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CH\CH_100=22_new\"/>
    </mc:Choice>
  </mc:AlternateContent>
  <xr:revisionPtr revIDLastSave="0" documentId="13_ncr:1_{915C26F1-D208-4087-96E3-FADF507310D3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LCA_tech_results" sheetId="11" r:id="rId2"/>
    <sheet name="LCA_res_results" sheetId="10" r:id="rId3"/>
    <sheet name="LCA_op_results" sheetId="15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E3" i="16"/>
  <c r="F3" i="16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31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X5" i="10" l="1"/>
  <c r="X34" i="10"/>
  <c r="X12" i="10"/>
  <c r="X10" i="10"/>
  <c r="X17" i="10"/>
  <c r="X3" i="10"/>
  <c r="X9" i="10"/>
  <c r="X14" i="10"/>
  <c r="X35" i="10"/>
  <c r="X16" i="10"/>
  <c r="X36" i="10"/>
  <c r="X11" i="10"/>
  <c r="X8" i="10"/>
  <c r="X4" i="10"/>
  <c r="X27" i="10"/>
  <c r="X33" i="10"/>
  <c r="X30" i="10"/>
  <c r="X25" i="10"/>
  <c r="X23" i="10"/>
  <c r="X26" i="10"/>
  <c r="X37" i="10"/>
  <c r="X24" i="10"/>
  <c r="X15" i="10"/>
  <c r="X20" i="10"/>
  <c r="X21" i="10"/>
  <c r="X28" i="10"/>
  <c r="W27" i="10"/>
  <c r="X6" i="10"/>
  <c r="X32" i="10"/>
  <c r="X29" i="10"/>
  <c r="X18" i="10"/>
  <c r="X7" i="10"/>
  <c r="X19" i="10"/>
  <c r="X13" i="10"/>
  <c r="X22" i="10"/>
  <c r="Y81" i="15"/>
  <c r="Y67" i="15"/>
  <c r="Y93" i="15"/>
  <c r="Y71" i="15"/>
  <c r="Y108" i="15"/>
  <c r="Y102" i="15"/>
  <c r="Y83" i="15"/>
  <c r="Y9" i="15"/>
  <c r="Y6" i="15"/>
  <c r="Y94" i="15"/>
  <c r="Y104" i="15"/>
  <c r="Y8" i="15"/>
  <c r="Y78" i="15"/>
  <c r="Y39" i="15"/>
  <c r="Y68" i="15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Y74" i="15"/>
  <c r="Y16" i="15"/>
  <c r="Y19" i="15"/>
  <c r="W29" i="11"/>
  <c r="W116" i="11"/>
  <c r="Y43" i="15"/>
  <c r="Y60" i="15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Y115" i="15"/>
  <c r="Y5" i="15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3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W36" i="10" l="1"/>
  <c r="W34" i="10"/>
  <c r="W8" i="10"/>
  <c r="W17" i="10"/>
  <c r="W7" i="10"/>
  <c r="W9" i="10"/>
  <c r="W35" i="10"/>
  <c r="W3" i="10"/>
  <c r="W16" i="10"/>
  <c r="W10" i="10"/>
  <c r="W14" i="10"/>
  <c r="W4" i="10"/>
  <c r="W12" i="10"/>
  <c r="W29" i="10"/>
  <c r="W5" i="10"/>
  <c r="W24" i="10"/>
  <c r="W37" i="10"/>
  <c r="W31" i="10"/>
  <c r="W30" i="10"/>
  <c r="W6" i="10"/>
  <c r="W19" i="10"/>
  <c r="W21" i="10"/>
  <c r="W26" i="10"/>
  <c r="W11" i="10"/>
  <c r="W33" i="10"/>
  <c r="W25" i="10"/>
  <c r="W18" i="10"/>
  <c r="W20" i="10"/>
  <c r="W22" i="10"/>
  <c r="W15" i="10"/>
  <c r="W28" i="10"/>
  <c r="W32" i="10"/>
  <c r="W13" i="10"/>
  <c r="X84" i="15"/>
  <c r="X43" i="15"/>
  <c r="X54" i="15"/>
  <c r="V29" i="11"/>
  <c r="X37" i="15"/>
  <c r="X86" i="15"/>
  <c r="X104" i="15"/>
  <c r="X17" i="15"/>
  <c r="X77" i="15"/>
  <c r="X40" i="15"/>
  <c r="X5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V86" i="11"/>
  <c r="V53" i="11"/>
  <c r="V107" i="11"/>
  <c r="V37" i="11"/>
  <c r="V6" i="11"/>
  <c r="V95" i="11"/>
  <c r="V41" i="11"/>
  <c r="V55" i="11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X57" i="15"/>
  <c r="X47" i="15"/>
  <c r="X87" i="15"/>
  <c r="F10" i="16"/>
  <c r="F13" i="16" s="1"/>
  <c r="V51" i="16" s="1"/>
  <c r="V61" i="16"/>
  <c r="V57" i="16"/>
  <c r="V53" i="16"/>
  <c r="V55" i="16"/>
  <c r="X56" i="15"/>
  <c r="X114" i="15"/>
  <c r="X101" i="15"/>
  <c r="V87" i="11"/>
  <c r="V22" i="11"/>
  <c r="V113" i="11"/>
  <c r="X44" i="15"/>
  <c r="X78" i="15"/>
  <c r="X73" i="15"/>
  <c r="X9" i="15"/>
  <c r="X70" i="15"/>
  <c r="X46" i="15"/>
  <c r="X48" i="15"/>
  <c r="X94" i="15"/>
  <c r="V78" i="11"/>
  <c r="X15" i="15"/>
  <c r="V77" i="11"/>
  <c r="X107" i="15"/>
  <c r="X89" i="15"/>
  <c r="G40" i="10"/>
  <c r="G7" i="16" s="1"/>
  <c r="X83" i="15"/>
  <c r="X72" i="15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X95" i="15"/>
  <c r="X71" i="15"/>
  <c r="X113" i="15"/>
  <c r="X32" i="15"/>
  <c r="X74" i="15"/>
  <c r="X76" i="15"/>
  <c r="X93" i="15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V54" i="16" l="1"/>
  <c r="V59" i="16"/>
  <c r="V60" i="16"/>
  <c r="G10" i="16"/>
  <c r="E14" i="16" s="1"/>
  <c r="E52" i="16" s="1"/>
  <c r="V58" i="16"/>
  <c r="F15" i="16"/>
  <c r="O53" i="16" s="1"/>
  <c r="V56" i="16"/>
  <c r="F14" i="16"/>
  <c r="F52" i="16" s="1"/>
  <c r="V52" i="16"/>
  <c r="E51" i="16"/>
  <c r="E59" i="16"/>
  <c r="E55" i="16"/>
  <c r="E61" i="16"/>
  <c r="E57" i="16"/>
  <c r="E53" i="16"/>
  <c r="E58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13" i="16" l="1"/>
  <c r="U54" i="16" s="1"/>
  <c r="O56" i="16"/>
  <c r="O58" i="16"/>
  <c r="O59" i="16"/>
  <c r="O54" i="16"/>
  <c r="O60" i="16"/>
  <c r="F57" i="16"/>
  <c r="O52" i="16"/>
  <c r="F60" i="16"/>
  <c r="F56" i="16"/>
  <c r="E56" i="16"/>
  <c r="F53" i="16"/>
  <c r="F54" i="16"/>
  <c r="E60" i="16"/>
  <c r="E54" i="16"/>
  <c r="E15" i="16"/>
  <c r="N51" i="16" s="1"/>
  <c r="F59" i="16"/>
  <c r="F51" i="16"/>
  <c r="F58" i="16"/>
  <c r="F55" i="16"/>
  <c r="O51" i="16"/>
  <c r="F61" i="16"/>
  <c r="O55" i="16"/>
  <c r="O57" i="16"/>
  <c r="O61" i="16"/>
  <c r="U61" i="16"/>
  <c r="U55" i="16"/>
  <c r="U60" i="16"/>
  <c r="U59" i="16"/>
  <c r="U56" i="16"/>
  <c r="U51" i="16"/>
  <c r="U58" i="16"/>
  <c r="U57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U52" i="16" l="1"/>
  <c r="U53" i="16"/>
  <c r="N61" i="16"/>
  <c r="N52" i="16"/>
  <c r="N53" i="16"/>
  <c r="N59" i="16"/>
  <c r="N58" i="16"/>
  <c r="N54" i="16"/>
  <c r="N60" i="16"/>
  <c r="N56" i="16"/>
  <c r="N55" i="16"/>
  <c r="N57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6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V13" i="10" l="1"/>
  <c r="V37" i="10"/>
  <c r="V27" i="10"/>
  <c r="V28" i="10"/>
  <c r="V3" i="10"/>
  <c r="V14" i="10"/>
  <c r="V35" i="10"/>
  <c r="V16" i="10"/>
  <c r="V7" i="10"/>
  <c r="V8" i="10"/>
  <c r="V17" i="10"/>
  <c r="V9" i="10"/>
  <c r="V10" i="10"/>
  <c r="V34" i="10"/>
  <c r="V12" i="10"/>
  <c r="V4" i="10"/>
  <c r="V11" i="10"/>
  <c r="V15" i="10"/>
  <c r="V26" i="10"/>
  <c r="V20" i="10"/>
  <c r="V33" i="10"/>
  <c r="V18" i="10"/>
  <c r="V32" i="10"/>
  <c r="V30" i="10"/>
  <c r="V36" i="10"/>
  <c r="V19" i="10"/>
  <c r="V25" i="10"/>
  <c r="V21" i="10"/>
  <c r="V31" i="10"/>
  <c r="V29" i="10"/>
  <c r="V23" i="10"/>
  <c r="V24" i="10"/>
  <c r="V22" i="10"/>
  <c r="V5" i="10"/>
  <c r="U38" i="1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W35" i="15"/>
  <c r="W84" i="15"/>
  <c r="W59" i="15"/>
  <c r="W81" i="15"/>
  <c r="W93" i="15"/>
  <c r="W89" i="15"/>
  <c r="W63" i="15"/>
  <c r="W10" i="15"/>
  <c r="W50" i="15"/>
  <c r="W36" i="15"/>
  <c r="W13" i="15"/>
  <c r="W95" i="15"/>
  <c r="U103" i="11"/>
  <c r="U28" i="11"/>
  <c r="U77" i="11"/>
  <c r="W4" i="15"/>
  <c r="W58" i="15"/>
  <c r="W85" i="15"/>
  <c r="U22" i="11"/>
  <c r="W9" i="15"/>
  <c r="W5" i="15"/>
  <c r="U45" i="11"/>
  <c r="W41" i="15"/>
  <c r="L119" i="11"/>
  <c r="M8" i="16" s="1"/>
  <c r="U56" i="11"/>
  <c r="U52" i="11"/>
  <c r="U4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W104" i="15"/>
  <c r="W102" i="15"/>
  <c r="Z64" i="15"/>
  <c r="W31" i="15"/>
  <c r="W42" i="15"/>
  <c r="U104" i="11"/>
  <c r="W43" i="15"/>
  <c r="W103" i="15"/>
  <c r="W94" i="15"/>
  <c r="U51" i="11"/>
  <c r="W54" i="15"/>
  <c r="U100" i="11"/>
  <c r="M9" i="16"/>
  <c r="W34" i="15"/>
  <c r="W22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W37" i="15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Y20" i="10" l="1"/>
  <c r="Z79" i="15"/>
  <c r="Z71" i="15"/>
  <c r="Z33" i="15"/>
  <c r="Z32" i="15"/>
  <c r="Z43" i="15"/>
  <c r="Z70" i="15"/>
  <c r="X67" i="11"/>
  <c r="M10" i="16"/>
  <c r="I14" i="16" s="1"/>
  <c r="H58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Z37" i="10" l="1"/>
  <c r="AA86" i="15"/>
  <c r="H52" i="16"/>
  <c r="Z20" i="10"/>
  <c r="AA108" i="15"/>
  <c r="AA89" i="15"/>
  <c r="AA62" i="15"/>
  <c r="AA115" i="15"/>
  <c r="AA56" i="15"/>
  <c r="AA47" i="15"/>
  <c r="AA90" i="15"/>
  <c r="H56" i="16"/>
  <c r="AA32" i="15"/>
  <c r="H54" i="16"/>
  <c r="AA54" i="15"/>
  <c r="H60" i="16"/>
  <c r="AA16" i="15"/>
  <c r="I15" i="16"/>
  <c r="M60" i="16" s="1"/>
  <c r="AA81" i="15"/>
  <c r="H55" i="16"/>
  <c r="AA10" i="15"/>
  <c r="AA8" i="15"/>
  <c r="I13" i="16"/>
  <c r="T57" i="16" s="1"/>
  <c r="H61" i="16"/>
  <c r="AA65" i="15"/>
  <c r="AA35" i="15"/>
  <c r="H57" i="16"/>
  <c r="AA70" i="15"/>
  <c r="AA57" i="15"/>
  <c r="AA110" i="15"/>
  <c r="H59" i="16"/>
  <c r="H53" i="16"/>
  <c r="H51" i="16"/>
  <c r="AA49" i="15"/>
  <c r="AA14" i="15"/>
  <c r="Y15" i="11"/>
  <c r="AA85" i="15"/>
  <c r="AA33" i="15"/>
  <c r="Y114" i="11"/>
  <c r="Y49" i="11"/>
  <c r="N10" i="16"/>
  <c r="D15" i="16" s="1"/>
  <c r="P53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M61" i="16" l="1"/>
  <c r="M51" i="16"/>
  <c r="M57" i="16"/>
  <c r="M53" i="16"/>
  <c r="P55" i="16"/>
  <c r="T52" i="16"/>
  <c r="P54" i="16"/>
  <c r="T51" i="16"/>
  <c r="P58" i="16"/>
  <c r="T59" i="16"/>
  <c r="D13" i="16"/>
  <c r="W53" i="16" s="1"/>
  <c r="M58" i="16"/>
  <c r="M59" i="16"/>
  <c r="T61" i="16"/>
  <c r="M54" i="16"/>
  <c r="T54" i="16"/>
  <c r="M55" i="16"/>
  <c r="P57" i="16"/>
  <c r="P59" i="16"/>
  <c r="P51" i="16"/>
  <c r="M52" i="16"/>
  <c r="T58" i="16"/>
  <c r="M56" i="16"/>
  <c r="T56" i="16"/>
  <c r="D14" i="16"/>
  <c r="D52" i="16" s="1"/>
  <c r="T60" i="16"/>
  <c r="P52" i="16"/>
  <c r="T55" i="16"/>
  <c r="P56" i="16"/>
  <c r="T53" i="16"/>
  <c r="P60" i="16"/>
  <c r="O10" i="16"/>
  <c r="H14" i="16" s="1"/>
  <c r="P61" i="16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W52" i="16" l="1"/>
  <c r="D51" i="16"/>
  <c r="W56" i="16"/>
  <c r="D59" i="16"/>
  <c r="G51" i="16"/>
  <c r="G56" i="16"/>
  <c r="D60" i="16"/>
  <c r="D55" i="16"/>
  <c r="W58" i="16"/>
  <c r="W54" i="16"/>
  <c r="W60" i="16"/>
  <c r="W51" i="16"/>
  <c r="H13" i="16"/>
  <c r="X58" i="16" s="1"/>
  <c r="W55" i="16"/>
  <c r="H15" i="16"/>
  <c r="L61" i="16" s="1"/>
  <c r="W59" i="16"/>
  <c r="W57" i="16"/>
  <c r="D56" i="16"/>
  <c r="W61" i="16"/>
  <c r="D58" i="16"/>
  <c r="D53" i="16"/>
  <c r="G53" i="16"/>
  <c r="G59" i="16"/>
  <c r="G60" i="16"/>
  <c r="G57" i="16"/>
  <c r="G55" i="16"/>
  <c r="G58" i="16"/>
  <c r="G52" i="16"/>
  <c r="G54" i="16"/>
  <c r="D61" i="16"/>
  <c r="D54" i="16"/>
  <c r="G61" i="16"/>
  <c r="D57" i="16"/>
  <c r="Q10" i="16"/>
  <c r="G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L55" i="16" l="1"/>
  <c r="L53" i="16"/>
  <c r="L54" i="16"/>
  <c r="X51" i="16"/>
  <c r="X61" i="16"/>
  <c r="L59" i="16"/>
  <c r="L56" i="16"/>
  <c r="L51" i="16"/>
  <c r="X59" i="16"/>
  <c r="L57" i="16"/>
  <c r="L60" i="16"/>
  <c r="X55" i="16"/>
  <c r="X52" i="16"/>
  <c r="X56" i="16"/>
  <c r="X60" i="16"/>
  <c r="L58" i="16"/>
  <c r="X57" i="16"/>
  <c r="L52" i="16"/>
  <c r="X54" i="16"/>
  <c r="X53" i="16"/>
  <c r="G15" i="16"/>
  <c r="G13" i="16"/>
  <c r="S10" i="16"/>
  <c r="R10" i="16"/>
</calcChain>
</file>

<file path=xl/sharedStrings.xml><?xml version="1.0" encoding="utf-8"?>
<sst xmlns="http://schemas.openxmlformats.org/spreadsheetml/2006/main" count="2273" uniqueCount="191">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</sst>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0" applyNumberFormat="1"/>
    <xf numFmtId="2" fontId="0" fillId="0" borderId="0" xfId="3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Final_results!$D$13:$I$13</c:f>
              <c:numCache>
                <c:formatCode>0%</c:formatCode>
                <c:ptCount val="6"/>
                <c:pt idx="0">
                  <c:v>2.8561545025288269E-4</c:v>
                </c:pt>
                <c:pt idx="1">
                  <c:v>8.7440979635144088E-4</c:v>
                </c:pt>
                <c:pt idx="2">
                  <c:v>4.2831008509913145E-3</c:v>
                </c:pt>
                <c:pt idx="3">
                  <c:v>5.2610802167738103E-3</c:v>
                </c:pt>
                <c:pt idx="4">
                  <c:v>7.250579147145801E-4</c:v>
                </c:pt>
                <c:pt idx="5">
                  <c:v>9.5623014530223302E-3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Final_results!$D$14:$I$14</c:f>
              <c:numCache>
                <c:formatCode>0%</c:formatCode>
                <c:ptCount val="6"/>
                <c:pt idx="0">
                  <c:v>0.99743906975430596</c:v>
                </c:pt>
                <c:pt idx="1">
                  <c:v>0.99772685654607929</c:v>
                </c:pt>
                <c:pt idx="2">
                  <c:v>0.75636331015904756</c:v>
                </c:pt>
                <c:pt idx="3">
                  <c:v>0.97340837467946784</c:v>
                </c:pt>
                <c:pt idx="4">
                  <c:v>0.15825940083785695</c:v>
                </c:pt>
                <c:pt idx="5">
                  <c:v>0.98678771287247169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Final_results!$D$15:$I$15</c:f>
              <c:numCache>
                <c:formatCode>0%</c:formatCode>
                <c:ptCount val="6"/>
                <c:pt idx="0">
                  <c:v>2.2753147954411527E-3</c:v>
                </c:pt>
                <c:pt idx="1">
                  <c:v>1.3987336575693042E-3</c:v>
                </c:pt>
                <c:pt idx="2">
                  <c:v>0.23935358898996106</c:v>
                </c:pt>
                <c:pt idx="3">
                  <c:v>2.1330545103758442E-2</c:v>
                </c:pt>
                <c:pt idx="4">
                  <c:v>0.8410155412474285</c:v>
                </c:pt>
                <c:pt idx="5">
                  <c:v>3.6499856745058831E-3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  <c:pt idx="3">
                  <c:v>SYN_METHANOLATION</c:v>
                </c:pt>
                <c:pt idx="4">
                  <c:v>DEC_HP_ELEC</c:v>
                </c:pt>
                <c:pt idx="5">
                  <c:v>PV</c:v>
                </c:pt>
                <c:pt idx="6">
                  <c:v>GRID</c:v>
                </c:pt>
                <c:pt idx="7">
                  <c:v>METHANOL_TO_HVC</c:v>
                </c:pt>
                <c:pt idx="8">
                  <c:v>HABER_BOSCH</c:v>
                </c:pt>
                <c:pt idx="9">
                  <c:v>DHN_HP_ELEC</c:v>
                </c:pt>
                <c:pt idx="10">
                  <c:v>H2_ELECTROLYSIS</c:v>
                </c:pt>
              </c:strCache>
            </c:strRef>
          </c:cat>
          <c:val>
            <c:numRef>
              <c:f>Final_results!$D$37:$D$47</c:f>
              <c:numCache>
                <c:formatCode>0%</c:formatCode>
                <c:ptCount val="11"/>
                <c:pt idx="0">
                  <c:v>0.84755545889261752</c:v>
                </c:pt>
                <c:pt idx="1">
                  <c:v>6.4762686820067444E-2</c:v>
                </c:pt>
                <c:pt idx="2">
                  <c:v>2.2685668156742042E-2</c:v>
                </c:pt>
                <c:pt idx="3">
                  <c:v>1.839732612129728E-2</c:v>
                </c:pt>
                <c:pt idx="4">
                  <c:v>1.1844206964606453E-2</c:v>
                </c:pt>
                <c:pt idx="5">
                  <c:v>8.7250584788648514E-3</c:v>
                </c:pt>
                <c:pt idx="6">
                  <c:v>7.6986018577192075E-3</c:v>
                </c:pt>
                <c:pt idx="7">
                  <c:v>7.6362073183382289E-3</c:v>
                </c:pt>
                <c:pt idx="8">
                  <c:v>4.718400314080818E-3</c:v>
                </c:pt>
                <c:pt idx="9">
                  <c:v>2.4564841159020042E-3</c:v>
                </c:pt>
                <c:pt idx="10">
                  <c:v>1.2980860550249834E-3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  <c:pt idx="3">
                  <c:v>SYN_METHANOLATION</c:v>
                </c:pt>
                <c:pt idx="4">
                  <c:v>DEC_HP_ELEC</c:v>
                </c:pt>
                <c:pt idx="5">
                  <c:v>PV</c:v>
                </c:pt>
                <c:pt idx="6">
                  <c:v>GRID</c:v>
                </c:pt>
                <c:pt idx="7">
                  <c:v>METHANOL_TO_HVC</c:v>
                </c:pt>
                <c:pt idx="8">
                  <c:v>HABER_BOSCH</c:v>
                </c:pt>
                <c:pt idx="9">
                  <c:v>DHN_HP_ELEC</c:v>
                </c:pt>
                <c:pt idx="10">
                  <c:v>H2_ELECTROLYSIS</c:v>
                </c:pt>
              </c:strCache>
            </c:strRef>
          </c:cat>
          <c:val>
            <c:numRef>
              <c:f>Final_results!$E$37:$E$47</c:f>
              <c:numCache>
                <c:formatCode>0%</c:formatCode>
                <c:ptCount val="11"/>
                <c:pt idx="0">
                  <c:v>0.79514710630853003</c:v>
                </c:pt>
                <c:pt idx="1">
                  <c:v>9.3035575420121169E-2</c:v>
                </c:pt>
                <c:pt idx="2">
                  <c:v>4.0944802404285427E-2</c:v>
                </c:pt>
                <c:pt idx="3">
                  <c:v>1.7565791707679589E-2</c:v>
                </c:pt>
                <c:pt idx="4">
                  <c:v>1.0701098660092959E-2</c:v>
                </c:pt>
                <c:pt idx="5">
                  <c:v>1.216774038834654E-2</c:v>
                </c:pt>
                <c:pt idx="6">
                  <c:v>6.5209000067516544E-3</c:v>
                </c:pt>
                <c:pt idx="7">
                  <c:v>7.2910610110513922E-3</c:v>
                </c:pt>
                <c:pt idx="8">
                  <c:v>4.5051349616858976E-3</c:v>
                </c:pt>
                <c:pt idx="9">
                  <c:v>2.2194038790246703E-3</c:v>
                </c:pt>
                <c:pt idx="10">
                  <c:v>2.0024236691226246E-3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  <c:pt idx="3">
                  <c:v>SYN_METHANOLATION</c:v>
                </c:pt>
                <c:pt idx="4">
                  <c:v>DEC_HP_ELEC</c:v>
                </c:pt>
                <c:pt idx="5">
                  <c:v>PV</c:v>
                </c:pt>
                <c:pt idx="6">
                  <c:v>GRID</c:v>
                </c:pt>
                <c:pt idx="7">
                  <c:v>METHANOL_TO_HVC</c:v>
                </c:pt>
                <c:pt idx="8">
                  <c:v>HABER_BOSCH</c:v>
                </c:pt>
                <c:pt idx="9">
                  <c:v>DHN_HP_ELEC</c:v>
                </c:pt>
                <c:pt idx="10">
                  <c:v>H2_ELECTROLYSIS</c:v>
                </c:pt>
              </c:strCache>
            </c:strRef>
          </c:cat>
          <c:val>
            <c:numRef>
              <c:f>Final_results!$F$37:$F$47</c:f>
              <c:numCache>
                <c:formatCode>0%</c:formatCode>
                <c:ptCount val="11"/>
                <c:pt idx="0">
                  <c:v>0.61520607383710157</c:v>
                </c:pt>
                <c:pt idx="1">
                  <c:v>0.30220074442849476</c:v>
                </c:pt>
                <c:pt idx="2">
                  <c:v>2.954347063579486E-2</c:v>
                </c:pt>
                <c:pt idx="3">
                  <c:v>1.3104099388237851E-2</c:v>
                </c:pt>
                <c:pt idx="4">
                  <c:v>7.9868254675107258E-3</c:v>
                </c:pt>
                <c:pt idx="5">
                  <c:v>9.4851975420842619E-3</c:v>
                </c:pt>
                <c:pt idx="6">
                  <c:v>5.0334316900157881E-3</c:v>
                </c:pt>
                <c:pt idx="7">
                  <c:v>5.4391393069264824E-3</c:v>
                </c:pt>
                <c:pt idx="8">
                  <c:v>3.3608354965035435E-3</c:v>
                </c:pt>
                <c:pt idx="9">
                  <c:v>1.6564646291684917E-3</c:v>
                </c:pt>
                <c:pt idx="10">
                  <c:v>1.6720717196576397E-3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SYN_METHANOLATION</c:v>
                </c:pt>
                <c:pt idx="4">
                  <c:v>BIOMETHANATION</c:v>
                </c:pt>
                <c:pt idx="5">
                  <c:v>ATM_CCS</c:v>
                </c:pt>
                <c:pt idx="6">
                  <c:v>HABER_BOSCH</c:v>
                </c:pt>
                <c:pt idx="7">
                  <c:v>WIND_ONSHORE</c:v>
                </c:pt>
                <c:pt idx="8">
                  <c:v>BOAT_FREIGHT_NG</c:v>
                </c:pt>
                <c:pt idx="9">
                  <c:v>H2_BIOMASS</c:v>
                </c:pt>
                <c:pt idx="10">
                  <c:v>H2_ELECTROLYSIS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0.73107201647519893</c:v>
                </c:pt>
                <c:pt idx="1">
                  <c:v>0.22116373672737061</c:v>
                </c:pt>
                <c:pt idx="2">
                  <c:v>2.9075765261596321E-2</c:v>
                </c:pt>
                <c:pt idx="3">
                  <c:v>8.1303498618567754E-3</c:v>
                </c:pt>
                <c:pt idx="4">
                  <c:v>5.4020647621242932E-3</c:v>
                </c:pt>
                <c:pt idx="5">
                  <c:v>1.6425663493656881E-3</c:v>
                </c:pt>
                <c:pt idx="6">
                  <c:v>7.9502703808304064E-4</c:v>
                </c:pt>
                <c:pt idx="7">
                  <c:v>6.286065700118657E-4</c:v>
                </c:pt>
                <c:pt idx="8">
                  <c:v>5.8205302637273399E-4</c:v>
                </c:pt>
                <c:pt idx="9">
                  <c:v>5.3439426105561896E-4</c:v>
                </c:pt>
                <c:pt idx="10">
                  <c:v>3.734918038542496E-4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  <c:pt idx="3">
                  <c:v>AMMONIA_RE_IMPORT</c:v>
                </c:pt>
                <c:pt idx="4">
                  <c:v>ELECTRICITY</c:v>
                </c:pt>
                <c:pt idx="5">
                  <c:v>BIODIESEL</c:v>
                </c:pt>
                <c:pt idx="6">
                  <c:v>BIOETHANOL</c:v>
                </c:pt>
                <c:pt idx="7">
                  <c:v>LFO</c:v>
                </c:pt>
                <c:pt idx="8">
                  <c:v>DIESEL</c:v>
                </c:pt>
                <c:pt idx="9">
                  <c:v>GASOLINE</c:v>
                </c:pt>
                <c:pt idx="10">
                  <c:v>COAL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0.7658298472743279</c:v>
                </c:pt>
                <c:pt idx="1">
                  <c:v>0.17939546662399358</c:v>
                </c:pt>
                <c:pt idx="2">
                  <c:v>4.3866339870594705E-2</c:v>
                </c:pt>
                <c:pt idx="3">
                  <c:v>9.7337567107038548E-3</c:v>
                </c:pt>
                <c:pt idx="4">
                  <c:v>1.1745446251982196E-3</c:v>
                </c:pt>
                <c:pt idx="5">
                  <c:v>2.6064883785753304E-8</c:v>
                </c:pt>
                <c:pt idx="6">
                  <c:v>1.6919537652412662E-8</c:v>
                </c:pt>
                <c:pt idx="7">
                  <c:v>1.0118153998489966E-9</c:v>
                </c:pt>
                <c:pt idx="8">
                  <c:v>3.2576103004254165E-10</c:v>
                </c:pt>
                <c:pt idx="9">
                  <c:v>2.0378350484871608E-10</c:v>
                </c:pt>
                <c:pt idx="10">
                  <c:v>1.4272906646024107E-10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</c:strCache>
            </c:strRef>
          </c:cat>
          <c:val>
            <c:numRef>
              <c:f>Final_results!$D$51:$D$53</c:f>
              <c:numCache>
                <c:formatCode>0.00%</c:formatCode>
                <c:ptCount val="3"/>
                <c:pt idx="0">
                  <c:v>0.84538492848303637</c:v>
                </c:pt>
                <c:pt idx="1">
                  <c:v>6.4596834096597527E-2</c:v>
                </c:pt>
                <c:pt idx="2">
                  <c:v>2.2627571743015662E-2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</c:strCache>
            </c:strRef>
          </c:cat>
          <c:val>
            <c:numRef>
              <c:f>Final_results!$E$51:$E$53</c:f>
              <c:numCache>
                <c:formatCode>0.00%</c:formatCode>
                <c:ptCount val="3"/>
                <c:pt idx="0">
                  <c:v>0.79333962286892079</c:v>
                </c:pt>
                <c:pt idx="1">
                  <c:v>9.2824092210873177E-2</c:v>
                </c:pt>
                <c:pt idx="2">
                  <c:v>4.0851728994728047E-2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</c:strCache>
            </c:strRef>
          </c:cat>
          <c:val>
            <c:numRef>
              <c:f>Final_results!$F$51:$F$53</c:f>
              <c:numCache>
                <c:formatCode>0.00%</c:formatCode>
                <c:ptCount val="3"/>
                <c:pt idx="0">
                  <c:v>0.46531930243738157</c:v>
                </c:pt>
                <c:pt idx="1">
                  <c:v>0.22857355538846466</c:v>
                </c:pt>
                <c:pt idx="2">
                  <c:v>2.2345597243676421E-2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</c:strCache>
            </c:strRef>
          </c:cat>
          <c:val>
            <c:numRef>
              <c:f>Final_results!$G$51:$G$53</c:f>
              <c:numCache>
                <c:formatCode>0.00%</c:formatCode>
                <c:ptCount val="3"/>
                <c:pt idx="0">
                  <c:v>0.11830070337132932</c:v>
                </c:pt>
                <c:pt idx="1">
                  <c:v>1.7707628838384209E-2</c:v>
                </c:pt>
                <c:pt idx="2">
                  <c:v>1.2329597270865474E-2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</c:strCache>
            </c:strRef>
          </c:cat>
          <c:val>
            <c:numRef>
              <c:f>Final_results!$H$51:$H$53</c:f>
              <c:numCache>
                <c:formatCode>0.00%</c:formatCode>
                <c:ptCount val="3"/>
                <c:pt idx="0">
                  <c:v>0.62133207557449854</c:v>
                </c:pt>
                <c:pt idx="1">
                  <c:v>0.12041947753593274</c:v>
                </c:pt>
                <c:pt idx="2">
                  <c:v>0.1404758141011159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Final_results!$L$51:$L$53</c:f>
              <c:numCache>
                <c:formatCode>0.0%</c:formatCode>
                <c:ptCount val="3"/>
                <c:pt idx="0">
                  <c:v>0.61484292762673842</c:v>
                </c:pt>
                <c:pt idx="1">
                  <c:v>0.18600213974807336</c:v>
                </c:pt>
                <c:pt idx="2">
                  <c:v>2.445317045866461E-2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Final_results!$M$51:$M$53</c:f>
              <c:numCache>
                <c:formatCode>0.0%</c:formatCode>
                <c:ptCount val="3"/>
                <c:pt idx="0">
                  <c:v>2.3238071369168548E-7</c:v>
                </c:pt>
                <c:pt idx="1">
                  <c:v>3.0076323841263723E-3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Final_results!$N$51:$N$53</c:f>
              <c:numCache>
                <c:formatCode>0.0%</c:formatCode>
                <c:ptCount val="3"/>
                <c:pt idx="0">
                  <c:v>1.6396492132349091E-7</c:v>
                </c:pt>
                <c:pt idx="1">
                  <c:v>8.102630887022081E-4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Final_results!$O$51:$O$53</c:f>
              <c:numCache>
                <c:formatCode>0.0%</c:formatCode>
                <c:ptCount val="3"/>
                <c:pt idx="0">
                  <c:v>3.2643547155093162E-2</c:v>
                </c:pt>
                <c:pt idx="1">
                  <c:v>5.3355809934968967E-2</c:v>
                </c:pt>
                <c:pt idx="2">
                  <c:v>4.2673062676944333E-5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Final_results!$P$51:$P$53</c:f>
              <c:numCache>
                <c:formatCode>0.0%</c:formatCode>
                <c:ptCount val="3"/>
                <c:pt idx="0">
                  <c:v>2.7143423583428251E-7</c:v>
                </c:pt>
                <c:pt idx="1">
                  <c:v>2.1560515587785174E-3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Final_results!$T$51:$T$53</c:f>
              <c:numCache>
                <c:formatCode>0.0%</c:formatCode>
                <c:ptCount val="3"/>
                <c:pt idx="0">
                  <c:v>7.3230958613591749E-3</c:v>
                </c:pt>
                <c:pt idx="1">
                  <c:v>1.7154335311642328E-3</c:v>
                </c:pt>
                <c:pt idx="2">
                  <c:v>4.1946316548335913E-4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Final_results!$U$51:$U$53</c:f>
              <c:numCache>
                <c:formatCode>0.0%</c:formatCode>
                <c:ptCount val="3"/>
                <c:pt idx="0">
                  <c:v>3.626648026441475E-4</c:v>
                </c:pt>
                <c:pt idx="1">
                  <c:v>1.4113341317136913E-4</c:v>
                </c:pt>
                <c:pt idx="2">
                  <c:v>3.4834693955258219E-4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Final_results!$V$51:$V$53</c:f>
              <c:numCache>
                <c:formatCode>0.0%</c:formatCode>
                <c:ptCount val="3"/>
                <c:pt idx="0">
                  <c:v>2.5374073654444861E-3</c:v>
                </c:pt>
                <c:pt idx="1">
                  <c:v>4.359167757252669E-4</c:v>
                </c:pt>
                <c:pt idx="2">
                  <c:v>1.2328065004676258E-3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Final_results!$W$51:$W$53</c:f>
              <c:numCache>
                <c:formatCode>0.0%</c:formatCode>
                <c:ptCount val="3"/>
                <c:pt idx="0">
                  <c:v>6.0866717682235109E-5</c:v>
                </c:pt>
                <c:pt idx="1">
                  <c:v>2.5315414497218284E-5</c:v>
                </c:pt>
                <c:pt idx="2">
                  <c:v>1.8484286728015143E-4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Final_results!$X$51:$X$53</c:f>
              <c:numCache>
                <c:formatCode>0.0%</c:formatCode>
                <c:ptCount val="3"/>
                <c:pt idx="0">
                  <c:v>3.1231333465490875E-4</c:v>
                </c:pt>
                <c:pt idx="1">
                  <c:v>1.964451642292388E-4</c:v>
                </c:pt>
                <c:pt idx="2">
                  <c:v>1.5749479345134905E-4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130627</xdr:colOff>
      <xdr:row>61</xdr:row>
      <xdr:rowOff>108857</xdr:rowOff>
    </xdr:from>
    <xdr:to>
      <xdr:col>7</xdr:col>
      <xdr:colOff>576942</xdr:colOff>
      <xdr:row>78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32657</xdr:colOff>
      <xdr:row>61</xdr:row>
      <xdr:rowOff>97971</xdr:rowOff>
    </xdr:from>
    <xdr:to>
      <xdr:col>16</xdr:col>
      <xdr:colOff>228600</xdr:colOff>
      <xdr:row>78</xdr:row>
      <xdr:rowOff>21770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771335</xdr:colOff>
      <xdr:row>61</xdr:row>
      <xdr:rowOff>91559</xdr:rowOff>
    </xdr:from>
    <xdr:to>
      <xdr:col>23</xdr:col>
      <xdr:colOff>762001</xdr:colOff>
      <xdr:row>77</xdr:row>
      <xdr:rowOff>178904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tabSelected="1" zoomScale="77" zoomScaleNormal="55" workbookViewId="0">
      <selection activeCell="F39" sqref="F39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6" max="8" width="11.6640625" bestFit="1" customWidth="1"/>
    <col min="9" max="9" width="11.77734375" bestFit="1" customWidth="1"/>
    <col min="10" max="11" width="13.109375" bestFit="1" customWidth="1"/>
    <col min="12" max="12" width="13.44140625" customWidth="1"/>
    <col min="13" max="14" width="11.77734375" bestFit="1" customWidth="1"/>
    <col min="15" max="15" width="12.109375" bestFit="1" customWidth="1"/>
    <col min="16" max="18" width="11.77734375" bestFit="1" customWidth="1"/>
    <col min="19" max="19" width="12.109375" bestFit="1" customWidth="1"/>
    <col min="20" max="20" width="12.88671875" customWidth="1"/>
    <col min="21" max="24" width="11.66406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-2.3888145209999996</v>
      </c>
      <c r="E2" s="3">
        <f>LCA_tech_results!D119</f>
        <v>86.597552183999994</v>
      </c>
      <c r="F2" s="4">
        <f>LCA_op_results!F118</f>
        <v>10.843787969999999</v>
      </c>
      <c r="G2" s="4">
        <f>SUM(D2:F2)</f>
        <v>95.052525632999988</v>
      </c>
    </row>
    <row r="3" spans="1:19" x14ac:dyDescent="0.3">
      <c r="C3" t="s">
        <v>170</v>
      </c>
      <c r="D3" s="4">
        <f>Results_split!D39</f>
        <v>-2.3888145209999996</v>
      </c>
      <c r="E3" s="4">
        <f>Results_split!H117</f>
        <v>0</v>
      </c>
      <c r="F3" s="4">
        <f>Results_split!I117</f>
        <v>0</v>
      </c>
      <c r="G3" s="4">
        <f>SUM(D3:F3)</f>
        <v>-2.3888145209999996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1.8368824620541322</v>
      </c>
      <c r="E7">
        <f>LCA_res_results!E40</f>
        <v>-2.3888145209999996</v>
      </c>
      <c r="F7">
        <f>LCA_res_results!F40</f>
        <v>27020.711893908323</v>
      </c>
      <c r="G7">
        <f>LCA_res_results!G40</f>
        <v>3.9635331196151168E-2</v>
      </c>
      <c r="H7">
        <f>LCA_res_results!H40</f>
        <v>2.0149471694264207</v>
      </c>
      <c r="I7">
        <f>LCA_res_results!I40</f>
        <v>7.4196365178084811</v>
      </c>
      <c r="J7">
        <f>LCA_res_results!J40</f>
        <v>4.6025406534257793E-8</v>
      </c>
      <c r="K7">
        <f>LCA_res_results!K40</f>
        <v>-4.6731742322835715E-6</v>
      </c>
      <c r="L7">
        <f>LCA_res_results!L40</f>
        <v>6081.8763919077192</v>
      </c>
      <c r="M7">
        <f>LCA_res_results!M40</f>
        <v>13673.668333208128</v>
      </c>
      <c r="N7">
        <f>LCA_res_results!N40</f>
        <v>1.7793677467016933E-3</v>
      </c>
      <c r="O7">
        <f>LCA_res_results!O40</f>
        <v>4.7942825164718099E-5</v>
      </c>
      <c r="P7">
        <f>LCA_res_results!P40</f>
        <v>0.75680101646917852</v>
      </c>
      <c r="Q7">
        <f>LCA_res_results!Q40</f>
        <v>306.76401744705242</v>
      </c>
      <c r="R7">
        <f>LCA_res_results!R40</f>
        <v>144480.21082007725</v>
      </c>
      <c r="S7">
        <f>LCA_res_results!S40</f>
        <v>1.4222565970108203E-5</v>
      </c>
    </row>
    <row r="8" spans="1:19" x14ac:dyDescent="0.3">
      <c r="C8" t="s">
        <v>175</v>
      </c>
      <c r="D8">
        <f>LCA_tech_results!C119</f>
        <v>612.93900367541733</v>
      </c>
      <c r="E8">
        <f>LCA_tech_results!D119</f>
        <v>86.597552183999994</v>
      </c>
      <c r="F8">
        <f>LCA_tech_results!E119</f>
        <v>4771653.9493111018</v>
      </c>
      <c r="G8">
        <f>LCA_tech_results!F119</f>
        <v>45.225058739626384</v>
      </c>
      <c r="H8">
        <f>LCA_tech_results!G119</f>
        <v>122.46897768704488</v>
      </c>
      <c r="I8">
        <f>LCA_tech_results!H119</f>
        <v>1190.9695010012529</v>
      </c>
      <c r="J8">
        <f>LCA_tech_results!I119</f>
        <v>9.5398285688566738E-4</v>
      </c>
      <c r="K8">
        <f>LCA_tech_results!J119</f>
        <v>5.441513446374128E-3</v>
      </c>
      <c r="L8">
        <f>LCA_tech_results!K119</f>
        <v>7486.4320476922203</v>
      </c>
      <c r="M8">
        <f>LCA_tech_results!L119</f>
        <v>1411062.8040113181</v>
      </c>
      <c r="N8">
        <f>LCA_tech_results!M119</f>
        <v>6.213987753286955</v>
      </c>
      <c r="O8">
        <f>LCA_tech_results!N119</f>
        <v>1.0464547219002784E-2</v>
      </c>
      <c r="P8">
        <f>LCA_tech_results!O119</f>
        <v>433.66794277332713</v>
      </c>
      <c r="Q8">
        <f>LCA_tech_results!P119</f>
        <v>56757.671681423293</v>
      </c>
      <c r="R8">
        <f>LCA_tech_results!Q119</f>
        <v>1034925.9293748584</v>
      </c>
      <c r="S8">
        <f>LCA_tech_results!R119</f>
        <v>6.4362843153753912E-3</v>
      </c>
    </row>
    <row r="9" spans="1:19" ht="15" thickBot="1" x14ac:dyDescent="0.35">
      <c r="C9" t="s">
        <v>176</v>
      </c>
      <c r="D9">
        <f>LCA_op_results!E118</f>
        <v>4.9913788462691899</v>
      </c>
      <c r="E9">
        <f>LCA_op_results!F118</f>
        <v>10.843787969999999</v>
      </c>
      <c r="F9">
        <f>LCA_op_results!G118</f>
        <v>1510005.1560480522</v>
      </c>
      <c r="G9">
        <f>LCA_op_results!H118</f>
        <v>6.3401933514799322E-2</v>
      </c>
      <c r="H9">
        <f>LCA_op_results!I118</f>
        <v>0.68193099866977658</v>
      </c>
      <c r="I9">
        <f>LCA_op_results!J118</f>
        <v>11.032534069221295</v>
      </c>
      <c r="J9">
        <f>LCA_op_results!K118</f>
        <v>7.6386991979794172E-7</v>
      </c>
      <c r="K9">
        <f>LCA_op_results!L118</f>
        <v>7.9740511317132114E-5</v>
      </c>
      <c r="L9">
        <f>LCA_op_results!M118</f>
        <v>51.479782642472337</v>
      </c>
      <c r="M9">
        <f>LCA_op_results!N118</f>
        <v>5219.318150483522</v>
      </c>
      <c r="N9">
        <f>LCA_op_results!O118</f>
        <v>1.4175079663990571E-2</v>
      </c>
      <c r="O9">
        <f>LCA_op_results!P118</f>
        <v>5.5610262623929152E-2</v>
      </c>
      <c r="P9">
        <f>LCA_op_results!Q118</f>
        <v>2.1854104280685105</v>
      </c>
      <c r="Q9">
        <f>LCA_op_results!R118</f>
        <v>1243.7452843813608</v>
      </c>
      <c r="R9">
        <f>LCA_op_results!S118</f>
        <v>4999.7056760331052</v>
      </c>
      <c r="S9">
        <f>LCA_op_results!T118</f>
        <v>1.546662629809044E-3</v>
      </c>
    </row>
    <row r="10" spans="1:19" ht="15" thickBot="1" x14ac:dyDescent="0.35">
      <c r="C10" s="6" t="s">
        <v>177</v>
      </c>
      <c r="D10" s="7">
        <f>SUM(D7:D9)</f>
        <v>619.76726498374069</v>
      </c>
      <c r="E10" s="8">
        <f t="shared" ref="E10:Q10" si="0">SUM(E7:E9)</f>
        <v>95.052525632999988</v>
      </c>
      <c r="F10" s="8">
        <f t="shared" si="0"/>
        <v>6308679.8172530625</v>
      </c>
      <c r="G10" s="8">
        <f t="shared" si="0"/>
        <v>45.328096004337333</v>
      </c>
      <c r="H10" s="8">
        <f t="shared" si="0"/>
        <v>125.16585585514107</v>
      </c>
      <c r="I10" s="8">
        <f t="shared" si="0"/>
        <v>1209.4216715882826</v>
      </c>
      <c r="J10" s="8">
        <f t="shared" si="0"/>
        <v>9.547927522119996E-4</v>
      </c>
      <c r="K10" s="8">
        <f t="shared" si="0"/>
        <v>5.5165807834589766E-3</v>
      </c>
      <c r="L10" s="8">
        <f t="shared" si="0"/>
        <v>13619.788222242412</v>
      </c>
      <c r="M10" s="8">
        <f t="shared" si="0"/>
        <v>1429955.7904950099</v>
      </c>
      <c r="N10" s="8">
        <f t="shared" si="0"/>
        <v>6.2299422006976473</v>
      </c>
      <c r="O10" s="8">
        <f>SUM(O7:O9)</f>
        <v>6.6122752668096654E-2</v>
      </c>
      <c r="P10" s="8">
        <f t="shared" si="0"/>
        <v>436.61015421786482</v>
      </c>
      <c r="Q10" s="9">
        <f t="shared" si="0"/>
        <v>58308.180983251703</v>
      </c>
      <c r="R10" s="9">
        <f t="shared" ref="R10:S10" si="1">SUM(R7:R9)</f>
        <v>1184405.8458709689</v>
      </c>
      <c r="S10" s="9">
        <f t="shared" si="1"/>
        <v>7.9971695111545425E-3</v>
      </c>
    </row>
    <row r="12" spans="1:19" x14ac:dyDescent="0.3">
      <c r="D12" t="s">
        <v>161</v>
      </c>
      <c r="E12" t="s">
        <v>154</v>
      </c>
      <c r="F12" t="s">
        <v>153</v>
      </c>
      <c r="G12" t="s">
        <v>164</v>
      </c>
      <c r="H12" t="s">
        <v>162</v>
      </c>
      <c r="I12" t="s">
        <v>160</v>
      </c>
    </row>
    <row r="13" spans="1:19" x14ac:dyDescent="0.3">
      <c r="C13" t="s">
        <v>174</v>
      </c>
      <c r="D13" s="12">
        <f>N7/$N$10</f>
        <v>2.8561545025288269E-4</v>
      </c>
      <c r="E13" s="12">
        <f>G7/$G$10</f>
        <v>8.7440979635144088E-4</v>
      </c>
      <c r="F13" s="12">
        <f>F7/$F$10</f>
        <v>4.2831008509913145E-3</v>
      </c>
      <c r="G13" s="12">
        <f>Q7/$Q$10</f>
        <v>5.2610802167738103E-3</v>
      </c>
      <c r="H13" s="12">
        <f>O7/$O$10</f>
        <v>7.250579147145801E-4</v>
      </c>
      <c r="I13" s="12">
        <f>M7/$M$10</f>
        <v>9.5623014530223302E-3</v>
      </c>
    </row>
    <row r="14" spans="1:19" x14ac:dyDescent="0.3">
      <c r="C14" t="s">
        <v>175</v>
      </c>
      <c r="D14" s="12">
        <f>N8/$N$10</f>
        <v>0.99743906975430596</v>
      </c>
      <c r="E14" s="12">
        <f>G8/$G$10</f>
        <v>0.99772685654607929</v>
      </c>
      <c r="F14" s="12">
        <f>F8/$F$10</f>
        <v>0.75636331015904756</v>
      </c>
      <c r="G14" s="12">
        <f>Q8/$Q$10</f>
        <v>0.97340837467946784</v>
      </c>
      <c r="H14" s="12">
        <f>O8/$O$10</f>
        <v>0.15825940083785695</v>
      </c>
      <c r="I14" s="12">
        <f>M8/$M$10</f>
        <v>0.98678771287247169</v>
      </c>
    </row>
    <row r="15" spans="1:19" x14ac:dyDescent="0.3">
      <c r="C15" t="s">
        <v>176</v>
      </c>
      <c r="D15" s="12">
        <f>N9/$N$10</f>
        <v>2.2753147954411527E-3</v>
      </c>
      <c r="E15" s="12">
        <f>G9/$G$10</f>
        <v>1.3987336575693042E-3</v>
      </c>
      <c r="F15" s="12">
        <f>F9/$F$10</f>
        <v>0.23935358898996106</v>
      </c>
      <c r="G15" s="12">
        <f>Q9/$Q$10</f>
        <v>2.1330545103758442E-2</v>
      </c>
      <c r="H15" s="12">
        <f>O9/$O$10</f>
        <v>0.8410155412474285</v>
      </c>
      <c r="I15" s="12">
        <f>M9/$M$10</f>
        <v>3.6499856745058831E-3</v>
      </c>
    </row>
    <row r="35" spans="3:24" x14ac:dyDescent="0.3">
      <c r="D35" s="19" t="s">
        <v>187</v>
      </c>
      <c r="E35" s="19"/>
      <c r="F35" s="19"/>
      <c r="G35" s="19"/>
      <c r="H35" s="19"/>
    </row>
    <row r="36" spans="3:24" x14ac:dyDescent="0.3">
      <c r="D36" t="s">
        <v>161</v>
      </c>
      <c r="E36" t="s">
        <v>154</v>
      </c>
      <c r="F36" t="s">
        <v>153</v>
      </c>
      <c r="G36" t="s">
        <v>162</v>
      </c>
      <c r="H36" t="s">
        <v>160</v>
      </c>
      <c r="L36" s="19" t="s">
        <v>189</v>
      </c>
      <c r="M36" s="19"/>
      <c r="N36" s="19"/>
      <c r="O36" s="19"/>
      <c r="P36" s="19"/>
      <c r="T36" s="19" t="s">
        <v>188</v>
      </c>
      <c r="U36" s="19"/>
      <c r="V36" s="19"/>
      <c r="W36" s="19"/>
      <c r="X36" s="19"/>
    </row>
    <row r="37" spans="3:24" x14ac:dyDescent="0.3">
      <c r="C37" t="s">
        <v>50</v>
      </c>
      <c r="D37" s="12">
        <v>0.84755545889261752</v>
      </c>
      <c r="E37" s="12">
        <v>0.79514710630853003</v>
      </c>
      <c r="F37" s="12">
        <v>0.61520607383710157</v>
      </c>
      <c r="G37" s="12">
        <v>0.74751138159895536</v>
      </c>
      <c r="H37" s="12">
        <v>0.62965120812646047</v>
      </c>
      <c r="L37" t="s">
        <v>162</v>
      </c>
      <c r="M37" t="s">
        <v>160</v>
      </c>
      <c r="N37" t="s">
        <v>154</v>
      </c>
      <c r="O37" t="s">
        <v>153</v>
      </c>
      <c r="P37" t="s">
        <v>161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126</v>
      </c>
      <c r="D38" s="12">
        <v>6.4762686820067444E-2</v>
      </c>
      <c r="E38" s="12">
        <v>9.3035575420121169E-2</v>
      </c>
      <c r="F38" s="12">
        <v>0.30220074442849476</v>
      </c>
      <c r="G38" s="12">
        <v>0.11188990192453957</v>
      </c>
      <c r="H38" s="12">
        <v>0.12203179667225472</v>
      </c>
      <c r="K38" t="s">
        <v>126</v>
      </c>
      <c r="L38" s="12">
        <v>0.73107201647519893</v>
      </c>
      <c r="M38" s="12">
        <v>6.3666198833271865E-5</v>
      </c>
      <c r="N38" s="12">
        <v>1.1722383345548887E-4</v>
      </c>
      <c r="O38" s="12">
        <v>0.13638210854846339</v>
      </c>
      <c r="P38" s="12">
        <v>1.1929524493847239E-4</v>
      </c>
      <c r="S38" t="s">
        <v>11</v>
      </c>
      <c r="T38" s="12">
        <v>0.7658298472743279</v>
      </c>
      <c r="U38" s="12">
        <v>0.41475381927032534</v>
      </c>
      <c r="V38" s="12">
        <v>0.59242297898663965</v>
      </c>
      <c r="W38" s="12">
        <v>0.21310723081802466</v>
      </c>
      <c r="X38" s="12">
        <v>0.43074260457918212</v>
      </c>
    </row>
    <row r="39" spans="3:24" x14ac:dyDescent="0.3">
      <c r="C39" t="s">
        <v>143</v>
      </c>
      <c r="D39" s="12">
        <v>2.2685668156742042E-2</v>
      </c>
      <c r="E39" s="12">
        <v>4.0944802404285427E-2</v>
      </c>
      <c r="F39" s="12">
        <v>2.954347063579486E-2</v>
      </c>
      <c r="G39" s="12">
        <v>7.7907518956789407E-2</v>
      </c>
      <c r="H39" s="12">
        <v>0.14235667131707627</v>
      </c>
      <c r="K39" t="s">
        <v>50</v>
      </c>
      <c r="L39" s="12">
        <v>0.22116373672737061</v>
      </c>
      <c r="M39" s="12">
        <v>0.82401210644026179</v>
      </c>
      <c r="N39" s="12">
        <v>0.57928332840025432</v>
      </c>
      <c r="O39" s="12">
        <v>0.22291627278338746</v>
      </c>
      <c r="P39" s="12">
        <v>0.94758385217659002</v>
      </c>
      <c r="S39" t="s">
        <v>12</v>
      </c>
      <c r="T39" s="12">
        <v>0.17939546662399358</v>
      </c>
      <c r="U39" s="12">
        <v>0.1614041994500312</v>
      </c>
      <c r="V39" s="12">
        <v>0.10177597747304383</v>
      </c>
      <c r="W39" s="12">
        <v>8.8634611589828646E-2</v>
      </c>
      <c r="X39" s="12">
        <v>0.27093720410812933</v>
      </c>
    </row>
    <row r="40" spans="3:24" x14ac:dyDescent="0.3">
      <c r="C40" t="s">
        <v>120</v>
      </c>
      <c r="D40" s="12">
        <v>1.839732612129728E-2</v>
      </c>
      <c r="E40" s="12">
        <v>1.7565791707679589E-2</v>
      </c>
      <c r="F40" s="12">
        <v>1.3104099388237851E-2</v>
      </c>
      <c r="G40" s="12">
        <v>1.1792725552252742E-2</v>
      </c>
      <c r="H40" s="12">
        <v>2.7095544788149753E-2</v>
      </c>
      <c r="K40" t="s">
        <v>121</v>
      </c>
      <c r="L40" s="12">
        <v>2.9075765261596321E-2</v>
      </c>
      <c r="M40" s="12">
        <v>0</v>
      </c>
      <c r="N40" s="12">
        <v>0</v>
      </c>
      <c r="O40" s="12">
        <v>1.7828461589825638E-4</v>
      </c>
      <c r="P40" s="12">
        <v>0</v>
      </c>
      <c r="S40" t="s">
        <v>24</v>
      </c>
      <c r="T40" s="12">
        <v>4.3866339870594705E-2</v>
      </c>
      <c r="U40" s="12">
        <v>0.39837950238674519</v>
      </c>
      <c r="V40" s="12">
        <v>0.28783036948156271</v>
      </c>
      <c r="W40" s="12">
        <v>0.6471739085420356</v>
      </c>
      <c r="X40" s="12">
        <v>0.2172168460685614</v>
      </c>
    </row>
    <row r="41" spans="3:24" x14ac:dyDescent="0.3">
      <c r="C41" t="s">
        <v>71</v>
      </c>
      <c r="D41" s="12">
        <v>1.1844206964606453E-2</v>
      </c>
      <c r="E41" s="12">
        <v>1.0701098660092959E-2</v>
      </c>
      <c r="F41" s="12">
        <v>7.9868254675107258E-3</v>
      </c>
      <c r="G41" s="12">
        <v>3.6128773336867319E-3</v>
      </c>
      <c r="H41" s="12">
        <v>4.2494506080131764E-3</v>
      </c>
      <c r="K41" t="s">
        <v>120</v>
      </c>
      <c r="L41" s="12">
        <v>8.1303498618567754E-3</v>
      </c>
      <c r="M41" s="12">
        <v>6.6119384387467103E-2</v>
      </c>
      <c r="N41" s="12">
        <v>0.32725347733196553</v>
      </c>
      <c r="O41" s="12">
        <v>0.2098923693996361</v>
      </c>
      <c r="P41" s="12">
        <v>1.716989110351852E-2</v>
      </c>
      <c r="S41" t="s">
        <v>21</v>
      </c>
      <c r="T41" s="12">
        <v>9.7337567107038548E-3</v>
      </c>
      <c r="U41" s="12">
        <v>2.1875607800804751E-2</v>
      </c>
      <c r="V41" s="12">
        <v>1.5011033898872957E-2</v>
      </c>
      <c r="W41" s="12">
        <v>4.5158519450088981E-2</v>
      </c>
      <c r="X41" s="12">
        <v>7.6465914437701371E-2</v>
      </c>
    </row>
    <row r="42" spans="3:24" x14ac:dyDescent="0.3">
      <c r="C42" t="s">
        <v>117</v>
      </c>
      <c r="D42" s="12">
        <v>8.7250584788648514E-3</v>
      </c>
      <c r="E42" s="12">
        <v>1.216774038834654E-2</v>
      </c>
      <c r="F42" s="12">
        <v>9.4851975420842619E-3</v>
      </c>
      <c r="G42" s="12">
        <v>1.6628624278251701E-2</v>
      </c>
      <c r="H42" s="12">
        <v>1.7246075604645115E-2</v>
      </c>
      <c r="K42" t="s">
        <v>41</v>
      </c>
      <c r="L42" s="12">
        <v>5.4020647621242932E-3</v>
      </c>
      <c r="M42" s="12">
        <v>4.5518946433814073E-2</v>
      </c>
      <c r="N42" s="12">
        <v>1.7516550370535348E-2</v>
      </c>
      <c r="O42" s="12">
        <v>9.2083502009724275E-2</v>
      </c>
      <c r="P42" s="12">
        <v>1.3831422826027346E-3</v>
      </c>
      <c r="S42" t="s">
        <v>0</v>
      </c>
      <c r="T42" s="12">
        <v>1.1745446251982196E-3</v>
      </c>
      <c r="U42" s="12">
        <v>3.5868148071217889E-3</v>
      </c>
      <c r="V42" s="12">
        <v>2.9595944912057318E-3</v>
      </c>
      <c r="W42" s="12">
        <v>5.9257075361829016E-3</v>
      </c>
      <c r="X42" s="12">
        <v>4.6373656563827104E-3</v>
      </c>
    </row>
    <row r="43" spans="3:24" x14ac:dyDescent="0.3">
      <c r="C43" t="s">
        <v>93</v>
      </c>
      <c r="D43" s="12">
        <v>7.6986018577192075E-3</v>
      </c>
      <c r="E43" s="12">
        <v>6.5209000067516544E-3</v>
      </c>
      <c r="F43" s="12">
        <v>5.0334316900157881E-3</v>
      </c>
      <c r="G43" s="12">
        <v>1.370227305983168E-3</v>
      </c>
      <c r="H43" s="12">
        <v>2.7921829994809275E-3</v>
      </c>
      <c r="K43" t="s">
        <v>36</v>
      </c>
      <c r="L43" s="12">
        <v>1.6425663493656881E-3</v>
      </c>
      <c r="M43" s="12">
        <v>1.9488925066071829E-2</v>
      </c>
      <c r="N43" s="12">
        <v>1.6903097423426543E-2</v>
      </c>
      <c r="O43" s="12">
        <v>0.13350428386015867</v>
      </c>
      <c r="P43" s="12">
        <v>1.0383810305504745E-2</v>
      </c>
      <c r="S43" t="s">
        <v>4</v>
      </c>
      <c r="T43" s="12">
        <v>2.6064883785753304E-8</v>
      </c>
      <c r="U43" s="12">
        <v>1.5369390499532041E-8</v>
      </c>
      <c r="V43" s="12">
        <v>2.1489488529257477E-8</v>
      </c>
      <c r="W43" s="12">
        <v>9.578408788010172E-9</v>
      </c>
      <c r="X43" s="12">
        <v>2.9052975838885183E-8</v>
      </c>
    </row>
    <row r="44" spans="3:24" x14ac:dyDescent="0.3">
      <c r="C44" t="s">
        <v>112</v>
      </c>
      <c r="D44" s="12">
        <v>7.6362073183382289E-3</v>
      </c>
      <c r="E44" s="12">
        <v>7.2910610110513922E-3</v>
      </c>
      <c r="F44" s="12">
        <v>5.4391393069264824E-3</v>
      </c>
      <c r="G44" s="12">
        <v>4.8948252899110234E-3</v>
      </c>
      <c r="H44" s="12">
        <v>1.1246590729622852E-2</v>
      </c>
      <c r="K44" t="s">
        <v>97</v>
      </c>
      <c r="L44" s="12">
        <v>7.9502703808304064E-4</v>
      </c>
      <c r="M44" s="12">
        <v>1.6721128365797049E-3</v>
      </c>
      <c r="N44" s="12">
        <v>6.7619300612160793E-3</v>
      </c>
      <c r="O44" s="12">
        <v>1.9036025504252292E-3</v>
      </c>
      <c r="P44" s="12">
        <v>4.442023570335631E-3</v>
      </c>
      <c r="S44" t="s">
        <v>3</v>
      </c>
      <c r="T44" s="12">
        <v>1.6919537652412662E-8</v>
      </c>
      <c r="U44" s="12">
        <v>1.136081366639995E-8</v>
      </c>
      <c r="V44" s="12">
        <v>1.0098137345618747E-8</v>
      </c>
      <c r="W44" s="12">
        <v>6.4558239134172585E-9</v>
      </c>
      <c r="X44" s="12">
        <v>2.1109822685843062E-8</v>
      </c>
    </row>
    <row r="45" spans="3:24" x14ac:dyDescent="0.3">
      <c r="C45" t="s">
        <v>97</v>
      </c>
      <c r="D45" s="12">
        <v>4.718400314080818E-3</v>
      </c>
      <c r="E45" s="12">
        <v>4.5051349616858976E-3</v>
      </c>
      <c r="F45" s="12">
        <v>3.3608354965035435E-3</v>
      </c>
      <c r="G45" s="12">
        <v>3.0245047341528864E-3</v>
      </c>
      <c r="H45" s="12">
        <v>6.9492504614894306E-3</v>
      </c>
      <c r="K45" t="s">
        <v>143</v>
      </c>
      <c r="L45" s="12">
        <v>6.286065700118657E-4</v>
      </c>
      <c r="M45" s="12">
        <v>3.8562255080890555E-2</v>
      </c>
      <c r="N45" s="12">
        <v>6.932418065212673E-3</v>
      </c>
      <c r="O45" s="12">
        <v>2.4704492109599643E-3</v>
      </c>
      <c r="P45" s="12">
        <v>2.0390654927867086E-3</v>
      </c>
      <c r="S45" t="s">
        <v>6</v>
      </c>
      <c r="T45" s="12">
        <v>1.0118153998489966E-9</v>
      </c>
      <c r="U45" s="12">
        <v>1.6342807271327217E-9</v>
      </c>
      <c r="V45" s="12">
        <v>6.1417367303830405E-9</v>
      </c>
      <c r="W45" s="12">
        <v>9.0895516983811127E-10</v>
      </c>
      <c r="X45" s="12">
        <v>7.2135224008562594E-9</v>
      </c>
    </row>
    <row r="46" spans="3:24" x14ac:dyDescent="0.3">
      <c r="C46" t="s">
        <v>84</v>
      </c>
      <c r="D46" s="12">
        <v>2.4564841159020042E-3</v>
      </c>
      <c r="E46" s="12">
        <v>2.2194038790246703E-3</v>
      </c>
      <c r="F46" s="12">
        <v>1.6564646291684917E-3</v>
      </c>
      <c r="G46" s="12">
        <v>7.4930941424989966E-4</v>
      </c>
      <c r="H46" s="12">
        <v>8.8133447440491661E-4</v>
      </c>
      <c r="K46" t="s">
        <v>44</v>
      </c>
      <c r="L46" s="12">
        <v>5.8205302637273399E-4</v>
      </c>
      <c r="M46" s="12">
        <v>5.9325625355046398E-5</v>
      </c>
      <c r="N46" s="12">
        <v>1.5380662329186361E-5</v>
      </c>
      <c r="O46" s="12">
        <v>2.4069877698392768E-5</v>
      </c>
      <c r="P46" s="12">
        <v>7.9090492905955564E-6</v>
      </c>
      <c r="S46" t="s">
        <v>2</v>
      </c>
      <c r="T46" s="12">
        <v>3.2576103004254165E-10</v>
      </c>
      <c r="U46" s="12">
        <v>5.0364391147202743E-10</v>
      </c>
      <c r="V46" s="12">
        <v>1.9379356801319016E-9</v>
      </c>
      <c r="W46" s="12">
        <v>2.3658184060488099E-10</v>
      </c>
      <c r="X46" s="12">
        <v>2.1830181763889285E-9</v>
      </c>
    </row>
    <row r="47" spans="3:24" x14ac:dyDescent="0.3">
      <c r="C47" t="s">
        <v>95</v>
      </c>
      <c r="D47" s="12">
        <v>1.2980860550249834E-3</v>
      </c>
      <c r="E47" s="12">
        <v>2.0024236691226246E-3</v>
      </c>
      <c r="F47" s="12">
        <v>1.6720717196576397E-3</v>
      </c>
      <c r="G47" s="12">
        <v>2.91665750804131E-3</v>
      </c>
      <c r="H47" s="12">
        <v>3.0020856561798464E-3</v>
      </c>
      <c r="K47" t="s">
        <v>94</v>
      </c>
      <c r="L47" s="12">
        <v>5.3439426105561896E-4</v>
      </c>
      <c r="M47" s="12">
        <v>4.1336382821272038E-3</v>
      </c>
      <c r="N47" s="12">
        <v>1.7972786135277499E-2</v>
      </c>
      <c r="O47" s="12">
        <v>6.7344259020272107E-2</v>
      </c>
      <c r="P47" s="12">
        <v>1.4156421424960301E-3</v>
      </c>
      <c r="S47" t="s">
        <v>1</v>
      </c>
      <c r="T47" s="12">
        <v>2.0378350484871608E-10</v>
      </c>
      <c r="U47" s="12">
        <v>4.1500108150112691E-10</v>
      </c>
      <c r="V47" s="12">
        <v>1.268801732299101E-9</v>
      </c>
      <c r="W47" s="12">
        <v>1.7979474012402907E-10</v>
      </c>
      <c r="X47" s="12">
        <v>2.0461185220856122E-9</v>
      </c>
    </row>
    <row r="48" spans="3:24" x14ac:dyDescent="0.3">
      <c r="K48" t="s">
        <v>95</v>
      </c>
      <c r="L48" s="12">
        <v>3.734918038542496E-4</v>
      </c>
      <c r="M48" s="12">
        <v>5.3410345025948127E-3</v>
      </c>
      <c r="N48" s="12">
        <v>2.8129232190749909E-3</v>
      </c>
      <c r="O48" s="12">
        <v>0.12664289010049842</v>
      </c>
      <c r="P48" s="12">
        <v>2.0202700330373769E-3</v>
      </c>
      <c r="S48" t="s">
        <v>13</v>
      </c>
      <c r="T48" s="12">
        <v>1.4272906646024107E-10</v>
      </c>
      <c r="U48" s="12">
        <v>2.3919967534146757E-8</v>
      </c>
      <c r="V48" s="12">
        <v>2.3372423610218955E-9</v>
      </c>
      <c r="W48" s="12">
        <v>1.5965510017510326E-10</v>
      </c>
      <c r="X48" s="12">
        <v>7.9372667460352725E-10</v>
      </c>
    </row>
    <row r="49" spans="3:24" x14ac:dyDescent="0.3">
      <c r="L49" s="15"/>
      <c r="M49" s="15"/>
      <c r="N49" s="15"/>
      <c r="O49" s="15"/>
      <c r="P49" s="15"/>
    </row>
    <row r="50" spans="3:24" x14ac:dyDescent="0.3">
      <c r="D50" t="s">
        <v>161</v>
      </c>
      <c r="E50" t="s">
        <v>154</v>
      </c>
      <c r="F50" t="s">
        <v>153</v>
      </c>
      <c r="G50" t="s">
        <v>162</v>
      </c>
      <c r="H50" t="s">
        <v>160</v>
      </c>
      <c r="L50" t="s">
        <v>162</v>
      </c>
      <c r="M50" t="s">
        <v>160</v>
      </c>
      <c r="N50" t="s">
        <v>154</v>
      </c>
      <c r="O50" t="s">
        <v>153</v>
      </c>
      <c r="P50" t="s">
        <v>161</v>
      </c>
      <c r="T50" t="s">
        <v>160</v>
      </c>
      <c r="U50" t="s">
        <v>154</v>
      </c>
      <c r="V50" t="s">
        <v>153</v>
      </c>
      <c r="W50" t="s">
        <v>161</v>
      </c>
      <c r="X50" t="s">
        <v>162</v>
      </c>
    </row>
    <row r="51" spans="3:24" x14ac:dyDescent="0.3">
      <c r="C51" t="s">
        <v>50</v>
      </c>
      <c r="D51" s="16">
        <f>D37*$D$14</f>
        <v>0.84538492848303637</v>
      </c>
      <c r="E51" s="16">
        <f>E37*$E$14</f>
        <v>0.79333962286892079</v>
      </c>
      <c r="F51" s="16">
        <f>F37*$F$14</f>
        <v>0.46531930243738157</v>
      </c>
      <c r="G51" s="16">
        <f>G37*$H$14</f>
        <v>0.11830070337132932</v>
      </c>
      <c r="H51" s="16">
        <f>H37*$I$14</f>
        <v>0.62133207557449854</v>
      </c>
      <c r="K51" t="s">
        <v>126</v>
      </c>
      <c r="L51" s="17">
        <f>L38*$H$15</f>
        <v>0.61484292762673842</v>
      </c>
      <c r="M51" s="17">
        <f>M38*$I$15</f>
        <v>2.3238071369168548E-7</v>
      </c>
      <c r="N51" s="17">
        <f>N38*$E$15</f>
        <v>1.6396492132349091E-7</v>
      </c>
      <c r="O51" s="17">
        <f>O38*$F$15</f>
        <v>3.2643547155093162E-2</v>
      </c>
      <c r="P51" s="17">
        <f>P38*$D$15</f>
        <v>2.7143423583428251E-7</v>
      </c>
      <c r="S51" t="s">
        <v>11</v>
      </c>
      <c r="T51" s="17">
        <f>T38*$I$13</f>
        <v>7.3230958613591749E-3</v>
      </c>
      <c r="U51" s="17">
        <f>U38*$E$13</f>
        <v>3.626648026441475E-4</v>
      </c>
      <c r="V51" s="17">
        <f>V38*$F$13</f>
        <v>2.5374073654444861E-3</v>
      </c>
      <c r="W51" s="17">
        <f>W38*$D$13</f>
        <v>6.0866717682235109E-5</v>
      </c>
      <c r="X51" s="17">
        <f>X38*$H$13</f>
        <v>3.1231333465490875E-4</v>
      </c>
    </row>
    <row r="52" spans="3:24" x14ac:dyDescent="0.3">
      <c r="C52" t="s">
        <v>126</v>
      </c>
      <c r="D52" s="16">
        <f t="shared" ref="D52:D61" si="2">D38*$D$14</f>
        <v>6.4596834096597527E-2</v>
      </c>
      <c r="E52" s="16">
        <f t="shared" ref="E52:E61" si="3">E38*$E$14</f>
        <v>9.2824092210873177E-2</v>
      </c>
      <c r="F52" s="16">
        <f t="shared" ref="F52:F61" si="4">F38*$F$14</f>
        <v>0.22857355538846466</v>
      </c>
      <c r="G52" s="16">
        <f t="shared" ref="G52:G61" si="5">G38*$H$14</f>
        <v>1.7707628838384209E-2</v>
      </c>
      <c r="H52" s="16">
        <f t="shared" ref="H52:H61" si="6">H38*$I$14</f>
        <v>0.12041947753593274</v>
      </c>
      <c r="K52" t="s">
        <v>50</v>
      </c>
      <c r="L52" s="17">
        <f t="shared" ref="L52:L61" si="7">L39*$H$15</f>
        <v>0.18600213974807336</v>
      </c>
      <c r="M52" s="17">
        <f t="shared" ref="M52:M61" si="8">M39*$I$15</f>
        <v>3.0076323841263723E-3</v>
      </c>
      <c r="N52" s="17">
        <f t="shared" ref="N52:N61" si="9">N39*$E$15</f>
        <v>8.102630887022081E-4</v>
      </c>
      <c r="O52" s="17">
        <f>O39*$F$15</f>
        <v>5.3355809934968967E-2</v>
      </c>
      <c r="P52" s="17">
        <f t="shared" ref="P52:P61" si="10">P39*$D$15</f>
        <v>2.1560515587785174E-3</v>
      </c>
      <c r="S52" t="s">
        <v>12</v>
      </c>
      <c r="T52" s="17">
        <f t="shared" ref="T52:T61" si="11">T39*$I$13</f>
        <v>1.7154335311642328E-3</v>
      </c>
      <c r="U52" s="17">
        <f t="shared" ref="U52:U61" si="12">U39*$E$13</f>
        <v>1.4113341317136913E-4</v>
      </c>
      <c r="V52" s="17">
        <f t="shared" ref="V52:V61" si="13">V39*$F$13</f>
        <v>4.359167757252669E-4</v>
      </c>
      <c r="W52" s="17">
        <f t="shared" ref="W52:W61" si="14">W39*$D$13</f>
        <v>2.5315414497218284E-5</v>
      </c>
      <c r="X52" s="17">
        <f t="shared" ref="X52:X61" si="15">X39*$H$13</f>
        <v>1.964451642292388E-4</v>
      </c>
    </row>
    <row r="53" spans="3:24" x14ac:dyDescent="0.3">
      <c r="C53" t="s">
        <v>143</v>
      </c>
      <c r="D53" s="16">
        <f t="shared" si="2"/>
        <v>2.2627571743015662E-2</v>
      </c>
      <c r="E53" s="16">
        <f t="shared" si="3"/>
        <v>4.0851728994728047E-2</v>
      </c>
      <c r="F53" s="16">
        <f t="shared" si="4"/>
        <v>2.2345597243676421E-2</v>
      </c>
      <c r="G53" s="16">
        <f t="shared" si="5"/>
        <v>1.2329597270865474E-2</v>
      </c>
      <c r="H53" s="16">
        <f t="shared" si="6"/>
        <v>0.1404758141011159</v>
      </c>
      <c r="K53" t="s">
        <v>121</v>
      </c>
      <c r="L53" s="17">
        <f t="shared" si="7"/>
        <v>2.445317045866461E-2</v>
      </c>
      <c r="M53" s="17">
        <f t="shared" si="8"/>
        <v>0</v>
      </c>
      <c r="N53" s="17">
        <f t="shared" si="9"/>
        <v>0</v>
      </c>
      <c r="O53" s="17">
        <f t="shared" ref="O53:O61" si="16">O40*$F$15</f>
        <v>4.2673062676944333E-5</v>
      </c>
      <c r="P53" s="17">
        <f t="shared" si="10"/>
        <v>0</v>
      </c>
      <c r="S53" t="s">
        <v>24</v>
      </c>
      <c r="T53" s="17">
        <f t="shared" si="11"/>
        <v>4.1946316548335913E-4</v>
      </c>
      <c r="U53" s="17">
        <f t="shared" si="12"/>
        <v>3.4834693955258219E-4</v>
      </c>
      <c r="V53" s="17">
        <f t="shared" si="13"/>
        <v>1.2328065004676258E-3</v>
      </c>
      <c r="W53" s="17">
        <f t="shared" si="14"/>
        <v>1.8484286728015143E-4</v>
      </c>
      <c r="X53" s="17">
        <f t="shared" si="15"/>
        <v>1.5749479345134905E-4</v>
      </c>
    </row>
    <row r="54" spans="3:24" x14ac:dyDescent="0.3">
      <c r="C54" t="s">
        <v>120</v>
      </c>
      <c r="D54" s="16">
        <f t="shared" si="2"/>
        <v>1.8350211852393352E-2</v>
      </c>
      <c r="E54" s="16">
        <f t="shared" si="3"/>
        <v>1.7525862143246342E-2</v>
      </c>
      <c r="F54" s="16">
        <f t="shared" si="4"/>
        <v>9.911459989940731E-3</v>
      </c>
      <c r="G54" s="16">
        <f t="shared" si="5"/>
        <v>1.8663096801448046E-3</v>
      </c>
      <c r="H54" s="16">
        <f t="shared" si="6"/>
        <v>2.6737550670531914E-2</v>
      </c>
      <c r="K54" t="s">
        <v>120</v>
      </c>
      <c r="L54" s="17">
        <f t="shared" si="7"/>
        <v>6.8377505896004319E-3</v>
      </c>
      <c r="M54" s="17">
        <f t="shared" si="8"/>
        <v>2.4133480582140288E-4</v>
      </c>
      <c r="N54" s="17">
        <f t="shared" si="9"/>
        <v>4.5774045330081354E-4</v>
      </c>
      <c r="O54" s="17">
        <f t="shared" si="16"/>
        <v>5.0238491917409582E-2</v>
      </c>
      <c r="P54" s="17">
        <f t="shared" si="10"/>
        <v>3.906690726394911E-5</v>
      </c>
      <c r="S54" t="s">
        <v>21</v>
      </c>
      <c r="T54" s="17">
        <f t="shared" si="11"/>
        <v>9.3077115938129326E-5</v>
      </c>
      <c r="U54" s="17">
        <f t="shared" si="12"/>
        <v>1.9128245762165674E-5</v>
      </c>
      <c r="V54" s="17">
        <f t="shared" si="13"/>
        <v>6.4293772066522235E-5</v>
      </c>
      <c r="W54" s="17">
        <f t="shared" si="14"/>
        <v>1.2897970865490724E-5</v>
      </c>
      <c r="X54" s="17">
        <f t="shared" si="15"/>
        <v>5.5442216468943257E-5</v>
      </c>
    </row>
    <row r="55" spans="3:24" x14ac:dyDescent="0.3">
      <c r="C55" t="s">
        <v>71</v>
      </c>
      <c r="D55" s="16">
        <f t="shared" si="2"/>
        <v>1.1813874776754532E-2</v>
      </c>
      <c r="E55" s="16">
        <f t="shared" si="3"/>
        <v>1.0676773527724009E-2</v>
      </c>
      <c r="F55" s="16">
        <f t="shared" si="4"/>
        <v>6.0409417482689956E-3</v>
      </c>
      <c r="G55" s="16">
        <f t="shared" si="5"/>
        <v>5.7177180212993636E-4</v>
      </c>
      <c r="H55" s="16">
        <f t="shared" si="6"/>
        <v>4.1933056464458565E-3</v>
      </c>
      <c r="K55" t="s">
        <v>41</v>
      </c>
      <c r="L55" s="17">
        <f t="shared" si="7"/>
        <v>4.5432204197716234E-3</v>
      </c>
      <c r="M55" s="17">
        <f t="shared" si="8"/>
        <v>1.6614350240202203E-4</v>
      </c>
      <c r="N55" s="17">
        <f t="shared" si="9"/>
        <v>2.450098856777586E-5</v>
      </c>
      <c r="O55" s="17">
        <f t="shared" si="16"/>
        <v>2.2040516692791799E-2</v>
      </c>
      <c r="P55" s="17">
        <f t="shared" si="10"/>
        <v>3.1470840998062499E-6</v>
      </c>
      <c r="S55" t="s">
        <v>0</v>
      </c>
      <c r="T55" s="17">
        <f t="shared" si="11"/>
        <v>1.1231349776172503E-5</v>
      </c>
      <c r="U55" s="17">
        <f t="shared" si="12"/>
        <v>3.136346005045696E-6</v>
      </c>
      <c r="V55" s="17">
        <f t="shared" si="13"/>
        <v>1.2676241683872477E-5</v>
      </c>
      <c r="W55" s="17">
        <f t="shared" si="14"/>
        <v>1.6924736260137797E-6</v>
      </c>
      <c r="X55" s="17">
        <f t="shared" si="15"/>
        <v>3.3623586725858582E-6</v>
      </c>
    </row>
    <row r="56" spans="3:24" x14ac:dyDescent="0.3">
      <c r="C56" t="s">
        <v>117</v>
      </c>
      <c r="D56" s="16">
        <f t="shared" si="2"/>
        <v>8.702714212710877E-3</v>
      </c>
      <c r="E56" s="16">
        <f t="shared" si="3"/>
        <v>1.2140081368933764E-2</v>
      </c>
      <c r="F56" s="16">
        <f t="shared" si="4"/>
        <v>7.1742554104433139E-3</v>
      </c>
      <c r="G56" s="16">
        <f t="shared" si="5"/>
        <v>2.6316361150339556E-3</v>
      </c>
      <c r="H56" s="16">
        <f t="shared" si="6"/>
        <v>1.7018215501933481E-2</v>
      </c>
      <c r="K56" t="s">
        <v>36</v>
      </c>
      <c r="L56" s="17">
        <f t="shared" si="7"/>
        <v>1.3814238273465969E-3</v>
      </c>
      <c r="M56" s="17">
        <f t="shared" si="8"/>
        <v>7.1134297302680792E-5</v>
      </c>
      <c r="N56" s="17">
        <f t="shared" si="9"/>
        <v>2.3642931283319692E-5</v>
      </c>
      <c r="O56" s="17">
        <f t="shared" si="16"/>
        <v>3.1954729487463508E-2</v>
      </c>
      <c r="P56" s="17">
        <f t="shared" si="10"/>
        <v>2.3626437221169263E-5</v>
      </c>
      <c r="S56" t="s">
        <v>4</v>
      </c>
      <c r="T56" s="17">
        <f t="shared" si="11"/>
        <v>2.49240276097367E-10</v>
      </c>
      <c r="U56" s="17">
        <f t="shared" si="12"/>
        <v>1.3439145616741582E-11</v>
      </c>
      <c r="V56" s="17">
        <f t="shared" si="13"/>
        <v>9.204164660703079E-11</v>
      </c>
      <c r="W56" s="17">
        <f t="shared" si="14"/>
        <v>2.7357415386936938E-12</v>
      </c>
      <c r="X56" s="17">
        <f t="shared" si="15"/>
        <v>2.1065090077995168E-11</v>
      </c>
    </row>
    <row r="57" spans="3:24" x14ac:dyDescent="0.3">
      <c r="C57" t="s">
        <v>93</v>
      </c>
      <c r="D57" s="16">
        <f t="shared" si="2"/>
        <v>7.6788862753722183E-3</v>
      </c>
      <c r="E57" s="16">
        <f t="shared" si="3"/>
        <v>6.506077065587635E-3</v>
      </c>
      <c r="F57" s="16">
        <f t="shared" si="4"/>
        <v>3.8071030545197906E-3</v>
      </c>
      <c r="G57" s="16">
        <f t="shared" si="5"/>
        <v>2.1685135245656703E-4</v>
      </c>
      <c r="H57" s="16">
        <f t="shared" si="6"/>
        <v>2.7552918759791824E-3</v>
      </c>
      <c r="K57" t="s">
        <v>97</v>
      </c>
      <c r="L57" s="17">
        <f t="shared" si="7"/>
        <v>6.6863009473974841E-4</v>
      </c>
      <c r="M57" s="17">
        <f t="shared" si="8"/>
        <v>6.1031878996733197E-6</v>
      </c>
      <c r="N57" s="17">
        <f t="shared" si="9"/>
        <v>9.4581391667525965E-6</v>
      </c>
      <c r="O57" s="17">
        <f t="shared" si="16"/>
        <v>4.5563410245472191E-4</v>
      </c>
      <c r="P57" s="17">
        <f t="shared" si="10"/>
        <v>1.0107001951282995E-5</v>
      </c>
      <c r="S57" t="s">
        <v>3</v>
      </c>
      <c r="T57" s="17">
        <f t="shared" si="11"/>
        <v>1.6178971947813163E-10</v>
      </c>
      <c r="U57" s="17">
        <f t="shared" si="12"/>
        <v>9.9340067644234475E-12</v>
      </c>
      <c r="V57" s="17">
        <f t="shared" si="13"/>
        <v>4.3251340658446828E-11</v>
      </c>
      <c r="W57" s="17">
        <f t="shared" si="14"/>
        <v>1.8438830537839972E-12</v>
      </c>
      <c r="X57" s="17">
        <f t="shared" si="15"/>
        <v>1.5305844016591907E-11</v>
      </c>
    </row>
    <row r="58" spans="3:24" x14ac:dyDescent="0.3">
      <c r="C58" t="s">
        <v>112</v>
      </c>
      <c r="D58" s="16">
        <f t="shared" si="2"/>
        <v>7.6166515240543064E-3</v>
      </c>
      <c r="E58" s="16">
        <f t="shared" si="3"/>
        <v>7.2744873834419844E-3</v>
      </c>
      <c r="F58" s="16">
        <f t="shared" si="4"/>
        <v>4.1139654106031017E-3</v>
      </c>
      <c r="G58" s="16">
        <f t="shared" si="5"/>
        <v>7.7465211758730797E-4</v>
      </c>
      <c r="H58" s="16">
        <f t="shared" si="6"/>
        <v>1.1097997543697277E-2</v>
      </c>
      <c r="K58" t="s">
        <v>143</v>
      </c>
      <c r="L58" s="17">
        <f t="shared" si="7"/>
        <v>5.2866789471021881E-4</v>
      </c>
      <c r="M58" s="17">
        <f t="shared" si="8"/>
        <v>1.4075167862189224E-4</v>
      </c>
      <c r="N58" s="17">
        <f t="shared" si="9"/>
        <v>9.696606476154441E-6</v>
      </c>
      <c r="O58" s="17">
        <f t="shared" si="16"/>
        <v>5.9131088506068495E-4</v>
      </c>
      <c r="P58" s="17">
        <f t="shared" si="10"/>
        <v>4.6395158846111027E-6</v>
      </c>
      <c r="S58" t="s">
        <v>6</v>
      </c>
      <c r="T58" s="17">
        <f t="shared" si="11"/>
        <v>9.6752838681664313E-12</v>
      </c>
      <c r="U58" s="17">
        <f t="shared" si="12"/>
        <v>1.429031077793208E-12</v>
      </c>
      <c r="V58" s="17">
        <f t="shared" si="13"/>
        <v>2.6305677816468213E-11</v>
      </c>
      <c r="W58" s="17">
        <f t="shared" si="14"/>
        <v>2.5961164009299759E-13</v>
      </c>
      <c r="X58" s="17">
        <f t="shared" si="15"/>
        <v>5.230221509711751E-12</v>
      </c>
    </row>
    <row r="59" spans="3:24" x14ac:dyDescent="0.3">
      <c r="C59" t="s">
        <v>97</v>
      </c>
      <c r="D59" s="16">
        <f t="shared" si="2"/>
        <v>4.706316820005196E-3</v>
      </c>
      <c r="E59" s="16">
        <f t="shared" si="3"/>
        <v>4.4948941436387122E-3</v>
      </c>
      <c r="F59" s="16">
        <f t="shared" si="4"/>
        <v>2.5420126610354462E-3</v>
      </c>
      <c r="G59" s="16">
        <f t="shared" si="5"/>
        <v>4.7865630705829762E-4</v>
      </c>
      <c r="H59" s="16">
        <f t="shared" si="6"/>
        <v>6.8574349690711236E-3</v>
      </c>
      <c r="K59" t="s">
        <v>44</v>
      </c>
      <c r="L59" s="17">
        <f t="shared" si="7"/>
        <v>4.895156410095686E-4</v>
      </c>
      <c r="M59" s="17">
        <f t="shared" si="8"/>
        <v>2.1653768267702236E-7</v>
      </c>
      <c r="N59" s="17">
        <f t="shared" si="9"/>
        <v>2.1513450075541254E-8</v>
      </c>
      <c r="O59" s="17">
        <f t="shared" si="16"/>
        <v>5.7612116136597325E-6</v>
      </c>
      <c r="P59" s="17">
        <f t="shared" si="10"/>
        <v>1.7995576868765422E-8</v>
      </c>
      <c r="S59" t="s">
        <v>2</v>
      </c>
      <c r="T59" s="17">
        <f t="shared" si="11"/>
        <v>3.1150251709138469E-12</v>
      </c>
      <c r="U59" s="17">
        <f t="shared" si="12"/>
        <v>4.4039117006389863E-13</v>
      </c>
      <c r="V59" s="17">
        <f t="shared" si="13"/>
        <v>8.3003739607393804E-12</v>
      </c>
      <c r="W59" s="17">
        <f t="shared" si="14"/>
        <v>6.7571428926018805E-14</v>
      </c>
      <c r="X59" s="17">
        <f t="shared" si="15"/>
        <v>1.5828146067565819E-12</v>
      </c>
    </row>
    <row r="60" spans="3:24" x14ac:dyDescent="0.3">
      <c r="C60" t="s">
        <v>84</v>
      </c>
      <c r="D60" s="16">
        <f t="shared" si="2"/>
        <v>2.4501932314315239E-3</v>
      </c>
      <c r="E60" s="16">
        <f t="shared" si="3"/>
        <v>2.214358855625459E-3</v>
      </c>
      <c r="F60" s="16">
        <f t="shared" si="4"/>
        <v>1.2528890700792595E-3</v>
      </c>
      <c r="G60" s="16">
        <f t="shared" si="5"/>
        <v>1.1858525894135466E-4</v>
      </c>
      <c r="H60" s="16">
        <f t="shared" si="6"/>
        <v>8.6969003027368959E-4</v>
      </c>
      <c r="K60" t="s">
        <v>94</v>
      </c>
      <c r="L60" s="17">
        <f t="shared" si="7"/>
        <v>4.4943387870121097E-4</v>
      </c>
      <c r="M60" s="17">
        <f t="shared" si="8"/>
        <v>1.5087720513353402E-5</v>
      </c>
      <c r="N60" s="17">
        <f t="shared" si="9"/>
        <v>2.5139140887707575E-5</v>
      </c>
      <c r="O60" s="17">
        <f t="shared" si="16"/>
        <v>1.6119090094371687E-2</v>
      </c>
      <c r="P60" s="17">
        <f t="shared" si="10"/>
        <v>3.2210315118712299E-6</v>
      </c>
      <c r="S60" t="s">
        <v>1</v>
      </c>
      <c r="T60" s="17">
        <f t="shared" si="11"/>
        <v>1.948639304516861E-12</v>
      </c>
      <c r="U60" s="17">
        <f t="shared" si="12"/>
        <v>3.6288101116102808E-13</v>
      </c>
      <c r="V60" s="17">
        <f t="shared" si="13"/>
        <v>5.4344057793495334E-12</v>
      </c>
      <c r="W60" s="17">
        <f t="shared" si="14"/>
        <v>5.1352155653624594E-14</v>
      </c>
      <c r="X60" s="17">
        <f t="shared" si="15"/>
        <v>1.4835544288822724E-12</v>
      </c>
    </row>
    <row r="61" spans="3:24" x14ac:dyDescent="0.3">
      <c r="C61" t="s">
        <v>95</v>
      </c>
      <c r="D61" s="16">
        <f t="shared" si="2"/>
        <v>1.2947617471851564E-3</v>
      </c>
      <c r="E61" s="16">
        <f t="shared" si="3"/>
        <v>1.9978718728671826E-3</v>
      </c>
      <c r="F61" s="16">
        <f t="shared" si="4"/>
        <v>1.2646937007035834E-3</v>
      </c>
      <c r="G61" s="16">
        <f t="shared" si="5"/>
        <v>4.6158846967185466E-4</v>
      </c>
      <c r="H61" s="16">
        <f t="shared" si="6"/>
        <v>2.9624212385089641E-3</v>
      </c>
      <c r="K61" t="s">
        <v>95</v>
      </c>
      <c r="L61" s="17">
        <f t="shared" si="7"/>
        <v>3.1411241156996015E-4</v>
      </c>
      <c r="M61" s="17">
        <f t="shared" si="8"/>
        <v>1.9494699421512721E-5</v>
      </c>
      <c r="N61" s="17">
        <f t="shared" si="9"/>
        <v>3.9345303826783833E-6</v>
      </c>
      <c r="O61" s="17">
        <f t="shared" si="16"/>
        <v>3.0312430265615507E-2</v>
      </c>
      <c r="P61" s="17">
        <f t="shared" si="10"/>
        <v>4.5967502969563297E-6</v>
      </c>
      <c r="S61" t="s">
        <v>13</v>
      </c>
      <c r="T61" s="17">
        <f t="shared" si="11"/>
        <v>1.364818359601284E-12</v>
      </c>
      <c r="U61" s="17">
        <f t="shared" si="12"/>
        <v>2.0915853940266343E-11</v>
      </c>
      <c r="V61" s="17">
        <f t="shared" si="13"/>
        <v>1.0010644745465829E-11</v>
      </c>
      <c r="W61" s="17">
        <f t="shared" si="14"/>
        <v>4.5599963321681211E-14</v>
      </c>
      <c r="X61" s="17">
        <f t="shared" si="15"/>
        <v>5.7549780754137158E-13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0</v>
      </c>
      <c r="E3">
        <f>D3</f>
        <v>0</v>
      </c>
      <c r="F3">
        <f t="shared" ref="F3:Q18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1:19" x14ac:dyDescent="0.3">
      <c r="C4" t="s">
        <v>145</v>
      </c>
      <c r="D4">
        <f>Mult_split!H4</f>
        <v>0</v>
      </c>
      <c r="E4">
        <f t="shared" ref="E4:E67" si="3">D4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1"/>
        <v>0</v>
      </c>
      <c r="S4">
        <f t="shared" si="2"/>
        <v>0</v>
      </c>
    </row>
    <row r="5" spans="1:19" x14ac:dyDescent="0.3">
      <c r="C5" t="s">
        <v>34</v>
      </c>
      <c r="D5">
        <f>Mult_split!H5</f>
        <v>0</v>
      </c>
      <c r="E5">
        <f t="shared" si="3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1"/>
        <v>0</v>
      </c>
      <c r="S5">
        <f t="shared" si="2"/>
        <v>0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19" x14ac:dyDescent="0.3">
      <c r="C8" t="s">
        <v>37</v>
      </c>
      <c r="D8">
        <f>Mult_split!H8</f>
        <v>5.7721600265992126E-3</v>
      </c>
      <c r="E8">
        <f t="shared" si="3"/>
        <v>5.7721600265992126E-3</v>
      </c>
      <c r="F8">
        <f t="shared" si="0"/>
        <v>5.7721600265992126E-3</v>
      </c>
      <c r="G8">
        <f t="shared" si="0"/>
        <v>5.7721600265992126E-3</v>
      </c>
      <c r="H8">
        <f t="shared" si="0"/>
        <v>5.7721600265992126E-3</v>
      </c>
      <c r="I8">
        <f t="shared" si="0"/>
        <v>5.7721600265992126E-3</v>
      </c>
      <c r="J8">
        <f t="shared" si="0"/>
        <v>5.7721600265992126E-3</v>
      </c>
      <c r="K8">
        <f t="shared" si="0"/>
        <v>5.7721600265992126E-3</v>
      </c>
      <c r="L8">
        <f t="shared" si="0"/>
        <v>5.7721600265992126E-3</v>
      </c>
      <c r="M8">
        <f t="shared" si="0"/>
        <v>5.7721600265992126E-3</v>
      </c>
      <c r="N8">
        <f t="shared" si="0"/>
        <v>5.7721600265992126E-3</v>
      </c>
      <c r="O8">
        <f t="shared" si="0"/>
        <v>5.7721600265992126E-3</v>
      </c>
      <c r="P8">
        <f t="shared" si="0"/>
        <v>5.7721600265992126E-3</v>
      </c>
      <c r="Q8">
        <f t="shared" si="0"/>
        <v>5.7721600265992126E-3</v>
      </c>
      <c r="R8">
        <f t="shared" si="1"/>
        <v>5.7721600265992126E-3</v>
      </c>
      <c r="S8">
        <f t="shared" si="2"/>
        <v>5.7721600265992126E-3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x14ac:dyDescent="0.3">
      <c r="C11" t="s">
        <v>40</v>
      </c>
      <c r="D11">
        <f>Mult_split!H11</f>
        <v>0</v>
      </c>
      <c r="E11">
        <f t="shared" si="3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41</v>
      </c>
      <c r="D12">
        <f>Mult_split!H12</f>
        <v>0</v>
      </c>
      <c r="E12">
        <f t="shared" si="3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6.5476110003565846E-2</v>
      </c>
      <c r="E18">
        <f t="shared" si="3"/>
        <v>6.5476110003565846E-2</v>
      </c>
      <c r="F18">
        <f t="shared" si="0"/>
        <v>6.5476110003565846E-2</v>
      </c>
      <c r="G18">
        <f t="shared" si="0"/>
        <v>6.5476110003565846E-2</v>
      </c>
      <c r="H18">
        <f t="shared" si="0"/>
        <v>6.5476110003565846E-2</v>
      </c>
      <c r="I18">
        <f t="shared" si="0"/>
        <v>6.5476110003565846E-2</v>
      </c>
      <c r="J18">
        <f t="shared" si="0"/>
        <v>6.5476110003565846E-2</v>
      </c>
      <c r="K18">
        <f t="shared" si="0"/>
        <v>6.5476110003565846E-2</v>
      </c>
      <c r="L18">
        <f t="shared" si="0"/>
        <v>6.5476110003565846E-2</v>
      </c>
      <c r="M18">
        <f t="shared" si="0"/>
        <v>6.5476110003565846E-2</v>
      </c>
      <c r="N18">
        <f t="shared" si="0"/>
        <v>6.5476110003565846E-2</v>
      </c>
      <c r="O18">
        <f t="shared" si="0"/>
        <v>6.5476110003565846E-2</v>
      </c>
      <c r="P18">
        <f t="shared" si="0"/>
        <v>6.5476110003565846E-2</v>
      </c>
      <c r="Q18">
        <f t="shared" si="0"/>
        <v>6.5476110003565846E-2</v>
      </c>
      <c r="R18">
        <f t="shared" si="1"/>
        <v>6.5476110003565846E-2</v>
      </c>
      <c r="S18">
        <f t="shared" si="2"/>
        <v>6.5476110003565846E-2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0</v>
      </c>
      <c r="E21">
        <f t="shared" si="3"/>
        <v>0</v>
      </c>
      <c r="F21">
        <f t="shared" si="4"/>
        <v>0</v>
      </c>
      <c r="G21">
        <f t="shared" si="4"/>
        <v>0</v>
      </c>
      <c r="H21">
        <f t="shared" si="4"/>
        <v>0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1"/>
        <v>0</v>
      </c>
      <c r="S21">
        <f t="shared" si="2"/>
        <v>0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48.509629141664234</v>
      </c>
      <c r="E27">
        <f t="shared" si="3"/>
        <v>48.509629141664234</v>
      </c>
      <c r="F27">
        <f t="shared" si="4"/>
        <v>48.509629141664234</v>
      </c>
      <c r="G27">
        <f t="shared" si="4"/>
        <v>48.509629141664234</v>
      </c>
      <c r="H27">
        <f t="shared" si="4"/>
        <v>48.509629141664234</v>
      </c>
      <c r="I27">
        <f t="shared" si="4"/>
        <v>48.509629141664234</v>
      </c>
      <c r="J27">
        <f t="shared" si="4"/>
        <v>48.509629141664234</v>
      </c>
      <c r="K27">
        <f t="shared" si="4"/>
        <v>48.509629141664234</v>
      </c>
      <c r="L27">
        <f t="shared" si="4"/>
        <v>48.509629141664234</v>
      </c>
      <c r="M27">
        <f t="shared" si="4"/>
        <v>48.509629141664234</v>
      </c>
      <c r="N27">
        <f t="shared" si="4"/>
        <v>48.509629141664234</v>
      </c>
      <c r="O27">
        <f t="shared" si="4"/>
        <v>48.509629141664234</v>
      </c>
      <c r="P27">
        <f t="shared" si="4"/>
        <v>48.509629141664234</v>
      </c>
      <c r="Q27">
        <f t="shared" si="4"/>
        <v>48.509629141664234</v>
      </c>
      <c r="R27">
        <f t="shared" si="1"/>
        <v>48.509629141664234</v>
      </c>
      <c r="S27">
        <f t="shared" si="2"/>
        <v>48.509629141664234</v>
      </c>
    </row>
    <row r="28" spans="3:19" x14ac:dyDescent="0.3">
      <c r="C28" t="s">
        <v>57</v>
      </c>
      <c r="D28">
        <f>Mult_split!H28</f>
        <v>0</v>
      </c>
      <c r="E28">
        <f t="shared" si="3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Mult_split!H29</f>
        <v>0</v>
      </c>
      <c r="E29">
        <f t="shared" si="3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0</v>
      </c>
      <c r="E31">
        <f t="shared" si="3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0</v>
      </c>
      <c r="E34">
        <f t="shared" si="3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Mult_split!H35</f>
        <v>0</v>
      </c>
      <c r="E35">
        <f t="shared" si="3"/>
        <v>0</v>
      </c>
      <c r="F35">
        <f t="shared" ref="F35:Q50" si="5">E35</f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Mult_split!H36</f>
        <v>0</v>
      </c>
      <c r="E36">
        <f t="shared" si="3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Mult_split!H37</f>
        <v>0</v>
      </c>
      <c r="E37">
        <f t="shared" si="3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Mult_split!H38</f>
        <v>0</v>
      </c>
      <c r="E38">
        <f t="shared" si="3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Mult_split!H39</f>
        <v>0</v>
      </c>
      <c r="E39">
        <f t="shared" si="3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Mult_split!H40</f>
        <v>0</v>
      </c>
      <c r="E40">
        <f t="shared" si="3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0</v>
      </c>
      <c r="E42">
        <f t="shared" si="3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1"/>
        <v>0</v>
      </c>
      <c r="S42">
        <f t="shared" si="2"/>
        <v>0</v>
      </c>
    </row>
    <row r="43" spans="3:19" x14ac:dyDescent="0.3">
      <c r="C43" t="s">
        <v>72</v>
      </c>
      <c r="D43">
        <f>Mult_split!H43</f>
        <v>0</v>
      </c>
      <c r="E43">
        <f t="shared" si="3"/>
        <v>0</v>
      </c>
      <c r="F43">
        <f t="shared" si="5"/>
        <v>0</v>
      </c>
      <c r="G43">
        <f t="shared" si="5"/>
        <v>0</v>
      </c>
      <c r="H43">
        <f t="shared" si="5"/>
        <v>0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Mult_split!H44</f>
        <v>0</v>
      </c>
      <c r="E44">
        <f t="shared" si="3"/>
        <v>0</v>
      </c>
      <c r="F44">
        <f t="shared" si="5"/>
        <v>0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0</v>
      </c>
      <c r="E50">
        <f t="shared" si="3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0</v>
      </c>
      <c r="E52">
        <f t="shared" si="3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Mult_split!H53</f>
        <v>0.82225366682284629</v>
      </c>
      <c r="E53">
        <f t="shared" si="3"/>
        <v>0.82225366682284629</v>
      </c>
      <c r="F53">
        <f t="shared" si="6"/>
        <v>0.82225366682284629</v>
      </c>
      <c r="G53">
        <f t="shared" si="6"/>
        <v>0.82225366682284629</v>
      </c>
      <c r="H53">
        <f t="shared" si="6"/>
        <v>0.82225366682284629</v>
      </c>
      <c r="I53">
        <f t="shared" si="6"/>
        <v>0.82225366682284629</v>
      </c>
      <c r="J53">
        <f t="shared" si="6"/>
        <v>0.82225366682284629</v>
      </c>
      <c r="K53">
        <f t="shared" si="6"/>
        <v>0.82225366682284629</v>
      </c>
      <c r="L53">
        <f t="shared" si="6"/>
        <v>0.82225366682284629</v>
      </c>
      <c r="M53">
        <f t="shared" si="6"/>
        <v>0.82225366682284629</v>
      </c>
      <c r="N53">
        <f t="shared" si="6"/>
        <v>0.82225366682284629</v>
      </c>
      <c r="O53">
        <f t="shared" si="6"/>
        <v>0.82225366682284629</v>
      </c>
      <c r="P53">
        <f t="shared" si="6"/>
        <v>0.82225366682284629</v>
      </c>
      <c r="Q53">
        <f t="shared" si="6"/>
        <v>0.82225366682284629</v>
      </c>
      <c r="R53">
        <f t="shared" si="1"/>
        <v>0.82225366682284629</v>
      </c>
      <c r="S53">
        <f t="shared" si="2"/>
        <v>0.82225366682284629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</v>
      </c>
      <c r="E55">
        <f t="shared" si="3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1"/>
        <v>0</v>
      </c>
      <c r="S55">
        <f t="shared" si="2"/>
        <v>0</v>
      </c>
    </row>
    <row r="56" spans="3:19" x14ac:dyDescent="0.3">
      <c r="C56" t="s">
        <v>85</v>
      </c>
      <c r="D56">
        <f>Mult_split!H56</f>
        <v>0</v>
      </c>
      <c r="E56">
        <f t="shared" si="3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Mult_split!H57</f>
        <v>0</v>
      </c>
      <c r="E57">
        <f t="shared" si="3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0</v>
      </c>
      <c r="Q57">
        <f t="shared" si="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0</v>
      </c>
      <c r="E59">
        <f t="shared" si="3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0</v>
      </c>
      <c r="E62">
        <f t="shared" si="3"/>
        <v>0</v>
      </c>
      <c r="F62">
        <f t="shared" si="6"/>
        <v>0</v>
      </c>
      <c r="G62">
        <f t="shared" si="6"/>
        <v>0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0</v>
      </c>
      <c r="E64">
        <f t="shared" si="3"/>
        <v>0</v>
      </c>
      <c r="F64">
        <f t="shared" si="6"/>
        <v>0</v>
      </c>
      <c r="G64">
        <f t="shared" si="6"/>
        <v>0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0.1107214998190113</v>
      </c>
      <c r="E66">
        <f t="shared" si="3"/>
        <v>0.1107214998190113</v>
      </c>
      <c r="F66">
        <f t="shared" si="6"/>
        <v>0.1107214998190113</v>
      </c>
      <c r="G66">
        <f t="shared" si="6"/>
        <v>0.1107214998190113</v>
      </c>
      <c r="H66">
        <f t="shared" si="6"/>
        <v>0.1107214998190113</v>
      </c>
      <c r="I66">
        <f t="shared" si="6"/>
        <v>0.1107214998190113</v>
      </c>
      <c r="J66">
        <f t="shared" si="6"/>
        <v>0.1107214998190113</v>
      </c>
      <c r="K66">
        <f t="shared" si="6"/>
        <v>0.1107214998190113</v>
      </c>
      <c r="L66">
        <f t="shared" si="6"/>
        <v>0.1107214998190113</v>
      </c>
      <c r="M66">
        <f t="shared" si="6"/>
        <v>0.1107214998190113</v>
      </c>
      <c r="N66">
        <f t="shared" si="6"/>
        <v>0.1107214998190113</v>
      </c>
      <c r="O66">
        <f t="shared" si="6"/>
        <v>0.1107214998190113</v>
      </c>
      <c r="P66">
        <f t="shared" si="6"/>
        <v>0.1107214998190113</v>
      </c>
      <c r="Q66">
        <f t="shared" si="6"/>
        <v>0.1107214998190113</v>
      </c>
      <c r="R66">
        <f t="shared" si="1"/>
        <v>0.1107214998190113</v>
      </c>
      <c r="S66">
        <f t="shared" si="2"/>
        <v>0.1107214998190113</v>
      </c>
    </row>
    <row r="67" spans="3:19" x14ac:dyDescent="0.3">
      <c r="C67" t="s">
        <v>96</v>
      </c>
      <c r="D67">
        <f>Mult_split!H67</f>
        <v>0</v>
      </c>
      <c r="E67">
        <f t="shared" si="3"/>
        <v>0</v>
      </c>
      <c r="F67">
        <f t="shared" ref="F67:Q82" si="7">E67</f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ref="R67:R115" si="8">Q67</f>
        <v>0</v>
      </c>
      <c r="S67">
        <f t="shared" ref="S67:S115" si="9">R67</f>
        <v>0</v>
      </c>
    </row>
    <row r="68" spans="3:19" x14ac:dyDescent="0.3">
      <c r="C68" t="s">
        <v>97</v>
      </c>
      <c r="D68">
        <f>Mult_split!H68</f>
        <v>0</v>
      </c>
      <c r="E68">
        <f t="shared" ref="E68:E115" si="10">D68</f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8"/>
        <v>0</v>
      </c>
      <c r="S68">
        <f t="shared" si="9"/>
        <v>0</v>
      </c>
    </row>
    <row r="69" spans="3:19" x14ac:dyDescent="0.3">
      <c r="C69" t="s">
        <v>98</v>
      </c>
      <c r="D69">
        <f>Mult_split!H69</f>
        <v>9.59676765387076</v>
      </c>
      <c r="E69">
        <f t="shared" si="10"/>
        <v>9.59676765387076</v>
      </c>
      <c r="F69">
        <f t="shared" si="7"/>
        <v>9.59676765387076</v>
      </c>
      <c r="G69">
        <f t="shared" si="7"/>
        <v>9.59676765387076</v>
      </c>
      <c r="H69">
        <f t="shared" si="7"/>
        <v>9.59676765387076</v>
      </c>
      <c r="I69">
        <f t="shared" si="7"/>
        <v>9.59676765387076</v>
      </c>
      <c r="J69">
        <f t="shared" si="7"/>
        <v>9.59676765387076</v>
      </c>
      <c r="K69">
        <f t="shared" si="7"/>
        <v>9.59676765387076</v>
      </c>
      <c r="L69">
        <f t="shared" si="7"/>
        <v>9.59676765387076</v>
      </c>
      <c r="M69">
        <f t="shared" si="7"/>
        <v>9.59676765387076</v>
      </c>
      <c r="N69">
        <f t="shared" si="7"/>
        <v>9.59676765387076</v>
      </c>
      <c r="O69">
        <f t="shared" si="7"/>
        <v>9.59676765387076</v>
      </c>
      <c r="P69">
        <f t="shared" si="7"/>
        <v>9.59676765387076</v>
      </c>
      <c r="Q69">
        <f t="shared" si="7"/>
        <v>9.59676765387076</v>
      </c>
      <c r="R69">
        <f t="shared" si="8"/>
        <v>9.59676765387076</v>
      </c>
      <c r="S69">
        <f t="shared" si="9"/>
        <v>9.59676765387076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0</v>
      </c>
      <c r="E71">
        <f t="shared" si="10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8"/>
        <v>0</v>
      </c>
      <c r="S71">
        <f t="shared" si="9"/>
        <v>0</v>
      </c>
    </row>
    <row r="72" spans="3:19" x14ac:dyDescent="0.3">
      <c r="C72" t="s">
        <v>101</v>
      </c>
      <c r="D72">
        <f>Mult_split!H72</f>
        <v>0</v>
      </c>
      <c r="E72">
        <f t="shared" si="10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3:19" x14ac:dyDescent="0.3">
      <c r="C73" t="s">
        <v>102</v>
      </c>
      <c r="D73">
        <f>Mult_split!H73</f>
        <v>0</v>
      </c>
      <c r="E73">
        <f t="shared" si="10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8"/>
        <v>0</v>
      </c>
      <c r="S73">
        <f t="shared" si="9"/>
        <v>0</v>
      </c>
    </row>
    <row r="74" spans="3:19" x14ac:dyDescent="0.3">
      <c r="C74" t="s">
        <v>103</v>
      </c>
      <c r="D74">
        <f>Mult_split!H74</f>
        <v>0</v>
      </c>
      <c r="E74">
        <f t="shared" si="10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8"/>
        <v>0</v>
      </c>
      <c r="S74">
        <f t="shared" si="9"/>
        <v>0</v>
      </c>
    </row>
    <row r="75" spans="3:19" x14ac:dyDescent="0.3">
      <c r="C75" t="s">
        <v>104</v>
      </c>
      <c r="D75">
        <f>Mult_split!H75</f>
        <v>0</v>
      </c>
      <c r="E75">
        <f t="shared" si="10"/>
        <v>0</v>
      </c>
      <c r="F75">
        <f t="shared" si="7"/>
        <v>0</v>
      </c>
      <c r="G75">
        <f t="shared" si="7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8"/>
        <v>0</v>
      </c>
      <c r="S75">
        <f t="shared" si="9"/>
        <v>0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0</v>
      </c>
      <c r="E78">
        <f t="shared" si="10"/>
        <v>0</v>
      </c>
      <c r="F78">
        <f t="shared" si="7"/>
        <v>0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8"/>
        <v>0</v>
      </c>
      <c r="S78">
        <f t="shared" si="9"/>
        <v>0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433251.38670425594</v>
      </c>
      <c r="E80">
        <f t="shared" si="10"/>
        <v>433251.38670425594</v>
      </c>
      <c r="F80">
        <f t="shared" si="7"/>
        <v>433251.38670425594</v>
      </c>
      <c r="G80">
        <f t="shared" si="7"/>
        <v>433251.38670425594</v>
      </c>
      <c r="H80">
        <f t="shared" si="7"/>
        <v>433251.38670425594</v>
      </c>
      <c r="I80">
        <f t="shared" si="7"/>
        <v>433251.38670425594</v>
      </c>
      <c r="J80">
        <f t="shared" si="7"/>
        <v>433251.38670425594</v>
      </c>
      <c r="K80">
        <f t="shared" si="7"/>
        <v>433251.38670425594</v>
      </c>
      <c r="L80">
        <f t="shared" si="7"/>
        <v>433251.38670425594</v>
      </c>
      <c r="M80">
        <f t="shared" si="7"/>
        <v>433251.38670425594</v>
      </c>
      <c r="N80">
        <f t="shared" si="7"/>
        <v>433251.38670425594</v>
      </c>
      <c r="O80">
        <f t="shared" si="7"/>
        <v>433251.38670425594</v>
      </c>
      <c r="P80">
        <f t="shared" si="7"/>
        <v>433251.38670425594</v>
      </c>
      <c r="Q80">
        <f t="shared" si="7"/>
        <v>433251.38670425594</v>
      </c>
      <c r="R80">
        <f t="shared" si="8"/>
        <v>433251.38670425594</v>
      </c>
      <c r="S80">
        <f t="shared" si="9"/>
        <v>433251.38670425594</v>
      </c>
    </row>
    <row r="81" spans="3:19" x14ac:dyDescent="0.3">
      <c r="C81" t="s">
        <v>110</v>
      </c>
      <c r="D81">
        <f>Mult_split!H81</f>
        <v>0</v>
      </c>
      <c r="E81">
        <f t="shared" si="10"/>
        <v>0</v>
      </c>
      <c r="F81">
        <f t="shared" si="7"/>
        <v>0</v>
      </c>
      <c r="G81">
        <f t="shared" si="7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3:19" x14ac:dyDescent="0.3">
      <c r="C82" t="s">
        <v>111</v>
      </c>
      <c r="D82">
        <f>Mult_split!H82</f>
        <v>8.2191275613224032E-3</v>
      </c>
      <c r="E82">
        <f t="shared" si="10"/>
        <v>8.2191275613224032E-3</v>
      </c>
      <c r="F82">
        <f t="shared" si="7"/>
        <v>8.2191275613224032E-3</v>
      </c>
      <c r="G82">
        <f t="shared" si="7"/>
        <v>8.2191275613224032E-3</v>
      </c>
      <c r="H82">
        <f t="shared" si="7"/>
        <v>8.2191275613224032E-3</v>
      </c>
      <c r="I82">
        <f t="shared" si="7"/>
        <v>8.2191275613224032E-3</v>
      </c>
      <c r="J82">
        <f t="shared" si="7"/>
        <v>8.2191275613224032E-3</v>
      </c>
      <c r="K82">
        <f t="shared" si="7"/>
        <v>8.2191275613224032E-3</v>
      </c>
      <c r="L82">
        <f t="shared" si="7"/>
        <v>8.2191275613224032E-3</v>
      </c>
      <c r="M82">
        <f t="shared" si="7"/>
        <v>8.2191275613224032E-3</v>
      </c>
      <c r="N82">
        <f t="shared" si="7"/>
        <v>8.2191275613224032E-3</v>
      </c>
      <c r="O82">
        <f t="shared" si="7"/>
        <v>8.2191275613224032E-3</v>
      </c>
      <c r="P82">
        <f t="shared" si="7"/>
        <v>8.2191275613224032E-3</v>
      </c>
      <c r="Q82">
        <f t="shared" si="7"/>
        <v>8.2191275613224032E-3</v>
      </c>
      <c r="R82">
        <f t="shared" si="8"/>
        <v>8.2191275613224032E-3</v>
      </c>
      <c r="S82">
        <f t="shared" si="9"/>
        <v>8.2191275613224032E-3</v>
      </c>
    </row>
    <row r="83" spans="3:19" x14ac:dyDescent="0.3">
      <c r="C83" t="s">
        <v>112</v>
      </c>
      <c r="D83">
        <f>Mult_split!H83</f>
        <v>0</v>
      </c>
      <c r="E83">
        <f t="shared" si="10"/>
        <v>0</v>
      </c>
      <c r="F83">
        <f t="shared" ref="F83:Q98" si="11">E83</f>
        <v>0</v>
      </c>
      <c r="G83">
        <f t="shared" si="11"/>
        <v>0</v>
      </c>
      <c r="H83">
        <f t="shared" si="11"/>
        <v>0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8"/>
        <v>0</v>
      </c>
      <c r="S83">
        <f t="shared" si="9"/>
        <v>0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2.1874457988897218E-2</v>
      </c>
      <c r="E85">
        <f t="shared" si="10"/>
        <v>2.1874457988897218E-2</v>
      </c>
      <c r="F85">
        <f t="shared" si="11"/>
        <v>2.1874457988897218E-2</v>
      </c>
      <c r="G85">
        <f t="shared" si="11"/>
        <v>2.1874457988897218E-2</v>
      </c>
      <c r="H85">
        <f t="shared" si="11"/>
        <v>2.1874457988897218E-2</v>
      </c>
      <c r="I85">
        <f t="shared" si="11"/>
        <v>2.1874457988897218E-2</v>
      </c>
      <c r="J85">
        <f t="shared" si="11"/>
        <v>2.1874457988897218E-2</v>
      </c>
      <c r="K85">
        <f t="shared" si="11"/>
        <v>2.1874457988897218E-2</v>
      </c>
      <c r="L85">
        <f t="shared" si="11"/>
        <v>2.1874457988897218E-2</v>
      </c>
      <c r="M85">
        <f t="shared" si="11"/>
        <v>2.1874457988897218E-2</v>
      </c>
      <c r="N85">
        <f t="shared" si="11"/>
        <v>2.1874457988897218E-2</v>
      </c>
      <c r="O85">
        <f t="shared" si="11"/>
        <v>2.1874457988897218E-2</v>
      </c>
      <c r="P85">
        <f t="shared" si="11"/>
        <v>2.1874457988897218E-2</v>
      </c>
      <c r="Q85">
        <f t="shared" si="11"/>
        <v>2.1874457988897218E-2</v>
      </c>
      <c r="R85">
        <f t="shared" si="8"/>
        <v>2.1874457988897218E-2</v>
      </c>
      <c r="S85">
        <f t="shared" si="9"/>
        <v>2.1874457988897218E-2</v>
      </c>
    </row>
    <row r="86" spans="3:19" x14ac:dyDescent="0.3">
      <c r="C86" t="s">
        <v>115</v>
      </c>
      <c r="D86">
        <f>Mult_split!H86</f>
        <v>0</v>
      </c>
      <c r="E86">
        <f t="shared" si="10"/>
        <v>0</v>
      </c>
      <c r="F86">
        <f t="shared" si="11"/>
        <v>0</v>
      </c>
      <c r="G86">
        <f t="shared" si="11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8"/>
        <v>0</v>
      </c>
      <c r="S86">
        <f t="shared" si="9"/>
        <v>0</v>
      </c>
    </row>
    <row r="87" spans="3:19" x14ac:dyDescent="0.3">
      <c r="C87" t="s">
        <v>116</v>
      </c>
      <c r="D87">
        <f>Mult_split!H87</f>
        <v>0</v>
      </c>
      <c r="E87">
        <f t="shared" si="10"/>
        <v>0</v>
      </c>
      <c r="F87">
        <f t="shared" si="11"/>
        <v>0</v>
      </c>
      <c r="G87">
        <f t="shared" si="11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8"/>
        <v>0</v>
      </c>
      <c r="S87">
        <f t="shared" si="9"/>
        <v>0</v>
      </c>
    </row>
    <row r="88" spans="3:19" x14ac:dyDescent="0.3">
      <c r="C88" t="s">
        <v>117</v>
      </c>
      <c r="D88">
        <f>Mult_split!H88</f>
        <v>0</v>
      </c>
      <c r="E88">
        <f t="shared" si="10"/>
        <v>0</v>
      </c>
      <c r="F88">
        <f t="shared" si="11"/>
        <v>0</v>
      </c>
      <c r="G88">
        <f t="shared" si="11"/>
        <v>0</v>
      </c>
      <c r="H88">
        <f t="shared" si="11"/>
        <v>0</v>
      </c>
      <c r="I88">
        <f t="shared" si="11"/>
        <v>0</v>
      </c>
      <c r="J88">
        <f t="shared" si="11"/>
        <v>0</v>
      </c>
      <c r="K88">
        <f t="shared" si="11"/>
        <v>0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8"/>
        <v>0</v>
      </c>
      <c r="S88">
        <f t="shared" si="9"/>
        <v>0</v>
      </c>
    </row>
    <row r="89" spans="3:19" x14ac:dyDescent="0.3">
      <c r="C89" t="s">
        <v>146</v>
      </c>
      <c r="D89">
        <f>Mult_split!H89</f>
        <v>8.6129896196491564E-4</v>
      </c>
      <c r="E89">
        <f t="shared" si="10"/>
        <v>8.6129896196491564E-4</v>
      </c>
      <c r="F89">
        <f t="shared" si="11"/>
        <v>8.6129896196491564E-4</v>
      </c>
      <c r="G89">
        <f t="shared" si="11"/>
        <v>8.6129896196491564E-4</v>
      </c>
      <c r="H89">
        <f t="shared" si="11"/>
        <v>8.6129896196491564E-4</v>
      </c>
      <c r="I89">
        <f t="shared" si="11"/>
        <v>8.6129896196491564E-4</v>
      </c>
      <c r="J89">
        <f t="shared" si="11"/>
        <v>8.6129896196491564E-4</v>
      </c>
      <c r="K89">
        <f t="shared" si="11"/>
        <v>8.6129896196491564E-4</v>
      </c>
      <c r="L89">
        <f t="shared" si="11"/>
        <v>8.6129896196491564E-4</v>
      </c>
      <c r="M89">
        <f t="shared" si="11"/>
        <v>8.6129896196491564E-4</v>
      </c>
      <c r="N89">
        <f t="shared" si="11"/>
        <v>8.6129896196491564E-4</v>
      </c>
      <c r="O89">
        <f t="shared" si="11"/>
        <v>8.6129896196491564E-4</v>
      </c>
      <c r="P89">
        <f t="shared" si="11"/>
        <v>8.6129896196491564E-4</v>
      </c>
      <c r="Q89">
        <f t="shared" si="11"/>
        <v>8.6129896196491564E-4</v>
      </c>
      <c r="R89">
        <f t="shared" si="8"/>
        <v>8.6129896196491564E-4</v>
      </c>
      <c r="S89">
        <f t="shared" si="9"/>
        <v>8.6129896196491564E-4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0</v>
      </c>
      <c r="E92">
        <f t="shared" si="10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8"/>
        <v>0</v>
      </c>
      <c r="S92">
        <f t="shared" si="9"/>
        <v>0</v>
      </c>
    </row>
    <row r="93" spans="3:19" x14ac:dyDescent="0.3">
      <c r="C93" t="s">
        <v>121</v>
      </c>
      <c r="D93">
        <f>Mult_split!H93</f>
        <v>0</v>
      </c>
      <c r="E93">
        <f t="shared" si="10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8"/>
        <v>0</v>
      </c>
      <c r="S93">
        <f t="shared" si="9"/>
        <v>0</v>
      </c>
    </row>
    <row r="94" spans="3:19" x14ac:dyDescent="0.3">
      <c r="C94" t="s">
        <v>122</v>
      </c>
      <c r="D94">
        <f>Mult_split!H94</f>
        <v>0.20251186200415622</v>
      </c>
      <c r="E94">
        <f t="shared" si="10"/>
        <v>0.20251186200415622</v>
      </c>
      <c r="F94">
        <f t="shared" si="11"/>
        <v>0.20251186200415622</v>
      </c>
      <c r="G94">
        <f t="shared" si="11"/>
        <v>0.20251186200415622</v>
      </c>
      <c r="H94">
        <f t="shared" si="11"/>
        <v>0.20251186200415622</v>
      </c>
      <c r="I94">
        <f t="shared" si="11"/>
        <v>0.20251186200415622</v>
      </c>
      <c r="J94">
        <f t="shared" si="11"/>
        <v>0.20251186200415622</v>
      </c>
      <c r="K94">
        <f t="shared" si="11"/>
        <v>0.20251186200415622</v>
      </c>
      <c r="L94">
        <f t="shared" si="11"/>
        <v>0.20251186200415622</v>
      </c>
      <c r="M94">
        <f t="shared" si="11"/>
        <v>0.20251186200415622</v>
      </c>
      <c r="N94">
        <f t="shared" si="11"/>
        <v>0.20251186200415622</v>
      </c>
      <c r="O94">
        <f t="shared" si="11"/>
        <v>0.20251186200415622</v>
      </c>
      <c r="P94">
        <f t="shared" si="11"/>
        <v>0.20251186200415622</v>
      </c>
      <c r="Q94">
        <f t="shared" si="11"/>
        <v>0.20251186200415622</v>
      </c>
      <c r="R94">
        <f t="shared" si="8"/>
        <v>0.20251186200415622</v>
      </c>
      <c r="S94">
        <f t="shared" si="9"/>
        <v>0.20251186200415622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0</v>
      </c>
      <c r="E98">
        <f t="shared" si="10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8"/>
        <v>0</v>
      </c>
      <c r="S98">
        <f t="shared" si="9"/>
        <v>0</v>
      </c>
    </row>
    <row r="99" spans="3:19" x14ac:dyDescent="0.3">
      <c r="C99" t="s">
        <v>127</v>
      </c>
      <c r="D99">
        <f>Mult_split!H99</f>
        <v>6.902846951624113E-5</v>
      </c>
      <c r="E99">
        <f t="shared" si="10"/>
        <v>6.902846951624113E-5</v>
      </c>
      <c r="F99">
        <f t="shared" ref="F99:Q114" si="12">E99</f>
        <v>6.902846951624113E-5</v>
      </c>
      <c r="G99">
        <f t="shared" si="12"/>
        <v>6.902846951624113E-5</v>
      </c>
      <c r="H99">
        <f t="shared" si="12"/>
        <v>6.902846951624113E-5</v>
      </c>
      <c r="I99">
        <f t="shared" si="12"/>
        <v>6.902846951624113E-5</v>
      </c>
      <c r="J99">
        <f t="shared" si="12"/>
        <v>6.902846951624113E-5</v>
      </c>
      <c r="K99">
        <f t="shared" si="12"/>
        <v>6.902846951624113E-5</v>
      </c>
      <c r="L99">
        <f t="shared" si="12"/>
        <v>6.902846951624113E-5</v>
      </c>
      <c r="M99">
        <f t="shared" si="12"/>
        <v>6.902846951624113E-5</v>
      </c>
      <c r="N99">
        <f t="shared" si="12"/>
        <v>6.902846951624113E-5</v>
      </c>
      <c r="O99">
        <f t="shared" si="12"/>
        <v>6.902846951624113E-5</v>
      </c>
      <c r="P99">
        <f t="shared" si="12"/>
        <v>6.902846951624113E-5</v>
      </c>
      <c r="Q99">
        <f t="shared" si="12"/>
        <v>6.902846951624113E-5</v>
      </c>
      <c r="R99">
        <f t="shared" si="8"/>
        <v>6.902846951624113E-5</v>
      </c>
      <c r="S99">
        <f t="shared" si="9"/>
        <v>6.902846951624113E-5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0</v>
      </c>
      <c r="E101">
        <f t="shared" si="10"/>
        <v>0</v>
      </c>
      <c r="F101">
        <f t="shared" si="12"/>
        <v>0</v>
      </c>
      <c r="G101">
        <f t="shared" si="12"/>
        <v>0</v>
      </c>
      <c r="H101">
        <f t="shared" si="12"/>
        <v>0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0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8"/>
        <v>0</v>
      </c>
      <c r="S101">
        <f t="shared" si="9"/>
        <v>0</v>
      </c>
    </row>
    <row r="102" spans="3:19" x14ac:dyDescent="0.3">
      <c r="C102" t="s">
        <v>130</v>
      </c>
      <c r="D102">
        <f>Mult_split!H102</f>
        <v>0</v>
      </c>
      <c r="E102">
        <f t="shared" si="10"/>
        <v>0</v>
      </c>
      <c r="F102">
        <f t="shared" si="12"/>
        <v>0</v>
      </c>
      <c r="G102">
        <f t="shared" si="12"/>
        <v>0</v>
      </c>
      <c r="H102">
        <f t="shared" si="12"/>
        <v>0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0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8"/>
        <v>0</v>
      </c>
      <c r="S102">
        <f t="shared" si="9"/>
        <v>0</v>
      </c>
    </row>
    <row r="103" spans="3:19" x14ac:dyDescent="0.3">
      <c r="C103" t="s">
        <v>131</v>
      </c>
      <c r="D103">
        <f>Mult_split!H103</f>
        <v>1421.9862783300719</v>
      </c>
      <c r="E103">
        <f t="shared" si="10"/>
        <v>1421.9862783300719</v>
      </c>
      <c r="F103">
        <f t="shared" si="12"/>
        <v>1421.9862783300719</v>
      </c>
      <c r="G103">
        <f t="shared" si="12"/>
        <v>1421.9862783300719</v>
      </c>
      <c r="H103">
        <f t="shared" si="12"/>
        <v>1421.9862783300719</v>
      </c>
      <c r="I103">
        <f t="shared" si="12"/>
        <v>1421.9862783300719</v>
      </c>
      <c r="J103">
        <f t="shared" si="12"/>
        <v>1421.9862783300719</v>
      </c>
      <c r="K103">
        <f t="shared" si="12"/>
        <v>1421.9862783300719</v>
      </c>
      <c r="L103">
        <f t="shared" si="12"/>
        <v>1421.9862783300719</v>
      </c>
      <c r="M103">
        <f t="shared" si="12"/>
        <v>1421.9862783300719</v>
      </c>
      <c r="N103">
        <f t="shared" si="12"/>
        <v>1421.9862783300719</v>
      </c>
      <c r="O103">
        <f t="shared" si="12"/>
        <v>1421.9862783300719</v>
      </c>
      <c r="P103">
        <f t="shared" si="12"/>
        <v>1421.9862783300719</v>
      </c>
      <c r="Q103">
        <f t="shared" si="12"/>
        <v>1421.9862783300719</v>
      </c>
      <c r="R103">
        <f t="shared" si="8"/>
        <v>1421.9862783300719</v>
      </c>
      <c r="S103">
        <f t="shared" si="9"/>
        <v>1421.9862783300719</v>
      </c>
    </row>
    <row r="104" spans="3:19" x14ac:dyDescent="0.3">
      <c r="C104" t="s">
        <v>132</v>
      </c>
      <c r="D104">
        <f>Mult_split!H104</f>
        <v>6.2280080639982353E-2</v>
      </c>
      <c r="E104">
        <f t="shared" si="10"/>
        <v>6.2280080639982353E-2</v>
      </c>
      <c r="F104">
        <f t="shared" si="12"/>
        <v>6.2280080639982353E-2</v>
      </c>
      <c r="G104">
        <f t="shared" si="12"/>
        <v>6.2280080639982353E-2</v>
      </c>
      <c r="H104">
        <f t="shared" si="12"/>
        <v>6.2280080639982353E-2</v>
      </c>
      <c r="I104">
        <f t="shared" si="12"/>
        <v>6.2280080639982353E-2</v>
      </c>
      <c r="J104">
        <f t="shared" si="12"/>
        <v>6.2280080639982353E-2</v>
      </c>
      <c r="K104">
        <f t="shared" si="12"/>
        <v>6.2280080639982353E-2</v>
      </c>
      <c r="L104">
        <f t="shared" si="12"/>
        <v>6.2280080639982353E-2</v>
      </c>
      <c r="M104">
        <f t="shared" si="12"/>
        <v>6.2280080639982353E-2</v>
      </c>
      <c r="N104">
        <f t="shared" si="12"/>
        <v>6.2280080639982353E-2</v>
      </c>
      <c r="O104">
        <f t="shared" si="12"/>
        <v>6.2280080639982353E-2</v>
      </c>
      <c r="P104">
        <f t="shared" si="12"/>
        <v>6.2280080639982353E-2</v>
      </c>
      <c r="Q104">
        <f t="shared" si="12"/>
        <v>6.2280080639982353E-2</v>
      </c>
      <c r="R104">
        <f t="shared" si="8"/>
        <v>6.2280080639982353E-2</v>
      </c>
      <c r="S104">
        <f t="shared" si="9"/>
        <v>6.2280080639982353E-2</v>
      </c>
    </row>
    <row r="105" spans="3:19" x14ac:dyDescent="0.3">
      <c r="C105" t="s">
        <v>133</v>
      </c>
      <c r="D105">
        <f>Mult_split!H105</f>
        <v>0</v>
      </c>
      <c r="E105">
        <f t="shared" si="10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0</v>
      </c>
      <c r="Q105">
        <f t="shared" si="12"/>
        <v>0</v>
      </c>
      <c r="R105">
        <f t="shared" si="8"/>
        <v>0</v>
      </c>
      <c r="S105">
        <f t="shared" si="9"/>
        <v>0</v>
      </c>
    </row>
    <row r="106" spans="3:19" x14ac:dyDescent="0.3">
      <c r="C106" t="s">
        <v>134</v>
      </c>
      <c r="D106">
        <f>Mult_split!H106</f>
        <v>0</v>
      </c>
      <c r="E106">
        <f t="shared" si="10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0</v>
      </c>
      <c r="R106">
        <f t="shared" si="8"/>
        <v>0</v>
      </c>
      <c r="S106">
        <f t="shared" si="9"/>
        <v>0</v>
      </c>
    </row>
    <row r="107" spans="3:19" x14ac:dyDescent="0.3">
      <c r="C107" t="s">
        <v>135</v>
      </c>
      <c r="D107">
        <f>Mult_split!H107</f>
        <v>0</v>
      </c>
      <c r="E107">
        <f t="shared" si="10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8"/>
        <v>0</v>
      </c>
      <c r="S107">
        <f t="shared" si="9"/>
        <v>0</v>
      </c>
    </row>
    <row r="108" spans="3:19" x14ac:dyDescent="0.3">
      <c r="C108" t="s">
        <v>136</v>
      </c>
      <c r="D108">
        <f>Mult_split!H108</f>
        <v>0</v>
      </c>
      <c r="E108">
        <f t="shared" si="10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8"/>
        <v>0</v>
      </c>
      <c r="S108">
        <f t="shared" si="9"/>
        <v>0</v>
      </c>
    </row>
    <row r="109" spans="3:19" x14ac:dyDescent="0.3">
      <c r="C109" t="s">
        <v>137</v>
      </c>
      <c r="D109">
        <f>Mult_split!H109</f>
        <v>0.72136556291804099</v>
      </c>
      <c r="E109">
        <f t="shared" si="10"/>
        <v>0.72136556291804099</v>
      </c>
      <c r="F109">
        <f t="shared" si="12"/>
        <v>0.72136556291804099</v>
      </c>
      <c r="G109">
        <f t="shared" si="12"/>
        <v>0.72136556291804099</v>
      </c>
      <c r="H109">
        <f t="shared" si="12"/>
        <v>0.72136556291804099</v>
      </c>
      <c r="I109">
        <f t="shared" si="12"/>
        <v>0.72136556291804099</v>
      </c>
      <c r="J109">
        <f t="shared" si="12"/>
        <v>0.72136556291804099</v>
      </c>
      <c r="K109">
        <f t="shared" si="12"/>
        <v>0.72136556291804099</v>
      </c>
      <c r="L109">
        <f t="shared" si="12"/>
        <v>0.72136556291804099</v>
      </c>
      <c r="M109">
        <f t="shared" si="12"/>
        <v>0.72136556291804099</v>
      </c>
      <c r="N109">
        <f t="shared" si="12"/>
        <v>0.72136556291804099</v>
      </c>
      <c r="O109">
        <f t="shared" si="12"/>
        <v>0.72136556291804099</v>
      </c>
      <c r="P109">
        <f t="shared" si="12"/>
        <v>0.72136556291804099</v>
      </c>
      <c r="Q109">
        <f t="shared" si="12"/>
        <v>0.72136556291804099</v>
      </c>
      <c r="R109">
        <f t="shared" si="8"/>
        <v>0.72136556291804099</v>
      </c>
      <c r="S109">
        <f t="shared" si="9"/>
        <v>0.72136556291804099</v>
      </c>
    </row>
    <row r="110" spans="3:19" x14ac:dyDescent="0.3">
      <c r="C110" t="s">
        <v>138</v>
      </c>
      <c r="D110">
        <f>Mult_split!H110</f>
        <v>1.6383283331510281</v>
      </c>
      <c r="E110">
        <f t="shared" si="10"/>
        <v>1.6383283331510281</v>
      </c>
      <c r="F110">
        <f t="shared" si="12"/>
        <v>1.6383283331510281</v>
      </c>
      <c r="G110">
        <f t="shared" si="12"/>
        <v>1.6383283331510281</v>
      </c>
      <c r="H110">
        <f t="shared" si="12"/>
        <v>1.6383283331510281</v>
      </c>
      <c r="I110">
        <f t="shared" si="12"/>
        <v>1.6383283331510281</v>
      </c>
      <c r="J110">
        <f t="shared" si="12"/>
        <v>1.6383283331510281</v>
      </c>
      <c r="K110">
        <f t="shared" si="12"/>
        <v>1.6383283331510281</v>
      </c>
      <c r="L110">
        <f t="shared" si="12"/>
        <v>1.6383283331510281</v>
      </c>
      <c r="M110">
        <f t="shared" si="12"/>
        <v>1.6383283331510281</v>
      </c>
      <c r="N110">
        <f t="shared" si="12"/>
        <v>1.6383283331510281</v>
      </c>
      <c r="O110">
        <f t="shared" si="12"/>
        <v>1.6383283331510281</v>
      </c>
      <c r="P110">
        <f t="shared" si="12"/>
        <v>1.6383283331510281</v>
      </c>
      <c r="Q110">
        <f t="shared" si="12"/>
        <v>1.6383283331510281</v>
      </c>
      <c r="R110">
        <f t="shared" si="8"/>
        <v>1.6383283331510281</v>
      </c>
      <c r="S110">
        <f t="shared" si="9"/>
        <v>1.6383283331510281</v>
      </c>
    </row>
    <row r="111" spans="3:19" x14ac:dyDescent="0.3">
      <c r="C111" t="s">
        <v>139</v>
      </c>
      <c r="D111">
        <f>Mult_split!H111</f>
        <v>0</v>
      </c>
      <c r="E111">
        <f t="shared" si="10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8"/>
        <v>0</v>
      </c>
      <c r="S111">
        <f t="shared" si="9"/>
        <v>0</v>
      </c>
    </row>
    <row r="112" spans="3:19" x14ac:dyDescent="0.3">
      <c r="C112" t="s">
        <v>140</v>
      </c>
      <c r="D112">
        <f>Mult_split!H112</f>
        <v>0</v>
      </c>
      <c r="E112">
        <f t="shared" si="10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8"/>
        <v>0</v>
      </c>
      <c r="S112">
        <f t="shared" si="9"/>
        <v>0</v>
      </c>
    </row>
    <row r="113" spans="3:19" x14ac:dyDescent="0.3">
      <c r="C113" t="s">
        <v>141</v>
      </c>
      <c r="D113">
        <f>Mult_split!H113</f>
        <v>6320.6924132234926</v>
      </c>
      <c r="E113">
        <f t="shared" si="10"/>
        <v>6320.6924132234926</v>
      </c>
      <c r="F113">
        <f t="shared" si="12"/>
        <v>6320.6924132234926</v>
      </c>
      <c r="G113">
        <f t="shared" si="12"/>
        <v>6320.6924132234926</v>
      </c>
      <c r="H113">
        <f t="shared" si="12"/>
        <v>6320.6924132234926</v>
      </c>
      <c r="I113">
        <f t="shared" si="12"/>
        <v>6320.6924132234926</v>
      </c>
      <c r="J113">
        <f t="shared" si="12"/>
        <v>6320.6924132234926</v>
      </c>
      <c r="K113">
        <f t="shared" si="12"/>
        <v>6320.6924132234926</v>
      </c>
      <c r="L113">
        <f t="shared" si="12"/>
        <v>6320.6924132234926</v>
      </c>
      <c r="M113">
        <f t="shared" si="12"/>
        <v>6320.6924132234926</v>
      </c>
      <c r="N113">
        <f t="shared" si="12"/>
        <v>6320.6924132234926</v>
      </c>
      <c r="O113">
        <f t="shared" si="12"/>
        <v>6320.6924132234926</v>
      </c>
      <c r="P113">
        <f t="shared" si="12"/>
        <v>6320.6924132234926</v>
      </c>
      <c r="Q113">
        <f t="shared" si="12"/>
        <v>6320.6924132234926</v>
      </c>
      <c r="R113">
        <f t="shared" si="8"/>
        <v>6320.6924132234926</v>
      </c>
      <c r="S113">
        <f t="shared" si="9"/>
        <v>6320.6924132234926</v>
      </c>
    </row>
    <row r="114" spans="3:19" x14ac:dyDescent="0.3">
      <c r="C114" t="s">
        <v>142</v>
      </c>
      <c r="D114">
        <f>Mult_split!H114</f>
        <v>0</v>
      </c>
      <c r="E114">
        <f t="shared" si="10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8"/>
        <v>0</v>
      </c>
      <c r="S114">
        <f t="shared" si="9"/>
        <v>0</v>
      </c>
    </row>
    <row r="115" spans="3:19" x14ac:dyDescent="0.3">
      <c r="C115" t="s">
        <v>143</v>
      </c>
      <c r="D115">
        <f>Mult_split!H115</f>
        <v>0</v>
      </c>
      <c r="E115">
        <f t="shared" si="10"/>
        <v>0</v>
      </c>
      <c r="F115">
        <f t="shared" ref="F115:Q115" si="13">E115</f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8"/>
        <v>0</v>
      </c>
      <c r="S115">
        <f t="shared" si="9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2:19" x14ac:dyDescent="0.3">
      <c r="C4" t="s">
        <v>145</v>
      </c>
      <c r="D4">
        <f>Mult_split!I4</f>
        <v>0</v>
      </c>
      <c r="E4">
        <f t="shared" ref="E4:Q4" si="3">D4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1"/>
        <v>0</v>
      </c>
      <c r="S4">
        <f t="shared" si="2"/>
        <v>0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0</v>
      </c>
      <c r="E7">
        <f t="shared" ref="E7:Q7" si="6">D7</f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1"/>
        <v>0</v>
      </c>
      <c r="S7">
        <f t="shared" si="2"/>
        <v>0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0</v>
      </c>
      <c r="E10">
        <f t="shared" ref="E10:Q10" si="9">D10</f>
        <v>0</v>
      </c>
      <c r="F10">
        <f t="shared" si="9"/>
        <v>0</v>
      </c>
      <c r="G10">
        <f t="shared" si="9"/>
        <v>0</v>
      </c>
      <c r="H10">
        <f t="shared" si="9"/>
        <v>0</v>
      </c>
      <c r="I10">
        <f t="shared" si="9"/>
        <v>0</v>
      </c>
      <c r="J10">
        <f t="shared" si="9"/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0</v>
      </c>
      <c r="O10">
        <f t="shared" si="9"/>
        <v>0</v>
      </c>
      <c r="P10">
        <f t="shared" si="9"/>
        <v>0</v>
      </c>
      <c r="Q10">
        <f t="shared" si="9"/>
        <v>0</v>
      </c>
      <c r="R10">
        <f t="shared" si="1"/>
        <v>0</v>
      </c>
      <c r="S10">
        <f t="shared" si="2"/>
        <v>0</v>
      </c>
    </row>
    <row r="11" spans="2:19" x14ac:dyDescent="0.3">
      <c r="C11" t="s">
        <v>40</v>
      </c>
      <c r="D11">
        <f>Mult_split!I11</f>
        <v>0</v>
      </c>
      <c r="E11">
        <f t="shared" ref="E11:Q11" si="10">D11</f>
        <v>0</v>
      </c>
      <c r="F11">
        <f t="shared" si="10"/>
        <v>0</v>
      </c>
      <c r="G11">
        <f t="shared" si="10"/>
        <v>0</v>
      </c>
      <c r="H11">
        <f t="shared" si="10"/>
        <v>0</v>
      </c>
      <c r="I11">
        <f t="shared" si="10"/>
        <v>0</v>
      </c>
      <c r="J11">
        <f t="shared" si="10"/>
        <v>0</v>
      </c>
      <c r="K11">
        <f t="shared" si="10"/>
        <v>0</v>
      </c>
      <c r="L11">
        <f t="shared" si="10"/>
        <v>0</v>
      </c>
      <c r="M11">
        <f t="shared" si="10"/>
        <v>0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"/>
        <v>0</v>
      </c>
      <c r="S11">
        <f t="shared" si="2"/>
        <v>0</v>
      </c>
    </row>
    <row r="12" spans="2:19" x14ac:dyDescent="0.3">
      <c r="C12" t="s">
        <v>41</v>
      </c>
      <c r="D12">
        <f>Mult_split!I12</f>
        <v>0</v>
      </c>
      <c r="E12">
        <f t="shared" ref="E12:Q12" si="11">D12</f>
        <v>0</v>
      </c>
      <c r="F12">
        <f t="shared" si="11"/>
        <v>0</v>
      </c>
      <c r="G12">
        <f t="shared" si="11"/>
        <v>0</v>
      </c>
      <c r="H12">
        <f t="shared" si="11"/>
        <v>0</v>
      </c>
      <c r="I12">
        <f t="shared" si="11"/>
        <v>0</v>
      </c>
      <c r="J12">
        <f t="shared" si="11"/>
        <v>0</v>
      </c>
      <c r="K12">
        <f t="shared" si="11"/>
        <v>0</v>
      </c>
      <c r="L12">
        <f t="shared" si="11"/>
        <v>0</v>
      </c>
      <c r="M12">
        <f t="shared" si="11"/>
        <v>0</v>
      </c>
      <c r="N12">
        <f t="shared" si="11"/>
        <v>0</v>
      </c>
      <c r="O12">
        <f t="shared" si="11"/>
        <v>0</v>
      </c>
      <c r="P12">
        <f t="shared" si="11"/>
        <v>0</v>
      </c>
      <c r="Q12">
        <f t="shared" si="11"/>
        <v>0</v>
      </c>
      <c r="R12">
        <f t="shared" si="1"/>
        <v>0</v>
      </c>
      <c r="S12">
        <f t="shared" si="2"/>
        <v>0</v>
      </c>
    </row>
    <row r="13" spans="2:19" x14ac:dyDescent="0.3">
      <c r="C13" t="s">
        <v>42</v>
      </c>
      <c r="D13">
        <f>Mult_split!I13</f>
        <v>0</v>
      </c>
      <c r="E13">
        <f t="shared" ref="E13:Q13" si="12">D13</f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"/>
        <v>0</v>
      </c>
      <c r="S13">
        <f t="shared" si="2"/>
        <v>0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0</v>
      </c>
      <c r="E15">
        <f t="shared" ref="E15:Q15" si="14">D15</f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"/>
        <v>0</v>
      </c>
      <c r="S15">
        <f t="shared" si="2"/>
        <v>0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484548.85988175735</v>
      </c>
      <c r="E18">
        <f t="shared" ref="E18:Q18" si="17">D18</f>
        <v>484548.85988175735</v>
      </c>
      <c r="F18">
        <f t="shared" si="17"/>
        <v>484548.85988175735</v>
      </c>
      <c r="G18">
        <f t="shared" si="17"/>
        <v>484548.85988175735</v>
      </c>
      <c r="H18">
        <f t="shared" si="17"/>
        <v>484548.85988175735</v>
      </c>
      <c r="I18">
        <f t="shared" si="17"/>
        <v>484548.85988175735</v>
      </c>
      <c r="J18">
        <f t="shared" si="17"/>
        <v>484548.85988175735</v>
      </c>
      <c r="K18">
        <f t="shared" si="17"/>
        <v>484548.85988175735</v>
      </c>
      <c r="L18">
        <f t="shared" si="17"/>
        <v>484548.85988175735</v>
      </c>
      <c r="M18">
        <f t="shared" si="17"/>
        <v>484548.85988175735</v>
      </c>
      <c r="N18">
        <f t="shared" si="17"/>
        <v>484548.85988175735</v>
      </c>
      <c r="O18">
        <f t="shared" si="17"/>
        <v>484548.85988175735</v>
      </c>
      <c r="P18">
        <f t="shared" si="17"/>
        <v>484548.85988175735</v>
      </c>
      <c r="Q18">
        <f t="shared" si="17"/>
        <v>484548.85988175735</v>
      </c>
      <c r="R18">
        <f t="shared" si="1"/>
        <v>484548.85988175735</v>
      </c>
      <c r="S18">
        <f t="shared" si="2"/>
        <v>484548.85988175735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0</v>
      </c>
      <c r="E21">
        <f t="shared" ref="E21:Q21" si="20">D21</f>
        <v>0</v>
      </c>
      <c r="F21">
        <f t="shared" si="20"/>
        <v>0</v>
      </c>
      <c r="G21">
        <f t="shared" si="20"/>
        <v>0</v>
      </c>
      <c r="H21">
        <f t="shared" si="20"/>
        <v>0</v>
      </c>
      <c r="I21">
        <f t="shared" si="20"/>
        <v>0</v>
      </c>
      <c r="J21">
        <f t="shared" si="20"/>
        <v>0</v>
      </c>
      <c r="K21">
        <f t="shared" si="20"/>
        <v>0</v>
      </c>
      <c r="L21">
        <f t="shared" si="20"/>
        <v>0</v>
      </c>
      <c r="M21">
        <f t="shared" si="20"/>
        <v>0</v>
      </c>
      <c r="N21">
        <f t="shared" si="20"/>
        <v>0</v>
      </c>
      <c r="O21">
        <f t="shared" si="20"/>
        <v>0</v>
      </c>
      <c r="P21">
        <f t="shared" si="20"/>
        <v>0</v>
      </c>
      <c r="Q21">
        <f t="shared" si="20"/>
        <v>0</v>
      </c>
      <c r="R21">
        <f t="shared" si="1"/>
        <v>0</v>
      </c>
      <c r="S21">
        <f t="shared" si="2"/>
        <v>0</v>
      </c>
    </row>
    <row r="22" spans="3:19" x14ac:dyDescent="0.3">
      <c r="C22" t="s">
        <v>51</v>
      </c>
      <c r="D22">
        <f>Mult_split!I22</f>
        <v>0</v>
      </c>
      <c r="E22">
        <f t="shared" ref="E22:Q22" si="21">D22</f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0</v>
      </c>
      <c r="E24">
        <f t="shared" ref="E24:Q24" si="23">D24</f>
        <v>0</v>
      </c>
      <c r="F24">
        <f t="shared" si="23"/>
        <v>0</v>
      </c>
      <c r="G24">
        <f t="shared" si="23"/>
        <v>0</v>
      </c>
      <c r="H24">
        <f t="shared" si="23"/>
        <v>0</v>
      </c>
      <c r="I24">
        <f t="shared" si="23"/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Mult_split!I25</f>
        <v>0</v>
      </c>
      <c r="E25">
        <f t="shared" ref="E25:Q25" si="24">D25</f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13774.820418769046</v>
      </c>
      <c r="E27">
        <f t="shared" ref="E27:Q27" si="26">D27</f>
        <v>13774.820418769046</v>
      </c>
      <c r="F27">
        <f t="shared" si="26"/>
        <v>13774.820418769046</v>
      </c>
      <c r="G27">
        <f t="shared" si="26"/>
        <v>13774.820418769046</v>
      </c>
      <c r="H27">
        <f t="shared" si="26"/>
        <v>13774.820418769046</v>
      </c>
      <c r="I27">
        <f t="shared" si="26"/>
        <v>13774.820418769046</v>
      </c>
      <c r="J27">
        <f t="shared" si="26"/>
        <v>13774.820418769046</v>
      </c>
      <c r="K27">
        <f t="shared" si="26"/>
        <v>13774.820418769046</v>
      </c>
      <c r="L27">
        <f t="shared" si="26"/>
        <v>13774.820418769046</v>
      </c>
      <c r="M27">
        <f t="shared" si="26"/>
        <v>13774.820418769046</v>
      </c>
      <c r="N27">
        <f t="shared" si="26"/>
        <v>13774.820418769046</v>
      </c>
      <c r="O27">
        <f t="shared" si="26"/>
        <v>13774.820418769046</v>
      </c>
      <c r="P27">
        <f t="shared" si="26"/>
        <v>13774.820418769046</v>
      </c>
      <c r="Q27">
        <f t="shared" si="26"/>
        <v>13774.820418769046</v>
      </c>
      <c r="R27">
        <f t="shared" si="1"/>
        <v>13774.820418769046</v>
      </c>
      <c r="S27">
        <f t="shared" si="2"/>
        <v>13774.820418769046</v>
      </c>
    </row>
    <row r="28" spans="3:19" x14ac:dyDescent="0.3">
      <c r="C28" t="s">
        <v>57</v>
      </c>
      <c r="D28">
        <f>Mult_split!I28</f>
        <v>0</v>
      </c>
      <c r="E28">
        <f t="shared" ref="E28:Q28" si="27">D28</f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Mult_split!I29</f>
        <v>0</v>
      </c>
      <c r="E29">
        <f t="shared" ref="E29:Q29" si="28">D29</f>
        <v>0</v>
      </c>
      <c r="F29">
        <f t="shared" si="28"/>
        <v>0</v>
      </c>
      <c r="G29">
        <f t="shared" si="28"/>
        <v>0</v>
      </c>
      <c r="H29">
        <f t="shared" si="28"/>
        <v>0</v>
      </c>
      <c r="I29">
        <f t="shared" si="28"/>
        <v>0</v>
      </c>
      <c r="J29">
        <f t="shared" si="28"/>
        <v>0</v>
      </c>
      <c r="K29">
        <f t="shared" si="28"/>
        <v>0</v>
      </c>
      <c r="L29">
        <f t="shared" si="28"/>
        <v>0</v>
      </c>
      <c r="M29">
        <f t="shared" si="28"/>
        <v>0</v>
      </c>
      <c r="N29">
        <f t="shared" si="28"/>
        <v>0</v>
      </c>
      <c r="O29">
        <f t="shared" si="28"/>
        <v>0</v>
      </c>
      <c r="P29">
        <f t="shared" si="28"/>
        <v>0</v>
      </c>
      <c r="Q29">
        <f t="shared" si="28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0</v>
      </c>
      <c r="E34">
        <f t="shared" ref="E34:Q34" si="33">D34</f>
        <v>0</v>
      </c>
      <c r="F34">
        <f t="shared" si="33"/>
        <v>0</v>
      </c>
      <c r="G34">
        <f t="shared" si="33"/>
        <v>0</v>
      </c>
      <c r="H34">
        <f t="shared" si="33"/>
        <v>0</v>
      </c>
      <c r="I34">
        <f t="shared" si="33"/>
        <v>0</v>
      </c>
      <c r="J34">
        <f t="shared" si="33"/>
        <v>0</v>
      </c>
      <c r="K34">
        <f t="shared" si="33"/>
        <v>0</v>
      </c>
      <c r="L34">
        <f t="shared" si="33"/>
        <v>0</v>
      </c>
      <c r="M34">
        <f t="shared" si="33"/>
        <v>0</v>
      </c>
      <c r="N34">
        <f t="shared" si="33"/>
        <v>0</v>
      </c>
      <c r="O34">
        <f t="shared" si="33"/>
        <v>0</v>
      </c>
      <c r="P34">
        <f t="shared" si="33"/>
        <v>0</v>
      </c>
      <c r="Q34">
        <f t="shared" si="33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0</v>
      </c>
      <c r="E36">
        <f t="shared" ref="E36:Q36" si="35">D36</f>
        <v>0</v>
      </c>
      <c r="F36">
        <f t="shared" si="35"/>
        <v>0</v>
      </c>
      <c r="G36">
        <f t="shared" si="35"/>
        <v>0</v>
      </c>
      <c r="H36">
        <f t="shared" si="35"/>
        <v>0</v>
      </c>
      <c r="I36">
        <f t="shared" si="35"/>
        <v>0</v>
      </c>
      <c r="J36">
        <f t="shared" si="35"/>
        <v>0</v>
      </c>
      <c r="K36">
        <f t="shared" si="35"/>
        <v>0</v>
      </c>
      <c r="L36">
        <f t="shared" si="35"/>
        <v>0</v>
      </c>
      <c r="M36">
        <f t="shared" si="35"/>
        <v>0</v>
      </c>
      <c r="N36">
        <f t="shared" si="35"/>
        <v>0</v>
      </c>
      <c r="O36">
        <f t="shared" si="35"/>
        <v>0</v>
      </c>
      <c r="P36">
        <f t="shared" si="35"/>
        <v>0</v>
      </c>
      <c r="Q36">
        <f t="shared" si="3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Mult_split!I37</f>
        <v>0</v>
      </c>
      <c r="E37">
        <f t="shared" ref="E37:Q37" si="36">D37</f>
        <v>0</v>
      </c>
      <c r="F37">
        <f t="shared" si="36"/>
        <v>0</v>
      </c>
      <c r="G37">
        <f t="shared" si="36"/>
        <v>0</v>
      </c>
      <c r="H37">
        <f t="shared" si="36"/>
        <v>0</v>
      </c>
      <c r="I37">
        <f t="shared" si="36"/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Mult_split!I38</f>
        <v>0</v>
      </c>
      <c r="E38">
        <f t="shared" ref="E38:Q38" si="37">D38</f>
        <v>0</v>
      </c>
      <c r="F38">
        <f t="shared" si="37"/>
        <v>0</v>
      </c>
      <c r="G38">
        <f t="shared" si="37"/>
        <v>0</v>
      </c>
      <c r="H38">
        <f t="shared" si="37"/>
        <v>0</v>
      </c>
      <c r="I38">
        <f t="shared" si="37"/>
        <v>0</v>
      </c>
      <c r="J38">
        <f t="shared" si="37"/>
        <v>0</v>
      </c>
      <c r="K38">
        <f t="shared" si="37"/>
        <v>0</v>
      </c>
      <c r="L38">
        <f t="shared" si="37"/>
        <v>0</v>
      </c>
      <c r="M38">
        <f t="shared" si="37"/>
        <v>0</v>
      </c>
      <c r="N38">
        <f t="shared" si="37"/>
        <v>0</v>
      </c>
      <c r="O38">
        <f t="shared" si="37"/>
        <v>0</v>
      </c>
      <c r="P38">
        <f t="shared" si="37"/>
        <v>0</v>
      </c>
      <c r="Q38">
        <f t="shared" si="37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Mult_split!I39</f>
        <v>0</v>
      </c>
      <c r="E39">
        <f t="shared" ref="E39:Q39" si="38">D39</f>
        <v>0</v>
      </c>
      <c r="F39">
        <f t="shared" si="38"/>
        <v>0</v>
      </c>
      <c r="G39">
        <f t="shared" si="38"/>
        <v>0</v>
      </c>
      <c r="H39">
        <f t="shared" si="38"/>
        <v>0</v>
      </c>
      <c r="I39">
        <f t="shared" si="38"/>
        <v>0</v>
      </c>
      <c r="J39">
        <f t="shared" si="38"/>
        <v>0</v>
      </c>
      <c r="K39">
        <f t="shared" si="38"/>
        <v>0</v>
      </c>
      <c r="L39">
        <f t="shared" si="38"/>
        <v>0</v>
      </c>
      <c r="M39">
        <f t="shared" si="38"/>
        <v>0</v>
      </c>
      <c r="N39">
        <f t="shared" si="38"/>
        <v>0</v>
      </c>
      <c r="O39">
        <f t="shared" si="38"/>
        <v>0</v>
      </c>
      <c r="P39">
        <f t="shared" si="38"/>
        <v>0</v>
      </c>
      <c r="Q39">
        <f t="shared" si="38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Mult_split!I40</f>
        <v>0</v>
      </c>
      <c r="E40">
        <f t="shared" ref="E40:Q40" si="39">D40</f>
        <v>0</v>
      </c>
      <c r="F40">
        <f t="shared" si="39"/>
        <v>0</v>
      </c>
      <c r="G40">
        <f t="shared" si="39"/>
        <v>0</v>
      </c>
      <c r="H40">
        <f t="shared" si="39"/>
        <v>0</v>
      </c>
      <c r="I40">
        <f t="shared" si="39"/>
        <v>0</v>
      </c>
      <c r="J40">
        <f t="shared" si="39"/>
        <v>0</v>
      </c>
      <c r="K40">
        <f t="shared" si="39"/>
        <v>0</v>
      </c>
      <c r="L40">
        <f t="shared" si="39"/>
        <v>0</v>
      </c>
      <c r="M40">
        <f t="shared" si="39"/>
        <v>0</v>
      </c>
      <c r="N40">
        <f t="shared" si="39"/>
        <v>0</v>
      </c>
      <c r="O40">
        <f t="shared" si="39"/>
        <v>0</v>
      </c>
      <c r="P40">
        <f t="shared" si="39"/>
        <v>0</v>
      </c>
      <c r="Q40">
        <f t="shared" si="39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0</v>
      </c>
      <c r="E42">
        <f t="shared" ref="E42:Q42" si="41">D42</f>
        <v>0</v>
      </c>
      <c r="F42">
        <f t="shared" si="41"/>
        <v>0</v>
      </c>
      <c r="G42">
        <f t="shared" si="41"/>
        <v>0</v>
      </c>
      <c r="H42">
        <f t="shared" si="41"/>
        <v>0</v>
      </c>
      <c r="I42">
        <f t="shared" si="41"/>
        <v>0</v>
      </c>
      <c r="J42">
        <f t="shared" si="41"/>
        <v>0</v>
      </c>
      <c r="K42">
        <f t="shared" si="41"/>
        <v>0</v>
      </c>
      <c r="L42">
        <f t="shared" si="41"/>
        <v>0</v>
      </c>
      <c r="M42">
        <f t="shared" si="41"/>
        <v>0</v>
      </c>
      <c r="N42">
        <f t="shared" si="41"/>
        <v>0</v>
      </c>
      <c r="O42">
        <f t="shared" si="41"/>
        <v>0</v>
      </c>
      <c r="P42">
        <f t="shared" si="41"/>
        <v>0</v>
      </c>
      <c r="Q42">
        <f t="shared" si="41"/>
        <v>0</v>
      </c>
      <c r="R42">
        <f t="shared" si="1"/>
        <v>0</v>
      </c>
      <c r="S42">
        <f t="shared" si="2"/>
        <v>0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</v>
      </c>
      <c r="E44">
        <f t="shared" ref="E44:Q44" si="43">D44</f>
        <v>0</v>
      </c>
      <c r="F44">
        <f t="shared" si="43"/>
        <v>0</v>
      </c>
      <c r="G44">
        <f t="shared" si="43"/>
        <v>0</v>
      </c>
      <c r="H44">
        <f t="shared" si="43"/>
        <v>0</v>
      </c>
      <c r="I44">
        <f t="shared" si="43"/>
        <v>0</v>
      </c>
      <c r="J44">
        <f t="shared" si="43"/>
        <v>0</v>
      </c>
      <c r="K44">
        <f t="shared" si="43"/>
        <v>0</v>
      </c>
      <c r="L44">
        <f t="shared" si="43"/>
        <v>0</v>
      </c>
      <c r="M44">
        <f t="shared" si="43"/>
        <v>0</v>
      </c>
      <c r="N44">
        <f t="shared" si="43"/>
        <v>0</v>
      </c>
      <c r="O44">
        <f t="shared" si="43"/>
        <v>0</v>
      </c>
      <c r="P44">
        <f t="shared" si="43"/>
        <v>0</v>
      </c>
      <c r="Q44">
        <f t="shared" si="43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0</v>
      </c>
      <c r="E46">
        <f t="shared" ref="E46:Q46" si="45">D46</f>
        <v>0</v>
      </c>
      <c r="F46">
        <f t="shared" si="45"/>
        <v>0</v>
      </c>
      <c r="G46">
        <f t="shared" si="45"/>
        <v>0</v>
      </c>
      <c r="H46">
        <f t="shared" si="45"/>
        <v>0</v>
      </c>
      <c r="I46">
        <f t="shared" si="45"/>
        <v>0</v>
      </c>
      <c r="J46">
        <f t="shared" si="45"/>
        <v>0</v>
      </c>
      <c r="K46">
        <f t="shared" si="45"/>
        <v>0</v>
      </c>
      <c r="L46">
        <f t="shared" si="45"/>
        <v>0</v>
      </c>
      <c r="M46">
        <f t="shared" si="45"/>
        <v>0</v>
      </c>
      <c r="N46">
        <f t="shared" si="45"/>
        <v>0</v>
      </c>
      <c r="O46">
        <f t="shared" si="45"/>
        <v>0</v>
      </c>
      <c r="P46">
        <f t="shared" si="45"/>
        <v>0</v>
      </c>
      <c r="Q46">
        <f t="shared" si="4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Mult_split!I47</f>
        <v>0</v>
      </c>
      <c r="E47">
        <f t="shared" ref="E47:Q47" si="46">D47</f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Mult_split!I48</f>
        <v>0</v>
      </c>
      <c r="E48">
        <f t="shared" ref="E48:Q48" si="47">D48</f>
        <v>0</v>
      </c>
      <c r="F48">
        <f t="shared" si="47"/>
        <v>0</v>
      </c>
      <c r="G48">
        <f t="shared" si="47"/>
        <v>0</v>
      </c>
      <c r="H48">
        <f t="shared" si="47"/>
        <v>0</v>
      </c>
      <c r="I48">
        <f t="shared" si="47"/>
        <v>0</v>
      </c>
      <c r="J48">
        <f t="shared" si="47"/>
        <v>0</v>
      </c>
      <c r="K48">
        <f t="shared" si="47"/>
        <v>0</v>
      </c>
      <c r="L48">
        <f t="shared" si="47"/>
        <v>0</v>
      </c>
      <c r="M48">
        <f t="shared" si="47"/>
        <v>0</v>
      </c>
      <c r="N48">
        <f t="shared" si="47"/>
        <v>0</v>
      </c>
      <c r="O48">
        <f t="shared" si="47"/>
        <v>0</v>
      </c>
      <c r="P48">
        <f t="shared" si="47"/>
        <v>0</v>
      </c>
      <c r="Q48">
        <f t="shared" si="47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Mult_split!I49</f>
        <v>0</v>
      </c>
      <c r="E49">
        <f t="shared" ref="E49:Q49" si="48">D49</f>
        <v>0</v>
      </c>
      <c r="F49">
        <f t="shared" si="48"/>
        <v>0</v>
      </c>
      <c r="G49">
        <f t="shared" si="48"/>
        <v>0</v>
      </c>
      <c r="H49">
        <f t="shared" si="48"/>
        <v>0</v>
      </c>
      <c r="I49">
        <f t="shared" si="48"/>
        <v>0</v>
      </c>
      <c r="J49">
        <f t="shared" si="48"/>
        <v>0</v>
      </c>
      <c r="K49">
        <f t="shared" si="48"/>
        <v>0</v>
      </c>
      <c r="L49">
        <f t="shared" si="48"/>
        <v>0</v>
      </c>
      <c r="M49">
        <f t="shared" si="48"/>
        <v>0</v>
      </c>
      <c r="N49">
        <f t="shared" si="48"/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Mult_split!I50</f>
        <v>0</v>
      </c>
      <c r="E50">
        <f t="shared" ref="E50:Q50" si="49">D50</f>
        <v>0</v>
      </c>
      <c r="F50">
        <f t="shared" si="49"/>
        <v>0</v>
      </c>
      <c r="G50">
        <f t="shared" si="49"/>
        <v>0</v>
      </c>
      <c r="H50">
        <f t="shared" si="49"/>
        <v>0</v>
      </c>
      <c r="I50">
        <f t="shared" si="49"/>
        <v>0</v>
      </c>
      <c r="J50">
        <f t="shared" si="49"/>
        <v>0</v>
      </c>
      <c r="K50">
        <f t="shared" si="49"/>
        <v>0</v>
      </c>
      <c r="L50">
        <f t="shared" si="49"/>
        <v>0</v>
      </c>
      <c r="M50">
        <f t="shared" si="49"/>
        <v>0</v>
      </c>
      <c r="N50">
        <f t="shared" si="49"/>
        <v>0</v>
      </c>
      <c r="O50">
        <f t="shared" si="49"/>
        <v>0</v>
      </c>
      <c r="P50">
        <f t="shared" si="49"/>
        <v>0</v>
      </c>
      <c r="Q50">
        <f t="shared" si="49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Mult_split!I51</f>
        <v>0</v>
      </c>
      <c r="E51">
        <f t="shared" ref="E51:Q51" si="50">D51</f>
        <v>0</v>
      </c>
      <c r="F51">
        <f t="shared" si="50"/>
        <v>0</v>
      </c>
      <c r="G51">
        <f t="shared" si="50"/>
        <v>0</v>
      </c>
      <c r="H51">
        <f t="shared" si="50"/>
        <v>0</v>
      </c>
      <c r="I51">
        <f t="shared" si="50"/>
        <v>0</v>
      </c>
      <c r="J51">
        <f t="shared" si="50"/>
        <v>0</v>
      </c>
      <c r="K51">
        <f t="shared" si="50"/>
        <v>0</v>
      </c>
      <c r="L51">
        <f t="shared" si="50"/>
        <v>0</v>
      </c>
      <c r="M51">
        <f t="shared" si="50"/>
        <v>0</v>
      </c>
      <c r="N51">
        <f t="shared" si="50"/>
        <v>0</v>
      </c>
      <c r="O51">
        <f t="shared" si="50"/>
        <v>0</v>
      </c>
      <c r="P51">
        <f t="shared" si="50"/>
        <v>0</v>
      </c>
      <c r="Q51">
        <f t="shared" si="50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Mult_split!I52</f>
        <v>0</v>
      </c>
      <c r="E52">
        <f t="shared" ref="E52:Q52" si="51">D52</f>
        <v>0</v>
      </c>
      <c r="F52">
        <f t="shared" si="51"/>
        <v>0</v>
      </c>
      <c r="G52">
        <f t="shared" si="51"/>
        <v>0</v>
      </c>
      <c r="H52">
        <f t="shared" si="51"/>
        <v>0</v>
      </c>
      <c r="I52">
        <f t="shared" si="51"/>
        <v>0</v>
      </c>
      <c r="J52">
        <f t="shared" si="51"/>
        <v>0</v>
      </c>
      <c r="K52">
        <f t="shared" si="51"/>
        <v>0</v>
      </c>
      <c r="L52">
        <f t="shared" si="51"/>
        <v>0</v>
      </c>
      <c r="M52">
        <f t="shared" si="51"/>
        <v>0</v>
      </c>
      <c r="N52">
        <f t="shared" si="51"/>
        <v>0</v>
      </c>
      <c r="O52">
        <f t="shared" si="51"/>
        <v>0</v>
      </c>
      <c r="P52">
        <f t="shared" si="51"/>
        <v>0</v>
      </c>
      <c r="Q52">
        <f t="shared" si="51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Mult_split!I53</f>
        <v>1180.3079494832941</v>
      </c>
      <c r="E53">
        <f t="shared" ref="E53:Q53" si="52">D53</f>
        <v>1180.3079494832941</v>
      </c>
      <c r="F53">
        <f t="shared" si="52"/>
        <v>1180.3079494832941</v>
      </c>
      <c r="G53">
        <f t="shared" si="52"/>
        <v>1180.3079494832941</v>
      </c>
      <c r="H53">
        <f t="shared" si="52"/>
        <v>1180.3079494832941</v>
      </c>
      <c r="I53">
        <f t="shared" si="52"/>
        <v>1180.3079494832941</v>
      </c>
      <c r="J53">
        <f t="shared" si="52"/>
        <v>1180.3079494832941</v>
      </c>
      <c r="K53">
        <f t="shared" si="52"/>
        <v>1180.3079494832941</v>
      </c>
      <c r="L53">
        <f t="shared" si="52"/>
        <v>1180.3079494832941</v>
      </c>
      <c r="M53">
        <f t="shared" si="52"/>
        <v>1180.3079494832941</v>
      </c>
      <c r="N53">
        <f t="shared" si="52"/>
        <v>1180.3079494832941</v>
      </c>
      <c r="O53">
        <f t="shared" si="52"/>
        <v>1180.3079494832941</v>
      </c>
      <c r="P53">
        <f t="shared" si="52"/>
        <v>1180.3079494832941</v>
      </c>
      <c r="Q53">
        <f t="shared" si="52"/>
        <v>1180.3079494832941</v>
      </c>
      <c r="R53">
        <f t="shared" si="1"/>
        <v>1180.3079494832941</v>
      </c>
      <c r="S53">
        <f t="shared" si="2"/>
        <v>1180.3079494832941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0</v>
      </c>
      <c r="E55">
        <f t="shared" ref="E55:Q55" si="54">D55</f>
        <v>0</v>
      </c>
      <c r="F55">
        <f t="shared" si="54"/>
        <v>0</v>
      </c>
      <c r="G55">
        <f t="shared" si="54"/>
        <v>0</v>
      </c>
      <c r="H55">
        <f t="shared" si="54"/>
        <v>0</v>
      </c>
      <c r="I55">
        <f t="shared" si="54"/>
        <v>0</v>
      </c>
      <c r="J55">
        <f t="shared" si="54"/>
        <v>0</v>
      </c>
      <c r="K55">
        <f t="shared" si="54"/>
        <v>0</v>
      </c>
      <c r="L55">
        <f t="shared" si="54"/>
        <v>0</v>
      </c>
      <c r="M55">
        <f t="shared" si="54"/>
        <v>0</v>
      </c>
      <c r="N55">
        <f t="shared" si="54"/>
        <v>0</v>
      </c>
      <c r="O55">
        <f t="shared" si="54"/>
        <v>0</v>
      </c>
      <c r="P55">
        <f t="shared" si="54"/>
        <v>0</v>
      </c>
      <c r="Q55">
        <f t="shared" si="54"/>
        <v>0</v>
      </c>
      <c r="R55">
        <f t="shared" si="1"/>
        <v>0</v>
      </c>
      <c r="S55">
        <f t="shared" si="2"/>
        <v>0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0</v>
      </c>
      <c r="E61">
        <f t="shared" ref="E61:Q61" si="60">D61</f>
        <v>0</v>
      </c>
      <c r="F61">
        <f t="shared" si="60"/>
        <v>0</v>
      </c>
      <c r="G61">
        <f t="shared" si="60"/>
        <v>0</v>
      </c>
      <c r="H61">
        <f t="shared" si="60"/>
        <v>0</v>
      </c>
      <c r="I61">
        <f t="shared" si="60"/>
        <v>0</v>
      </c>
      <c r="J61">
        <f t="shared" si="60"/>
        <v>0</v>
      </c>
      <c r="K61">
        <f t="shared" si="60"/>
        <v>0</v>
      </c>
      <c r="L61">
        <f t="shared" si="60"/>
        <v>0</v>
      </c>
      <c r="M61">
        <f t="shared" si="60"/>
        <v>0</v>
      </c>
      <c r="N61">
        <f t="shared" si="60"/>
        <v>0</v>
      </c>
      <c r="O61">
        <f t="shared" si="60"/>
        <v>0</v>
      </c>
      <c r="P61">
        <f t="shared" si="60"/>
        <v>0</v>
      </c>
      <c r="Q61">
        <f t="shared" si="60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2038914.6475078459</v>
      </c>
      <c r="E66">
        <f t="shared" ref="E66:Q66" si="65">D66</f>
        <v>2038914.6475078459</v>
      </c>
      <c r="F66">
        <f t="shared" si="65"/>
        <v>2038914.6475078459</v>
      </c>
      <c r="G66">
        <f t="shared" si="65"/>
        <v>2038914.6475078459</v>
      </c>
      <c r="H66">
        <f t="shared" si="65"/>
        <v>2038914.6475078459</v>
      </c>
      <c r="I66">
        <f t="shared" si="65"/>
        <v>2038914.6475078459</v>
      </c>
      <c r="J66">
        <f t="shared" si="65"/>
        <v>2038914.6475078459</v>
      </c>
      <c r="K66">
        <f t="shared" si="65"/>
        <v>2038914.6475078459</v>
      </c>
      <c r="L66">
        <f t="shared" si="65"/>
        <v>2038914.6475078459</v>
      </c>
      <c r="M66">
        <f t="shared" si="65"/>
        <v>2038914.6475078459</v>
      </c>
      <c r="N66">
        <f t="shared" si="65"/>
        <v>2038914.6475078459</v>
      </c>
      <c r="O66">
        <f t="shared" si="65"/>
        <v>2038914.6475078459</v>
      </c>
      <c r="P66">
        <f t="shared" si="65"/>
        <v>2038914.6475078459</v>
      </c>
      <c r="Q66">
        <f t="shared" si="65"/>
        <v>2038914.6475078459</v>
      </c>
      <c r="R66">
        <f t="shared" si="1"/>
        <v>2038914.6475078459</v>
      </c>
      <c r="S66">
        <f t="shared" si="2"/>
        <v>2038914.6475078459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0</v>
      </c>
      <c r="E68">
        <f t="shared" ref="E68:Q68" si="69">D68</f>
        <v>0</v>
      </c>
      <c r="F68">
        <f t="shared" si="69"/>
        <v>0</v>
      </c>
      <c r="G68">
        <f t="shared" si="69"/>
        <v>0</v>
      </c>
      <c r="H68">
        <f t="shared" si="69"/>
        <v>0</v>
      </c>
      <c r="I68">
        <f t="shared" si="69"/>
        <v>0</v>
      </c>
      <c r="J68">
        <f t="shared" si="69"/>
        <v>0</v>
      </c>
      <c r="K68">
        <f t="shared" si="69"/>
        <v>0</v>
      </c>
      <c r="L68">
        <f t="shared" si="69"/>
        <v>0</v>
      </c>
      <c r="M68">
        <f t="shared" si="69"/>
        <v>0</v>
      </c>
      <c r="N68">
        <f t="shared" si="69"/>
        <v>0</v>
      </c>
      <c r="O68">
        <f t="shared" si="69"/>
        <v>0</v>
      </c>
      <c r="P68">
        <f t="shared" si="69"/>
        <v>0</v>
      </c>
      <c r="Q68">
        <f t="shared" si="69"/>
        <v>0</v>
      </c>
      <c r="R68">
        <f t="shared" si="67"/>
        <v>0</v>
      </c>
      <c r="S68">
        <f t="shared" si="68"/>
        <v>0</v>
      </c>
    </row>
    <row r="69" spans="3:19" x14ac:dyDescent="0.3">
      <c r="C69" t="s">
        <v>98</v>
      </c>
      <c r="D69">
        <f>Mult_split!I69</f>
        <v>0</v>
      </c>
      <c r="E69">
        <f t="shared" ref="E69:Q69" si="70">D69</f>
        <v>0</v>
      </c>
      <c r="F69">
        <f t="shared" si="70"/>
        <v>0</v>
      </c>
      <c r="G69">
        <f t="shared" si="70"/>
        <v>0</v>
      </c>
      <c r="H69">
        <f t="shared" si="70"/>
        <v>0</v>
      </c>
      <c r="I69">
        <f t="shared" si="70"/>
        <v>0</v>
      </c>
      <c r="J69">
        <f t="shared" si="70"/>
        <v>0</v>
      </c>
      <c r="K69">
        <f t="shared" si="70"/>
        <v>0</v>
      </c>
      <c r="L69">
        <f t="shared" si="70"/>
        <v>0</v>
      </c>
      <c r="M69">
        <f t="shared" si="70"/>
        <v>0</v>
      </c>
      <c r="N69">
        <f t="shared" si="70"/>
        <v>0</v>
      </c>
      <c r="O69">
        <f t="shared" si="70"/>
        <v>0</v>
      </c>
      <c r="P69">
        <f t="shared" si="70"/>
        <v>0</v>
      </c>
      <c r="Q69">
        <f t="shared" si="70"/>
        <v>0</v>
      </c>
      <c r="R69">
        <f t="shared" si="67"/>
        <v>0</v>
      </c>
      <c r="S69">
        <f t="shared" si="68"/>
        <v>0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0</v>
      </c>
      <c r="E71">
        <f t="shared" ref="E71:Q71" si="72">D71</f>
        <v>0</v>
      </c>
      <c r="F71">
        <f t="shared" si="72"/>
        <v>0</v>
      </c>
      <c r="G71">
        <f t="shared" si="72"/>
        <v>0</v>
      </c>
      <c r="H71">
        <f t="shared" si="72"/>
        <v>0</v>
      </c>
      <c r="I71">
        <f t="shared" si="72"/>
        <v>0</v>
      </c>
      <c r="J71">
        <f t="shared" si="72"/>
        <v>0</v>
      </c>
      <c r="K71">
        <f t="shared" si="72"/>
        <v>0</v>
      </c>
      <c r="L71">
        <f t="shared" si="72"/>
        <v>0</v>
      </c>
      <c r="M71">
        <f t="shared" si="72"/>
        <v>0</v>
      </c>
      <c r="N71">
        <f t="shared" si="72"/>
        <v>0</v>
      </c>
      <c r="O71">
        <f t="shared" si="72"/>
        <v>0</v>
      </c>
      <c r="P71">
        <f t="shared" si="72"/>
        <v>0</v>
      </c>
      <c r="Q71">
        <f t="shared" si="72"/>
        <v>0</v>
      </c>
      <c r="R71">
        <f t="shared" si="67"/>
        <v>0</v>
      </c>
      <c r="S71">
        <f t="shared" si="68"/>
        <v>0</v>
      </c>
    </row>
    <row r="72" spans="3:19" x14ac:dyDescent="0.3">
      <c r="C72" t="s">
        <v>101</v>
      </c>
      <c r="D72">
        <f>Mult_split!I72</f>
        <v>0</v>
      </c>
      <c r="E72">
        <f t="shared" ref="E72:Q72" si="73">D72</f>
        <v>0</v>
      </c>
      <c r="F72">
        <f t="shared" si="73"/>
        <v>0</v>
      </c>
      <c r="G72">
        <f t="shared" si="73"/>
        <v>0</v>
      </c>
      <c r="H72">
        <f t="shared" si="73"/>
        <v>0</v>
      </c>
      <c r="I72">
        <f t="shared" si="73"/>
        <v>0</v>
      </c>
      <c r="J72">
        <f t="shared" si="73"/>
        <v>0</v>
      </c>
      <c r="K72">
        <f t="shared" si="73"/>
        <v>0</v>
      </c>
      <c r="L72">
        <f t="shared" si="73"/>
        <v>0</v>
      </c>
      <c r="M72">
        <f t="shared" si="73"/>
        <v>0</v>
      </c>
      <c r="N72">
        <f t="shared" si="73"/>
        <v>0</v>
      </c>
      <c r="O72">
        <f t="shared" si="73"/>
        <v>0</v>
      </c>
      <c r="P72">
        <f t="shared" si="73"/>
        <v>0</v>
      </c>
      <c r="Q72">
        <f t="shared" si="73"/>
        <v>0</v>
      </c>
      <c r="R72">
        <f t="shared" si="67"/>
        <v>0</v>
      </c>
      <c r="S72">
        <f t="shared" si="68"/>
        <v>0</v>
      </c>
    </row>
    <row r="73" spans="3:19" x14ac:dyDescent="0.3">
      <c r="C73" t="s">
        <v>102</v>
      </c>
      <c r="D73">
        <f>Mult_split!I73</f>
        <v>0</v>
      </c>
      <c r="E73">
        <f t="shared" ref="E73:Q73" si="74">D73</f>
        <v>0</v>
      </c>
      <c r="F73">
        <f t="shared" si="74"/>
        <v>0</v>
      </c>
      <c r="G73">
        <f t="shared" si="74"/>
        <v>0</v>
      </c>
      <c r="H73">
        <f t="shared" si="74"/>
        <v>0</v>
      </c>
      <c r="I73">
        <f t="shared" si="74"/>
        <v>0</v>
      </c>
      <c r="J73">
        <f t="shared" si="74"/>
        <v>0</v>
      </c>
      <c r="K73">
        <f t="shared" si="74"/>
        <v>0</v>
      </c>
      <c r="L73">
        <f t="shared" si="74"/>
        <v>0</v>
      </c>
      <c r="M73">
        <f t="shared" si="74"/>
        <v>0</v>
      </c>
      <c r="N73">
        <f t="shared" si="74"/>
        <v>0</v>
      </c>
      <c r="O73">
        <f t="shared" si="74"/>
        <v>0</v>
      </c>
      <c r="P73">
        <f t="shared" si="74"/>
        <v>0</v>
      </c>
      <c r="Q73">
        <f t="shared" si="74"/>
        <v>0</v>
      </c>
      <c r="R73">
        <f t="shared" si="67"/>
        <v>0</v>
      </c>
      <c r="S73">
        <f t="shared" si="68"/>
        <v>0</v>
      </c>
    </row>
    <row r="74" spans="3:19" x14ac:dyDescent="0.3">
      <c r="C74" t="s">
        <v>103</v>
      </c>
      <c r="D74">
        <f>Mult_split!I74</f>
        <v>0</v>
      </c>
      <c r="E74">
        <f t="shared" ref="E74:Q74" si="75">D74</f>
        <v>0</v>
      </c>
      <c r="F74">
        <f t="shared" si="75"/>
        <v>0</v>
      </c>
      <c r="G74">
        <f t="shared" si="75"/>
        <v>0</v>
      </c>
      <c r="H74">
        <f t="shared" si="75"/>
        <v>0</v>
      </c>
      <c r="I74">
        <f t="shared" si="75"/>
        <v>0</v>
      </c>
      <c r="J74">
        <f t="shared" si="75"/>
        <v>0</v>
      </c>
      <c r="K74">
        <f t="shared" si="75"/>
        <v>0</v>
      </c>
      <c r="L74">
        <f t="shared" si="75"/>
        <v>0</v>
      </c>
      <c r="M74">
        <f t="shared" si="75"/>
        <v>0</v>
      </c>
      <c r="N74">
        <f t="shared" si="75"/>
        <v>0</v>
      </c>
      <c r="O74">
        <f t="shared" si="75"/>
        <v>0</v>
      </c>
      <c r="P74">
        <f t="shared" si="75"/>
        <v>0</v>
      </c>
      <c r="Q74">
        <f t="shared" si="75"/>
        <v>0</v>
      </c>
      <c r="R74">
        <f t="shared" si="67"/>
        <v>0</v>
      </c>
      <c r="S74">
        <f t="shared" si="68"/>
        <v>0</v>
      </c>
    </row>
    <row r="75" spans="3:19" x14ac:dyDescent="0.3">
      <c r="C75" t="s">
        <v>104</v>
      </c>
      <c r="D75">
        <f>Mult_split!I75</f>
        <v>0</v>
      </c>
      <c r="E75">
        <f t="shared" ref="E75:Q75" si="76">D75</f>
        <v>0</v>
      </c>
      <c r="F75">
        <f t="shared" si="76"/>
        <v>0</v>
      </c>
      <c r="G75">
        <f t="shared" si="76"/>
        <v>0</v>
      </c>
      <c r="H75">
        <f t="shared" si="76"/>
        <v>0</v>
      </c>
      <c r="I75">
        <f t="shared" si="76"/>
        <v>0</v>
      </c>
      <c r="J75">
        <f t="shared" si="76"/>
        <v>0</v>
      </c>
      <c r="K75">
        <f t="shared" si="76"/>
        <v>0</v>
      </c>
      <c r="L75">
        <f t="shared" si="76"/>
        <v>0</v>
      </c>
      <c r="M75">
        <f t="shared" si="76"/>
        <v>0</v>
      </c>
      <c r="N75">
        <f t="shared" si="76"/>
        <v>0</v>
      </c>
      <c r="O75">
        <f t="shared" si="76"/>
        <v>0</v>
      </c>
      <c r="P75">
        <f t="shared" si="76"/>
        <v>0</v>
      </c>
      <c r="Q75">
        <f t="shared" si="76"/>
        <v>0</v>
      </c>
      <c r="R75">
        <f t="shared" si="67"/>
        <v>0</v>
      </c>
      <c r="S75">
        <f t="shared" si="68"/>
        <v>0</v>
      </c>
    </row>
    <row r="76" spans="3:19" x14ac:dyDescent="0.3">
      <c r="C76" t="s">
        <v>105</v>
      </c>
      <c r="D76">
        <f>Mult_split!I76</f>
        <v>0</v>
      </c>
      <c r="E76">
        <f t="shared" ref="E76:Q76" si="77">D76</f>
        <v>0</v>
      </c>
      <c r="F76">
        <f t="shared" si="77"/>
        <v>0</v>
      </c>
      <c r="G76">
        <f t="shared" si="77"/>
        <v>0</v>
      </c>
      <c r="H76">
        <f t="shared" si="77"/>
        <v>0</v>
      </c>
      <c r="I76">
        <f t="shared" si="77"/>
        <v>0</v>
      </c>
      <c r="J76">
        <f t="shared" si="77"/>
        <v>0</v>
      </c>
      <c r="K76">
        <f t="shared" si="77"/>
        <v>0</v>
      </c>
      <c r="L76">
        <f t="shared" si="77"/>
        <v>0</v>
      </c>
      <c r="M76">
        <f t="shared" si="77"/>
        <v>0</v>
      </c>
      <c r="N76">
        <f t="shared" si="77"/>
        <v>0</v>
      </c>
      <c r="O76">
        <f t="shared" si="77"/>
        <v>0</v>
      </c>
      <c r="P76">
        <f t="shared" si="77"/>
        <v>0</v>
      </c>
      <c r="Q76">
        <f t="shared" si="77"/>
        <v>0</v>
      </c>
      <c r="R76">
        <f t="shared" si="67"/>
        <v>0</v>
      </c>
      <c r="S76">
        <f t="shared" si="68"/>
        <v>0</v>
      </c>
    </row>
    <row r="77" spans="3:19" x14ac:dyDescent="0.3">
      <c r="C77" t="s">
        <v>106</v>
      </c>
      <c r="D77">
        <f>Mult_split!I77</f>
        <v>0</v>
      </c>
      <c r="E77">
        <f t="shared" ref="E77:Q77" si="78">D77</f>
        <v>0</v>
      </c>
      <c r="F77">
        <f t="shared" si="78"/>
        <v>0</v>
      </c>
      <c r="G77">
        <f t="shared" si="78"/>
        <v>0</v>
      </c>
      <c r="H77">
        <f t="shared" si="78"/>
        <v>0</v>
      </c>
      <c r="I77">
        <f t="shared" si="78"/>
        <v>0</v>
      </c>
      <c r="J77">
        <f t="shared" si="78"/>
        <v>0</v>
      </c>
      <c r="K77">
        <f t="shared" si="78"/>
        <v>0</v>
      </c>
      <c r="L77">
        <f t="shared" si="78"/>
        <v>0</v>
      </c>
      <c r="M77">
        <f t="shared" si="78"/>
        <v>0</v>
      </c>
      <c r="N77">
        <f t="shared" si="78"/>
        <v>0</v>
      </c>
      <c r="O77">
        <f t="shared" si="78"/>
        <v>0</v>
      </c>
      <c r="P77">
        <f t="shared" si="78"/>
        <v>0</v>
      </c>
      <c r="Q77">
        <f t="shared" si="78"/>
        <v>0</v>
      </c>
      <c r="R77">
        <f t="shared" si="67"/>
        <v>0</v>
      </c>
      <c r="S77">
        <f t="shared" si="68"/>
        <v>0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0</v>
      </c>
      <c r="E79">
        <f t="shared" ref="E79:Q79" si="80">D79</f>
        <v>0</v>
      </c>
      <c r="F79">
        <f t="shared" si="80"/>
        <v>0</v>
      </c>
      <c r="G79">
        <f t="shared" si="80"/>
        <v>0</v>
      </c>
      <c r="H79">
        <f t="shared" si="80"/>
        <v>0</v>
      </c>
      <c r="I79">
        <f t="shared" si="80"/>
        <v>0</v>
      </c>
      <c r="J79">
        <f t="shared" si="80"/>
        <v>0</v>
      </c>
      <c r="K79">
        <f t="shared" si="80"/>
        <v>0</v>
      </c>
      <c r="L79">
        <f t="shared" si="80"/>
        <v>0</v>
      </c>
      <c r="M79">
        <f t="shared" si="80"/>
        <v>0</v>
      </c>
      <c r="N79">
        <f t="shared" si="80"/>
        <v>0</v>
      </c>
      <c r="O79">
        <f t="shared" si="80"/>
        <v>0</v>
      </c>
      <c r="P79">
        <f t="shared" si="80"/>
        <v>0</v>
      </c>
      <c r="Q79">
        <f t="shared" si="80"/>
        <v>0</v>
      </c>
      <c r="R79">
        <f t="shared" si="67"/>
        <v>0</v>
      </c>
      <c r="S79">
        <f t="shared" si="68"/>
        <v>0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0</v>
      </c>
      <c r="E81">
        <f t="shared" ref="E81:Q81" si="82">D81</f>
        <v>0</v>
      </c>
      <c r="F81">
        <f t="shared" si="82"/>
        <v>0</v>
      </c>
      <c r="G81">
        <f t="shared" si="82"/>
        <v>0</v>
      </c>
      <c r="H81">
        <f t="shared" si="82"/>
        <v>0</v>
      </c>
      <c r="I81">
        <f t="shared" si="82"/>
        <v>0</v>
      </c>
      <c r="J81">
        <f t="shared" si="82"/>
        <v>0</v>
      </c>
      <c r="K81">
        <f t="shared" si="82"/>
        <v>0</v>
      </c>
      <c r="L81">
        <f t="shared" si="82"/>
        <v>0</v>
      </c>
      <c r="M81">
        <f t="shared" si="82"/>
        <v>0</v>
      </c>
      <c r="N81">
        <f t="shared" si="82"/>
        <v>0</v>
      </c>
      <c r="O81">
        <f t="shared" si="82"/>
        <v>0</v>
      </c>
      <c r="P81">
        <f t="shared" si="82"/>
        <v>0</v>
      </c>
      <c r="Q81">
        <f t="shared" si="82"/>
        <v>0</v>
      </c>
      <c r="R81">
        <f t="shared" si="67"/>
        <v>0</v>
      </c>
      <c r="S81">
        <f t="shared" si="68"/>
        <v>0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8.2454969361470791</v>
      </c>
      <c r="E85">
        <f t="shared" ref="E85:Q85" si="86">D85</f>
        <v>8.2454969361470791</v>
      </c>
      <c r="F85">
        <f t="shared" si="86"/>
        <v>8.2454969361470791</v>
      </c>
      <c r="G85">
        <f t="shared" si="86"/>
        <v>8.2454969361470791</v>
      </c>
      <c r="H85">
        <f t="shared" si="86"/>
        <v>8.2454969361470791</v>
      </c>
      <c r="I85">
        <f t="shared" si="86"/>
        <v>8.2454969361470791</v>
      </c>
      <c r="J85">
        <f t="shared" si="86"/>
        <v>8.2454969361470791</v>
      </c>
      <c r="K85">
        <f t="shared" si="86"/>
        <v>8.2454969361470791</v>
      </c>
      <c r="L85">
        <f t="shared" si="86"/>
        <v>8.2454969361470791</v>
      </c>
      <c r="M85">
        <f t="shared" si="86"/>
        <v>8.2454969361470791</v>
      </c>
      <c r="N85">
        <f t="shared" si="86"/>
        <v>8.2454969361470791</v>
      </c>
      <c r="O85">
        <f t="shared" si="86"/>
        <v>8.2454969361470791</v>
      </c>
      <c r="P85">
        <f t="shared" si="86"/>
        <v>8.2454969361470791</v>
      </c>
      <c r="Q85">
        <f t="shared" si="86"/>
        <v>8.2454969361470791</v>
      </c>
      <c r="R85">
        <f t="shared" si="67"/>
        <v>8.2454969361470791</v>
      </c>
      <c r="S85">
        <f t="shared" si="68"/>
        <v>8.2454969361470791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9.9555408143808768E-2</v>
      </c>
      <c r="E89">
        <f t="shared" ref="E89:Q89" si="90">D89</f>
        <v>9.9555408143808768E-2</v>
      </c>
      <c r="F89">
        <f t="shared" si="90"/>
        <v>9.9555408143808768E-2</v>
      </c>
      <c r="G89">
        <f t="shared" si="90"/>
        <v>9.9555408143808768E-2</v>
      </c>
      <c r="H89">
        <f t="shared" si="90"/>
        <v>9.9555408143808768E-2</v>
      </c>
      <c r="I89">
        <f t="shared" si="90"/>
        <v>9.9555408143808768E-2</v>
      </c>
      <c r="J89">
        <f t="shared" si="90"/>
        <v>9.9555408143808768E-2</v>
      </c>
      <c r="K89">
        <f t="shared" si="90"/>
        <v>9.9555408143808768E-2</v>
      </c>
      <c r="L89">
        <f t="shared" si="90"/>
        <v>9.9555408143808768E-2</v>
      </c>
      <c r="M89">
        <f t="shared" si="90"/>
        <v>9.9555408143808768E-2</v>
      </c>
      <c r="N89">
        <f t="shared" si="90"/>
        <v>9.9555408143808768E-2</v>
      </c>
      <c r="O89">
        <f t="shared" si="90"/>
        <v>9.9555408143808768E-2</v>
      </c>
      <c r="P89">
        <f t="shared" si="90"/>
        <v>9.9555408143808768E-2</v>
      </c>
      <c r="Q89">
        <f t="shared" si="90"/>
        <v>9.9555408143808768E-2</v>
      </c>
      <c r="R89">
        <f t="shared" si="67"/>
        <v>9.9555408143808768E-2</v>
      </c>
      <c r="S89">
        <f t="shared" si="68"/>
        <v>9.9555408143808768E-2</v>
      </c>
    </row>
    <row r="90" spans="3:19" x14ac:dyDescent="0.3">
      <c r="C90" t="s">
        <v>118</v>
      </c>
      <c r="D90">
        <f>Mult_split!I90</f>
        <v>1.4069567080617527</v>
      </c>
      <c r="E90">
        <f t="shared" ref="E90:Q90" si="91">D90</f>
        <v>1.4069567080617527</v>
      </c>
      <c r="F90">
        <f t="shared" si="91"/>
        <v>1.4069567080617527</v>
      </c>
      <c r="G90">
        <f t="shared" si="91"/>
        <v>1.4069567080617527</v>
      </c>
      <c r="H90">
        <f t="shared" si="91"/>
        <v>1.4069567080617527</v>
      </c>
      <c r="I90">
        <f t="shared" si="91"/>
        <v>1.4069567080617527</v>
      </c>
      <c r="J90">
        <f t="shared" si="91"/>
        <v>1.4069567080617527</v>
      </c>
      <c r="K90">
        <f t="shared" si="91"/>
        <v>1.4069567080617527</v>
      </c>
      <c r="L90">
        <f t="shared" si="91"/>
        <v>1.4069567080617527</v>
      </c>
      <c r="M90">
        <f t="shared" si="91"/>
        <v>1.4069567080617527</v>
      </c>
      <c r="N90">
        <f t="shared" si="91"/>
        <v>1.4069567080617527</v>
      </c>
      <c r="O90">
        <f t="shared" si="91"/>
        <v>1.4069567080617527</v>
      </c>
      <c r="P90">
        <f t="shared" si="91"/>
        <v>1.4069567080617527</v>
      </c>
      <c r="Q90">
        <f t="shared" si="91"/>
        <v>1.4069567080617527</v>
      </c>
      <c r="R90">
        <f t="shared" si="67"/>
        <v>1.4069567080617527</v>
      </c>
      <c r="S90">
        <f t="shared" si="68"/>
        <v>1.4069567080617527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0</v>
      </c>
      <c r="E93">
        <f t="shared" ref="E93:Q93" si="94">D93</f>
        <v>0</v>
      </c>
      <c r="F93">
        <f t="shared" si="94"/>
        <v>0</v>
      </c>
      <c r="G93">
        <f t="shared" si="94"/>
        <v>0</v>
      </c>
      <c r="H93">
        <f t="shared" si="94"/>
        <v>0</v>
      </c>
      <c r="I93">
        <f t="shared" si="94"/>
        <v>0</v>
      </c>
      <c r="J93">
        <f t="shared" si="94"/>
        <v>0</v>
      </c>
      <c r="K93">
        <f t="shared" si="94"/>
        <v>0</v>
      </c>
      <c r="L93">
        <f t="shared" si="94"/>
        <v>0</v>
      </c>
      <c r="M93">
        <f t="shared" si="94"/>
        <v>0</v>
      </c>
      <c r="N93">
        <f t="shared" si="94"/>
        <v>0</v>
      </c>
      <c r="O93">
        <f t="shared" si="94"/>
        <v>0</v>
      </c>
      <c r="P93">
        <f t="shared" si="94"/>
        <v>0</v>
      </c>
      <c r="Q93">
        <f t="shared" si="94"/>
        <v>0</v>
      </c>
      <c r="R93">
        <f t="shared" si="67"/>
        <v>0</v>
      </c>
      <c r="S93">
        <f t="shared" si="68"/>
        <v>0</v>
      </c>
    </row>
    <row r="94" spans="3:19" x14ac:dyDescent="0.3">
      <c r="C94" t="s">
        <v>122</v>
      </c>
      <c r="D94">
        <f>Mult_split!I94</f>
        <v>59978870.359317392</v>
      </c>
      <c r="E94">
        <f t="shared" ref="E94:Q94" si="95">D94</f>
        <v>59978870.359317392</v>
      </c>
      <c r="F94">
        <f t="shared" si="95"/>
        <v>59978870.359317392</v>
      </c>
      <c r="G94">
        <f t="shared" si="95"/>
        <v>59978870.359317392</v>
      </c>
      <c r="H94">
        <f t="shared" si="95"/>
        <v>59978870.359317392</v>
      </c>
      <c r="I94">
        <f t="shared" si="95"/>
        <v>59978870.359317392</v>
      </c>
      <c r="J94">
        <f t="shared" si="95"/>
        <v>59978870.359317392</v>
      </c>
      <c r="K94">
        <f t="shared" si="95"/>
        <v>59978870.359317392</v>
      </c>
      <c r="L94">
        <f t="shared" si="95"/>
        <v>59978870.359317392</v>
      </c>
      <c r="M94">
        <f t="shared" si="95"/>
        <v>59978870.359317392</v>
      </c>
      <c r="N94">
        <f t="shared" si="95"/>
        <v>59978870.359317392</v>
      </c>
      <c r="O94">
        <f t="shared" si="95"/>
        <v>59978870.359317392</v>
      </c>
      <c r="P94">
        <f t="shared" si="95"/>
        <v>59978870.359317392</v>
      </c>
      <c r="Q94">
        <f t="shared" si="95"/>
        <v>59978870.359317392</v>
      </c>
      <c r="R94">
        <f t="shared" si="67"/>
        <v>59978870.359317392</v>
      </c>
      <c r="S94">
        <f t="shared" si="68"/>
        <v>59978870.359317392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0</v>
      </c>
      <c r="E98">
        <f t="shared" ref="E98:Q98" si="99">D98</f>
        <v>0</v>
      </c>
      <c r="F98">
        <f t="shared" si="99"/>
        <v>0</v>
      </c>
      <c r="G98">
        <f t="shared" si="99"/>
        <v>0</v>
      </c>
      <c r="H98">
        <f t="shared" si="99"/>
        <v>0</v>
      </c>
      <c r="I98">
        <f t="shared" si="99"/>
        <v>0</v>
      </c>
      <c r="J98">
        <f t="shared" si="99"/>
        <v>0</v>
      </c>
      <c r="K98">
        <f t="shared" si="99"/>
        <v>0</v>
      </c>
      <c r="L98">
        <f t="shared" si="99"/>
        <v>0</v>
      </c>
      <c r="M98">
        <f t="shared" si="99"/>
        <v>0</v>
      </c>
      <c r="N98">
        <f t="shared" si="99"/>
        <v>0</v>
      </c>
      <c r="O98">
        <f t="shared" si="99"/>
        <v>0</v>
      </c>
      <c r="P98">
        <f t="shared" si="99"/>
        <v>0</v>
      </c>
      <c r="Q98">
        <f t="shared" si="99"/>
        <v>0</v>
      </c>
      <c r="R98">
        <f t="shared" si="67"/>
        <v>0</v>
      </c>
      <c r="S98">
        <f t="shared" si="68"/>
        <v>0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0</v>
      </c>
      <c r="E115">
        <f t="shared" ref="E115:Q115" si="116">D115</f>
        <v>0</v>
      </c>
      <c r="F115">
        <f t="shared" si="116"/>
        <v>0</v>
      </c>
      <c r="G115">
        <f t="shared" si="116"/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f t="shared" si="116"/>
        <v>0</v>
      </c>
      <c r="N115">
        <f t="shared" si="116"/>
        <v>0</v>
      </c>
      <c r="O115">
        <f t="shared" si="116"/>
        <v>0</v>
      </c>
      <c r="P115">
        <f t="shared" si="116"/>
        <v>0</v>
      </c>
      <c r="Q115">
        <f t="shared" si="116"/>
        <v>0</v>
      </c>
      <c r="R115">
        <f t="shared" si="67"/>
        <v>0</v>
      </c>
      <c r="S115">
        <f t="shared" si="68"/>
        <v>0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H1" zoomScale="69" workbookViewId="0">
      <selection activeCell="T2" sqref="T2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0</v>
      </c>
      <c r="D4">
        <f>LCA_tech_data!E3*Mult_tech!E3</f>
        <v>0</v>
      </c>
      <c r="E4">
        <f>LCA_tech_data!F3*Mult_tech!F3</f>
        <v>0</v>
      </c>
      <c r="F4">
        <f>LCA_tech_data!G3*Mult_tech!G3</f>
        <v>0</v>
      </c>
      <c r="G4">
        <f>LCA_tech_data!H3*Mult_tech!H3</f>
        <v>0</v>
      </c>
      <c r="H4">
        <f>LCA_tech_data!I3*Mult_tech!I3</f>
        <v>0</v>
      </c>
      <c r="I4">
        <f>LCA_tech_data!J3*Mult_tech!J3</f>
        <v>0</v>
      </c>
      <c r="J4">
        <f>LCA_tech_data!K3*Mult_tech!K3</f>
        <v>0</v>
      </c>
      <c r="K4">
        <f>LCA_tech_data!L3*Mult_tech!L3</f>
        <v>0</v>
      </c>
      <c r="L4">
        <f>LCA_tech_data!M3*Mult_tech!M3</f>
        <v>0</v>
      </c>
      <c r="M4">
        <f>LCA_tech_data!N3*Mult_tech!N3</f>
        <v>0</v>
      </c>
      <c r="N4">
        <f>LCA_tech_data!O3*Mult_tech!O3</f>
        <v>0</v>
      </c>
      <c r="O4">
        <f>LCA_tech_data!P3*Mult_tech!P3</f>
        <v>0</v>
      </c>
      <c r="P4">
        <f>LCA_tech_data!Q3*Mult_tech!Q3</f>
        <v>0</v>
      </c>
      <c r="Q4">
        <f>LCA_tech_data!R3*Mult_tech!R3</f>
        <v>0</v>
      </c>
      <c r="R4">
        <f>LCA_tech_data!S3*Mult_tech!S3</f>
        <v>0</v>
      </c>
      <c r="T4" t="s">
        <v>144</v>
      </c>
      <c r="U4" s="12">
        <f t="shared" ref="U4:U35" si="0">L4/$L$118</f>
        <v>0</v>
      </c>
      <c r="V4" s="12">
        <f t="shared" ref="V4:V35" si="1">F4/$F$118</f>
        <v>0</v>
      </c>
      <c r="W4" s="12">
        <f t="shared" ref="W4:W35" si="2">E4/$E$118</f>
        <v>0</v>
      </c>
      <c r="X4" s="12">
        <f t="shared" ref="X4:X35" si="3">M4/$M$118</f>
        <v>0</v>
      </c>
      <c r="Y4" s="12">
        <f t="shared" ref="Y4:Y35" si="4">N4/$N$118</f>
        <v>0</v>
      </c>
      <c r="AA4" t="s">
        <v>50</v>
      </c>
      <c r="AB4" s="13">
        <v>0.62965120812646047</v>
      </c>
      <c r="AC4" s="13">
        <v>0.79514710630852992</v>
      </c>
      <c r="AD4" s="13">
        <v>0.61520607383710157</v>
      </c>
      <c r="AE4" s="13">
        <v>0.84755545889261752</v>
      </c>
      <c r="AF4" s="13">
        <v>0.74751138159895536</v>
      </c>
    </row>
    <row r="5" spans="1:32" x14ac:dyDescent="0.3">
      <c r="B5" t="s">
        <v>145</v>
      </c>
      <c r="C5">
        <f>LCA_tech_data!D4*Mult_tech!D4</f>
        <v>0</v>
      </c>
      <c r="D5">
        <f>LCA_tech_data!E4*Mult_tech!E4</f>
        <v>0</v>
      </c>
      <c r="E5">
        <f>LCA_tech_data!F4*Mult_tech!F4</f>
        <v>0</v>
      </c>
      <c r="F5">
        <f>LCA_tech_data!G4*Mult_tech!G4</f>
        <v>0</v>
      </c>
      <c r="G5">
        <f>LCA_tech_data!H4*Mult_tech!H4</f>
        <v>0</v>
      </c>
      <c r="H5">
        <f>LCA_tech_data!I4*Mult_tech!I4</f>
        <v>0</v>
      </c>
      <c r="I5">
        <f>LCA_tech_data!J4*Mult_tech!J4</f>
        <v>0</v>
      </c>
      <c r="J5">
        <f>LCA_tech_data!K4*Mult_tech!K4</f>
        <v>0</v>
      </c>
      <c r="K5">
        <f>LCA_tech_data!L4*Mult_tech!L4</f>
        <v>0</v>
      </c>
      <c r="L5">
        <f>LCA_tech_data!M4*Mult_tech!M4</f>
        <v>0</v>
      </c>
      <c r="M5">
        <f>LCA_tech_data!N4*Mult_tech!N4</f>
        <v>0</v>
      </c>
      <c r="N5">
        <f>LCA_tech_data!O4*Mult_tech!O4</f>
        <v>0</v>
      </c>
      <c r="O5">
        <f>LCA_tech_data!P4*Mult_tech!P4</f>
        <v>0</v>
      </c>
      <c r="P5">
        <f>LCA_tech_data!Q4*Mult_tech!Q4</f>
        <v>0</v>
      </c>
      <c r="Q5">
        <f>LCA_tech_data!R4*Mult_tech!R4</f>
        <v>0</v>
      </c>
      <c r="R5">
        <f>LCA_tech_data!S4*Mult_tech!S4</f>
        <v>0</v>
      </c>
      <c r="T5" t="s">
        <v>145</v>
      </c>
      <c r="U5" s="12">
        <f t="shared" si="0"/>
        <v>0</v>
      </c>
      <c r="V5" s="12">
        <f t="shared" si="1"/>
        <v>0</v>
      </c>
      <c r="W5" s="12">
        <f t="shared" si="2"/>
        <v>0</v>
      </c>
      <c r="X5" s="12">
        <f t="shared" si="3"/>
        <v>0</v>
      </c>
      <c r="Y5" s="12">
        <f t="shared" si="4"/>
        <v>0</v>
      </c>
      <c r="AA5" t="s">
        <v>126</v>
      </c>
      <c r="AB5" s="13">
        <v>0.12203179667225472</v>
      </c>
      <c r="AC5" s="13">
        <v>9.3035575420121169E-2</v>
      </c>
      <c r="AD5" s="13">
        <v>0.30220074442849476</v>
      </c>
      <c r="AE5" s="13">
        <v>6.4762686820067444E-2</v>
      </c>
      <c r="AF5" s="13">
        <v>0.11188990192453957</v>
      </c>
    </row>
    <row r="6" spans="1:32" x14ac:dyDescent="0.3">
      <c r="B6" t="s">
        <v>34</v>
      </c>
      <c r="C6">
        <f>LCA_tech_data!D5*Mult_tech!D5</f>
        <v>0</v>
      </c>
      <c r="D6">
        <f>LCA_tech_data!E5*Mult_tech!E5</f>
        <v>0</v>
      </c>
      <c r="E6">
        <f>LCA_tech_data!F5*Mult_tech!F5</f>
        <v>0</v>
      </c>
      <c r="F6">
        <f>LCA_tech_data!G5*Mult_tech!G5</f>
        <v>0</v>
      </c>
      <c r="G6">
        <f>LCA_tech_data!H5*Mult_tech!H5</f>
        <v>0</v>
      </c>
      <c r="H6">
        <f>LCA_tech_data!I5*Mult_tech!I5</f>
        <v>0</v>
      </c>
      <c r="I6">
        <f>LCA_tech_data!J5*Mult_tech!J5</f>
        <v>0</v>
      </c>
      <c r="J6">
        <f>LCA_tech_data!K5*Mult_tech!K5</f>
        <v>0</v>
      </c>
      <c r="K6">
        <f>LCA_tech_data!L5*Mult_tech!L5</f>
        <v>0</v>
      </c>
      <c r="L6">
        <f>LCA_tech_data!M5*Mult_tech!M5</f>
        <v>0</v>
      </c>
      <c r="M6">
        <f>LCA_tech_data!N5*Mult_tech!N5</f>
        <v>0</v>
      </c>
      <c r="N6">
        <f>LCA_tech_data!O5*Mult_tech!O5</f>
        <v>0</v>
      </c>
      <c r="O6">
        <f>LCA_tech_data!P5*Mult_tech!P5</f>
        <v>0</v>
      </c>
      <c r="P6">
        <f>LCA_tech_data!Q5*Mult_tech!Q5</f>
        <v>0</v>
      </c>
      <c r="Q6">
        <f>LCA_tech_data!R5*Mult_tech!R5</f>
        <v>0</v>
      </c>
      <c r="R6">
        <f>LCA_tech_data!S5*Mult_tech!S5</f>
        <v>0</v>
      </c>
      <c r="T6" t="s">
        <v>34</v>
      </c>
      <c r="U6" s="12">
        <f t="shared" si="0"/>
        <v>0</v>
      </c>
      <c r="V6" s="12">
        <f t="shared" si="1"/>
        <v>0</v>
      </c>
      <c r="W6" s="12">
        <f t="shared" si="2"/>
        <v>0</v>
      </c>
      <c r="X6" s="12">
        <f t="shared" si="3"/>
        <v>0</v>
      </c>
      <c r="Y6" s="12">
        <f t="shared" si="4"/>
        <v>0</v>
      </c>
      <c r="AA6" t="s">
        <v>143</v>
      </c>
      <c r="AB6" s="13">
        <v>0.14235667131707627</v>
      </c>
      <c r="AC6" s="13">
        <v>4.0944802404285427E-2</v>
      </c>
      <c r="AD6" s="13">
        <v>2.954347063579486E-2</v>
      </c>
      <c r="AE6" s="13">
        <v>2.2685668156742042E-2</v>
      </c>
      <c r="AF6" s="13">
        <v>7.7907518956789407E-2</v>
      </c>
    </row>
    <row r="7" spans="1:32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  <c r="T7" t="s">
        <v>35</v>
      </c>
      <c r="U7" s="12">
        <f t="shared" si="0"/>
        <v>0</v>
      </c>
      <c r="V7" s="12">
        <f t="shared" si="1"/>
        <v>0</v>
      </c>
      <c r="W7" s="12">
        <f t="shared" si="2"/>
        <v>0</v>
      </c>
      <c r="X7" s="12">
        <f t="shared" si="3"/>
        <v>0</v>
      </c>
      <c r="Y7" s="12">
        <f t="shared" si="4"/>
        <v>0</v>
      </c>
      <c r="AA7" t="s">
        <v>120</v>
      </c>
      <c r="AB7" s="13">
        <v>2.7095544788149753E-2</v>
      </c>
      <c r="AC7" s="13">
        <v>1.7565791707679589E-2</v>
      </c>
      <c r="AD7" s="13">
        <v>1.3104099388237851E-2</v>
      </c>
      <c r="AE7" s="13">
        <v>1.839732612129728E-2</v>
      </c>
      <c r="AF7" s="13">
        <v>1.1792725552252742E-2</v>
      </c>
    </row>
    <row r="8" spans="1:32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  <c r="T8" t="s">
        <v>36</v>
      </c>
      <c r="U8" s="12">
        <f t="shared" si="0"/>
        <v>0</v>
      </c>
      <c r="V8" s="12">
        <f t="shared" si="1"/>
        <v>0</v>
      </c>
      <c r="W8" s="12">
        <f t="shared" si="2"/>
        <v>0</v>
      </c>
      <c r="X8" s="12">
        <f t="shared" si="3"/>
        <v>0</v>
      </c>
      <c r="Y8" s="12">
        <f t="shared" si="4"/>
        <v>0</v>
      </c>
      <c r="AA8" t="s">
        <v>71</v>
      </c>
      <c r="AB8" s="13">
        <v>4.2494506080131764E-3</v>
      </c>
      <c r="AC8" s="13">
        <v>1.0701098660092959E-2</v>
      </c>
      <c r="AD8" s="13">
        <v>7.9868254675107258E-3</v>
      </c>
      <c r="AE8" s="13">
        <v>1.1844206964606453E-2</v>
      </c>
      <c r="AF8" s="13">
        <v>3.6128773336867319E-3</v>
      </c>
    </row>
    <row r="9" spans="1:32" x14ac:dyDescent="0.3">
      <c r="B9" t="s">
        <v>37</v>
      </c>
      <c r="C9">
        <f>LCA_tech_data!D8*Mult_tech!D8</f>
        <v>7.9916144147097676E-3</v>
      </c>
      <c r="D9">
        <f>LCA_tech_data!E8*Mult_tech!E8</f>
        <v>0.51919099999999996</v>
      </c>
      <c r="E9">
        <f>LCA_tech_data!F8*Mult_tech!F8</f>
        <v>52.621486838977155</v>
      </c>
      <c r="F9">
        <f>LCA_tech_data!G8*Mult_tech!G8</f>
        <v>4.4808589506182753E-4</v>
      </c>
      <c r="G9">
        <f>LCA_tech_data!H8*Mult_tech!H8</f>
        <v>8.349069079128758E-4</v>
      </c>
      <c r="H9">
        <f>LCA_tech_data!I8*Mult_tech!I8</f>
        <v>8.0904917556847752E-3</v>
      </c>
      <c r="I9">
        <f>LCA_tech_data!J8*Mult_tech!J8</f>
        <v>5.4117211837117347E-9</v>
      </c>
      <c r="J9">
        <f>LCA_tech_data!K8*Mult_tech!K8</f>
        <v>7.1843654448610639E-8</v>
      </c>
      <c r="K9">
        <f>LCA_tech_data!L8*Mult_tech!L8</f>
        <v>0.135706464272598</v>
      </c>
      <c r="L9">
        <f>LCA_tech_data!M8*Mult_tech!M8</f>
        <v>5.2432298907096264</v>
      </c>
      <c r="M9">
        <f>LCA_tech_data!N8*Mult_tech!N8</f>
        <v>1.5848535097385115E-4</v>
      </c>
      <c r="N9">
        <f>LCA_tech_data!O8*Mult_tech!O8</f>
        <v>6.0193939431083952E-8</v>
      </c>
      <c r="O9">
        <f>LCA_tech_data!P8*Mult_tech!P8</f>
        <v>2.3198730309103377E-3</v>
      </c>
      <c r="P9">
        <f>LCA_tech_data!Q8*Mult_tech!Q8</f>
        <v>1.9487948444472443</v>
      </c>
      <c r="Q9">
        <f>LCA_tech_data!R8*Mult_tech!R8</f>
        <v>8.4036134247882757</v>
      </c>
      <c r="R9">
        <f>LCA_tech_data!S8*Mult_tech!S8</f>
        <v>6.9334656559240508E-8</v>
      </c>
      <c r="T9" t="s">
        <v>37</v>
      </c>
      <c r="U9" s="12">
        <f t="shared" si="0"/>
        <v>3.7158019301510625E-6</v>
      </c>
      <c r="V9" s="12">
        <f t="shared" si="1"/>
        <v>9.9079118424497E-6</v>
      </c>
      <c r="W9" s="12">
        <f t="shared" si="2"/>
        <v>1.102793442231373E-5</v>
      </c>
      <c r="X9" s="12">
        <f t="shared" si="3"/>
        <v>2.5504612700599327E-5</v>
      </c>
      <c r="Y9" s="12">
        <f t="shared" si="4"/>
        <v>5.7521781087457426E-6</v>
      </c>
      <c r="AA9" t="s">
        <v>117</v>
      </c>
      <c r="AB9" s="13">
        <v>1.7246075604645115E-2</v>
      </c>
      <c r="AC9" s="13">
        <v>1.216774038834654E-2</v>
      </c>
      <c r="AD9" s="13">
        <v>9.4851975420842619E-3</v>
      </c>
      <c r="AE9" s="13">
        <v>8.7250584788648514E-3</v>
      </c>
      <c r="AF9" s="13">
        <v>1.6628624278251701E-2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93</v>
      </c>
      <c r="AB10" s="13">
        <v>2.7921829994809275E-3</v>
      </c>
      <c r="AC10" s="13">
        <v>6.5209000067516544E-3</v>
      </c>
      <c r="AD10" s="13">
        <v>5.0334316900157881E-3</v>
      </c>
      <c r="AE10" s="13">
        <v>7.6986018577192075E-3</v>
      </c>
      <c r="AF10" s="13">
        <v>1.370227305983168E-3</v>
      </c>
    </row>
    <row r="11" spans="1:32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  <c r="Q11">
        <f>LCA_tech_data!R10*Mult_tech!R10</f>
        <v>0</v>
      </c>
      <c r="R11">
        <f>LCA_tech_data!S10*Mult_tech!S10</f>
        <v>0</v>
      </c>
      <c r="T11" t="s">
        <v>39</v>
      </c>
      <c r="U11" s="12">
        <f t="shared" si="0"/>
        <v>0</v>
      </c>
      <c r="V11" s="12">
        <f t="shared" si="1"/>
        <v>0</v>
      </c>
      <c r="W11" s="12">
        <f t="shared" si="2"/>
        <v>0</v>
      </c>
      <c r="X11" s="12">
        <f t="shared" si="3"/>
        <v>0</v>
      </c>
      <c r="Y11" s="12">
        <f t="shared" si="4"/>
        <v>0</v>
      </c>
      <c r="AA11" t="s">
        <v>112</v>
      </c>
      <c r="AB11" s="13">
        <v>1.1246590729622852E-2</v>
      </c>
      <c r="AC11" s="13">
        <v>7.2910610110513922E-3</v>
      </c>
      <c r="AD11" s="13">
        <v>5.4391393069264824E-3</v>
      </c>
      <c r="AE11" s="13">
        <v>7.6362073183382289E-3</v>
      </c>
      <c r="AF11" s="13">
        <v>4.8948252899110234E-3</v>
      </c>
    </row>
    <row r="12" spans="1:32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  <c r="Q12">
        <f>LCA_tech_data!R11*Mult_tech!R11</f>
        <v>0</v>
      </c>
      <c r="R12">
        <f>LCA_tech_data!S11*Mult_tech!S11</f>
        <v>0</v>
      </c>
      <c r="T12" t="s">
        <v>40</v>
      </c>
      <c r="U12" s="12">
        <f t="shared" si="0"/>
        <v>0</v>
      </c>
      <c r="V12" s="12">
        <f t="shared" si="1"/>
        <v>0</v>
      </c>
      <c r="W12" s="12">
        <f t="shared" si="2"/>
        <v>0</v>
      </c>
      <c r="X12" s="12">
        <f t="shared" si="3"/>
        <v>0</v>
      </c>
      <c r="Y12" s="12">
        <f t="shared" si="4"/>
        <v>0</v>
      </c>
      <c r="AA12" t="s">
        <v>97</v>
      </c>
      <c r="AB12" s="13">
        <v>6.9492504614894306E-3</v>
      </c>
      <c r="AC12" s="13">
        <v>4.5051349616858976E-3</v>
      </c>
      <c r="AD12" s="13">
        <v>3.3608354965035435E-3</v>
      </c>
      <c r="AE12" s="13">
        <v>4.718400314080818E-3</v>
      </c>
      <c r="AF12" s="13">
        <v>3.0245047341528864E-3</v>
      </c>
    </row>
    <row r="13" spans="1:32" x14ac:dyDescent="0.3">
      <c r="B13" t="s">
        <v>41</v>
      </c>
      <c r="C13">
        <f>LCA_tech_data!D12*Mult_tech!D12</f>
        <v>0</v>
      </c>
      <c r="D13">
        <f>LCA_tech_data!E12*Mult_tech!E12</f>
        <v>0</v>
      </c>
      <c r="E13">
        <f>LCA_tech_data!F12*Mult_tech!F12</f>
        <v>0</v>
      </c>
      <c r="F13">
        <f>LCA_tech_data!G12*Mult_tech!G12</f>
        <v>0</v>
      </c>
      <c r="G13">
        <f>LCA_tech_data!H12*Mult_tech!H12</f>
        <v>0</v>
      </c>
      <c r="H13">
        <f>LCA_tech_data!I12*Mult_tech!I12</f>
        <v>0</v>
      </c>
      <c r="I13">
        <f>LCA_tech_data!J12*Mult_tech!J12</f>
        <v>0</v>
      </c>
      <c r="J13">
        <f>LCA_tech_data!K12*Mult_tech!K12</f>
        <v>0</v>
      </c>
      <c r="K13">
        <f>LCA_tech_data!L12*Mult_tech!L12</f>
        <v>0</v>
      </c>
      <c r="L13">
        <f>LCA_tech_data!M12*Mult_tech!M12</f>
        <v>0</v>
      </c>
      <c r="M13">
        <f>LCA_tech_data!N12*Mult_tech!N12</f>
        <v>0</v>
      </c>
      <c r="N13">
        <f>LCA_tech_data!O12*Mult_tech!O12</f>
        <v>0</v>
      </c>
      <c r="O13">
        <f>LCA_tech_data!P12*Mult_tech!P12</f>
        <v>0</v>
      </c>
      <c r="P13">
        <f>LCA_tech_data!Q12*Mult_tech!Q12</f>
        <v>0</v>
      </c>
      <c r="Q13">
        <f>LCA_tech_data!R12*Mult_tech!R12</f>
        <v>0</v>
      </c>
      <c r="R13">
        <f>LCA_tech_data!S12*Mult_tech!S12</f>
        <v>0</v>
      </c>
      <c r="T13" t="s">
        <v>41</v>
      </c>
      <c r="U13" s="12">
        <f t="shared" si="0"/>
        <v>0</v>
      </c>
      <c r="V13" s="12">
        <f t="shared" si="1"/>
        <v>0</v>
      </c>
      <c r="W13" s="12">
        <f t="shared" si="2"/>
        <v>0</v>
      </c>
      <c r="X13" s="12">
        <f t="shared" si="3"/>
        <v>0</v>
      </c>
      <c r="Y13" s="12">
        <f t="shared" si="4"/>
        <v>0</v>
      </c>
      <c r="AA13" t="s">
        <v>84</v>
      </c>
      <c r="AB13" s="13">
        <v>8.8133447440491661E-4</v>
      </c>
      <c r="AC13" s="13">
        <v>2.2194038790246703E-3</v>
      </c>
      <c r="AD13" s="13">
        <v>1.6564646291684917E-3</v>
      </c>
      <c r="AE13" s="13">
        <v>2.4564841159020042E-3</v>
      </c>
      <c r="AF13" s="13">
        <v>7.4930941424989966E-4</v>
      </c>
    </row>
    <row r="14" spans="1:32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  <c r="T14" t="s">
        <v>42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0</v>
      </c>
      <c r="AA14" t="s">
        <v>95</v>
      </c>
      <c r="AB14" s="13">
        <v>3.0020856561798464E-3</v>
      </c>
      <c r="AC14" s="13">
        <v>2.0024236691226246E-3</v>
      </c>
      <c r="AD14" s="13">
        <v>1.6720717196576397E-3</v>
      </c>
      <c r="AE14" s="13">
        <v>1.2980860550249834E-3</v>
      </c>
      <c r="AF14" s="13">
        <v>2.91665750804131E-3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41</v>
      </c>
      <c r="AB15" s="13">
        <v>9.0694351236680383E-3</v>
      </c>
      <c r="AC15" s="13">
        <v>1.4853394658034629E-3</v>
      </c>
      <c r="AD15" s="13">
        <v>1.1192525154069075E-3</v>
      </c>
      <c r="AE15" s="13">
        <v>7.6466329398336961E-4</v>
      </c>
      <c r="AF15" s="13">
        <v>4.1918232256397871E-3</v>
      </c>
    </row>
    <row r="16" spans="1:32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  <c r="T16" t="s">
        <v>44</v>
      </c>
      <c r="U16" s="12">
        <f t="shared" si="0"/>
        <v>0</v>
      </c>
      <c r="V16" s="12">
        <f t="shared" si="1"/>
        <v>0</v>
      </c>
      <c r="W16" s="12">
        <f t="shared" si="2"/>
        <v>0</v>
      </c>
      <c r="X16" s="12">
        <f t="shared" si="3"/>
        <v>0</v>
      </c>
      <c r="Y16" s="12">
        <f t="shared" si="4"/>
        <v>0</v>
      </c>
      <c r="AA16" t="s">
        <v>140</v>
      </c>
      <c r="AB16" s="13">
        <v>1.181146189178464E-2</v>
      </c>
      <c r="AC16" s="13">
        <v>3.5171093680494759E-3</v>
      </c>
      <c r="AD16" s="13">
        <v>2.1917758935089465E-3</v>
      </c>
      <c r="AE16" s="13">
        <v>7.0733369328875647E-4</v>
      </c>
      <c r="AF16" s="13">
        <v>6.318664719619985E-3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121</v>
      </c>
      <c r="AB17" s="13">
        <v>1.5842961400781457E-3</v>
      </c>
      <c r="AC17" s="13">
        <v>1.0911872784120419E-3</v>
      </c>
      <c r="AD17" s="13">
        <v>7.1625024496870578E-4</v>
      </c>
      <c r="AE17" s="13">
        <v>2.3014162414286126E-4</v>
      </c>
      <c r="AF17" s="13">
        <v>2.0405890973076357E-3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94</v>
      </c>
      <c r="AB18" s="13">
        <v>4.4075566984098724E-3</v>
      </c>
      <c r="AC18" s="13">
        <v>2.2207679671432803E-4</v>
      </c>
      <c r="AD18" s="13">
        <v>1.6822894839266394E-4</v>
      </c>
      <c r="AE18" s="13">
        <v>1.2291164676164033E-4</v>
      </c>
      <c r="AF18" s="13">
        <v>6.1057228825827129E-4</v>
      </c>
    </row>
    <row r="19" spans="2:32" x14ac:dyDescent="0.3">
      <c r="B19" t="s">
        <v>48</v>
      </c>
      <c r="C19">
        <f>LCA_tech_data!D18*Mult_tech!D18</f>
        <v>0.47500854118993752</v>
      </c>
      <c r="D19">
        <f>LCA_tech_data!E18*Mult_tech!E18</f>
        <v>20.077726999999996</v>
      </c>
      <c r="E19">
        <f>LCA_tech_data!F18*Mult_tech!F18</f>
        <v>6183.8411602801498</v>
      </c>
      <c r="F19">
        <f>LCA_tech_data!G18*Mult_tech!G18</f>
        <v>1.458765741436735E-2</v>
      </c>
      <c r="G19">
        <f>LCA_tech_data!H18*Mult_tech!H18</f>
        <v>4.8294273667006692E-2</v>
      </c>
      <c r="H19">
        <f>LCA_tech_data!I18*Mult_tech!I18</f>
        <v>0.61119303531123625</v>
      </c>
      <c r="I19">
        <f>LCA_tech_data!J18*Mult_tech!J18</f>
        <v>7.8077039148451988E-8</v>
      </c>
      <c r="J19">
        <f>LCA_tech_data!K18*Mult_tech!K18</f>
        <v>1.1576800430017151E-6</v>
      </c>
      <c r="K19">
        <f>LCA_tech_data!L18*Mult_tech!L18</f>
        <v>2.2752397607324339</v>
      </c>
      <c r="L19">
        <f>LCA_tech_data!M18*Mult_tech!M18</f>
        <v>329.80026577732428</v>
      </c>
      <c r="M19">
        <f>LCA_tech_data!N18*Mult_tech!N18</f>
        <v>2.8735229688982796E-3</v>
      </c>
      <c r="N19">
        <f>LCA_tech_data!O18*Mult_tech!O18</f>
        <v>2.509916403203826E-6</v>
      </c>
      <c r="O19">
        <f>LCA_tech_data!P18*Mult_tech!P18</f>
        <v>0.16503614475210238</v>
      </c>
      <c r="P19">
        <f>LCA_tech_data!Q18*Mult_tech!Q18</f>
        <v>22.177031215527094</v>
      </c>
      <c r="Q19">
        <f>LCA_tech_data!R18*Mult_tech!R18</f>
        <v>260.40149003389564</v>
      </c>
      <c r="R19">
        <f>LCA_tech_data!S18*Mult_tech!S18</f>
        <v>2.8330210200329664E-5</v>
      </c>
      <c r="T19" t="s">
        <v>48</v>
      </c>
      <c r="U19" s="12">
        <f t="shared" si="0"/>
        <v>2.3372472496601857E-4</v>
      </c>
      <c r="V19" s="12">
        <f t="shared" si="1"/>
        <v>3.2255695892740953E-4</v>
      </c>
      <c r="W19" s="12">
        <f t="shared" si="2"/>
        <v>1.2959534002194206E-3</v>
      </c>
      <c r="X19" s="12">
        <f t="shared" si="3"/>
        <v>4.6242816738386699E-4</v>
      </c>
      <c r="Y19" s="12">
        <f t="shared" si="4"/>
        <v>2.3984949856655218E-4</v>
      </c>
      <c r="AA19" t="s">
        <v>137</v>
      </c>
      <c r="AB19" s="13">
        <v>1.9842435104692742E-3</v>
      </c>
      <c r="AC19" s="13">
        <v>5.908499306099365E-4</v>
      </c>
      <c r="AD19" s="13">
        <v>3.682031176956211E-4</v>
      </c>
      <c r="AE19" s="13">
        <v>1.1882714464165413E-4</v>
      </c>
      <c r="AF19" s="13">
        <v>1.0614917594119024E-3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98</v>
      </c>
      <c r="AB20" s="13">
        <v>1.6262609282499719E-3</v>
      </c>
      <c r="AC20" s="13">
        <v>4.4446848106015796E-4</v>
      </c>
      <c r="AD20" s="13">
        <v>3.448384366824242E-4</v>
      </c>
      <c r="AE20" s="13">
        <v>1.0603885933396415E-4</v>
      </c>
      <c r="AF20" s="13">
        <v>2.3095097654642661E-3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36</v>
      </c>
      <c r="AB21" s="13">
        <v>7.154932992208266E-4</v>
      </c>
      <c r="AC21" s="13">
        <v>1.5487905397372023E-4</v>
      </c>
      <c r="AD21" s="13">
        <v>1.3653662044669986E-4</v>
      </c>
      <c r="AE21" s="13">
        <v>5.699599408688775E-5</v>
      </c>
      <c r="AF21" s="13">
        <v>4.5817126614392065E-4</v>
      </c>
    </row>
    <row r="22" spans="2:32" x14ac:dyDescent="0.3">
      <c r="B22" t="s">
        <v>50</v>
      </c>
      <c r="C22">
        <f>LCA_tech_data!D21*Mult_tech!D21</f>
        <v>0</v>
      </c>
      <c r="D22">
        <f>LCA_tech_data!E21*Mult_tech!E21</f>
        <v>0</v>
      </c>
      <c r="E22">
        <f>LCA_tech_data!F21*Mult_tech!F21</f>
        <v>0</v>
      </c>
      <c r="F22">
        <f>LCA_tech_data!G21*Mult_tech!G21</f>
        <v>0</v>
      </c>
      <c r="G22">
        <f>LCA_tech_data!H21*Mult_tech!H21</f>
        <v>0</v>
      </c>
      <c r="H22">
        <f>LCA_tech_data!I21*Mult_tech!I21</f>
        <v>0</v>
      </c>
      <c r="I22">
        <f>LCA_tech_data!J21*Mult_tech!J21</f>
        <v>0</v>
      </c>
      <c r="J22">
        <f>LCA_tech_data!K21*Mult_tech!K21</f>
        <v>0</v>
      </c>
      <c r="K22">
        <f>LCA_tech_data!L21*Mult_tech!L21</f>
        <v>0</v>
      </c>
      <c r="L22">
        <f>LCA_tech_data!M21*Mult_tech!M21</f>
        <v>0</v>
      </c>
      <c r="M22">
        <f>LCA_tech_data!N21*Mult_tech!N21</f>
        <v>0</v>
      </c>
      <c r="N22">
        <f>LCA_tech_data!O21*Mult_tech!O21</f>
        <v>0</v>
      </c>
      <c r="O22">
        <f>LCA_tech_data!P21*Mult_tech!P21</f>
        <v>0</v>
      </c>
      <c r="P22">
        <f>LCA_tech_data!Q21*Mult_tech!Q21</f>
        <v>0</v>
      </c>
      <c r="Q22">
        <f>LCA_tech_data!R21*Mult_tech!R21</f>
        <v>0</v>
      </c>
      <c r="R22">
        <f>LCA_tech_data!S21*Mult_tech!S21</f>
        <v>0</v>
      </c>
      <c r="T22" t="s">
        <v>50</v>
      </c>
      <c r="U22" s="12">
        <f t="shared" si="0"/>
        <v>0</v>
      </c>
      <c r="V22" s="12">
        <f t="shared" si="1"/>
        <v>0</v>
      </c>
      <c r="W22" s="12">
        <f t="shared" si="2"/>
        <v>0</v>
      </c>
      <c r="X22" s="12">
        <f t="shared" si="3"/>
        <v>0</v>
      </c>
      <c r="Y22" s="12">
        <f t="shared" si="4"/>
        <v>0</v>
      </c>
      <c r="AA22" t="s">
        <v>44</v>
      </c>
      <c r="AB22" s="13">
        <v>2.2391122015085092E-4</v>
      </c>
      <c r="AC22" s="13">
        <v>1.4173385356013745E-4</v>
      </c>
      <c r="AD22" s="13">
        <v>9.6173157726174842E-5</v>
      </c>
      <c r="AE22" s="13">
        <v>4.7019217655666648E-5</v>
      </c>
      <c r="AF22" s="13">
        <v>2.3503341746442308E-4</v>
      </c>
    </row>
    <row r="23" spans="2:32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  <c r="T23" t="s">
        <v>51</v>
      </c>
      <c r="U23" s="12">
        <f t="shared" si="0"/>
        <v>0</v>
      </c>
      <c r="V23" s="12">
        <f t="shared" si="1"/>
        <v>0</v>
      </c>
      <c r="W23" s="12">
        <f t="shared" si="2"/>
        <v>0</v>
      </c>
      <c r="X23" s="12">
        <f t="shared" si="3"/>
        <v>0</v>
      </c>
      <c r="Y23" s="12">
        <f t="shared" si="4"/>
        <v>0</v>
      </c>
      <c r="AA23" t="s">
        <v>139</v>
      </c>
      <c r="AB23" s="13">
        <v>6.906673770416497E-4</v>
      </c>
      <c r="AC23" s="13">
        <v>2.0566063068695349E-4</v>
      </c>
      <c r="AD23" s="13">
        <v>1.2816263738579594E-4</v>
      </c>
      <c r="AE23" s="13">
        <v>4.1360867190937864E-5</v>
      </c>
      <c r="AF23" s="13">
        <v>3.6947971625264745E-4</v>
      </c>
    </row>
    <row r="24" spans="2:32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  <c r="T24" t="s">
        <v>52</v>
      </c>
      <c r="U24" s="12">
        <f t="shared" si="0"/>
        <v>0</v>
      </c>
      <c r="V24" s="12">
        <f t="shared" si="1"/>
        <v>0</v>
      </c>
      <c r="W24" s="12">
        <f t="shared" si="2"/>
        <v>0</v>
      </c>
      <c r="X24" s="12">
        <f t="shared" si="3"/>
        <v>0</v>
      </c>
      <c r="Y24" s="12">
        <f t="shared" si="4"/>
        <v>0</v>
      </c>
      <c r="AA24" t="s">
        <v>107</v>
      </c>
      <c r="AB24" s="13">
        <v>2.6699869746709122E-5</v>
      </c>
      <c r="AC24" s="13">
        <v>1.6038458063520814E-5</v>
      </c>
      <c r="AD24" s="13">
        <v>1.3660255084398606E-5</v>
      </c>
      <c r="AE24" s="13">
        <v>1.1575324242653338E-5</v>
      </c>
      <c r="AF24" s="13">
        <v>2.5656181736720382E-5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2">
        <f t="shared" si="0"/>
        <v>0</v>
      </c>
      <c r="V25" s="12">
        <f t="shared" si="1"/>
        <v>0</v>
      </c>
      <c r="W25" s="12">
        <f t="shared" si="2"/>
        <v>0</v>
      </c>
      <c r="X25" s="12">
        <f t="shared" si="3"/>
        <v>0</v>
      </c>
      <c r="Y25" s="12">
        <f t="shared" si="4"/>
        <v>0</v>
      </c>
      <c r="AA25" t="s">
        <v>119</v>
      </c>
      <c r="AB25" s="13">
        <v>3.3417082241598032E-4</v>
      </c>
      <c r="AC25" s="13">
        <v>1.6315773667539601E-5</v>
      </c>
      <c r="AD25" s="13">
        <v>1.2415009374915461E-5</v>
      </c>
      <c r="AE25" s="13">
        <v>9.2835380378888755E-6</v>
      </c>
      <c r="AF25" s="13">
        <v>4.5186692524716091E-5</v>
      </c>
    </row>
    <row r="26" spans="2:32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  <c r="T26" t="s">
        <v>54</v>
      </c>
      <c r="U26" s="12">
        <f t="shared" si="0"/>
        <v>0</v>
      </c>
      <c r="V26" s="12">
        <f t="shared" si="1"/>
        <v>0</v>
      </c>
      <c r="W26" s="12">
        <f t="shared" si="2"/>
        <v>0</v>
      </c>
      <c r="X26" s="12">
        <f t="shared" si="3"/>
        <v>0</v>
      </c>
      <c r="Y26" s="12">
        <f t="shared" si="4"/>
        <v>0</v>
      </c>
      <c r="AA26" t="s">
        <v>110</v>
      </c>
      <c r="AB26" s="13">
        <v>2.3203211277677883E-5</v>
      </c>
      <c r="AC26" s="13">
        <v>1.2862259417125568E-5</v>
      </c>
      <c r="AD26" s="13">
        <v>1.581288063008719E-5</v>
      </c>
      <c r="AE26" s="13">
        <v>5.2572390023194238E-6</v>
      </c>
      <c r="AF26" s="13">
        <v>3.4938754722948861E-5</v>
      </c>
    </row>
    <row r="27" spans="2:32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  <c r="T27" t="s">
        <v>55</v>
      </c>
      <c r="U27" s="12">
        <f t="shared" si="0"/>
        <v>0</v>
      </c>
      <c r="V27" s="12">
        <f t="shared" si="1"/>
        <v>0</v>
      </c>
      <c r="W27" s="12">
        <f t="shared" si="2"/>
        <v>0</v>
      </c>
      <c r="X27" s="12">
        <f t="shared" si="3"/>
        <v>0</v>
      </c>
      <c r="Y27" s="12">
        <f t="shared" si="4"/>
        <v>0</v>
      </c>
      <c r="AA27" t="s">
        <v>109</v>
      </c>
      <c r="AB27" s="13">
        <v>1.0608417401399086E-7</v>
      </c>
      <c r="AC27" s="13">
        <v>1.7899093850218167E-7</v>
      </c>
      <c r="AD27" s="13">
        <v>1.2712129712663588E-7</v>
      </c>
      <c r="AE27" s="13">
        <v>1.6360502703121092E-7</v>
      </c>
      <c r="AF27" s="13">
        <v>1.0183092970158817E-7</v>
      </c>
    </row>
    <row r="28" spans="2:32" x14ac:dyDescent="0.3">
      <c r="B28" t="s">
        <v>56</v>
      </c>
      <c r="C28">
        <f>LCA_tech_data!D27*Mult_tech!D27</f>
        <v>60.099826575163839</v>
      </c>
      <c r="D28">
        <f>LCA_tech_data!E27*Mult_tech!E27</f>
        <v>9131.9554559999997</v>
      </c>
      <c r="E28">
        <f>LCA_tech_data!F27*Mult_tech!F27</f>
        <v>621748.10624337336</v>
      </c>
      <c r="F28">
        <f>LCA_tech_data!G27*Mult_tech!G27</f>
        <v>4.6219455592151233</v>
      </c>
      <c r="G28">
        <f>LCA_tech_data!H27*Mult_tech!H27</f>
        <v>10.641606006133014</v>
      </c>
      <c r="H28">
        <f>LCA_tech_data!I27*Mult_tech!I27</f>
        <v>97.996903806069923</v>
      </c>
      <c r="I28">
        <f>LCA_tech_data!J27*Mult_tech!J27</f>
        <v>3.9886148947705478E-5</v>
      </c>
      <c r="J28">
        <f>LCA_tech_data!K27*Mult_tech!K27</f>
        <v>4.4205631223197776E-4</v>
      </c>
      <c r="K28">
        <f>LCA_tech_data!L27*Mult_tech!L27</f>
        <v>834.00911654019797</v>
      </c>
      <c r="L28">
        <f>LCA_tech_data!M27*Mult_tech!M27</f>
        <v>59044.608062999825</v>
      </c>
      <c r="M28">
        <f>LCA_tech_data!N27*Mult_tech!N27</f>
        <v>1.0523425184915198</v>
      </c>
      <c r="N28">
        <f>LCA_tech_data!O27*Mult_tech!O27</f>
        <v>8.9607265914127643E-4</v>
      </c>
      <c r="O28">
        <f>LCA_tech_data!P27*Mult_tech!P27</f>
        <v>41.127257674271377</v>
      </c>
      <c r="P28">
        <f>LCA_tech_data!Q27*Mult_tech!Q27</f>
        <v>4851.4297793119395</v>
      </c>
      <c r="Q28">
        <f>LCA_tech_data!R27*Mult_tech!R27</f>
        <v>105508.4329975749</v>
      </c>
      <c r="R28">
        <f>LCA_tech_data!S27*Mult_tech!S27</f>
        <v>6.4770352792186542E-4</v>
      </c>
      <c r="T28" t="s">
        <v>56</v>
      </c>
      <c r="U28" s="12">
        <f t="shared" si="0"/>
        <v>4.1844068098988899E-2</v>
      </c>
      <c r="V28" s="12">
        <f t="shared" si="1"/>
        <v>0.10219877404305847</v>
      </c>
      <c r="W28" s="12">
        <f t="shared" si="2"/>
        <v>0.1303003346110497</v>
      </c>
      <c r="X28" s="12">
        <f t="shared" si="3"/>
        <v>0.16935059421944823</v>
      </c>
      <c r="Y28" s="12">
        <f t="shared" si="4"/>
        <v>8.5629377018250713E-2</v>
      </c>
      <c r="AA28" t="s">
        <v>111</v>
      </c>
      <c r="AB28" s="13">
        <v>1.5928206260199081E-7</v>
      </c>
      <c r="AC28" s="13">
        <v>1.0326109167806145E-7</v>
      </c>
      <c r="AD28" s="13">
        <v>7.7032884757233957E-8</v>
      </c>
      <c r="AE28" s="13">
        <v>1.0814929442730045E-7</v>
      </c>
      <c r="AF28" s="13">
        <v>6.9323929979939868E-8</v>
      </c>
    </row>
    <row r="29" spans="2:32" x14ac:dyDescent="0.3">
      <c r="B29" t="s">
        <v>57</v>
      </c>
      <c r="C29">
        <f>LCA_tech_data!D28*Mult_tech!D28</f>
        <v>0</v>
      </c>
      <c r="D29">
        <f>LCA_tech_data!E28*Mult_tech!E28</f>
        <v>0</v>
      </c>
      <c r="E29">
        <f>LCA_tech_data!F28*Mult_tech!F28</f>
        <v>0</v>
      </c>
      <c r="F29">
        <f>LCA_tech_data!G28*Mult_tech!G28</f>
        <v>0</v>
      </c>
      <c r="G29">
        <f>LCA_tech_data!H28*Mult_tech!H28</f>
        <v>0</v>
      </c>
      <c r="H29">
        <f>LCA_tech_data!I28*Mult_tech!I28</f>
        <v>0</v>
      </c>
      <c r="I29">
        <f>LCA_tech_data!J28*Mult_tech!J28</f>
        <v>0</v>
      </c>
      <c r="J29">
        <f>LCA_tech_data!K28*Mult_tech!K28</f>
        <v>0</v>
      </c>
      <c r="K29">
        <f>LCA_tech_data!L28*Mult_tech!L28</f>
        <v>0</v>
      </c>
      <c r="L29">
        <f>LCA_tech_data!M28*Mult_tech!M28</f>
        <v>0</v>
      </c>
      <c r="M29">
        <f>LCA_tech_data!N28*Mult_tech!N28</f>
        <v>0</v>
      </c>
      <c r="N29">
        <f>LCA_tech_data!O28*Mult_tech!O28</f>
        <v>0</v>
      </c>
      <c r="O29">
        <f>LCA_tech_data!P28*Mult_tech!P28</f>
        <v>0</v>
      </c>
      <c r="P29">
        <f>LCA_tech_data!Q28*Mult_tech!Q28</f>
        <v>0</v>
      </c>
      <c r="Q29">
        <f>LCA_tech_data!R28*Mult_tech!R28</f>
        <v>0</v>
      </c>
      <c r="R29">
        <f>LCA_tech_data!S28*Mult_tech!S28</f>
        <v>0</v>
      </c>
      <c r="T29" t="s">
        <v>57</v>
      </c>
      <c r="U29" s="12">
        <f t="shared" si="0"/>
        <v>0</v>
      </c>
      <c r="V29" s="12">
        <f t="shared" si="1"/>
        <v>0</v>
      </c>
      <c r="W29" s="12">
        <f t="shared" si="2"/>
        <v>0</v>
      </c>
      <c r="X29" s="12">
        <f t="shared" si="3"/>
        <v>0</v>
      </c>
      <c r="Y29" s="12">
        <f t="shared" si="4"/>
        <v>0</v>
      </c>
      <c r="AA29" t="s">
        <v>91</v>
      </c>
      <c r="AB29" s="13">
        <v>2.7729183340836352E-8</v>
      </c>
      <c r="AC29" s="13">
        <v>4.6786173302539607E-8</v>
      </c>
      <c r="AD29" s="13">
        <v>3.3228045439506546E-8</v>
      </c>
      <c r="AE29" s="13">
        <v>4.2764472949872934E-8</v>
      </c>
      <c r="AF29" s="13">
        <v>2.6617434180999951E-8</v>
      </c>
    </row>
    <row r="30" spans="2:32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  <c r="T30" t="s">
        <v>58</v>
      </c>
      <c r="U30" s="12">
        <f t="shared" si="0"/>
        <v>0</v>
      </c>
      <c r="V30" s="12">
        <f t="shared" si="1"/>
        <v>0</v>
      </c>
      <c r="W30" s="12">
        <f t="shared" si="2"/>
        <v>0</v>
      </c>
      <c r="X30" s="12">
        <f t="shared" si="3"/>
        <v>0</v>
      </c>
      <c r="Y30" s="12">
        <f t="shared" si="4"/>
        <v>0</v>
      </c>
      <c r="AA30" t="s">
        <v>86</v>
      </c>
      <c r="AB30" s="13">
        <v>2.7286022876485064E-8</v>
      </c>
      <c r="AC30" s="13">
        <v>4.6038449071677178E-8</v>
      </c>
      <c r="AD30" s="13">
        <v>3.2697003617414031E-8</v>
      </c>
      <c r="AE30" s="13">
        <v>4.2081022468938885E-8</v>
      </c>
      <c r="AF30" s="13">
        <v>2.6192041397285372E-8</v>
      </c>
    </row>
    <row r="31" spans="2:32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  <c r="T31" t="s">
        <v>59</v>
      </c>
      <c r="U31" s="12">
        <f t="shared" si="0"/>
        <v>0</v>
      </c>
      <c r="V31" s="12">
        <f t="shared" si="1"/>
        <v>0</v>
      </c>
      <c r="W31" s="12">
        <f t="shared" si="2"/>
        <v>0</v>
      </c>
      <c r="X31" s="12">
        <f t="shared" si="3"/>
        <v>0</v>
      </c>
      <c r="Y31" s="12">
        <f t="shared" si="4"/>
        <v>0</v>
      </c>
      <c r="AA31" t="s">
        <v>72</v>
      </c>
      <c r="AB31" s="13">
        <v>7.2044716693956203E-9</v>
      </c>
      <c r="AC31" s="13">
        <v>1.3144220227860269E-8</v>
      </c>
      <c r="AD31" s="13">
        <v>1.0101529946334619E-8</v>
      </c>
      <c r="AE31" s="13">
        <v>1.399907725461364E-8</v>
      </c>
      <c r="AF31" s="13">
        <v>6.4745428296648912E-9</v>
      </c>
    </row>
    <row r="32" spans="2:32" x14ac:dyDescent="0.3">
      <c r="B32" t="s">
        <v>60</v>
      </c>
      <c r="C32">
        <f>LCA_tech_data!D31*Mult_tech!D31</f>
        <v>0</v>
      </c>
      <c r="D32">
        <f>LCA_tech_data!E31*Mult_tech!E31</f>
        <v>0</v>
      </c>
      <c r="E32">
        <f>LCA_tech_data!F31*Mult_tech!F31</f>
        <v>0</v>
      </c>
      <c r="F32">
        <f>LCA_tech_data!G31*Mult_tech!G31</f>
        <v>0</v>
      </c>
      <c r="G32">
        <f>LCA_tech_data!H31*Mult_tech!H31</f>
        <v>0</v>
      </c>
      <c r="H32">
        <f>LCA_tech_data!I31*Mult_tech!I31</f>
        <v>0</v>
      </c>
      <c r="I32">
        <f>LCA_tech_data!J31*Mult_tech!J31</f>
        <v>0</v>
      </c>
      <c r="J32">
        <f>LCA_tech_data!K31*Mult_tech!K31</f>
        <v>0</v>
      </c>
      <c r="K32">
        <f>LCA_tech_data!L31*Mult_tech!L31</f>
        <v>0</v>
      </c>
      <c r="L32">
        <f>LCA_tech_data!M31*Mult_tech!M31</f>
        <v>0</v>
      </c>
      <c r="M32">
        <f>LCA_tech_data!N31*Mult_tech!N31</f>
        <v>0</v>
      </c>
      <c r="N32">
        <f>LCA_tech_data!O31*Mult_tech!O31</f>
        <v>0</v>
      </c>
      <c r="O32">
        <f>LCA_tech_data!P31*Mult_tech!P31</f>
        <v>0</v>
      </c>
      <c r="P32">
        <f>LCA_tech_data!Q31*Mult_tech!Q31</f>
        <v>0</v>
      </c>
      <c r="Q32">
        <f>LCA_tech_data!R31*Mult_tech!R31</f>
        <v>0</v>
      </c>
      <c r="R32">
        <f>LCA_tech_data!S31*Mult_tech!S31</f>
        <v>0</v>
      </c>
      <c r="T32" t="s">
        <v>60</v>
      </c>
      <c r="U32" s="12">
        <f t="shared" si="0"/>
        <v>0</v>
      </c>
      <c r="V32" s="12">
        <f t="shared" si="1"/>
        <v>0</v>
      </c>
      <c r="W32" s="12">
        <f t="shared" si="2"/>
        <v>0</v>
      </c>
      <c r="X32" s="12">
        <f t="shared" si="3"/>
        <v>0</v>
      </c>
      <c r="Y32" s="12">
        <f t="shared" si="4"/>
        <v>0</v>
      </c>
      <c r="AA32" t="s">
        <v>115</v>
      </c>
      <c r="AB32" s="13">
        <v>6.6727764901822085E-9</v>
      </c>
      <c r="AC32" s="13">
        <v>8.2029729294796851E-9</v>
      </c>
      <c r="AD32" s="13">
        <v>6.2727672987371694E-9</v>
      </c>
      <c r="AE32" s="13">
        <v>1.0880396211713861E-8</v>
      </c>
      <c r="AF32" s="13">
        <v>7.0467010480363038E-9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57</v>
      </c>
      <c r="AB33" s="13">
        <v>6.1200928361726348E-9</v>
      </c>
      <c r="AC33" s="13">
        <v>7.6939964738048458E-9</v>
      </c>
      <c r="AD33" s="13">
        <v>6.3659113290553075E-9</v>
      </c>
      <c r="AE33" s="13">
        <v>7.4553462939887039E-9</v>
      </c>
      <c r="AF33" s="13">
        <v>7.7522080857745902E-9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88</v>
      </c>
      <c r="AB34" s="13">
        <v>2.2912412049103628E-8</v>
      </c>
      <c r="AC34" s="13">
        <v>1.2701060388617786E-8</v>
      </c>
      <c r="AD34" s="13">
        <v>1.5614702307537879E-8</v>
      </c>
      <c r="AE34" s="13">
        <v>5.1913515254521269E-9</v>
      </c>
      <c r="AF34" s="13">
        <v>3.4500877275762842E-8</v>
      </c>
    </row>
    <row r="35" spans="2:32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  <c r="Q35">
        <f>LCA_tech_data!R34*Mult_tech!R34</f>
        <v>0</v>
      </c>
      <c r="R35">
        <f>LCA_tech_data!S34*Mult_tech!S34</f>
        <v>0</v>
      </c>
      <c r="T35" t="s">
        <v>63</v>
      </c>
      <c r="U35" s="12">
        <f t="shared" si="0"/>
        <v>0</v>
      </c>
      <c r="V35" s="12">
        <f t="shared" si="1"/>
        <v>0</v>
      </c>
      <c r="W35" s="12">
        <f t="shared" si="2"/>
        <v>0</v>
      </c>
      <c r="X35" s="12">
        <f t="shared" si="3"/>
        <v>0</v>
      </c>
      <c r="Y35" s="12">
        <f t="shared" si="4"/>
        <v>0</v>
      </c>
      <c r="AA35" t="s">
        <v>34</v>
      </c>
      <c r="AB35" s="13">
        <v>1.9047082058856982E-8</v>
      </c>
      <c r="AC35" s="13">
        <v>1.0558388132076435E-8</v>
      </c>
      <c r="AD35" s="13">
        <v>1.2980497886425388E-8</v>
      </c>
      <c r="AE35" s="13">
        <v>4.3155691460920451E-9</v>
      </c>
      <c r="AF35" s="13">
        <v>2.8680570127915467E-8</v>
      </c>
    </row>
    <row r="36" spans="2:32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  <c r="T36" t="s">
        <v>64</v>
      </c>
      <c r="U36" s="12">
        <f t="shared" ref="U36:U67" si="5">L36/$L$118</f>
        <v>0</v>
      </c>
      <c r="V36" s="12">
        <f t="shared" ref="V36:V67" si="6">F36/$F$118</f>
        <v>0</v>
      </c>
      <c r="W36" s="12">
        <f t="shared" ref="W36:W67" si="7">E36/$E$118</f>
        <v>0</v>
      </c>
      <c r="X36" s="12">
        <f t="shared" ref="X36:X67" si="8">M36/$M$118</f>
        <v>0</v>
      </c>
      <c r="Y36" s="12">
        <f t="shared" ref="Y36:Y67" si="9">N36/$N$118</f>
        <v>0</v>
      </c>
      <c r="AA36" t="s">
        <v>96</v>
      </c>
      <c r="AB36" s="13">
        <v>5.214548949106367E-9</v>
      </c>
      <c r="AC36" s="13">
        <v>2.8905861574095829E-9</v>
      </c>
      <c r="AD36" s="13">
        <v>3.5536908699913827E-9</v>
      </c>
      <c r="AE36" s="13">
        <v>1.1814800023442854E-9</v>
      </c>
      <c r="AF36" s="13">
        <v>7.85192379379422E-9</v>
      </c>
    </row>
    <row r="37" spans="2:32" x14ac:dyDescent="0.3">
      <c r="B37" t="s">
        <v>65</v>
      </c>
      <c r="C37">
        <f>LCA_tech_data!D36*Mult_tech!D36</f>
        <v>0</v>
      </c>
      <c r="D37">
        <f>LCA_tech_data!E36*Mult_tech!E36</f>
        <v>0</v>
      </c>
      <c r="E37">
        <f>LCA_tech_data!F36*Mult_tech!F36</f>
        <v>0</v>
      </c>
      <c r="F37">
        <f>LCA_tech_data!G36*Mult_tech!G36</f>
        <v>0</v>
      </c>
      <c r="G37">
        <f>LCA_tech_data!H36*Mult_tech!H36</f>
        <v>0</v>
      </c>
      <c r="H37">
        <f>LCA_tech_data!I36*Mult_tech!I36</f>
        <v>0</v>
      </c>
      <c r="I37">
        <f>LCA_tech_data!J36*Mult_tech!J36</f>
        <v>0</v>
      </c>
      <c r="J37">
        <f>LCA_tech_data!K36*Mult_tech!K36</f>
        <v>0</v>
      </c>
      <c r="K37">
        <f>LCA_tech_data!L36*Mult_tech!L36</f>
        <v>0</v>
      </c>
      <c r="L37">
        <f>LCA_tech_data!M36*Mult_tech!M36</f>
        <v>0</v>
      </c>
      <c r="M37">
        <f>LCA_tech_data!N36*Mult_tech!N36</f>
        <v>0</v>
      </c>
      <c r="N37">
        <f>LCA_tech_data!O36*Mult_tech!O36</f>
        <v>0</v>
      </c>
      <c r="O37">
        <f>LCA_tech_data!P36*Mult_tech!P36</f>
        <v>0</v>
      </c>
      <c r="P37">
        <f>LCA_tech_data!Q36*Mult_tech!Q36</f>
        <v>0</v>
      </c>
      <c r="Q37">
        <f>LCA_tech_data!R36*Mult_tech!R36</f>
        <v>0</v>
      </c>
      <c r="R37">
        <f>LCA_tech_data!S36*Mult_tech!S36</f>
        <v>0</v>
      </c>
      <c r="T37" t="s">
        <v>65</v>
      </c>
      <c r="U37" s="12">
        <f t="shared" si="5"/>
        <v>0</v>
      </c>
      <c r="V37" s="12">
        <f t="shared" si="6"/>
        <v>0</v>
      </c>
      <c r="W37" s="12">
        <f t="shared" si="7"/>
        <v>0</v>
      </c>
      <c r="X37" s="12">
        <f t="shared" si="8"/>
        <v>0</v>
      </c>
      <c r="Y37" s="12">
        <f t="shared" si="9"/>
        <v>0</v>
      </c>
      <c r="AA37" t="s">
        <v>85</v>
      </c>
      <c r="AB37" s="13">
        <v>5.8767593677849474E-10</v>
      </c>
      <c r="AC37" s="13">
        <v>1.0721871484961547E-9</v>
      </c>
      <c r="AD37" s="13">
        <v>8.239918687342437E-10</v>
      </c>
      <c r="AE37" s="13">
        <v>1.141918688442804E-9</v>
      </c>
      <c r="AF37" s="13">
        <v>5.2813491359804238E-10</v>
      </c>
    </row>
    <row r="38" spans="2:32" x14ac:dyDescent="0.3">
      <c r="B38" t="s">
        <v>66</v>
      </c>
      <c r="C38">
        <f>LCA_tech_data!D37*Mult_tech!D37</f>
        <v>0</v>
      </c>
      <c r="D38">
        <f>LCA_tech_data!E37*Mult_tech!E37</f>
        <v>0</v>
      </c>
      <c r="E38">
        <f>LCA_tech_data!F37*Mult_tech!F37</f>
        <v>0</v>
      </c>
      <c r="F38">
        <f>LCA_tech_data!G37*Mult_tech!G37</f>
        <v>0</v>
      </c>
      <c r="G38">
        <f>LCA_tech_data!H37*Mult_tech!H37</f>
        <v>0</v>
      </c>
      <c r="H38">
        <f>LCA_tech_data!I37*Mult_tech!I37</f>
        <v>0</v>
      </c>
      <c r="I38">
        <f>LCA_tech_data!J37*Mult_tech!J37</f>
        <v>0</v>
      </c>
      <c r="J38">
        <f>LCA_tech_data!K37*Mult_tech!K37</f>
        <v>0</v>
      </c>
      <c r="K38">
        <f>LCA_tech_data!L37*Mult_tech!L37</f>
        <v>0</v>
      </c>
      <c r="L38">
        <f>LCA_tech_data!M37*Mult_tech!M37</f>
        <v>0</v>
      </c>
      <c r="M38">
        <f>LCA_tech_data!N37*Mult_tech!N37</f>
        <v>0</v>
      </c>
      <c r="N38">
        <f>LCA_tech_data!O37*Mult_tech!O37</f>
        <v>0</v>
      </c>
      <c r="O38">
        <f>LCA_tech_data!P37*Mult_tech!P37</f>
        <v>0</v>
      </c>
      <c r="P38">
        <f>LCA_tech_data!Q37*Mult_tech!Q37</f>
        <v>0</v>
      </c>
      <c r="Q38">
        <f>LCA_tech_data!R37*Mult_tech!R37</f>
        <v>0</v>
      </c>
      <c r="R38">
        <f>LCA_tech_data!S37*Mult_tech!S37</f>
        <v>0</v>
      </c>
      <c r="T38" t="s">
        <v>66</v>
      </c>
      <c r="U38" s="12">
        <f t="shared" si="5"/>
        <v>0</v>
      </c>
      <c r="V38" s="12">
        <f t="shared" si="6"/>
        <v>0</v>
      </c>
      <c r="W38" s="12">
        <f t="shared" si="7"/>
        <v>0</v>
      </c>
      <c r="X38" s="12">
        <f t="shared" si="8"/>
        <v>0</v>
      </c>
      <c r="Y38" s="12">
        <f t="shared" si="9"/>
        <v>0</v>
      </c>
      <c r="AA38" t="s">
        <v>114</v>
      </c>
      <c r="AB38" s="13">
        <v>1.2738488691777918E-9</v>
      </c>
      <c r="AC38" s="13">
        <v>8.2582446959422356E-10</v>
      </c>
      <c r="AD38" s="13">
        <v>6.1606593695804612E-10</v>
      </c>
      <c r="AE38" s="13">
        <v>8.6491758179223178E-10</v>
      </c>
      <c r="AF38" s="13">
        <v>5.5441402735076768E-10</v>
      </c>
    </row>
    <row r="39" spans="2:32" x14ac:dyDescent="0.3">
      <c r="B39" t="s">
        <v>67</v>
      </c>
      <c r="C39">
        <f>LCA_tech_data!D38*Mult_tech!D38</f>
        <v>0</v>
      </c>
      <c r="D39">
        <f>LCA_tech_data!E38*Mult_tech!E38</f>
        <v>0</v>
      </c>
      <c r="E39">
        <f>LCA_tech_data!F38*Mult_tech!F38</f>
        <v>0</v>
      </c>
      <c r="F39">
        <f>LCA_tech_data!G38*Mult_tech!G38</f>
        <v>0</v>
      </c>
      <c r="G39">
        <f>LCA_tech_data!H38*Mult_tech!H38</f>
        <v>0</v>
      </c>
      <c r="H39">
        <f>LCA_tech_data!I38*Mult_tech!I38</f>
        <v>0</v>
      </c>
      <c r="I39">
        <f>LCA_tech_data!J38*Mult_tech!J38</f>
        <v>0</v>
      </c>
      <c r="J39">
        <f>LCA_tech_data!K38*Mult_tech!K38</f>
        <v>0</v>
      </c>
      <c r="K39">
        <f>LCA_tech_data!L38*Mult_tech!L38</f>
        <v>0</v>
      </c>
      <c r="L39">
        <f>LCA_tech_data!M38*Mult_tech!M38</f>
        <v>0</v>
      </c>
      <c r="M39">
        <f>LCA_tech_data!N38*Mult_tech!N38</f>
        <v>0</v>
      </c>
      <c r="N39">
        <f>LCA_tech_data!O38*Mult_tech!O38</f>
        <v>0</v>
      </c>
      <c r="O39">
        <f>LCA_tech_data!P38*Mult_tech!P38</f>
        <v>0</v>
      </c>
      <c r="P39">
        <f>LCA_tech_data!Q38*Mult_tech!Q38</f>
        <v>0</v>
      </c>
      <c r="Q39">
        <f>LCA_tech_data!R38*Mult_tech!R38</f>
        <v>0</v>
      </c>
      <c r="R39">
        <f>LCA_tech_data!S38*Mult_tech!S38</f>
        <v>0</v>
      </c>
      <c r="T39" t="s">
        <v>67</v>
      </c>
      <c r="U39" s="12">
        <f t="shared" si="5"/>
        <v>0</v>
      </c>
      <c r="V39" s="12">
        <f t="shared" si="6"/>
        <v>0</v>
      </c>
      <c r="W39" s="12">
        <f t="shared" si="7"/>
        <v>0</v>
      </c>
      <c r="X39" s="12">
        <f t="shared" si="8"/>
        <v>0</v>
      </c>
      <c r="Y39" s="12">
        <f t="shared" si="9"/>
        <v>0</v>
      </c>
      <c r="AA39" t="s">
        <v>37</v>
      </c>
      <c r="AB39" s="13">
        <v>3.6968290804333569E-10</v>
      </c>
      <c r="AC39" s="13">
        <v>4.5445833404319577E-10</v>
      </c>
      <c r="AD39" s="13">
        <v>3.475217340020592E-10</v>
      </c>
      <c r="AE39" s="13">
        <v>6.0279203388996457E-10</v>
      </c>
      <c r="AF39" s="13">
        <v>3.9039895002971211E-10</v>
      </c>
    </row>
    <row r="40" spans="2:32" x14ac:dyDescent="0.3">
      <c r="B40" t="s">
        <v>68</v>
      </c>
      <c r="C40">
        <f>LCA_tech_data!D39*Mult_tech!D39</f>
        <v>0</v>
      </c>
      <c r="D40">
        <f>LCA_tech_data!E39*Mult_tech!E39</f>
        <v>0</v>
      </c>
      <c r="E40">
        <f>LCA_tech_data!F39*Mult_tech!F39</f>
        <v>0</v>
      </c>
      <c r="F40">
        <f>LCA_tech_data!G39*Mult_tech!G39</f>
        <v>0</v>
      </c>
      <c r="G40">
        <f>LCA_tech_data!H39*Mult_tech!H39</f>
        <v>0</v>
      </c>
      <c r="H40">
        <f>LCA_tech_data!I39*Mult_tech!I39</f>
        <v>0</v>
      </c>
      <c r="I40">
        <f>LCA_tech_data!J39*Mult_tech!J39</f>
        <v>0</v>
      </c>
      <c r="J40">
        <f>LCA_tech_data!K39*Mult_tech!K39</f>
        <v>0</v>
      </c>
      <c r="K40">
        <f>LCA_tech_data!L39*Mult_tech!L39</f>
        <v>0</v>
      </c>
      <c r="L40">
        <f>LCA_tech_data!M39*Mult_tech!M39</f>
        <v>0</v>
      </c>
      <c r="M40">
        <f>LCA_tech_data!N39*Mult_tech!N39</f>
        <v>0</v>
      </c>
      <c r="N40">
        <f>LCA_tech_data!O39*Mult_tech!O39</f>
        <v>0</v>
      </c>
      <c r="O40">
        <f>LCA_tech_data!P39*Mult_tech!P39</f>
        <v>0</v>
      </c>
      <c r="P40">
        <f>LCA_tech_data!Q39*Mult_tech!Q39</f>
        <v>0</v>
      </c>
      <c r="Q40">
        <f>LCA_tech_data!R39*Mult_tech!R39</f>
        <v>0</v>
      </c>
      <c r="R40">
        <f>LCA_tech_data!S39*Mult_tech!S39</f>
        <v>0</v>
      </c>
      <c r="T40" t="s">
        <v>68</v>
      </c>
      <c r="U40" s="12">
        <f t="shared" si="5"/>
        <v>0</v>
      </c>
      <c r="V40" s="12">
        <f t="shared" si="6"/>
        <v>0</v>
      </c>
      <c r="W40" s="12">
        <f t="shared" si="7"/>
        <v>0</v>
      </c>
      <c r="X40" s="12">
        <f t="shared" si="8"/>
        <v>0</v>
      </c>
      <c r="Y40" s="12">
        <f t="shared" si="9"/>
        <v>0</v>
      </c>
      <c r="AA40" t="s">
        <v>144</v>
      </c>
      <c r="AB40" s="13">
        <v>8.1526327627378664E-10</v>
      </c>
      <c r="AC40" s="13">
        <v>5.2852766054030233E-10</v>
      </c>
      <c r="AD40" s="13">
        <v>3.9428219965314909E-10</v>
      </c>
      <c r="AE40" s="13">
        <v>5.5354725234702807E-10</v>
      </c>
      <c r="AF40" s="13">
        <v>3.5482497750449109E-10</v>
      </c>
    </row>
    <row r="41" spans="2:32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  <c r="Q41">
        <f>LCA_tech_data!R40*Mult_tech!R40</f>
        <v>0</v>
      </c>
      <c r="R41">
        <f>LCA_tech_data!S40*Mult_tech!S40</f>
        <v>0</v>
      </c>
      <c r="T41" t="s">
        <v>69</v>
      </c>
      <c r="U41" s="12">
        <f t="shared" si="5"/>
        <v>0</v>
      </c>
      <c r="V41" s="12">
        <f t="shared" si="6"/>
        <v>0</v>
      </c>
      <c r="W41" s="12">
        <f t="shared" si="7"/>
        <v>0</v>
      </c>
      <c r="X41" s="12">
        <f t="shared" si="8"/>
        <v>0</v>
      </c>
      <c r="Y41" s="12">
        <f t="shared" si="9"/>
        <v>0</v>
      </c>
      <c r="AA41" t="s">
        <v>89</v>
      </c>
      <c r="AB41" s="13">
        <v>7.1335536673956335E-10</v>
      </c>
      <c r="AC41" s="13">
        <v>4.6246170297276511E-10</v>
      </c>
      <c r="AD41" s="13">
        <v>3.4499692469650578E-10</v>
      </c>
      <c r="AE41" s="13">
        <v>4.8435384580364986E-10</v>
      </c>
      <c r="AF41" s="13">
        <v>3.1047185531642988E-10</v>
      </c>
    </row>
    <row r="42" spans="2:32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  <c r="T42" t="s">
        <v>70</v>
      </c>
      <c r="U42" s="12">
        <f t="shared" si="5"/>
        <v>0</v>
      </c>
      <c r="V42" s="12">
        <f t="shared" si="6"/>
        <v>0</v>
      </c>
      <c r="W42" s="12">
        <f t="shared" si="7"/>
        <v>0</v>
      </c>
      <c r="X42" s="12">
        <f t="shared" si="8"/>
        <v>0</v>
      </c>
      <c r="Y42" s="12">
        <f t="shared" si="9"/>
        <v>0</v>
      </c>
      <c r="AA42" t="s">
        <v>145</v>
      </c>
      <c r="AB42" s="13">
        <v>6.1144745720534016E-10</v>
      </c>
      <c r="AC42" s="13">
        <v>3.9639574540522727E-10</v>
      </c>
      <c r="AD42" s="13">
        <v>2.957116497398621E-10</v>
      </c>
      <c r="AE42" s="13">
        <v>4.1516043926027134E-10</v>
      </c>
      <c r="AF42" s="13">
        <v>2.6611873312836847E-10</v>
      </c>
    </row>
    <row r="43" spans="2:32" x14ac:dyDescent="0.3">
      <c r="B43" t="s">
        <v>71</v>
      </c>
      <c r="C43">
        <f>LCA_tech_data!D42*Mult_tech!D42</f>
        <v>0</v>
      </c>
      <c r="D43">
        <f>LCA_tech_data!E42*Mult_tech!E42</f>
        <v>0</v>
      </c>
      <c r="E43">
        <f>LCA_tech_data!F42*Mult_tech!F42</f>
        <v>0</v>
      </c>
      <c r="F43">
        <f>LCA_tech_data!G42*Mult_tech!G42</f>
        <v>0</v>
      </c>
      <c r="G43">
        <f>LCA_tech_data!H42*Mult_tech!H42</f>
        <v>0</v>
      </c>
      <c r="H43">
        <f>LCA_tech_data!I42*Mult_tech!I42</f>
        <v>0</v>
      </c>
      <c r="I43">
        <f>LCA_tech_data!J42*Mult_tech!J42</f>
        <v>0</v>
      </c>
      <c r="J43">
        <f>LCA_tech_data!K42*Mult_tech!K42</f>
        <v>0</v>
      </c>
      <c r="K43">
        <f>LCA_tech_data!L42*Mult_tech!L42</f>
        <v>0</v>
      </c>
      <c r="L43">
        <f>LCA_tech_data!M42*Mult_tech!M42</f>
        <v>0</v>
      </c>
      <c r="M43">
        <f>LCA_tech_data!N42*Mult_tech!N42</f>
        <v>0</v>
      </c>
      <c r="N43">
        <f>LCA_tech_data!O42*Mult_tech!O42</f>
        <v>0</v>
      </c>
      <c r="O43">
        <f>LCA_tech_data!P42*Mult_tech!P42</f>
        <v>0</v>
      </c>
      <c r="P43">
        <f>LCA_tech_data!Q42*Mult_tech!Q42</f>
        <v>0</v>
      </c>
      <c r="Q43">
        <f>LCA_tech_data!R42*Mult_tech!R42</f>
        <v>0</v>
      </c>
      <c r="R43">
        <f>LCA_tech_data!S42*Mult_tech!S42</f>
        <v>0</v>
      </c>
      <c r="T43" t="s">
        <v>71</v>
      </c>
      <c r="U43" s="12">
        <f t="shared" si="5"/>
        <v>0</v>
      </c>
      <c r="V43" s="12">
        <f t="shared" si="6"/>
        <v>0</v>
      </c>
      <c r="W43" s="12">
        <f t="shared" si="7"/>
        <v>0</v>
      </c>
      <c r="X43" s="12">
        <f t="shared" si="8"/>
        <v>0</v>
      </c>
      <c r="Y43" s="12">
        <f t="shared" si="9"/>
        <v>0</v>
      </c>
      <c r="AA43" t="s">
        <v>40</v>
      </c>
      <c r="AB43" s="13">
        <v>6.1144745720533902E-10</v>
      </c>
      <c r="AC43" s="13">
        <v>3.9639574540522634E-10</v>
      </c>
      <c r="AD43" s="13">
        <v>2.9571164973986164E-10</v>
      </c>
      <c r="AE43" s="13">
        <v>4.1516043926027051E-10</v>
      </c>
      <c r="AF43" s="13">
        <v>2.6611873312836801E-10</v>
      </c>
    </row>
    <row r="44" spans="2:32" x14ac:dyDescent="0.3">
      <c r="B44" t="s">
        <v>72</v>
      </c>
      <c r="C44">
        <f>LCA_tech_data!D43*Mult_tech!D43</f>
        <v>0</v>
      </c>
      <c r="D44">
        <f>LCA_tech_data!E43*Mult_tech!E43</f>
        <v>0</v>
      </c>
      <c r="E44">
        <f>LCA_tech_data!F43*Mult_tech!F43</f>
        <v>0</v>
      </c>
      <c r="F44">
        <f>LCA_tech_data!G43*Mult_tech!G43</f>
        <v>0</v>
      </c>
      <c r="G44">
        <f>LCA_tech_data!H43*Mult_tech!H43</f>
        <v>0</v>
      </c>
      <c r="H44">
        <f>LCA_tech_data!I43*Mult_tech!I43</f>
        <v>0</v>
      </c>
      <c r="I44">
        <f>LCA_tech_data!J43*Mult_tech!J43</f>
        <v>0</v>
      </c>
      <c r="J44">
        <f>LCA_tech_data!K43*Mult_tech!K43</f>
        <v>0</v>
      </c>
      <c r="K44">
        <f>LCA_tech_data!L43*Mult_tech!L43</f>
        <v>0</v>
      </c>
      <c r="L44">
        <f>LCA_tech_data!M43*Mult_tech!M43</f>
        <v>0</v>
      </c>
      <c r="M44">
        <f>LCA_tech_data!N43*Mult_tech!N43</f>
        <v>0</v>
      </c>
      <c r="N44">
        <f>LCA_tech_data!O43*Mult_tech!O43</f>
        <v>0</v>
      </c>
      <c r="O44">
        <f>LCA_tech_data!P43*Mult_tech!P43</f>
        <v>0</v>
      </c>
      <c r="P44">
        <f>LCA_tech_data!Q43*Mult_tech!Q43</f>
        <v>0</v>
      </c>
      <c r="Q44">
        <f>LCA_tech_data!R43*Mult_tech!R43</f>
        <v>0</v>
      </c>
      <c r="R44">
        <f>LCA_tech_data!S43*Mult_tech!S43</f>
        <v>0</v>
      </c>
      <c r="T44" t="s">
        <v>72</v>
      </c>
      <c r="U44" s="12">
        <f t="shared" si="5"/>
        <v>0</v>
      </c>
      <c r="V44" s="12">
        <f t="shared" si="6"/>
        <v>0</v>
      </c>
      <c r="W44" s="12">
        <f t="shared" si="7"/>
        <v>0</v>
      </c>
      <c r="X44" s="12">
        <f t="shared" si="8"/>
        <v>0</v>
      </c>
      <c r="Y44" s="12">
        <f t="shared" si="9"/>
        <v>0</v>
      </c>
      <c r="AA44" t="s">
        <v>60</v>
      </c>
      <c r="AB44" s="13">
        <v>1.4707702164146101E-9</v>
      </c>
      <c r="AC44" s="13">
        <v>8.1529353157705809E-10</v>
      </c>
      <c r="AD44" s="13">
        <v>1.0023230658950043E-9</v>
      </c>
      <c r="AE44" s="13">
        <v>3.3323794937915468E-10</v>
      </c>
      <c r="AF44" s="13">
        <v>2.2146451726086433E-9</v>
      </c>
    </row>
    <row r="45" spans="2:32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  <c r="Q45">
        <f>LCA_tech_data!R44*Mult_tech!R44</f>
        <v>0</v>
      </c>
      <c r="R45">
        <f>LCA_tech_data!S44*Mult_tech!S44</f>
        <v>0</v>
      </c>
      <c r="T45" t="s">
        <v>73</v>
      </c>
      <c r="U45" s="12">
        <f t="shared" si="5"/>
        <v>0</v>
      </c>
      <c r="V45" s="12">
        <f t="shared" si="6"/>
        <v>0</v>
      </c>
      <c r="W45" s="12">
        <f t="shared" si="7"/>
        <v>0</v>
      </c>
      <c r="X45" s="12">
        <f t="shared" si="8"/>
        <v>0</v>
      </c>
      <c r="Y45" s="12">
        <f t="shared" si="9"/>
        <v>0</v>
      </c>
      <c r="AA45" t="s">
        <v>73</v>
      </c>
      <c r="AB45" s="13">
        <v>3.1889019520156826E-10</v>
      </c>
      <c r="AC45" s="13">
        <v>3.195831984516327E-10</v>
      </c>
      <c r="AD45" s="13">
        <v>2.4097851310651433E-10</v>
      </c>
      <c r="AE45" s="13">
        <v>2.5639056914116446E-10</v>
      </c>
      <c r="AF45" s="13">
        <v>5.7118922059760585E-10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35</v>
      </c>
      <c r="AB46" s="13">
        <v>2.5476977383555818E-10</v>
      </c>
      <c r="AC46" s="13">
        <v>1.6516489391884453E-10</v>
      </c>
      <c r="AD46" s="13">
        <v>1.2321318739160916E-10</v>
      </c>
      <c r="AE46" s="13">
        <v>1.7298351635844643E-10</v>
      </c>
      <c r="AF46" s="13">
        <v>1.108828054701534E-10</v>
      </c>
    </row>
    <row r="47" spans="2:32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  <c r="T47" t="s">
        <v>75</v>
      </c>
      <c r="U47" s="12">
        <f t="shared" si="5"/>
        <v>0</v>
      </c>
      <c r="V47" s="12">
        <f t="shared" si="6"/>
        <v>0</v>
      </c>
      <c r="W47" s="12">
        <f t="shared" si="7"/>
        <v>0</v>
      </c>
      <c r="X47" s="12">
        <f t="shared" si="8"/>
        <v>0</v>
      </c>
      <c r="Y47" s="12">
        <f t="shared" si="9"/>
        <v>0</v>
      </c>
      <c r="AA47" t="s">
        <v>65</v>
      </c>
      <c r="AB47" s="13">
        <v>8.5256430708564637E-11</v>
      </c>
      <c r="AC47" s="13">
        <v>1.3345991588367181E-10</v>
      </c>
      <c r="AD47" s="13">
        <v>9.6974691958818138E-11</v>
      </c>
      <c r="AE47" s="13">
        <v>1.1527332302943445E-10</v>
      </c>
      <c r="AF47" s="13">
        <v>9.0785427472169616E-11</v>
      </c>
    </row>
    <row r="48" spans="2:32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  <c r="T48" t="s">
        <v>76</v>
      </c>
      <c r="U48" s="12">
        <f t="shared" si="5"/>
        <v>0</v>
      </c>
      <c r="V48" s="12">
        <f t="shared" si="6"/>
        <v>0</v>
      </c>
      <c r="W48" s="12">
        <f t="shared" si="7"/>
        <v>0</v>
      </c>
      <c r="X48" s="12">
        <f t="shared" si="8"/>
        <v>0</v>
      </c>
      <c r="Y48" s="12">
        <f t="shared" si="9"/>
        <v>0</v>
      </c>
      <c r="AA48" t="s">
        <v>66</v>
      </c>
      <c r="AB48" s="13">
        <v>8.5256430708564637E-11</v>
      </c>
      <c r="AC48" s="13">
        <v>1.3345991588367181E-10</v>
      </c>
      <c r="AD48" s="13">
        <v>9.6974691958818138E-11</v>
      </c>
      <c r="AE48" s="13">
        <v>1.1527332302943445E-10</v>
      </c>
      <c r="AF48" s="13">
        <v>9.0785427472169616E-11</v>
      </c>
    </row>
    <row r="49" spans="2:32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  <c r="T49" t="s">
        <v>77</v>
      </c>
      <c r="U49" s="12">
        <f t="shared" si="5"/>
        <v>0</v>
      </c>
      <c r="V49" s="12">
        <f t="shared" si="6"/>
        <v>0</v>
      </c>
      <c r="W49" s="12">
        <f t="shared" si="7"/>
        <v>0</v>
      </c>
      <c r="X49" s="12">
        <f t="shared" si="8"/>
        <v>0</v>
      </c>
      <c r="Y49" s="12">
        <f t="shared" si="9"/>
        <v>0</v>
      </c>
      <c r="AA49" t="s">
        <v>146</v>
      </c>
      <c r="AB49" s="13">
        <v>2.1648368614232481E-10</v>
      </c>
      <c r="AC49" s="13">
        <v>8.9034512220851687E-11</v>
      </c>
      <c r="AD49" s="13">
        <v>6.6469689989044361E-11</v>
      </c>
      <c r="AE49" s="13">
        <v>9.1113979387041194E-11</v>
      </c>
      <c r="AF49" s="13">
        <v>6.8757837424748858E-11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AA50" t="s">
        <v>81</v>
      </c>
      <c r="AB50" s="13">
        <v>8.2977415275329528E-10</v>
      </c>
      <c r="AC50" s="13">
        <v>1.5953020551821575E-10</v>
      </c>
      <c r="AD50" s="13">
        <v>1.1907925975890725E-10</v>
      </c>
      <c r="AE50" s="13">
        <v>8.2031648677287868E-11</v>
      </c>
      <c r="AF50" s="13">
        <v>4.0671168999818761E-10</v>
      </c>
    </row>
    <row r="51" spans="2:32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  <c r="T51" t="s">
        <v>79</v>
      </c>
      <c r="U51" s="12">
        <f t="shared" si="5"/>
        <v>0</v>
      </c>
      <c r="V51" s="12">
        <f t="shared" si="6"/>
        <v>0</v>
      </c>
      <c r="W51" s="12">
        <f t="shared" si="7"/>
        <v>0</v>
      </c>
      <c r="X51" s="12">
        <f t="shared" si="8"/>
        <v>0</v>
      </c>
      <c r="Y51" s="12">
        <f t="shared" si="9"/>
        <v>0</v>
      </c>
      <c r="AA51" t="s">
        <v>142</v>
      </c>
      <c r="AB51" s="13">
        <v>1.1539391868931614E-10</v>
      </c>
      <c r="AC51" s="13">
        <v>8.6564878810445167E-11</v>
      </c>
      <c r="AD51" s="13">
        <v>6.3879793280651648E-11</v>
      </c>
      <c r="AE51" s="13">
        <v>6.3197954021721718E-11</v>
      </c>
      <c r="AF51" s="13">
        <v>1.3617638108062275E-10</v>
      </c>
    </row>
    <row r="52" spans="2:32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  <c r="T52" t="s">
        <v>80</v>
      </c>
      <c r="U52" s="12">
        <f t="shared" si="5"/>
        <v>0</v>
      </c>
      <c r="V52" s="12">
        <f t="shared" si="6"/>
        <v>0</v>
      </c>
      <c r="W52" s="12">
        <f t="shared" si="7"/>
        <v>0</v>
      </c>
      <c r="X52" s="12">
        <f t="shared" si="8"/>
        <v>0</v>
      </c>
      <c r="Y52" s="12">
        <f t="shared" si="9"/>
        <v>0</v>
      </c>
      <c r="AA52" t="s">
        <v>63</v>
      </c>
      <c r="AB52" s="13">
        <v>1.691434944125938E-10</v>
      </c>
      <c r="AC52" s="13">
        <v>9.2345290815095457E-11</v>
      </c>
      <c r="AD52" s="13">
        <v>9.8657557356924767E-11</v>
      </c>
      <c r="AE52" s="13">
        <v>6.2790831339493036E-11</v>
      </c>
      <c r="AF52" s="13">
        <v>1.0426687366726636E-10</v>
      </c>
    </row>
    <row r="53" spans="2:32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  <c r="Q53">
        <f>LCA_tech_data!R52*Mult_tech!R52</f>
        <v>0</v>
      </c>
      <c r="R53">
        <f>LCA_tech_data!S52*Mult_tech!S52</f>
        <v>0</v>
      </c>
      <c r="T53" t="s">
        <v>81</v>
      </c>
      <c r="U53" s="12">
        <f t="shared" si="5"/>
        <v>0</v>
      </c>
      <c r="V53" s="12">
        <f t="shared" si="6"/>
        <v>0</v>
      </c>
      <c r="W53" s="12">
        <f t="shared" si="7"/>
        <v>0</v>
      </c>
      <c r="X53" s="12">
        <f t="shared" si="8"/>
        <v>0</v>
      </c>
      <c r="Y53" s="12">
        <f t="shared" si="9"/>
        <v>0</v>
      </c>
      <c r="AA53" t="s">
        <v>64</v>
      </c>
      <c r="AB53" s="13">
        <v>1.691434944125938E-10</v>
      </c>
      <c r="AC53" s="13">
        <v>9.2345290815095457E-11</v>
      </c>
      <c r="AD53" s="13">
        <v>9.8657557356924767E-11</v>
      </c>
      <c r="AE53" s="13">
        <v>6.2790831339493036E-11</v>
      </c>
      <c r="AF53" s="13">
        <v>1.0426687366726636E-10</v>
      </c>
    </row>
    <row r="54" spans="2:32" x14ac:dyDescent="0.3">
      <c r="B54" t="s">
        <v>82</v>
      </c>
      <c r="C54">
        <f>LCA_tech_data!D53*Mult_tech!D53</f>
        <v>0.50949951644275571</v>
      </c>
      <c r="D54">
        <f>LCA_tech_data!E53*Mult_tech!E53</f>
        <v>85.652486999999994</v>
      </c>
      <c r="E54">
        <f>LCA_tech_data!F53*Mult_tech!F53</f>
        <v>3143.1678229969962</v>
      </c>
      <c r="F54">
        <f>LCA_tech_data!G53*Mult_tech!G53</f>
        <v>3.1586034544244579E-2</v>
      </c>
      <c r="G54">
        <f>LCA_tech_data!H53*Mult_tech!H53</f>
        <v>0.10522807672265146</v>
      </c>
      <c r="H54">
        <f>LCA_tech_data!I53*Mult_tech!I53</f>
        <v>0.96483792205566021</v>
      </c>
      <c r="I54">
        <f>LCA_tech_data!J53*Mult_tech!J53</f>
        <v>8.5926075383472335E-7</v>
      </c>
      <c r="J54">
        <f>LCA_tech_data!K53*Mult_tech!K53</f>
        <v>3.5604754724747544E-6</v>
      </c>
      <c r="K54">
        <f>LCA_tech_data!L53*Mult_tech!L53</f>
        <v>6.3398457524584613</v>
      </c>
      <c r="L54">
        <f>LCA_tech_data!M53*Mult_tech!M53</f>
        <v>1297.5519668209076</v>
      </c>
      <c r="M54">
        <f>LCA_tech_data!N53*Mult_tech!N53</f>
        <v>2.2401442443227542E-3</v>
      </c>
      <c r="N54">
        <f>LCA_tech_data!O53*Mult_tech!O53</f>
        <v>8.6948178182823468E-6</v>
      </c>
      <c r="O54">
        <f>LCA_tech_data!P53*Mult_tech!P53</f>
        <v>0.39171068122708902</v>
      </c>
      <c r="P54">
        <f>LCA_tech_data!Q53*Mult_tech!Q53</f>
        <v>53.832752311715709</v>
      </c>
      <c r="Q54">
        <f>LCA_tech_data!R53*Mult_tech!R53</f>
        <v>976.96702359759536</v>
      </c>
      <c r="R54">
        <f>LCA_tech_data!S53*Mult_tech!S53</f>
        <v>2.6866130729562521E-4</v>
      </c>
      <c r="T54" t="s">
        <v>82</v>
      </c>
      <c r="U54" s="12">
        <f t="shared" si="5"/>
        <v>9.1955649538225657E-4</v>
      </c>
      <c r="V54" s="12">
        <f t="shared" si="6"/>
        <v>6.9841887273368569E-4</v>
      </c>
      <c r="W54" s="12">
        <f t="shared" si="7"/>
        <v>6.5871663292992673E-4</v>
      </c>
      <c r="X54" s="12">
        <f t="shared" si="8"/>
        <v>3.6050026702061106E-4</v>
      </c>
      <c r="Y54" s="12">
        <f t="shared" si="9"/>
        <v>8.3088332789910395E-4</v>
      </c>
      <c r="AA54" t="s">
        <v>99</v>
      </c>
      <c r="AB54" s="13">
        <v>5.524229396869138E-10</v>
      </c>
      <c r="AC54" s="13">
        <v>9.6744734458792805E-11</v>
      </c>
      <c r="AD54" s="13">
        <v>7.1643938480037747E-11</v>
      </c>
      <c r="AE54" s="13">
        <v>5.6038945928917843E-11</v>
      </c>
      <c r="AF54" s="13">
        <v>2.1356102919447851E-10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59</v>
      </c>
      <c r="AB55" s="13">
        <v>7.1897841746959505E-11</v>
      </c>
      <c r="AC55" s="13">
        <v>3.6165855860072714E-11</v>
      </c>
      <c r="AD55" s="13">
        <v>3.0482789383476934E-11</v>
      </c>
      <c r="AE55" s="13">
        <v>5.2428932677066839E-11</v>
      </c>
      <c r="AF55" s="13">
        <v>8.4883831178275662E-11</v>
      </c>
    </row>
    <row r="56" spans="2:32" x14ac:dyDescent="0.3">
      <c r="B56" t="s">
        <v>84</v>
      </c>
      <c r="C56">
        <f>LCA_tech_data!D55*Mult_tech!D55</f>
        <v>0</v>
      </c>
      <c r="D56">
        <f>LCA_tech_data!E55*Mult_tech!E55</f>
        <v>0</v>
      </c>
      <c r="E56">
        <f>LCA_tech_data!F55*Mult_tech!F55</f>
        <v>0</v>
      </c>
      <c r="F56">
        <f>LCA_tech_data!G55*Mult_tech!G55</f>
        <v>0</v>
      </c>
      <c r="G56">
        <f>LCA_tech_data!H55*Mult_tech!H55</f>
        <v>0</v>
      </c>
      <c r="H56">
        <f>LCA_tech_data!I55*Mult_tech!I55</f>
        <v>0</v>
      </c>
      <c r="I56">
        <f>LCA_tech_data!J55*Mult_tech!J55</f>
        <v>0</v>
      </c>
      <c r="J56">
        <f>LCA_tech_data!K55*Mult_tech!K55</f>
        <v>0</v>
      </c>
      <c r="K56">
        <f>LCA_tech_data!L55*Mult_tech!L55</f>
        <v>0</v>
      </c>
      <c r="L56">
        <f>LCA_tech_data!M55*Mult_tech!M55</f>
        <v>0</v>
      </c>
      <c r="M56">
        <f>LCA_tech_data!N55*Mult_tech!N55</f>
        <v>0</v>
      </c>
      <c r="N56">
        <f>LCA_tech_data!O55*Mult_tech!O55</f>
        <v>0</v>
      </c>
      <c r="O56">
        <f>LCA_tech_data!P55*Mult_tech!P55</f>
        <v>0</v>
      </c>
      <c r="P56">
        <f>LCA_tech_data!Q55*Mult_tech!Q55</f>
        <v>0</v>
      </c>
      <c r="Q56">
        <f>LCA_tech_data!R55*Mult_tech!R55</f>
        <v>0</v>
      </c>
      <c r="R56">
        <f>LCA_tech_data!S55*Mult_tech!S55</f>
        <v>0</v>
      </c>
      <c r="T56" t="s">
        <v>84</v>
      </c>
      <c r="U56" s="12">
        <f t="shared" si="5"/>
        <v>0</v>
      </c>
      <c r="V56" s="12">
        <f t="shared" si="6"/>
        <v>0</v>
      </c>
      <c r="W56" s="12">
        <f t="shared" si="7"/>
        <v>0</v>
      </c>
      <c r="X56" s="12">
        <f t="shared" si="8"/>
        <v>0</v>
      </c>
      <c r="Y56" s="12">
        <f t="shared" si="9"/>
        <v>0</v>
      </c>
      <c r="AA56" t="s">
        <v>131</v>
      </c>
      <c r="AB56" s="13">
        <v>8.1394461691019047E-10</v>
      </c>
      <c r="AC56" s="13">
        <v>2.4236900253637709E-10</v>
      </c>
      <c r="AD56" s="13">
        <v>1.5103839019587954E-10</v>
      </c>
      <c r="AE56" s="13">
        <v>4.8743369558008006E-11</v>
      </c>
      <c r="AF56" s="13">
        <v>4.3542816136690282E-10</v>
      </c>
    </row>
    <row r="57" spans="2:32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  <c r="Q57">
        <f>LCA_tech_data!R56*Mult_tech!R56</f>
        <v>0</v>
      </c>
      <c r="R57">
        <f>LCA_tech_data!S56*Mult_tech!S56</f>
        <v>0</v>
      </c>
      <c r="T57" t="s">
        <v>85</v>
      </c>
      <c r="U57" s="12">
        <f t="shared" si="5"/>
        <v>0</v>
      </c>
      <c r="V57" s="12">
        <f t="shared" si="6"/>
        <v>0</v>
      </c>
      <c r="W57" s="12">
        <f t="shared" si="7"/>
        <v>0</v>
      </c>
      <c r="X57" s="12">
        <f t="shared" si="8"/>
        <v>0</v>
      </c>
      <c r="Y57" s="12">
        <f t="shared" si="9"/>
        <v>0</v>
      </c>
      <c r="AA57" t="s">
        <v>132</v>
      </c>
      <c r="AB57" s="13">
        <v>8.1394461691019047E-10</v>
      </c>
      <c r="AC57" s="13">
        <v>2.4236900253637709E-10</v>
      </c>
      <c r="AD57" s="13">
        <v>1.5103839019587954E-10</v>
      </c>
      <c r="AE57" s="13">
        <v>4.8743369558008006E-11</v>
      </c>
      <c r="AF57" s="13">
        <v>4.3542816136690282E-10</v>
      </c>
    </row>
    <row r="58" spans="2:32" x14ac:dyDescent="0.3">
      <c r="B58" t="s">
        <v>86</v>
      </c>
      <c r="C58">
        <f>LCA_tech_data!D57*Mult_tech!D57</f>
        <v>0</v>
      </c>
      <c r="D58">
        <f>LCA_tech_data!E57*Mult_tech!E57</f>
        <v>0</v>
      </c>
      <c r="E58">
        <f>LCA_tech_data!F57*Mult_tech!F57</f>
        <v>0</v>
      </c>
      <c r="F58">
        <f>LCA_tech_data!G57*Mult_tech!G57</f>
        <v>0</v>
      </c>
      <c r="G58">
        <f>LCA_tech_data!H57*Mult_tech!H57</f>
        <v>0</v>
      </c>
      <c r="H58">
        <f>LCA_tech_data!I57*Mult_tech!I57</f>
        <v>0</v>
      </c>
      <c r="I58">
        <f>LCA_tech_data!J57*Mult_tech!J57</f>
        <v>0</v>
      </c>
      <c r="J58">
        <f>LCA_tech_data!K57*Mult_tech!K57</f>
        <v>0</v>
      </c>
      <c r="K58">
        <f>LCA_tech_data!L57*Mult_tech!L57</f>
        <v>0</v>
      </c>
      <c r="L58">
        <f>LCA_tech_data!M57*Mult_tech!M57</f>
        <v>0</v>
      </c>
      <c r="M58">
        <f>LCA_tech_data!N57*Mult_tech!N57</f>
        <v>0</v>
      </c>
      <c r="N58">
        <f>LCA_tech_data!O57*Mult_tech!O57</f>
        <v>0</v>
      </c>
      <c r="O58">
        <f>LCA_tech_data!P57*Mult_tech!P57</f>
        <v>0</v>
      </c>
      <c r="P58">
        <f>LCA_tech_data!Q57*Mult_tech!Q57</f>
        <v>0</v>
      </c>
      <c r="Q58">
        <f>LCA_tech_data!R57*Mult_tech!R57</f>
        <v>0</v>
      </c>
      <c r="R58">
        <f>LCA_tech_data!S57*Mult_tech!S57</f>
        <v>0</v>
      </c>
      <c r="T58" t="s">
        <v>86</v>
      </c>
      <c r="U58" s="12">
        <f t="shared" si="5"/>
        <v>0</v>
      </c>
      <c r="V58" s="12">
        <f t="shared" si="6"/>
        <v>0</v>
      </c>
      <c r="W58" s="12">
        <f t="shared" si="7"/>
        <v>0</v>
      </c>
      <c r="X58" s="12">
        <f t="shared" si="8"/>
        <v>0</v>
      </c>
      <c r="Y58" s="12">
        <f t="shared" si="9"/>
        <v>0</v>
      </c>
      <c r="AA58" t="s">
        <v>133</v>
      </c>
      <c r="AB58" s="13">
        <v>8.1394461691019047E-10</v>
      </c>
      <c r="AC58" s="13">
        <v>2.4236900253637709E-10</v>
      </c>
      <c r="AD58" s="13">
        <v>1.5103839019587954E-10</v>
      </c>
      <c r="AE58" s="13">
        <v>4.8743369558008006E-11</v>
      </c>
      <c r="AF58" s="13">
        <v>4.3542816136690282E-10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134</v>
      </c>
      <c r="AB59" s="13">
        <v>8.1394461691019047E-10</v>
      </c>
      <c r="AC59" s="13">
        <v>2.4236900253637709E-10</v>
      </c>
      <c r="AD59" s="13">
        <v>1.5103839019587954E-10</v>
      </c>
      <c r="AE59" s="13">
        <v>4.8743369558008006E-11</v>
      </c>
      <c r="AF59" s="13">
        <v>4.3542816136690282E-10</v>
      </c>
    </row>
    <row r="60" spans="2:32" x14ac:dyDescent="0.3">
      <c r="B60" t="s">
        <v>88</v>
      </c>
      <c r="C60">
        <f>LCA_tech_data!D59*Mult_tech!D59</f>
        <v>0</v>
      </c>
      <c r="D60">
        <f>LCA_tech_data!E59*Mult_tech!E59</f>
        <v>0</v>
      </c>
      <c r="E60">
        <f>LCA_tech_data!F59*Mult_tech!F59</f>
        <v>0</v>
      </c>
      <c r="F60">
        <f>LCA_tech_data!G59*Mult_tech!G59</f>
        <v>0</v>
      </c>
      <c r="G60">
        <f>LCA_tech_data!H59*Mult_tech!H59</f>
        <v>0</v>
      </c>
      <c r="H60">
        <f>LCA_tech_data!I59*Mult_tech!I59</f>
        <v>0</v>
      </c>
      <c r="I60">
        <f>LCA_tech_data!J59*Mult_tech!J59</f>
        <v>0</v>
      </c>
      <c r="J60">
        <f>LCA_tech_data!K59*Mult_tech!K59</f>
        <v>0</v>
      </c>
      <c r="K60">
        <f>LCA_tech_data!L59*Mult_tech!L59</f>
        <v>0</v>
      </c>
      <c r="L60">
        <f>LCA_tech_data!M59*Mult_tech!M59</f>
        <v>0</v>
      </c>
      <c r="M60">
        <f>LCA_tech_data!N59*Mult_tech!N59</f>
        <v>0</v>
      </c>
      <c r="N60">
        <f>LCA_tech_data!O59*Mult_tech!O59</f>
        <v>0</v>
      </c>
      <c r="O60">
        <f>LCA_tech_data!P59*Mult_tech!P59</f>
        <v>0</v>
      </c>
      <c r="P60">
        <f>LCA_tech_data!Q59*Mult_tech!Q59</f>
        <v>0</v>
      </c>
      <c r="Q60">
        <f>LCA_tech_data!R59*Mult_tech!R59</f>
        <v>0</v>
      </c>
      <c r="R60">
        <f>LCA_tech_data!S59*Mult_tech!S59</f>
        <v>0</v>
      </c>
      <c r="T60" t="s">
        <v>88</v>
      </c>
      <c r="U60" s="12">
        <f t="shared" si="5"/>
        <v>0</v>
      </c>
      <c r="V60" s="12">
        <f t="shared" si="6"/>
        <v>0</v>
      </c>
      <c r="W60" s="12">
        <f t="shared" si="7"/>
        <v>0</v>
      </c>
      <c r="X60" s="12">
        <f t="shared" si="8"/>
        <v>0</v>
      </c>
      <c r="Y60" s="12">
        <f t="shared" si="9"/>
        <v>0</v>
      </c>
      <c r="AA60" t="s">
        <v>136</v>
      </c>
      <c r="AB60" s="13">
        <v>8.1394461691019047E-10</v>
      </c>
      <c r="AC60" s="13">
        <v>2.4236900253637709E-10</v>
      </c>
      <c r="AD60" s="13">
        <v>1.5103839019587954E-10</v>
      </c>
      <c r="AE60" s="13">
        <v>4.8743369558008006E-11</v>
      </c>
      <c r="AF60" s="13">
        <v>4.3542816136690282E-10</v>
      </c>
    </row>
    <row r="61" spans="2:32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  <c r="T61" t="s">
        <v>89</v>
      </c>
      <c r="U61" s="12">
        <f t="shared" si="5"/>
        <v>0</v>
      </c>
      <c r="V61" s="12">
        <f t="shared" si="6"/>
        <v>0</v>
      </c>
      <c r="W61" s="12">
        <f t="shared" si="7"/>
        <v>0</v>
      </c>
      <c r="X61" s="12">
        <f t="shared" si="8"/>
        <v>0</v>
      </c>
      <c r="Y61" s="12">
        <f t="shared" si="9"/>
        <v>0</v>
      </c>
      <c r="AA61" t="s">
        <v>138</v>
      </c>
      <c r="AB61" s="13">
        <v>8.1394461691019047E-10</v>
      </c>
      <c r="AC61" s="13">
        <v>2.4236900253637709E-10</v>
      </c>
      <c r="AD61" s="13">
        <v>1.5103839019587954E-10</v>
      </c>
      <c r="AE61" s="13">
        <v>4.8743369558008006E-11</v>
      </c>
      <c r="AF61" s="13">
        <v>4.3542816136690282E-10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129</v>
      </c>
      <c r="AB62" s="13">
        <v>7.7694713432336372E-10</v>
      </c>
      <c r="AC62" s="13">
        <v>2.3135222969381454E-10</v>
      </c>
      <c r="AD62" s="13">
        <v>1.4417300882333956E-10</v>
      </c>
      <c r="AE62" s="13">
        <v>4.6527761850825822E-11</v>
      </c>
      <c r="AF62" s="13">
        <v>4.1563597221386181E-10</v>
      </c>
    </row>
    <row r="63" spans="2:32" x14ac:dyDescent="0.3">
      <c r="B63" t="s">
        <v>91</v>
      </c>
      <c r="C63">
        <f>LCA_tech_data!D62*Mult_tech!D62</f>
        <v>0</v>
      </c>
      <c r="D63">
        <f>LCA_tech_data!E62*Mult_tech!E62</f>
        <v>0</v>
      </c>
      <c r="E63">
        <f>LCA_tech_data!F62*Mult_tech!F62</f>
        <v>0</v>
      </c>
      <c r="F63">
        <f>LCA_tech_data!G62*Mult_tech!G62</f>
        <v>0</v>
      </c>
      <c r="G63">
        <f>LCA_tech_data!H62*Mult_tech!H62</f>
        <v>0</v>
      </c>
      <c r="H63">
        <f>LCA_tech_data!I62*Mult_tech!I62</f>
        <v>0</v>
      </c>
      <c r="I63">
        <f>LCA_tech_data!J62*Mult_tech!J62</f>
        <v>0</v>
      </c>
      <c r="J63">
        <f>LCA_tech_data!K62*Mult_tech!K62</f>
        <v>0</v>
      </c>
      <c r="K63">
        <f>LCA_tech_data!L62*Mult_tech!L62</f>
        <v>0</v>
      </c>
      <c r="L63">
        <f>LCA_tech_data!M62*Mult_tech!M62</f>
        <v>0</v>
      </c>
      <c r="M63">
        <f>LCA_tech_data!N62*Mult_tech!N62</f>
        <v>0</v>
      </c>
      <c r="N63">
        <f>LCA_tech_data!O62*Mult_tech!O62</f>
        <v>0</v>
      </c>
      <c r="O63">
        <f>LCA_tech_data!P62*Mult_tech!P62</f>
        <v>0</v>
      </c>
      <c r="P63">
        <f>LCA_tech_data!Q62*Mult_tech!Q62</f>
        <v>0</v>
      </c>
      <c r="Q63">
        <f>LCA_tech_data!R62*Mult_tech!R62</f>
        <v>0</v>
      </c>
      <c r="R63">
        <f>LCA_tech_data!S62*Mult_tech!S62</f>
        <v>0</v>
      </c>
      <c r="T63" t="s">
        <v>91</v>
      </c>
      <c r="U63" s="12">
        <f t="shared" si="5"/>
        <v>0</v>
      </c>
      <c r="V63" s="12">
        <f t="shared" si="6"/>
        <v>0</v>
      </c>
      <c r="W63" s="12">
        <f t="shared" si="7"/>
        <v>0</v>
      </c>
      <c r="X63" s="12">
        <f t="shared" si="8"/>
        <v>0</v>
      </c>
      <c r="Y63" s="12">
        <f t="shared" si="9"/>
        <v>0</v>
      </c>
      <c r="AA63" t="s">
        <v>130</v>
      </c>
      <c r="AB63" s="13">
        <v>7.7694713432336372E-10</v>
      </c>
      <c r="AC63" s="13">
        <v>2.3135222969381454E-10</v>
      </c>
      <c r="AD63" s="13">
        <v>1.4417300882333956E-10</v>
      </c>
      <c r="AE63" s="13">
        <v>4.6527761850825822E-11</v>
      </c>
      <c r="AF63" s="13">
        <v>4.1563597221386181E-10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AA64" t="s">
        <v>135</v>
      </c>
      <c r="AB64" s="13">
        <v>7.7694713432336372E-10</v>
      </c>
      <c r="AC64" s="13">
        <v>2.3135222969381454E-10</v>
      </c>
      <c r="AD64" s="13">
        <v>1.4417300882333956E-10</v>
      </c>
      <c r="AE64" s="13">
        <v>4.6527761850825822E-11</v>
      </c>
      <c r="AF64" s="13">
        <v>4.1563597221386181E-10</v>
      </c>
    </row>
    <row r="65" spans="2:32" x14ac:dyDescent="0.3">
      <c r="B65" t="s">
        <v>93</v>
      </c>
      <c r="C65">
        <f>LCA_tech_data!D64*Mult_tech!D64</f>
        <v>0</v>
      </c>
      <c r="D65">
        <f>LCA_tech_data!E64*Mult_tech!E64</f>
        <v>0</v>
      </c>
      <c r="E65">
        <f>LCA_tech_data!F64*Mult_tech!F64</f>
        <v>0</v>
      </c>
      <c r="F65">
        <f>LCA_tech_data!G64*Mult_tech!G64</f>
        <v>0</v>
      </c>
      <c r="G65">
        <f>LCA_tech_data!H64*Mult_tech!H64</f>
        <v>0</v>
      </c>
      <c r="H65">
        <f>LCA_tech_data!I64*Mult_tech!I64</f>
        <v>0</v>
      </c>
      <c r="I65">
        <f>LCA_tech_data!J64*Mult_tech!J64</f>
        <v>0</v>
      </c>
      <c r="J65">
        <f>LCA_tech_data!K64*Mult_tech!K64</f>
        <v>0</v>
      </c>
      <c r="K65">
        <f>LCA_tech_data!L64*Mult_tech!L64</f>
        <v>0</v>
      </c>
      <c r="L65">
        <f>LCA_tech_data!M64*Mult_tech!M64</f>
        <v>0</v>
      </c>
      <c r="M65">
        <f>LCA_tech_data!N64*Mult_tech!N64</f>
        <v>0</v>
      </c>
      <c r="N65">
        <f>LCA_tech_data!O64*Mult_tech!O64</f>
        <v>0</v>
      </c>
      <c r="O65">
        <f>LCA_tech_data!P64*Mult_tech!P64</f>
        <v>0</v>
      </c>
      <c r="P65">
        <f>LCA_tech_data!Q64*Mult_tech!Q64</f>
        <v>0</v>
      </c>
      <c r="Q65">
        <f>LCA_tech_data!R64*Mult_tech!R64</f>
        <v>0</v>
      </c>
      <c r="R65">
        <f>LCA_tech_data!S64*Mult_tech!S64</f>
        <v>0</v>
      </c>
      <c r="T65" t="s">
        <v>93</v>
      </c>
      <c r="U65" s="12">
        <f t="shared" si="5"/>
        <v>0</v>
      </c>
      <c r="V65" s="12">
        <f t="shared" si="6"/>
        <v>0</v>
      </c>
      <c r="W65" s="12">
        <f t="shared" si="7"/>
        <v>0</v>
      </c>
      <c r="X65" s="12">
        <f t="shared" si="8"/>
        <v>0</v>
      </c>
      <c r="Y65" s="12">
        <f t="shared" si="9"/>
        <v>0</v>
      </c>
      <c r="AA65" t="s">
        <v>92</v>
      </c>
      <c r="AB65" s="13">
        <v>8.3354225175004813E-10</v>
      </c>
      <c r="AC65" s="13">
        <v>4.6836586330819416E-10</v>
      </c>
      <c r="AD65" s="13">
        <v>3.8286823730151057E-9</v>
      </c>
      <c r="AE65" s="13">
        <v>4.1715135244679833E-11</v>
      </c>
      <c r="AF65" s="13">
        <v>4.1505379862366106E-10</v>
      </c>
    </row>
    <row r="66" spans="2:32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  <c r="T66" t="s">
        <v>94</v>
      </c>
      <c r="U66" s="12">
        <f t="shared" si="5"/>
        <v>0</v>
      </c>
      <c r="V66" s="12">
        <f t="shared" si="6"/>
        <v>0</v>
      </c>
      <c r="W66" s="12">
        <f t="shared" si="7"/>
        <v>0</v>
      </c>
      <c r="X66" s="12">
        <f t="shared" si="8"/>
        <v>0</v>
      </c>
      <c r="Y66" s="12">
        <f t="shared" si="9"/>
        <v>0</v>
      </c>
      <c r="AA66" t="s">
        <v>141</v>
      </c>
      <c r="AB66" s="13">
        <v>6.6595468656288306E-10</v>
      </c>
      <c r="AC66" s="13">
        <v>1.9830191116612674E-10</v>
      </c>
      <c r="AD66" s="13">
        <v>1.2357686470571963E-10</v>
      </c>
      <c r="AE66" s="13">
        <v>3.9880938729279277E-11</v>
      </c>
      <c r="AF66" s="13">
        <v>3.5625940475473868E-10</v>
      </c>
    </row>
    <row r="67" spans="2:32" x14ac:dyDescent="0.3">
      <c r="B67" t="s">
        <v>95</v>
      </c>
      <c r="C67">
        <f>LCA_tech_data!D66*Mult_tech!D66</f>
        <v>0.17092104103977956</v>
      </c>
      <c r="D67">
        <f>LCA_tech_data!E66*Mult_tech!E66</f>
        <v>20.444375999999998</v>
      </c>
      <c r="E67">
        <f>LCA_tech_data!F66*Mult_tech!F66</f>
        <v>1140.9971103784369</v>
      </c>
      <c r="F67">
        <f>LCA_tech_data!G66*Mult_tech!G66</f>
        <v>8.8975752520022277E-3</v>
      </c>
      <c r="G67">
        <f>LCA_tech_data!H66*Mult_tech!H66</f>
        <v>3.3716031029745956E-2</v>
      </c>
      <c r="H67">
        <f>LCA_tech_data!I66*Mult_tech!I66</f>
        <v>0.24028752076649815</v>
      </c>
      <c r="I67">
        <f>LCA_tech_data!J66*Mult_tech!J66</f>
        <v>4.1589806208397296E-7</v>
      </c>
      <c r="J67">
        <f>LCA_tech_data!K66*Mult_tech!K66</f>
        <v>1.1840476149088665E-6</v>
      </c>
      <c r="K67">
        <f>LCA_tech_data!L66*Mult_tech!L66</f>
        <v>5.5305406411894351</v>
      </c>
      <c r="L67">
        <f>LCA_tech_data!M66*Mult_tech!M66</f>
        <v>191.88503513462553</v>
      </c>
      <c r="M67">
        <f>LCA_tech_data!N66*Mult_tech!N66</f>
        <v>1.5380611574655222E-3</v>
      </c>
      <c r="N67">
        <f>LCA_tech_data!O66*Mult_tech!O66</f>
        <v>2.0266467612630528E-6</v>
      </c>
      <c r="O67">
        <f>LCA_tech_data!P66*Mult_tech!P66</f>
        <v>8.8257057857645885E-2</v>
      </c>
      <c r="P67">
        <f>LCA_tech_data!Q66*Mult_tech!Q66</f>
        <v>14.239616128815463</v>
      </c>
      <c r="Q67">
        <f>LCA_tech_data!R66*Mult_tech!R66</f>
        <v>311.56370003325401</v>
      </c>
      <c r="R67">
        <f>LCA_tech_data!S66*Mult_tech!S66</f>
        <v>1.4109282413328831E-6</v>
      </c>
      <c r="T67" t="s">
        <v>95</v>
      </c>
      <c r="U67" s="12">
        <f t="shared" si="5"/>
        <v>1.3598617622769286E-4</v>
      </c>
      <c r="V67" s="12">
        <f t="shared" si="6"/>
        <v>1.9673993798942566E-4</v>
      </c>
      <c r="W67" s="12">
        <f t="shared" si="7"/>
        <v>2.3911983611954219E-4</v>
      </c>
      <c r="X67" s="12">
        <f t="shared" si="8"/>
        <v>2.475159621375096E-4</v>
      </c>
      <c r="Y67" s="12">
        <f t="shared" si="9"/>
        <v>1.9366788823723053E-4</v>
      </c>
      <c r="AA67" t="s">
        <v>69</v>
      </c>
      <c r="AB67" s="13">
        <v>9.1561775416484135E-11</v>
      </c>
      <c r="AC67" s="13">
        <v>8.9903144027827816E-11</v>
      </c>
      <c r="AD67" s="13">
        <v>6.3824468795335658E-11</v>
      </c>
      <c r="AE67" s="13">
        <v>3.83562360190687E-11</v>
      </c>
      <c r="AF67" s="13">
        <v>1.2555052155391512E-10</v>
      </c>
    </row>
    <row r="68" spans="2:32" x14ac:dyDescent="0.3">
      <c r="B68" t="s">
        <v>96</v>
      </c>
      <c r="C68">
        <f>LCA_tech_data!D67*Mult_tech!D67</f>
        <v>0</v>
      </c>
      <c r="D68">
        <f>LCA_tech_data!E67*Mult_tech!E67</f>
        <v>0</v>
      </c>
      <c r="E68">
        <f>LCA_tech_data!F67*Mult_tech!F67</f>
        <v>0</v>
      </c>
      <c r="F68">
        <f>LCA_tech_data!G67*Mult_tech!G67</f>
        <v>0</v>
      </c>
      <c r="G68">
        <f>LCA_tech_data!H67*Mult_tech!H67</f>
        <v>0</v>
      </c>
      <c r="H68">
        <f>LCA_tech_data!I67*Mult_tech!I67</f>
        <v>0</v>
      </c>
      <c r="I68">
        <f>LCA_tech_data!J67*Mult_tech!J67</f>
        <v>0</v>
      </c>
      <c r="J68">
        <f>LCA_tech_data!K67*Mult_tech!K67</f>
        <v>0</v>
      </c>
      <c r="K68">
        <f>LCA_tech_data!L67*Mult_tech!L67</f>
        <v>0</v>
      </c>
      <c r="L68">
        <f>LCA_tech_data!M67*Mult_tech!M67</f>
        <v>0</v>
      </c>
      <c r="M68">
        <f>LCA_tech_data!N67*Mult_tech!N67</f>
        <v>0</v>
      </c>
      <c r="N68">
        <f>LCA_tech_data!O67*Mult_tech!O67</f>
        <v>0</v>
      </c>
      <c r="O68">
        <f>LCA_tech_data!P67*Mult_tech!P67</f>
        <v>0</v>
      </c>
      <c r="P68">
        <f>LCA_tech_data!Q67*Mult_tech!Q67</f>
        <v>0</v>
      </c>
      <c r="Q68">
        <f>LCA_tech_data!R67*Mult_tech!R67</f>
        <v>0</v>
      </c>
      <c r="R68">
        <f>LCA_tech_data!S67*Mult_tech!S67</f>
        <v>0</v>
      </c>
      <c r="T68" t="s">
        <v>96</v>
      </c>
      <c r="U68" s="12">
        <f t="shared" ref="U68:U99" si="10">L68/$L$118</f>
        <v>0</v>
      </c>
      <c r="V68" s="12">
        <f t="shared" ref="V68:V99" si="11">F68/$F$118</f>
        <v>0</v>
      </c>
      <c r="W68" s="12">
        <f t="shared" ref="W68:W99" si="12">E68/$E$118</f>
        <v>0</v>
      </c>
      <c r="X68" s="12">
        <f t="shared" ref="X68:X99" si="13">M68/$M$118</f>
        <v>0</v>
      </c>
      <c r="Y68" s="12">
        <f t="shared" ref="Y68:Y99" si="14">N68/$N$118</f>
        <v>0</v>
      </c>
      <c r="AA68" t="s">
        <v>58</v>
      </c>
      <c r="AB68" s="13">
        <v>4.793189449797306E-11</v>
      </c>
      <c r="AC68" s="13">
        <v>2.4110570573381807E-11</v>
      </c>
      <c r="AD68" s="13">
        <v>2.0321859588984612E-11</v>
      </c>
      <c r="AE68" s="13">
        <v>3.4952621784711222E-11</v>
      </c>
      <c r="AF68" s="13">
        <v>5.6589220785517061E-11</v>
      </c>
    </row>
    <row r="69" spans="2:32" x14ac:dyDescent="0.3">
      <c r="B69" t="s">
        <v>97</v>
      </c>
      <c r="C69">
        <f>LCA_tech_data!D68*Mult_tech!D68</f>
        <v>0</v>
      </c>
      <c r="D69">
        <f>LCA_tech_data!E68*Mult_tech!E68</f>
        <v>0</v>
      </c>
      <c r="E69">
        <f>LCA_tech_data!F68*Mult_tech!F68</f>
        <v>0</v>
      </c>
      <c r="F69">
        <f>LCA_tech_data!G68*Mult_tech!G68</f>
        <v>0</v>
      </c>
      <c r="G69">
        <f>LCA_tech_data!H68*Mult_tech!H68</f>
        <v>0</v>
      </c>
      <c r="H69">
        <f>LCA_tech_data!I68*Mult_tech!I68</f>
        <v>0</v>
      </c>
      <c r="I69">
        <f>LCA_tech_data!J68*Mult_tech!J68</f>
        <v>0</v>
      </c>
      <c r="J69">
        <f>LCA_tech_data!K68*Mult_tech!K68</f>
        <v>0</v>
      </c>
      <c r="K69">
        <f>LCA_tech_data!L68*Mult_tech!L68</f>
        <v>0</v>
      </c>
      <c r="L69">
        <f>LCA_tech_data!M68*Mult_tech!M68</f>
        <v>0</v>
      </c>
      <c r="M69">
        <f>LCA_tech_data!N68*Mult_tech!N68</f>
        <v>0</v>
      </c>
      <c r="N69">
        <f>LCA_tech_data!O68*Mult_tech!O68</f>
        <v>0</v>
      </c>
      <c r="O69">
        <f>LCA_tech_data!P68*Mult_tech!P68</f>
        <v>0</v>
      </c>
      <c r="P69">
        <f>LCA_tech_data!Q68*Mult_tech!Q68</f>
        <v>0</v>
      </c>
      <c r="Q69">
        <f>LCA_tech_data!R68*Mult_tech!R68</f>
        <v>0</v>
      </c>
      <c r="R69">
        <f>LCA_tech_data!S68*Mult_tech!S68</f>
        <v>0</v>
      </c>
      <c r="T69" t="s">
        <v>97</v>
      </c>
      <c r="U69" s="12">
        <f t="shared" si="10"/>
        <v>0</v>
      </c>
      <c r="V69" s="12">
        <f t="shared" si="11"/>
        <v>0</v>
      </c>
      <c r="W69" s="12">
        <f t="shared" si="12"/>
        <v>0</v>
      </c>
      <c r="X69" s="12">
        <f t="shared" si="13"/>
        <v>0</v>
      </c>
      <c r="Y69" s="12">
        <f t="shared" si="14"/>
        <v>0</v>
      </c>
      <c r="AA69" t="s">
        <v>68</v>
      </c>
      <c r="AB69" s="13">
        <v>8.0116553489423625E-11</v>
      </c>
      <c r="AC69" s="13">
        <v>7.8665251024349344E-11</v>
      </c>
      <c r="AD69" s="13">
        <v>5.5846410195918699E-11</v>
      </c>
      <c r="AE69" s="13">
        <v>3.356170651668511E-11</v>
      </c>
      <c r="AF69" s="13">
        <v>1.0985670635967573E-10</v>
      </c>
    </row>
    <row r="70" spans="2:32" x14ac:dyDescent="0.3">
      <c r="B70" t="s">
        <v>98</v>
      </c>
      <c r="C70">
        <f>LCA_tech_data!D69*Mult_tech!D69</f>
        <v>58.566733322816468</v>
      </c>
      <c r="D70">
        <f>LCA_tech_data!E69*Mult_tech!E69</f>
        <v>11263.152291</v>
      </c>
      <c r="E70">
        <f>LCA_tech_data!F69*Mult_tech!F69</f>
        <v>257373.22735251594</v>
      </c>
      <c r="F70">
        <f>LCA_tech_data!G69*Mult_tech!G69</f>
        <v>2.1601043252551011</v>
      </c>
      <c r="G70">
        <f>LCA_tech_data!H69*Mult_tech!H69</f>
        <v>20.405656296339917</v>
      </c>
      <c r="H70">
        <f>LCA_tech_data!I69*Mult_tech!I69</f>
        <v>204.08022461755178</v>
      </c>
      <c r="I70">
        <f>LCA_tech_data!J69*Mult_tech!J69</f>
        <v>4.1312487664301207E-5</v>
      </c>
      <c r="J70">
        <f>LCA_tech_data!K69*Mult_tech!K69</f>
        <v>2.4028420122544883E-4</v>
      </c>
      <c r="K70">
        <f>LCA_tech_data!L69*Mult_tech!L69</f>
        <v>661.13484249250234</v>
      </c>
      <c r="L70">
        <f>LCA_tech_data!M69*Mult_tech!M69</f>
        <v>113691.05914867489</v>
      </c>
      <c r="M70">
        <f>LCA_tech_data!N69*Mult_tech!N69</f>
        <v>0.13742103822721394</v>
      </c>
      <c r="N70">
        <f>LCA_tech_data!O69*Mult_tech!O69</f>
        <v>1.7552156610547158E-3</v>
      </c>
      <c r="O70">
        <f>LCA_tech_data!P69*Mult_tech!P69</f>
        <v>59.42863356331825</v>
      </c>
      <c r="P70">
        <f>LCA_tech_data!Q69*Mult_tech!Q69</f>
        <v>4240.1628319261999</v>
      </c>
      <c r="Q70">
        <f>LCA_tech_data!R69*Mult_tech!R69</f>
        <v>104214.51443866723</v>
      </c>
      <c r="R70">
        <f>LCA_tech_data!S69*Mult_tech!S69</f>
        <v>1.0039756727333066E-3</v>
      </c>
      <c r="T70" t="s">
        <v>98</v>
      </c>
      <c r="U70" s="12">
        <f t="shared" si="10"/>
        <v>8.0571225338431474E-2</v>
      </c>
      <c r="V70" s="12">
        <f t="shared" si="11"/>
        <v>4.7763438798199033E-2</v>
      </c>
      <c r="W70" s="12">
        <f t="shared" si="12"/>
        <v>5.3937948997679029E-2</v>
      </c>
      <c r="X70" s="12">
        <f t="shared" si="13"/>
        <v>2.2114790643821856E-2</v>
      </c>
      <c r="Y70" s="12">
        <f t="shared" si="14"/>
        <v>0.1677297282263091</v>
      </c>
      <c r="AA70" t="s">
        <v>103</v>
      </c>
      <c r="AB70" s="13">
        <v>2.6818962518292698E-10</v>
      </c>
      <c r="AC70" s="13">
        <v>7.7619528227011019E-11</v>
      </c>
      <c r="AD70" s="13">
        <v>5.3014486279208674E-11</v>
      </c>
      <c r="AE70" s="13">
        <v>2.5615815205791236E-11</v>
      </c>
      <c r="AF70" s="13">
        <v>1.435735287752491E-10</v>
      </c>
    </row>
    <row r="71" spans="2:32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  <c r="T71" t="s">
        <v>99</v>
      </c>
      <c r="U71" s="12">
        <f t="shared" si="10"/>
        <v>0</v>
      </c>
      <c r="V71" s="12">
        <f t="shared" si="11"/>
        <v>0</v>
      </c>
      <c r="W71" s="12">
        <f t="shared" si="12"/>
        <v>0</v>
      </c>
      <c r="X71" s="12">
        <f t="shared" si="13"/>
        <v>0</v>
      </c>
      <c r="Y71" s="12">
        <f t="shared" si="14"/>
        <v>0</v>
      </c>
      <c r="AA71" t="s">
        <v>102</v>
      </c>
      <c r="AB71" s="13">
        <v>2.6818962518292615E-10</v>
      </c>
      <c r="AC71" s="13">
        <v>7.7619528227010954E-11</v>
      </c>
      <c r="AD71" s="13">
        <v>5.3014486279208636E-11</v>
      </c>
      <c r="AE71" s="13">
        <v>2.5615815205791191E-11</v>
      </c>
      <c r="AF71" s="13">
        <v>1.4357352877524928E-10</v>
      </c>
    </row>
    <row r="72" spans="2:32" x14ac:dyDescent="0.3">
      <c r="B72" t="s">
        <v>100</v>
      </c>
      <c r="C72">
        <f>LCA_tech_data!D71*Mult_tech!D71</f>
        <v>0</v>
      </c>
      <c r="D72">
        <f>LCA_tech_data!E71*Mult_tech!E71</f>
        <v>0</v>
      </c>
      <c r="E72">
        <f>LCA_tech_data!F71*Mult_tech!F71</f>
        <v>0</v>
      </c>
      <c r="F72">
        <f>LCA_tech_data!G71*Mult_tech!G71</f>
        <v>0</v>
      </c>
      <c r="G72">
        <f>LCA_tech_data!H71*Mult_tech!H71</f>
        <v>0</v>
      </c>
      <c r="H72">
        <f>LCA_tech_data!I71*Mult_tech!I71</f>
        <v>0</v>
      </c>
      <c r="I72">
        <f>LCA_tech_data!J71*Mult_tech!J71</f>
        <v>0</v>
      </c>
      <c r="J72">
        <f>LCA_tech_data!K71*Mult_tech!K71</f>
        <v>0</v>
      </c>
      <c r="K72">
        <f>LCA_tech_data!L71*Mult_tech!L71</f>
        <v>0</v>
      </c>
      <c r="L72">
        <f>LCA_tech_data!M71*Mult_tech!M71</f>
        <v>0</v>
      </c>
      <c r="M72">
        <f>LCA_tech_data!N71*Mult_tech!N71</f>
        <v>0</v>
      </c>
      <c r="N72">
        <f>LCA_tech_data!O71*Mult_tech!O71</f>
        <v>0</v>
      </c>
      <c r="O72">
        <f>LCA_tech_data!P71*Mult_tech!P71</f>
        <v>0</v>
      </c>
      <c r="P72">
        <f>LCA_tech_data!Q71*Mult_tech!Q71</f>
        <v>0</v>
      </c>
      <c r="Q72">
        <f>LCA_tech_data!R71*Mult_tech!R71</f>
        <v>0</v>
      </c>
      <c r="R72">
        <f>LCA_tech_data!S71*Mult_tech!S71</f>
        <v>0</v>
      </c>
      <c r="T72" t="s">
        <v>100</v>
      </c>
      <c r="U72" s="12">
        <f t="shared" si="10"/>
        <v>0</v>
      </c>
      <c r="V72" s="12">
        <f t="shared" si="11"/>
        <v>0</v>
      </c>
      <c r="W72" s="12">
        <f t="shared" si="12"/>
        <v>0</v>
      </c>
      <c r="X72" s="12">
        <f t="shared" si="13"/>
        <v>0</v>
      </c>
      <c r="Y72" s="12">
        <f t="shared" si="14"/>
        <v>0</v>
      </c>
      <c r="AA72" t="s">
        <v>125</v>
      </c>
      <c r="AB72" s="13">
        <v>2.6421217257178222E-11</v>
      </c>
      <c r="AC72" s="13">
        <v>2.0988858890452536E-11</v>
      </c>
      <c r="AD72" s="13">
        <v>1.6356071071617788E-11</v>
      </c>
      <c r="AE72" s="13">
        <v>2.4049282624763655E-11</v>
      </c>
      <c r="AF72" s="13">
        <v>1.7747875566434253E-11</v>
      </c>
    </row>
    <row r="73" spans="2:32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  <c r="T73" t="s">
        <v>101</v>
      </c>
      <c r="U73" s="12">
        <f t="shared" si="10"/>
        <v>0</v>
      </c>
      <c r="V73" s="12">
        <f t="shared" si="11"/>
        <v>0</v>
      </c>
      <c r="W73" s="12">
        <f t="shared" si="12"/>
        <v>0</v>
      </c>
      <c r="X73" s="12">
        <f t="shared" si="13"/>
        <v>0</v>
      </c>
      <c r="Y73" s="12">
        <f t="shared" si="14"/>
        <v>0</v>
      </c>
      <c r="AA73" t="s">
        <v>67</v>
      </c>
      <c r="AB73" s="13">
        <v>1.0441667315819248E-9</v>
      </c>
      <c r="AC73" s="13">
        <v>5.088960328948683E-11</v>
      </c>
      <c r="AD73" s="13">
        <v>5.0819521538554375E-11</v>
      </c>
      <c r="AE73" s="13">
        <v>2.3734203854126762E-11</v>
      </c>
      <c r="AF73" s="13">
        <v>1.7779243568664858E-10</v>
      </c>
    </row>
    <row r="74" spans="2:32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  <c r="Q74">
        <f>LCA_tech_data!R73*Mult_tech!R73</f>
        <v>0</v>
      </c>
      <c r="R74">
        <f>LCA_tech_data!S73*Mult_tech!S73</f>
        <v>0</v>
      </c>
      <c r="T74" t="s">
        <v>102</v>
      </c>
      <c r="U74" s="12">
        <f t="shared" si="10"/>
        <v>0</v>
      </c>
      <c r="V74" s="12">
        <f t="shared" si="11"/>
        <v>0</v>
      </c>
      <c r="W74" s="12">
        <f t="shared" si="12"/>
        <v>0</v>
      </c>
      <c r="X74" s="12">
        <f t="shared" si="13"/>
        <v>0</v>
      </c>
      <c r="Y74" s="12">
        <f t="shared" si="14"/>
        <v>0</v>
      </c>
      <c r="AA74" t="s">
        <v>42</v>
      </c>
      <c r="AB74" s="13">
        <v>1.0487450123136711E-10</v>
      </c>
      <c r="AC74" s="13">
        <v>6.6384646511706077E-11</v>
      </c>
      <c r="AD74" s="13">
        <v>4.5045138611558118E-11</v>
      </c>
      <c r="AE74" s="13">
        <v>2.2022643602250005E-11</v>
      </c>
      <c r="AF74" s="13">
        <v>1.1008386454541582E-10</v>
      </c>
    </row>
    <row r="75" spans="2:32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  <c r="Q75">
        <f>LCA_tech_data!R74*Mult_tech!R74</f>
        <v>0</v>
      </c>
      <c r="R75">
        <f>LCA_tech_data!S74*Mult_tech!S74</f>
        <v>0</v>
      </c>
      <c r="T75" t="s">
        <v>103</v>
      </c>
      <c r="U75" s="12">
        <f t="shared" si="10"/>
        <v>0</v>
      </c>
      <c r="V75" s="12">
        <f t="shared" si="11"/>
        <v>0</v>
      </c>
      <c r="W75" s="12">
        <f t="shared" si="12"/>
        <v>0</v>
      </c>
      <c r="X75" s="12">
        <f t="shared" si="13"/>
        <v>0</v>
      </c>
      <c r="Y75" s="12">
        <f t="shared" si="14"/>
        <v>0</v>
      </c>
      <c r="AA75" t="s">
        <v>79</v>
      </c>
      <c r="AB75" s="13">
        <v>2.396594724898652E-11</v>
      </c>
      <c r="AC75" s="13">
        <v>1.205528528669091E-11</v>
      </c>
      <c r="AD75" s="13">
        <v>1.0160929794492311E-11</v>
      </c>
      <c r="AE75" s="13">
        <v>1.7476310892355588E-11</v>
      </c>
      <c r="AF75" s="13">
        <v>2.829461039275855E-11</v>
      </c>
    </row>
    <row r="76" spans="2:32" x14ac:dyDescent="0.3">
      <c r="B76" t="s">
        <v>104</v>
      </c>
      <c r="C76">
        <f>LCA_tech_data!D75*Mult_tech!D75</f>
        <v>0</v>
      </c>
      <c r="D76">
        <f>LCA_tech_data!E75*Mult_tech!E75</f>
        <v>0</v>
      </c>
      <c r="E76">
        <f>LCA_tech_data!F75*Mult_tech!F75</f>
        <v>0</v>
      </c>
      <c r="F76">
        <f>LCA_tech_data!G75*Mult_tech!G75</f>
        <v>0</v>
      </c>
      <c r="G76">
        <f>LCA_tech_data!H75*Mult_tech!H75</f>
        <v>0</v>
      </c>
      <c r="H76">
        <f>LCA_tech_data!I75*Mult_tech!I75</f>
        <v>0</v>
      </c>
      <c r="I76">
        <f>LCA_tech_data!J75*Mult_tech!J75</f>
        <v>0</v>
      </c>
      <c r="J76">
        <f>LCA_tech_data!K75*Mult_tech!K75</f>
        <v>0</v>
      </c>
      <c r="K76">
        <f>LCA_tech_data!L75*Mult_tech!L75</f>
        <v>0</v>
      </c>
      <c r="L76">
        <f>LCA_tech_data!M75*Mult_tech!M75</f>
        <v>0</v>
      </c>
      <c r="M76">
        <f>LCA_tech_data!N75*Mult_tech!N75</f>
        <v>0</v>
      </c>
      <c r="N76">
        <f>LCA_tech_data!O75*Mult_tech!O75</f>
        <v>0</v>
      </c>
      <c r="O76">
        <f>LCA_tech_data!P75*Mult_tech!P75</f>
        <v>0</v>
      </c>
      <c r="P76">
        <f>LCA_tech_data!Q75*Mult_tech!Q75</f>
        <v>0</v>
      </c>
      <c r="Q76">
        <f>LCA_tech_data!R75*Mult_tech!R75</f>
        <v>0</v>
      </c>
      <c r="R76">
        <f>LCA_tech_data!S75*Mult_tech!S75</f>
        <v>0</v>
      </c>
      <c r="T76" t="s">
        <v>104</v>
      </c>
      <c r="U76" s="12">
        <f t="shared" si="10"/>
        <v>0</v>
      </c>
      <c r="V76" s="12">
        <f t="shared" si="11"/>
        <v>0</v>
      </c>
      <c r="W76" s="12">
        <f t="shared" si="12"/>
        <v>0</v>
      </c>
      <c r="X76" s="12">
        <f t="shared" si="13"/>
        <v>0</v>
      </c>
      <c r="Y76" s="12">
        <f t="shared" si="14"/>
        <v>0</v>
      </c>
      <c r="AA76" t="s">
        <v>70</v>
      </c>
      <c r="AB76" s="13">
        <v>3.3951848854671544E-11</v>
      </c>
      <c r="AC76" s="13">
        <v>2.0394680168870981E-11</v>
      </c>
      <c r="AD76" s="13">
        <v>1.7370531030359212E-11</v>
      </c>
      <c r="AE76" s="13">
        <v>1.4719309976364995E-11</v>
      </c>
      <c r="AF76" s="13">
        <v>3.2624683669869919E-11</v>
      </c>
    </row>
    <row r="77" spans="2:32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  <c r="T77" t="s">
        <v>105</v>
      </c>
      <c r="U77" s="12">
        <f t="shared" si="10"/>
        <v>0</v>
      </c>
      <c r="V77" s="12">
        <f t="shared" si="11"/>
        <v>0</v>
      </c>
      <c r="W77" s="12">
        <f t="shared" si="12"/>
        <v>0</v>
      </c>
      <c r="X77" s="12">
        <f t="shared" si="13"/>
        <v>0</v>
      </c>
      <c r="Y77" s="12">
        <f t="shared" si="14"/>
        <v>0</v>
      </c>
      <c r="AA77" t="s">
        <v>54</v>
      </c>
      <c r="AB77" s="13">
        <v>1.219178870342786E-11</v>
      </c>
      <c r="AC77" s="13">
        <v>1.5145128216087861E-11</v>
      </c>
      <c r="AD77" s="13">
        <v>1.2733239706838517E-11</v>
      </c>
      <c r="AE77" s="13">
        <v>1.3861774045134817E-11</v>
      </c>
      <c r="AF77" s="13">
        <v>1.6499115541252464E-11</v>
      </c>
    </row>
    <row r="78" spans="2:32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  <c r="T78" t="s">
        <v>106</v>
      </c>
      <c r="U78" s="12">
        <f t="shared" si="10"/>
        <v>0</v>
      </c>
      <c r="V78" s="12">
        <f t="shared" si="11"/>
        <v>0</v>
      </c>
      <c r="W78" s="12">
        <f t="shared" si="12"/>
        <v>0</v>
      </c>
      <c r="X78" s="12">
        <f t="shared" si="13"/>
        <v>0</v>
      </c>
      <c r="Y78" s="12">
        <f t="shared" si="14"/>
        <v>0</v>
      </c>
      <c r="AA78" t="s">
        <v>104</v>
      </c>
      <c r="AB78" s="13">
        <v>2.3495792123146427E-11</v>
      </c>
      <c r="AC78" s="13">
        <v>2.5174754293684447E-11</v>
      </c>
      <c r="AD78" s="13">
        <v>1.7948514932849122E-11</v>
      </c>
      <c r="AE78" s="13">
        <v>1.287384757167804E-11</v>
      </c>
      <c r="AF78" s="13">
        <v>3.1790952764873725E-11</v>
      </c>
    </row>
    <row r="79" spans="2:32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  <c r="Q79">
        <f>LCA_tech_data!R78*Mult_tech!R78</f>
        <v>0</v>
      </c>
      <c r="R79">
        <f>LCA_tech_data!S78*Mult_tech!S78</f>
        <v>0</v>
      </c>
      <c r="T79" t="s">
        <v>107</v>
      </c>
      <c r="U79" s="12">
        <f t="shared" si="10"/>
        <v>0</v>
      </c>
      <c r="V79" s="12">
        <f t="shared" si="11"/>
        <v>0</v>
      </c>
      <c r="W79" s="12">
        <f t="shared" si="12"/>
        <v>0</v>
      </c>
      <c r="X79" s="12">
        <f t="shared" si="13"/>
        <v>0</v>
      </c>
      <c r="Y79" s="12">
        <f t="shared" si="14"/>
        <v>0</v>
      </c>
      <c r="AA79" t="s">
        <v>53</v>
      </c>
      <c r="AB79" s="13">
        <v>1.1648490672267165E-11</v>
      </c>
      <c r="AC79" s="13">
        <v>1.3493850754313359E-11</v>
      </c>
      <c r="AD79" s="13">
        <v>1.1785363351896073E-11</v>
      </c>
      <c r="AE79" s="13">
        <v>1.1590108395452365E-11</v>
      </c>
      <c r="AF79" s="13">
        <v>1.6483196662888889E-11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55</v>
      </c>
      <c r="AB80" s="13">
        <v>1.1648490672267165E-11</v>
      </c>
      <c r="AC80" s="13">
        <v>1.3493850754313359E-11</v>
      </c>
      <c r="AD80" s="13">
        <v>1.1785363351896073E-11</v>
      </c>
      <c r="AE80" s="13">
        <v>1.1590108395452365E-11</v>
      </c>
      <c r="AF80" s="13">
        <v>1.6483196662888889E-11</v>
      </c>
    </row>
    <row r="81" spans="2:32" x14ac:dyDescent="0.3">
      <c r="B81" t="s">
        <v>109</v>
      </c>
      <c r="C81">
        <f>LCA_tech_data!D80*Mult_tech!D80</f>
        <v>191.00538549560895</v>
      </c>
      <c r="D81">
        <f>LCA_tech_data!E80*Mult_tech!E80</f>
        <v>11451.864761000001</v>
      </c>
      <c r="E81">
        <f>LCA_tech_data!F80*Mult_tech!F80</f>
        <v>1689155.4773452978</v>
      </c>
      <c r="F81">
        <f>LCA_tech_data!G80*Mult_tech!G80</f>
        <v>15.487039711855473</v>
      </c>
      <c r="G81">
        <f>LCA_tech_data!H80*Mult_tech!H80</f>
        <v>19.200997769008069</v>
      </c>
      <c r="H81">
        <f>LCA_tech_data!I80*Mult_tech!I80</f>
        <v>199.59161466972651</v>
      </c>
      <c r="I81">
        <f>LCA_tech_data!J80*Mult_tech!J80</f>
        <v>1.1823362553697312E-4</v>
      </c>
      <c r="J81">
        <f>LCA_tech_data!K80*Mult_tech!K80</f>
        <v>2.4430247186114683E-3</v>
      </c>
      <c r="K81">
        <f>LCA_tech_data!L80*Mult_tech!L80</f>
        <v>838.45944283515382</v>
      </c>
      <c r="L81">
        <f>LCA_tech_data!M80*Mult_tech!M80</f>
        <v>132035.37185058006</v>
      </c>
      <c r="M81">
        <f>LCA_tech_data!N80*Mult_tech!N80</f>
        <v>3.774752063045288</v>
      </c>
      <c r="N81">
        <f>LCA_tech_data!O80*Mult_tech!O80</f>
        <v>1.377824809044802E-3</v>
      </c>
      <c r="O81">
        <f>LCA_tech_data!P80*Mult_tech!P80</f>
        <v>72.594626004407104</v>
      </c>
      <c r="P81">
        <f>LCA_tech_data!Q80*Mult_tech!Q80</f>
        <v>8677.032690661601</v>
      </c>
      <c r="Q81">
        <f>LCA_tech_data!R80*Mult_tech!R80</f>
        <v>126640.28424560229</v>
      </c>
      <c r="R81">
        <f>LCA_tech_data!S80*Mult_tech!S80</f>
        <v>7.5292200160192015E-4</v>
      </c>
      <c r="T81" t="s">
        <v>109</v>
      </c>
      <c r="U81" s="12">
        <f t="shared" si="10"/>
        <v>9.3571577023527724E-2</v>
      </c>
      <c r="V81" s="12">
        <f t="shared" si="11"/>
        <v>0.34244377217990574</v>
      </c>
      <c r="W81" s="12">
        <f t="shared" si="12"/>
        <v>0.3539978999502188</v>
      </c>
      <c r="X81" s="12">
        <f t="shared" si="13"/>
        <v>0.60746049282903603</v>
      </c>
      <c r="Y81" s="12">
        <f t="shared" si="14"/>
        <v>0.13166597466756919</v>
      </c>
      <c r="AA81" t="s">
        <v>51</v>
      </c>
      <c r="AB81" s="13">
        <v>1.1623790805648915E-11</v>
      </c>
      <c r="AC81" s="13">
        <v>1.3437488658818555E-11</v>
      </c>
      <c r="AD81" s="13">
        <v>1.1892594092163152E-11</v>
      </c>
      <c r="AE81" s="13">
        <v>1.1474213362040831E-11</v>
      </c>
      <c r="AF81" s="13">
        <v>1.6484562493844301E-11</v>
      </c>
    </row>
    <row r="82" spans="2:32" x14ac:dyDescent="0.3">
      <c r="B82" t="s">
        <v>110</v>
      </c>
      <c r="C82">
        <f>LCA_tech_data!D81*Mult_tech!D81</f>
        <v>0</v>
      </c>
      <c r="D82">
        <f>LCA_tech_data!E81*Mult_tech!E81</f>
        <v>0</v>
      </c>
      <c r="E82">
        <f>LCA_tech_data!F81*Mult_tech!F81</f>
        <v>0</v>
      </c>
      <c r="F82">
        <f>LCA_tech_data!G81*Mult_tech!G81</f>
        <v>0</v>
      </c>
      <c r="G82">
        <f>LCA_tech_data!H81*Mult_tech!H81</f>
        <v>0</v>
      </c>
      <c r="H82">
        <f>LCA_tech_data!I81*Mult_tech!I81</f>
        <v>0</v>
      </c>
      <c r="I82">
        <f>LCA_tech_data!J81*Mult_tech!J81</f>
        <v>0</v>
      </c>
      <c r="J82">
        <f>LCA_tech_data!K81*Mult_tech!K81</f>
        <v>0</v>
      </c>
      <c r="K82">
        <f>LCA_tech_data!L81*Mult_tech!L81</f>
        <v>0</v>
      </c>
      <c r="L82">
        <f>LCA_tech_data!M81*Mult_tech!M81</f>
        <v>0</v>
      </c>
      <c r="M82">
        <f>LCA_tech_data!N81*Mult_tech!N81</f>
        <v>0</v>
      </c>
      <c r="N82">
        <f>LCA_tech_data!O81*Mult_tech!O81</f>
        <v>0</v>
      </c>
      <c r="O82">
        <f>LCA_tech_data!P81*Mult_tech!P81</f>
        <v>0</v>
      </c>
      <c r="P82">
        <f>LCA_tech_data!Q81*Mult_tech!Q81</f>
        <v>0</v>
      </c>
      <c r="Q82">
        <f>LCA_tech_data!R81*Mult_tech!R81</f>
        <v>0</v>
      </c>
      <c r="R82">
        <f>LCA_tech_data!S81*Mult_tech!S81</f>
        <v>0</v>
      </c>
      <c r="T82" t="s">
        <v>110</v>
      </c>
      <c r="U82" s="12">
        <f t="shared" si="10"/>
        <v>0</v>
      </c>
      <c r="V82" s="12">
        <f t="shared" si="11"/>
        <v>0</v>
      </c>
      <c r="W82" s="12">
        <f t="shared" si="12"/>
        <v>0</v>
      </c>
      <c r="X82" s="12">
        <f t="shared" si="13"/>
        <v>0</v>
      </c>
      <c r="Y82" s="12">
        <f t="shared" si="14"/>
        <v>0</v>
      </c>
      <c r="AA82" t="s">
        <v>56</v>
      </c>
      <c r="AB82" s="13">
        <v>1.1834341338092307E-11</v>
      </c>
      <c r="AC82" s="13">
        <v>1.3325729705360458E-11</v>
      </c>
      <c r="AD82" s="13">
        <v>1.1672575778309643E-11</v>
      </c>
      <c r="AE82" s="13">
        <v>1.1378077082728997E-11</v>
      </c>
      <c r="AF82" s="13">
        <v>1.652085333923378E-11</v>
      </c>
    </row>
    <row r="83" spans="2:32" x14ac:dyDescent="0.3">
      <c r="B83" t="s">
        <v>111</v>
      </c>
      <c r="C83">
        <f>LCA_tech_data!D82*Mult_tech!D82</f>
        <v>0.3218005935253202</v>
      </c>
      <c r="D83">
        <f>LCA_tech_data!E82*Mult_tech!E82</f>
        <v>19.950072000000002</v>
      </c>
      <c r="E83">
        <f>LCA_tech_data!F82*Mult_tech!F82</f>
        <v>2867.5806435170948</v>
      </c>
      <c r="F83">
        <f>LCA_tech_data!G82*Mult_tech!G82</f>
        <v>2.5030080547964493E-2</v>
      </c>
      <c r="G83">
        <f>LCA_tech_data!H82*Mult_tech!H82</f>
        <v>3.2132910115936962E-2</v>
      </c>
      <c r="H83">
        <f>LCA_tech_data!I82*Mult_tech!I82</f>
        <v>0.37586164617200102</v>
      </c>
      <c r="I83">
        <f>LCA_tech_data!J82*Mult_tech!J82</f>
        <v>1.6370951617593792E-7</v>
      </c>
      <c r="J83">
        <f>LCA_tech_data!K82*Mult_tech!K82</f>
        <v>3.5247908870398006E-6</v>
      </c>
      <c r="K83">
        <f>LCA_tech_data!L82*Mult_tech!L82</f>
        <v>3.3508028894999278</v>
      </c>
      <c r="L83">
        <f>LCA_tech_data!M82*Mult_tech!M82</f>
        <v>555.38575041387503</v>
      </c>
      <c r="M83">
        <f>LCA_tech_data!N82*Mult_tech!N82</f>
        <v>6.9904260522434935E-3</v>
      </c>
      <c r="N83">
        <f>LCA_tech_data!O82*Mult_tech!O82</f>
        <v>2.6277596205636912E-6</v>
      </c>
      <c r="O83">
        <f>LCA_tech_data!P82*Mult_tech!P82</f>
        <v>0.1079934672354291</v>
      </c>
      <c r="P83">
        <f>LCA_tech_data!Q82*Mult_tech!Q82</f>
        <v>12.9479114931419</v>
      </c>
      <c r="Q83">
        <f>LCA_tech_data!R82*Mult_tech!R82</f>
        <v>262.65854588535478</v>
      </c>
      <c r="R83">
        <f>LCA_tech_data!S82*Mult_tech!S82</f>
        <v>1.5751426676797383E-6</v>
      </c>
      <c r="T83" t="s">
        <v>111</v>
      </c>
      <c r="U83" s="12">
        <f t="shared" si="10"/>
        <v>3.9359392709881132E-4</v>
      </c>
      <c r="V83" s="12">
        <f t="shared" si="11"/>
        <v>5.5345600968856302E-4</v>
      </c>
      <c r="W83" s="12">
        <f t="shared" si="12"/>
        <v>6.0096156887720165E-4</v>
      </c>
      <c r="X83" s="12">
        <f t="shared" si="13"/>
        <v>1.124950085160022E-3</v>
      </c>
      <c r="Y83" s="12">
        <f t="shared" si="14"/>
        <v>2.511106850176842E-4</v>
      </c>
      <c r="AA83" t="s">
        <v>39</v>
      </c>
      <c r="AB83" s="13">
        <v>3.9402097938363688E-10</v>
      </c>
      <c r="AC83" s="13">
        <v>1.9852930529816904E-11</v>
      </c>
      <c r="AD83" s="13">
        <v>1.5039111131632373E-11</v>
      </c>
      <c r="AE83" s="13">
        <v>1.0987894370626993E-11</v>
      </c>
      <c r="AF83" s="13">
        <v>5.4583141514850271E-11</v>
      </c>
    </row>
    <row r="84" spans="2:32" x14ac:dyDescent="0.3">
      <c r="B84" t="s">
        <v>112</v>
      </c>
      <c r="C84">
        <f>LCA_tech_data!D83*Mult_tech!D83</f>
        <v>0</v>
      </c>
      <c r="D84">
        <f>LCA_tech_data!E83*Mult_tech!E83</f>
        <v>0</v>
      </c>
      <c r="E84">
        <f>LCA_tech_data!F83*Mult_tech!F83</f>
        <v>0</v>
      </c>
      <c r="F84">
        <f>LCA_tech_data!G83*Mult_tech!G83</f>
        <v>0</v>
      </c>
      <c r="G84">
        <f>LCA_tech_data!H83*Mult_tech!H83</f>
        <v>0</v>
      </c>
      <c r="H84">
        <f>LCA_tech_data!I83*Mult_tech!I83</f>
        <v>0</v>
      </c>
      <c r="I84">
        <f>LCA_tech_data!J83*Mult_tech!J83</f>
        <v>0</v>
      </c>
      <c r="J84">
        <f>LCA_tech_data!K83*Mult_tech!K83</f>
        <v>0</v>
      </c>
      <c r="K84">
        <f>LCA_tech_data!L83*Mult_tech!L83</f>
        <v>0</v>
      </c>
      <c r="L84">
        <f>LCA_tech_data!M83*Mult_tech!M83</f>
        <v>0</v>
      </c>
      <c r="M84">
        <f>LCA_tech_data!N83*Mult_tech!N83</f>
        <v>0</v>
      </c>
      <c r="N84">
        <f>LCA_tech_data!O83*Mult_tech!O83</f>
        <v>0</v>
      </c>
      <c r="O84">
        <f>LCA_tech_data!P83*Mult_tech!P83</f>
        <v>0</v>
      </c>
      <c r="P84">
        <f>LCA_tech_data!Q83*Mult_tech!Q83</f>
        <v>0</v>
      </c>
      <c r="Q84">
        <f>LCA_tech_data!R83*Mult_tech!R83</f>
        <v>0</v>
      </c>
      <c r="R84">
        <f>LCA_tech_data!S83*Mult_tech!S83</f>
        <v>0</v>
      </c>
      <c r="T84" t="s">
        <v>112</v>
      </c>
      <c r="U84" s="12">
        <f t="shared" si="10"/>
        <v>0</v>
      </c>
      <c r="V84" s="12">
        <f t="shared" si="11"/>
        <v>0</v>
      </c>
      <c r="W84" s="12">
        <f t="shared" si="12"/>
        <v>0</v>
      </c>
      <c r="X84" s="12">
        <f t="shared" si="13"/>
        <v>0</v>
      </c>
      <c r="Y84" s="12">
        <f t="shared" si="14"/>
        <v>0</v>
      </c>
      <c r="AA84" t="s">
        <v>52</v>
      </c>
      <c r="AB84" s="13">
        <v>1.6064735147598784E-11</v>
      </c>
      <c r="AC84" s="13">
        <v>1.8451142426267158E-11</v>
      </c>
      <c r="AD84" s="13">
        <v>8.0020897311978606E-11</v>
      </c>
      <c r="AE84" s="13">
        <v>8.5502523570466426E-12</v>
      </c>
      <c r="AF84" s="13">
        <v>2.6808897727200354E-11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10"/>
        <v>0</v>
      </c>
      <c r="V85" s="12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AA85" t="s">
        <v>78</v>
      </c>
      <c r="AB85" s="13">
        <v>8.4505629006605158E-11</v>
      </c>
      <c r="AC85" s="13">
        <v>1.2665714724254292E-11</v>
      </c>
      <c r="AD85" s="13">
        <v>9.499498811362889E-12</v>
      </c>
      <c r="AE85" s="13">
        <v>8.5193421703287745E-12</v>
      </c>
      <c r="AF85" s="13">
        <v>2.6149610249586831E-11</v>
      </c>
    </row>
    <row r="86" spans="2:32" x14ac:dyDescent="0.3">
      <c r="B86" t="s">
        <v>114</v>
      </c>
      <c r="C86">
        <f>LCA_tech_data!D85*Mult_tech!D85</f>
        <v>0.35763550081637879</v>
      </c>
      <c r="D86">
        <f>LCA_tech_data!E85*Mult_tech!E85</f>
        <v>22.171662000000001</v>
      </c>
      <c r="E86">
        <f>LCA_tech_data!F85*Mult_tech!F85</f>
        <v>3186.9072345104123</v>
      </c>
      <c r="F86">
        <f>LCA_tech_data!G85*Mult_tech!G85</f>
        <v>2.7817367563497758E-2</v>
      </c>
      <c r="G86">
        <f>LCA_tech_data!H85*Mult_tech!H85</f>
        <v>3.5711150424266001E-2</v>
      </c>
      <c r="H86">
        <f>LCA_tech_data!I85*Mult_tech!I85</f>
        <v>0.41771665674636216</v>
      </c>
      <c r="I86">
        <f>LCA_tech_data!J85*Mult_tech!J85</f>
        <v>1.8193979745218497E-7</v>
      </c>
      <c r="J86">
        <f>LCA_tech_data!K85*Mult_tech!K85</f>
        <v>3.9173027630243875E-6</v>
      </c>
      <c r="K86">
        <f>LCA_tech_data!L85*Mult_tech!L85</f>
        <v>3.7239398982928948</v>
      </c>
      <c r="L86">
        <f>LCA_tech_data!M85*Mult_tech!M85</f>
        <v>617.23211514188108</v>
      </c>
      <c r="M86">
        <f>LCA_tech_data!N85*Mult_tech!N85</f>
        <v>7.7688623713406844E-3</v>
      </c>
      <c r="N86">
        <f>LCA_tech_data!O85*Mult_tech!O85</f>
        <v>2.9203803437093613E-6</v>
      </c>
      <c r="O86">
        <f>LCA_tech_data!P85*Mult_tech!P85</f>
        <v>0.12001934899042034</v>
      </c>
      <c r="P86">
        <f>LCA_tech_data!Q85*Mult_tech!Q85</f>
        <v>14.389758454598963</v>
      </c>
      <c r="Q86">
        <f>LCA_tech_data!R85*Mult_tech!R85</f>
        <v>291.90754302949802</v>
      </c>
      <c r="R86">
        <f>LCA_tech_data!S85*Mult_tech!S85</f>
        <v>1.7505466060259627E-6</v>
      </c>
      <c r="T86" t="s">
        <v>114</v>
      </c>
      <c r="U86" s="12">
        <f t="shared" si="10"/>
        <v>4.3742356001960793E-4</v>
      </c>
      <c r="V86" s="12">
        <f t="shared" si="11"/>
        <v>6.1508748332755761E-4</v>
      </c>
      <c r="W86" s="12">
        <f t="shared" si="12"/>
        <v>6.6788314248364888E-4</v>
      </c>
      <c r="X86" s="12">
        <f t="shared" si="13"/>
        <v>1.2502217062193696E-3</v>
      </c>
      <c r="Y86" s="12">
        <f t="shared" si="14"/>
        <v>2.7907374132787925E-4</v>
      </c>
      <c r="AA86" t="s">
        <v>77</v>
      </c>
      <c r="AB86" s="13">
        <v>1.0441532973196532E-10</v>
      </c>
      <c r="AC86" s="13">
        <v>2.7449735039218948E-11</v>
      </c>
      <c r="AD86" s="13">
        <v>1.8466187740925761E-11</v>
      </c>
      <c r="AE86" s="13">
        <v>7.1852457715212761E-12</v>
      </c>
      <c r="AF86" s="13">
        <v>5.3219660535038317E-11</v>
      </c>
    </row>
    <row r="87" spans="2:32" x14ac:dyDescent="0.3">
      <c r="B87" t="s">
        <v>115</v>
      </c>
      <c r="C87">
        <f>LCA_tech_data!D86*Mult_tech!D86</f>
        <v>0</v>
      </c>
      <c r="D87">
        <f>LCA_tech_data!E86*Mult_tech!E86</f>
        <v>0</v>
      </c>
      <c r="E87">
        <f>LCA_tech_data!F86*Mult_tech!F86</f>
        <v>0</v>
      </c>
      <c r="F87">
        <f>LCA_tech_data!G86*Mult_tech!G86</f>
        <v>0</v>
      </c>
      <c r="G87">
        <f>LCA_tech_data!H86*Mult_tech!H86</f>
        <v>0</v>
      </c>
      <c r="H87">
        <f>LCA_tech_data!I86*Mult_tech!I86</f>
        <v>0</v>
      </c>
      <c r="I87">
        <f>LCA_tech_data!J86*Mult_tech!J86</f>
        <v>0</v>
      </c>
      <c r="J87">
        <f>LCA_tech_data!K86*Mult_tech!K86</f>
        <v>0</v>
      </c>
      <c r="K87">
        <f>LCA_tech_data!L86*Mult_tech!L86</f>
        <v>0</v>
      </c>
      <c r="L87">
        <f>LCA_tech_data!M86*Mult_tech!M86</f>
        <v>0</v>
      </c>
      <c r="M87">
        <f>LCA_tech_data!N86*Mult_tech!N86</f>
        <v>0</v>
      </c>
      <c r="N87">
        <f>LCA_tech_data!O86*Mult_tech!O86</f>
        <v>0</v>
      </c>
      <c r="O87">
        <f>LCA_tech_data!P86*Mult_tech!P86</f>
        <v>0</v>
      </c>
      <c r="P87">
        <f>LCA_tech_data!Q86*Mult_tech!Q86</f>
        <v>0</v>
      </c>
      <c r="Q87">
        <f>LCA_tech_data!R86*Mult_tech!R86</f>
        <v>0</v>
      </c>
      <c r="R87">
        <f>LCA_tech_data!S86*Mult_tech!S86</f>
        <v>0</v>
      </c>
      <c r="T87" t="s">
        <v>115</v>
      </c>
      <c r="U87" s="12">
        <f t="shared" si="10"/>
        <v>0</v>
      </c>
      <c r="V87" s="12">
        <f t="shared" si="11"/>
        <v>0</v>
      </c>
      <c r="W87" s="12">
        <f t="shared" si="12"/>
        <v>0</v>
      </c>
      <c r="X87" s="12">
        <f t="shared" si="13"/>
        <v>0</v>
      </c>
      <c r="Y87" s="12">
        <f t="shared" si="14"/>
        <v>0</v>
      </c>
      <c r="AA87" t="s">
        <v>106</v>
      </c>
      <c r="AB87" s="13">
        <v>5.0055379023732995E-11</v>
      </c>
      <c r="AC87" s="13">
        <v>1.9159041278372934E-11</v>
      </c>
      <c r="AD87" s="13">
        <v>1.2526847037126163E-11</v>
      </c>
      <c r="AE87" s="13">
        <v>5.4373008904036414E-12</v>
      </c>
      <c r="AF87" s="13">
        <v>3.3477153429313092E-11</v>
      </c>
    </row>
    <row r="88" spans="2:32" x14ac:dyDescent="0.3">
      <c r="B88" t="s">
        <v>116</v>
      </c>
      <c r="C88">
        <f>LCA_tech_data!D87*Mult_tech!D87</f>
        <v>0</v>
      </c>
      <c r="D88">
        <f>LCA_tech_data!E87*Mult_tech!E87</f>
        <v>0</v>
      </c>
      <c r="E88">
        <f>LCA_tech_data!F87*Mult_tech!F87</f>
        <v>0</v>
      </c>
      <c r="F88">
        <f>LCA_tech_data!G87*Mult_tech!G87</f>
        <v>0</v>
      </c>
      <c r="G88">
        <f>LCA_tech_data!H87*Mult_tech!H87</f>
        <v>0</v>
      </c>
      <c r="H88">
        <f>LCA_tech_data!I87*Mult_tech!I87</f>
        <v>0</v>
      </c>
      <c r="I88">
        <f>LCA_tech_data!J87*Mult_tech!J87</f>
        <v>0</v>
      </c>
      <c r="J88">
        <f>LCA_tech_data!K87*Mult_tech!K87</f>
        <v>0</v>
      </c>
      <c r="K88">
        <f>LCA_tech_data!L87*Mult_tech!L87</f>
        <v>0</v>
      </c>
      <c r="L88">
        <f>LCA_tech_data!M87*Mult_tech!M87</f>
        <v>0</v>
      </c>
      <c r="M88">
        <f>LCA_tech_data!N87*Mult_tech!N87</f>
        <v>0</v>
      </c>
      <c r="N88">
        <f>LCA_tech_data!O87*Mult_tech!O87</f>
        <v>0</v>
      </c>
      <c r="O88">
        <f>LCA_tech_data!P87*Mult_tech!P87</f>
        <v>0</v>
      </c>
      <c r="P88">
        <f>LCA_tech_data!Q87*Mult_tech!Q87</f>
        <v>0</v>
      </c>
      <c r="Q88">
        <f>LCA_tech_data!R87*Mult_tech!R87</f>
        <v>0</v>
      </c>
      <c r="R88">
        <f>LCA_tech_data!S87*Mult_tech!S87</f>
        <v>0</v>
      </c>
      <c r="T88" t="s">
        <v>116</v>
      </c>
      <c r="U88" s="12">
        <f t="shared" si="10"/>
        <v>0</v>
      </c>
      <c r="V88" s="12">
        <f t="shared" si="11"/>
        <v>0</v>
      </c>
      <c r="W88" s="12">
        <f t="shared" si="12"/>
        <v>0</v>
      </c>
      <c r="X88" s="12">
        <f t="shared" si="13"/>
        <v>0</v>
      </c>
      <c r="Y88" s="12">
        <f t="shared" si="14"/>
        <v>0</v>
      </c>
      <c r="AA88" t="s">
        <v>82</v>
      </c>
      <c r="AB88" s="13">
        <v>2.7727608569184378E-11</v>
      </c>
      <c r="AC88" s="13">
        <v>9.7092366594871138E-12</v>
      </c>
      <c r="AD88" s="13">
        <v>6.2913465390262054E-12</v>
      </c>
      <c r="AE88" s="13">
        <v>2.5823288326286446E-12</v>
      </c>
      <c r="AF88" s="13">
        <v>1.7091238829047278E-11</v>
      </c>
    </row>
    <row r="89" spans="2:32" x14ac:dyDescent="0.3">
      <c r="B89" t="s">
        <v>117</v>
      </c>
      <c r="C89">
        <f>LCA_tech_data!D88*Mult_tech!D88</f>
        <v>0</v>
      </c>
      <c r="D89">
        <f>LCA_tech_data!E88*Mult_tech!E88</f>
        <v>0</v>
      </c>
      <c r="E89">
        <f>LCA_tech_data!F88*Mult_tech!F88</f>
        <v>0</v>
      </c>
      <c r="F89">
        <f>LCA_tech_data!G88*Mult_tech!G88</f>
        <v>0</v>
      </c>
      <c r="G89">
        <f>LCA_tech_data!H88*Mult_tech!H88</f>
        <v>0</v>
      </c>
      <c r="H89">
        <f>LCA_tech_data!I88*Mult_tech!I88</f>
        <v>0</v>
      </c>
      <c r="I89">
        <f>LCA_tech_data!J88*Mult_tech!J88</f>
        <v>0</v>
      </c>
      <c r="J89">
        <f>LCA_tech_data!K88*Mult_tech!K88</f>
        <v>0</v>
      </c>
      <c r="K89">
        <f>LCA_tech_data!L88*Mult_tech!L88</f>
        <v>0</v>
      </c>
      <c r="L89">
        <f>LCA_tech_data!M88*Mult_tech!M88</f>
        <v>0</v>
      </c>
      <c r="M89">
        <f>LCA_tech_data!N88*Mult_tech!N88</f>
        <v>0</v>
      </c>
      <c r="N89">
        <f>LCA_tech_data!O88*Mult_tech!O88</f>
        <v>0</v>
      </c>
      <c r="O89">
        <f>LCA_tech_data!P88*Mult_tech!P88</f>
        <v>0</v>
      </c>
      <c r="P89">
        <f>LCA_tech_data!Q88*Mult_tech!Q88</f>
        <v>0</v>
      </c>
      <c r="Q89">
        <f>LCA_tech_data!R88*Mult_tech!R88</f>
        <v>0</v>
      </c>
      <c r="R89">
        <f>LCA_tech_data!S88*Mult_tech!S88</f>
        <v>0</v>
      </c>
      <c r="T89" t="s">
        <v>117</v>
      </c>
      <c r="U89" s="12">
        <f t="shared" si="10"/>
        <v>0</v>
      </c>
      <c r="V89" s="12">
        <f t="shared" si="11"/>
        <v>0</v>
      </c>
      <c r="W89" s="12">
        <f t="shared" si="12"/>
        <v>0</v>
      </c>
      <c r="X89" s="12">
        <f t="shared" si="13"/>
        <v>0</v>
      </c>
      <c r="Y89" s="12">
        <f t="shared" si="14"/>
        <v>0</v>
      </c>
      <c r="AA89" t="s">
        <v>80</v>
      </c>
      <c r="AB89" s="13">
        <v>3.5466801120301035E-11</v>
      </c>
      <c r="AC89" s="13">
        <v>1.2739740185595822E-11</v>
      </c>
      <c r="AD89" s="13">
        <v>8.2621921402822236E-12</v>
      </c>
      <c r="AE89" s="13">
        <v>1.6646075606991988E-12</v>
      </c>
      <c r="AF89" s="13">
        <v>3.6039529489068688E-11</v>
      </c>
    </row>
    <row r="90" spans="2:32" x14ac:dyDescent="0.3">
      <c r="B90" t="s">
        <v>146</v>
      </c>
      <c r="C90">
        <f>LCA_tech_data!D89*Mult_tech!D89</f>
        <v>1.6816299148819255E-2</v>
      </c>
      <c r="D90">
        <f>LCA_tech_data!E89*Mult_tech!E89</f>
        <v>1.1198250000000001</v>
      </c>
      <c r="E90">
        <f>LCA_tech_data!F89*Mult_tech!F89</f>
        <v>144.72266193907984</v>
      </c>
      <c r="F90">
        <f>LCA_tech_data!G89*Mult_tech!G89</f>
        <v>1.2622847320689519E-3</v>
      </c>
      <c r="G90">
        <f>LCA_tech_data!H89*Mult_tech!H89</f>
        <v>1.8722544413363714E-3</v>
      </c>
      <c r="H90">
        <f>LCA_tech_data!I89*Mult_tech!I89</f>
        <v>2.1442610001885E-2</v>
      </c>
      <c r="I90">
        <f>LCA_tech_data!J89*Mult_tech!J89</f>
        <v>8.3598016868624972E-9</v>
      </c>
      <c r="J90">
        <f>LCA_tech_data!K89*Mult_tech!K89</f>
        <v>1.7714340518801365E-7</v>
      </c>
      <c r="K90">
        <f>LCA_tech_data!L89*Mult_tech!L89</f>
        <v>0.16975949926265371</v>
      </c>
      <c r="L90">
        <f>LCA_tech_data!M89*Mult_tech!M89</f>
        <v>44.1495667951434</v>
      </c>
      <c r="M90">
        <f>LCA_tech_data!N89*Mult_tech!N89</f>
        <v>3.4445966961694602E-4</v>
      </c>
      <c r="N90">
        <f>LCA_tech_data!O89*Mult_tech!O89</f>
        <v>1.5243969776041151E-7</v>
      </c>
      <c r="O90">
        <f>LCA_tech_data!P89*Mult_tech!P89</f>
        <v>6.191927358670731E-3</v>
      </c>
      <c r="P90">
        <f>LCA_tech_data!Q89*Mult_tech!Q89</f>
        <v>0.67680936949376636</v>
      </c>
      <c r="Q90">
        <f>LCA_tech_data!R89*Mult_tech!R89</f>
        <v>14.256523649471529</v>
      </c>
      <c r="R90">
        <f>LCA_tech_data!S89*Mult_tech!S89</f>
        <v>8.9418041475258199E-8</v>
      </c>
      <c r="T90" t="s">
        <v>146</v>
      </c>
      <c r="U90" s="12">
        <f t="shared" si="10"/>
        <v>3.1288165678832025E-5</v>
      </c>
      <c r="V90" s="12">
        <f t="shared" si="11"/>
        <v>2.7911179493127617E-5</v>
      </c>
      <c r="W90" s="12">
        <f t="shared" si="12"/>
        <v>3.0329664195362258E-5</v>
      </c>
      <c r="X90" s="12">
        <f t="shared" si="13"/>
        <v>5.5432949547533369E-5</v>
      </c>
      <c r="Y90" s="12">
        <f t="shared" si="14"/>
        <v>1.4567252129513369E-5</v>
      </c>
      <c r="AA90" t="s">
        <v>105</v>
      </c>
      <c r="AB90" s="13">
        <v>3.5466801120301035E-11</v>
      </c>
      <c r="AC90" s="13">
        <v>1.2739740185595822E-11</v>
      </c>
      <c r="AD90" s="13">
        <v>8.2621921402822236E-12</v>
      </c>
      <c r="AE90" s="13">
        <v>1.6646075606991988E-12</v>
      </c>
      <c r="AF90" s="13">
        <v>3.6039529489068688E-11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100</v>
      </c>
      <c r="AB91" s="13">
        <v>2.0472350445816782E-11</v>
      </c>
      <c r="AC91" s="13">
        <v>1.6354145480688999E-11</v>
      </c>
      <c r="AD91" s="13">
        <v>1.0761577043030269E-11</v>
      </c>
      <c r="AE91" s="13">
        <v>1.6091198643012599E-12</v>
      </c>
      <c r="AF91" s="13">
        <v>3.5312603724344183E-11</v>
      </c>
    </row>
    <row r="92" spans="2:32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  <c r="T92" t="s">
        <v>119</v>
      </c>
      <c r="U92" s="12">
        <f t="shared" si="10"/>
        <v>0</v>
      </c>
      <c r="V92" s="12">
        <f t="shared" si="11"/>
        <v>0</v>
      </c>
      <c r="W92" s="12">
        <f t="shared" si="12"/>
        <v>0</v>
      </c>
      <c r="X92" s="12">
        <f t="shared" si="13"/>
        <v>0</v>
      </c>
      <c r="Y92" s="12">
        <f t="shared" si="14"/>
        <v>0</v>
      </c>
      <c r="AA92" t="s">
        <v>101</v>
      </c>
      <c r="AB92" s="13">
        <v>2.0472350445816782E-11</v>
      </c>
      <c r="AC92" s="13">
        <v>1.6354145480688999E-11</v>
      </c>
      <c r="AD92" s="13">
        <v>1.0761577043030269E-11</v>
      </c>
      <c r="AE92" s="13">
        <v>1.6091198643012599E-12</v>
      </c>
      <c r="AF92" s="13">
        <v>3.5312603724344183E-11</v>
      </c>
    </row>
    <row r="93" spans="2:32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  <c r="Q93">
        <f>LCA_tech_data!R92*Mult_tech!R92</f>
        <v>0</v>
      </c>
      <c r="R93">
        <f>LCA_tech_data!S92*Mult_tech!S92</f>
        <v>0</v>
      </c>
      <c r="T93" t="s">
        <v>120</v>
      </c>
      <c r="U93" s="12">
        <f t="shared" si="10"/>
        <v>0</v>
      </c>
      <c r="V93" s="12">
        <f t="shared" si="11"/>
        <v>0</v>
      </c>
      <c r="W93" s="12">
        <f t="shared" si="12"/>
        <v>0</v>
      </c>
      <c r="X93" s="12">
        <f t="shared" si="13"/>
        <v>0</v>
      </c>
      <c r="Y93" s="12">
        <f t="shared" si="14"/>
        <v>0</v>
      </c>
      <c r="AA93" t="s">
        <v>75</v>
      </c>
      <c r="AB93" s="13">
        <v>1.0236175222908391E-11</v>
      </c>
      <c r="AC93" s="13">
        <v>8.1770727403444996E-12</v>
      </c>
      <c r="AD93" s="13">
        <v>5.3807885215151346E-12</v>
      </c>
      <c r="AE93" s="13">
        <v>8.0455993215062997E-13</v>
      </c>
      <c r="AF93" s="13">
        <v>1.7656301862172092E-11</v>
      </c>
    </row>
    <row r="94" spans="2:32" x14ac:dyDescent="0.3">
      <c r="B94" t="s">
        <v>121</v>
      </c>
      <c r="C94">
        <f>LCA_tech_data!D93*Mult_tech!D93</f>
        <v>0</v>
      </c>
      <c r="D94">
        <f>LCA_tech_data!E93*Mult_tech!E93</f>
        <v>0</v>
      </c>
      <c r="E94">
        <f>LCA_tech_data!F93*Mult_tech!F93</f>
        <v>0</v>
      </c>
      <c r="F94">
        <f>LCA_tech_data!G93*Mult_tech!G93</f>
        <v>0</v>
      </c>
      <c r="G94">
        <f>LCA_tech_data!H93*Mult_tech!H93</f>
        <v>0</v>
      </c>
      <c r="H94">
        <f>LCA_tech_data!I93*Mult_tech!I93</f>
        <v>0</v>
      </c>
      <c r="I94">
        <f>LCA_tech_data!J93*Mult_tech!J93</f>
        <v>0</v>
      </c>
      <c r="J94">
        <f>LCA_tech_data!K93*Mult_tech!K93</f>
        <v>0</v>
      </c>
      <c r="K94">
        <f>LCA_tech_data!L93*Mult_tech!L93</f>
        <v>0</v>
      </c>
      <c r="L94">
        <f>LCA_tech_data!M93*Mult_tech!M93</f>
        <v>0</v>
      </c>
      <c r="M94">
        <f>LCA_tech_data!N93*Mult_tech!N93</f>
        <v>0</v>
      </c>
      <c r="N94">
        <f>LCA_tech_data!O93*Mult_tech!O93</f>
        <v>0</v>
      </c>
      <c r="O94">
        <f>LCA_tech_data!P93*Mult_tech!P93</f>
        <v>0</v>
      </c>
      <c r="P94">
        <f>LCA_tech_data!Q93*Mult_tech!Q93</f>
        <v>0</v>
      </c>
      <c r="Q94">
        <f>LCA_tech_data!R93*Mult_tech!R93</f>
        <v>0</v>
      </c>
      <c r="R94">
        <f>LCA_tech_data!S93*Mult_tech!S93</f>
        <v>0</v>
      </c>
      <c r="T94" t="s">
        <v>121</v>
      </c>
      <c r="U94" s="12">
        <f t="shared" si="10"/>
        <v>0</v>
      </c>
      <c r="V94" s="12">
        <f t="shared" si="11"/>
        <v>0</v>
      </c>
      <c r="W94" s="12">
        <f t="shared" si="12"/>
        <v>0</v>
      </c>
      <c r="X94" s="12">
        <f t="shared" si="13"/>
        <v>0</v>
      </c>
      <c r="Y94" s="12">
        <f t="shared" si="14"/>
        <v>0</v>
      </c>
      <c r="AA94" t="s">
        <v>76</v>
      </c>
      <c r="AB94" s="13">
        <v>1.0236175222908391E-11</v>
      </c>
      <c r="AC94" s="13">
        <v>8.1770727403444996E-12</v>
      </c>
      <c r="AD94" s="13">
        <v>5.3807885215151346E-12</v>
      </c>
      <c r="AE94" s="13">
        <v>8.0455993215062997E-13</v>
      </c>
      <c r="AF94" s="13">
        <v>1.7656301862172092E-11</v>
      </c>
    </row>
    <row r="95" spans="2:32" x14ac:dyDescent="0.3">
      <c r="B95" t="s">
        <v>122</v>
      </c>
      <c r="C95">
        <f>LCA_tech_data!D94*Mult_tech!D94</f>
        <v>0.1740141037381141</v>
      </c>
      <c r="D95">
        <f>LCA_tech_data!E94*Mult_tech!E94</f>
        <v>11.818989999999999</v>
      </c>
      <c r="E95">
        <f>LCA_tech_data!F94*Mult_tech!F94</f>
        <v>1446.1041546406204</v>
      </c>
      <c r="F95">
        <f>LCA_tech_data!G94*Mult_tech!G94</f>
        <v>1.301883791561455E-2</v>
      </c>
      <c r="G95">
        <f>LCA_tech_data!H94*Mult_tech!H94</f>
        <v>1.8681790907222207E-2</v>
      </c>
      <c r="H95">
        <f>LCA_tech_data!I94*Mult_tech!I94</f>
        <v>0.19309545962742422</v>
      </c>
      <c r="I95">
        <f>LCA_tech_data!J94*Mult_tech!J94</f>
        <v>7.5432042797056591E-8</v>
      </c>
      <c r="J95">
        <f>LCA_tech_data!K94*Mult_tech!K94</f>
        <v>1.9680316652455388E-6</v>
      </c>
      <c r="K95">
        <f>LCA_tech_data!L94*Mult_tech!L94</f>
        <v>0.81434064250099802</v>
      </c>
      <c r="L95">
        <f>LCA_tech_data!M94*Mult_tech!M94</f>
        <v>215.9173945371036</v>
      </c>
      <c r="M95">
        <f>LCA_tech_data!N94*Mult_tech!N94</f>
        <v>3.0475160973452283E-3</v>
      </c>
      <c r="N95">
        <f>LCA_tech_data!O94*Mult_tech!O94</f>
        <v>1.6084766768440605E-6</v>
      </c>
      <c r="O95">
        <f>LCA_tech_data!P94*Mult_tech!P94</f>
        <v>7.146712412594855E-2</v>
      </c>
      <c r="P95">
        <f>LCA_tech_data!Q94*Mult_tech!Q94</f>
        <v>11.155050064717441</v>
      </c>
      <c r="Q95">
        <f>LCA_tech_data!R94*Mult_tech!R94</f>
        <v>158.7502866386744</v>
      </c>
      <c r="R95">
        <f>LCA_tech_data!S94*Mult_tech!S94</f>
        <v>7.9725752900961421E-7</v>
      </c>
      <c r="T95" t="s">
        <v>122</v>
      </c>
      <c r="U95" s="12">
        <f t="shared" si="10"/>
        <v>1.5301756514543609E-4</v>
      </c>
      <c r="V95" s="12">
        <f t="shared" si="11"/>
        <v>2.8786779450232951E-4</v>
      </c>
      <c r="W95" s="12">
        <f t="shared" si="12"/>
        <v>3.0306140596163701E-4</v>
      </c>
      <c r="X95" s="12">
        <f t="shared" si="13"/>
        <v>4.9042840416497644E-4</v>
      </c>
      <c r="Y95" s="12">
        <f t="shared" si="14"/>
        <v>1.5370724056968228E-4</v>
      </c>
      <c r="AA95" t="s">
        <v>38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43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2:32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  <c r="T97" t="s">
        <v>124</v>
      </c>
      <c r="U97" s="12">
        <f t="shared" si="10"/>
        <v>0</v>
      </c>
      <c r="V97" s="12">
        <f t="shared" si="11"/>
        <v>0</v>
      </c>
      <c r="W97" s="12">
        <f t="shared" si="12"/>
        <v>0</v>
      </c>
      <c r="X97" s="12">
        <f t="shared" si="13"/>
        <v>0</v>
      </c>
      <c r="Y97" s="12">
        <f t="shared" si="14"/>
        <v>0</v>
      </c>
      <c r="AA97" t="s">
        <v>45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2:32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  <c r="T98" t="s">
        <v>125</v>
      </c>
      <c r="U98" s="12">
        <f t="shared" si="10"/>
        <v>0</v>
      </c>
      <c r="V98" s="12">
        <f t="shared" si="11"/>
        <v>0</v>
      </c>
      <c r="W98" s="12">
        <f t="shared" si="12"/>
        <v>0</v>
      </c>
      <c r="X98" s="12">
        <f t="shared" si="13"/>
        <v>0</v>
      </c>
      <c r="Y98" s="12">
        <f t="shared" si="14"/>
        <v>0</v>
      </c>
      <c r="AA98" t="s">
        <v>46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2:32" x14ac:dyDescent="0.3">
      <c r="B99" t="s">
        <v>126</v>
      </c>
      <c r="C99">
        <f>LCA_tech_data!D98*Mult_tech!D98</f>
        <v>0</v>
      </c>
      <c r="D99">
        <f>LCA_tech_data!E98*Mult_tech!E98</f>
        <v>0</v>
      </c>
      <c r="E99">
        <f>LCA_tech_data!F98*Mult_tech!F98</f>
        <v>0</v>
      </c>
      <c r="F99">
        <f>LCA_tech_data!G98*Mult_tech!G98</f>
        <v>0</v>
      </c>
      <c r="G99">
        <f>LCA_tech_data!H98*Mult_tech!H98</f>
        <v>0</v>
      </c>
      <c r="H99">
        <f>LCA_tech_data!I98*Mult_tech!I98</f>
        <v>0</v>
      </c>
      <c r="I99">
        <f>LCA_tech_data!J98*Mult_tech!J98</f>
        <v>0</v>
      </c>
      <c r="J99">
        <f>LCA_tech_data!K98*Mult_tech!K98</f>
        <v>0</v>
      </c>
      <c r="K99">
        <f>LCA_tech_data!L98*Mult_tech!L98</f>
        <v>0</v>
      </c>
      <c r="L99">
        <f>LCA_tech_data!M98*Mult_tech!M98</f>
        <v>0</v>
      </c>
      <c r="M99">
        <f>LCA_tech_data!N98*Mult_tech!N98</f>
        <v>0</v>
      </c>
      <c r="N99">
        <f>LCA_tech_data!O98*Mult_tech!O98</f>
        <v>0</v>
      </c>
      <c r="O99">
        <f>LCA_tech_data!P98*Mult_tech!P98</f>
        <v>0</v>
      </c>
      <c r="P99">
        <f>LCA_tech_data!Q98*Mult_tech!Q98</f>
        <v>0</v>
      </c>
      <c r="Q99">
        <f>LCA_tech_data!R98*Mult_tech!R98</f>
        <v>0</v>
      </c>
      <c r="R99">
        <f>LCA_tech_data!S98*Mult_tech!S98</f>
        <v>0</v>
      </c>
      <c r="T99" t="s">
        <v>126</v>
      </c>
      <c r="U99" s="12">
        <f t="shared" si="10"/>
        <v>0</v>
      </c>
      <c r="V99" s="12">
        <f t="shared" si="11"/>
        <v>0</v>
      </c>
      <c r="W99" s="12">
        <f t="shared" si="12"/>
        <v>0</v>
      </c>
      <c r="X99" s="12">
        <f t="shared" si="13"/>
        <v>0</v>
      </c>
      <c r="Y99" s="12">
        <f t="shared" si="14"/>
        <v>0</v>
      </c>
      <c r="AA99" t="s">
        <v>48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2:32" x14ac:dyDescent="0.3">
      <c r="B100" t="s">
        <v>127</v>
      </c>
      <c r="C100">
        <f>LCA_tech_data!D99*Mult_tech!D99</f>
        <v>1.1655221292250933E-4</v>
      </c>
      <c r="D100">
        <f>LCA_tech_data!E99*Mult_tech!E99</f>
        <v>1.0773E-2</v>
      </c>
      <c r="E100">
        <f>LCA_tech_data!F99*Mult_tech!F99</f>
        <v>1.2352188166183684</v>
      </c>
      <c r="F100">
        <f>LCA_tech_data!G99*Mult_tech!G99</f>
        <v>6.8774504254260007E-6</v>
      </c>
      <c r="G100">
        <f>LCA_tech_data!H99*Mult_tech!H99</f>
        <v>1.6163676674095776E-5</v>
      </c>
      <c r="H100">
        <f>LCA_tech_data!I99*Mult_tech!I99</f>
        <v>1.7034613835165764E-4</v>
      </c>
      <c r="I100">
        <f>LCA_tech_data!J99*Mult_tech!J99</f>
        <v>4.1837112700456499E-11</v>
      </c>
      <c r="J100">
        <f>LCA_tech_data!K99*Mult_tech!K99</f>
        <v>7.3271050992947814E-10</v>
      </c>
      <c r="K100">
        <f>LCA_tech_data!L99*Mult_tech!L99</f>
        <v>1.1418709595256691E-3</v>
      </c>
      <c r="L100">
        <f>LCA_tech_data!M99*Mult_tech!M99</f>
        <v>0.18622006282945591</v>
      </c>
      <c r="M100">
        <f>LCA_tech_data!N99*Mult_tech!N99</f>
        <v>2.0306610603880589E-6</v>
      </c>
      <c r="N100">
        <f>LCA_tech_data!O99*Mult_tech!O99</f>
        <v>9.9399018847155243E-10</v>
      </c>
      <c r="O100">
        <f>LCA_tech_data!P99*Mult_tech!P99</f>
        <v>5.5194857200730937E-5</v>
      </c>
      <c r="P100">
        <f>LCA_tech_data!Q99*Mult_tech!Q99</f>
        <v>6.9184118455556309E-3</v>
      </c>
      <c r="Q100">
        <f>LCA_tech_data!R99*Mult_tech!R99</f>
        <v>0.15295252828945277</v>
      </c>
      <c r="R100">
        <f>LCA_tech_data!S99*Mult_tech!S99</f>
        <v>9.8505999045074733E-10</v>
      </c>
      <c r="T100" t="s">
        <v>127</v>
      </c>
      <c r="U100" s="12">
        <f t="shared" ref="U100:U116" si="15">L100/$L$118</f>
        <v>1.3197149148859729E-7</v>
      </c>
      <c r="V100" s="12">
        <f t="shared" ref="V100:V116" si="16">F100/$F$118</f>
        <v>1.5207167479917389E-7</v>
      </c>
      <c r="W100" s="12">
        <f t="shared" ref="W100:W116" si="17">E100/$E$118</f>
        <v>2.5886596759530325E-7</v>
      </c>
      <c r="X100" s="12">
        <f t="shared" ref="X100:X116" si="18">M100/$M$118</f>
        <v>3.2678871298288593E-7</v>
      </c>
      <c r="Y100" s="12">
        <f t="shared" ref="Y100:Y116" si="19">N100/$N$118</f>
        <v>9.4986449740180391E-8</v>
      </c>
      <c r="AA100" t="s">
        <v>47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15"/>
        <v>0</v>
      </c>
      <c r="V101" s="12">
        <f t="shared" si="16"/>
        <v>0</v>
      </c>
      <c r="W101" s="12">
        <f t="shared" si="17"/>
        <v>0</v>
      </c>
      <c r="X101" s="12">
        <f t="shared" si="18"/>
        <v>0</v>
      </c>
      <c r="Y101" s="12">
        <f t="shared" si="19"/>
        <v>0</v>
      </c>
      <c r="AA101" t="s">
        <v>49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2:32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  <c r="Q102">
        <f>LCA_tech_data!R101*Mult_tech!R101</f>
        <v>0</v>
      </c>
      <c r="R102">
        <f>LCA_tech_data!S101*Mult_tech!S101</f>
        <v>0</v>
      </c>
      <c r="T102" t="s">
        <v>129</v>
      </c>
      <c r="U102" s="12">
        <f t="shared" si="15"/>
        <v>0</v>
      </c>
      <c r="V102" s="12">
        <f t="shared" si="16"/>
        <v>0</v>
      </c>
      <c r="W102" s="12">
        <f t="shared" si="17"/>
        <v>0</v>
      </c>
      <c r="X102" s="12">
        <f t="shared" si="18"/>
        <v>0</v>
      </c>
      <c r="Y102" s="12">
        <f t="shared" si="19"/>
        <v>0</v>
      </c>
      <c r="AA102" t="s">
        <v>61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2:32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  <c r="Q103">
        <f>LCA_tech_data!R102*Mult_tech!R102</f>
        <v>0</v>
      </c>
      <c r="R103">
        <f>LCA_tech_data!S102*Mult_tech!S102</f>
        <v>0</v>
      </c>
      <c r="T103" t="s">
        <v>130</v>
      </c>
      <c r="U103" s="12">
        <f t="shared" si="15"/>
        <v>0</v>
      </c>
      <c r="V103" s="12">
        <f t="shared" si="16"/>
        <v>0</v>
      </c>
      <c r="W103" s="12">
        <f t="shared" si="17"/>
        <v>0</v>
      </c>
      <c r="X103" s="12">
        <f t="shared" si="18"/>
        <v>0</v>
      </c>
      <c r="Y103" s="12">
        <f t="shared" si="19"/>
        <v>0</v>
      </c>
      <c r="AA103" t="s">
        <v>62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2:32" x14ac:dyDescent="0.3">
      <c r="B104" t="s">
        <v>131</v>
      </c>
      <c r="C104">
        <f>LCA_tech_data!D103*Mult_tech!D103</f>
        <v>55.305873093364951</v>
      </c>
      <c r="D104">
        <f>LCA_tech_data!E103*Mult_tech!E103</f>
        <v>10018.734280999999</v>
      </c>
      <c r="E104">
        <f>LCA_tech_data!F103*Mult_tech!F103</f>
        <v>401200.54132609721</v>
      </c>
      <c r="F104">
        <f>LCA_tech_data!G103*Mult_tech!G103</f>
        <v>4.1921546388161177</v>
      </c>
      <c r="G104">
        <f>LCA_tech_data!H103*Mult_tech!H103</f>
        <v>13.208828698939316</v>
      </c>
      <c r="H104">
        <f>LCA_tech_data!I103*Mult_tech!I103</f>
        <v>126.0342772989495</v>
      </c>
      <c r="I104">
        <f>LCA_tech_data!J103*Mult_tech!J103</f>
        <v>1.3820580791787255E-4</v>
      </c>
      <c r="J104">
        <f>LCA_tech_data!K103*Mult_tech!K103</f>
        <v>4.2238340101304858E-4</v>
      </c>
      <c r="K104">
        <f>LCA_tech_data!L103*Mult_tech!L103</f>
        <v>941.94806461421365</v>
      </c>
      <c r="L104">
        <f>LCA_tech_data!M103*Mult_tech!M103</f>
        <v>202515.0954289959</v>
      </c>
      <c r="M104">
        <f>LCA_tech_data!N103*Mult_tech!N103</f>
        <v>0.22481753789523345</v>
      </c>
      <c r="N104">
        <f>LCA_tech_data!O103*Mult_tech!O103</f>
        <v>1.1777514762225526E-3</v>
      </c>
      <c r="O104">
        <f>LCA_tech_data!P103*Mult_tech!P103</f>
        <v>47.655543177936131</v>
      </c>
      <c r="P104">
        <f>LCA_tech_data!Q103*Mult_tech!Q103</f>
        <v>7134.1972692631434</v>
      </c>
      <c r="Q104">
        <f>LCA_tech_data!R103*Mult_tech!R103</f>
        <v>127835.29705775557</v>
      </c>
      <c r="R104">
        <f>LCA_tech_data!S103*Mult_tech!S103</f>
        <v>6.8463719097805887E-4</v>
      </c>
      <c r="T104" t="s">
        <v>131</v>
      </c>
      <c r="U104" s="12">
        <f t="shared" si="15"/>
        <v>0.14351954771488082</v>
      </c>
      <c r="V104" s="12">
        <f t="shared" si="16"/>
        <v>9.2695394006043264E-2</v>
      </c>
      <c r="W104" s="12">
        <f t="shared" si="17"/>
        <v>8.407997427894362E-2</v>
      </c>
      <c r="X104" s="12">
        <f t="shared" si="18"/>
        <v>3.6179269548176018E-2</v>
      </c>
      <c r="Y104" s="12">
        <f t="shared" si="19"/>
        <v>0.11254681655827876</v>
      </c>
      <c r="AA104" t="s">
        <v>74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2:32" x14ac:dyDescent="0.3">
      <c r="B105" t="s">
        <v>132</v>
      </c>
      <c r="C105">
        <f>LCA_tech_data!D104*Mult_tech!D104</f>
        <v>2.4222837369179393E-3</v>
      </c>
      <c r="D105">
        <f>LCA_tech_data!E104*Mult_tech!E104</f>
        <v>0.43880000000000002</v>
      </c>
      <c r="E105">
        <f>LCA_tech_data!F104*Mult_tech!F104</f>
        <v>17.571760323832017</v>
      </c>
      <c r="F105">
        <f>LCA_tech_data!G104*Mult_tech!G104</f>
        <v>1.8360776959631123E-4</v>
      </c>
      <c r="G105">
        <f>LCA_tech_data!H104*Mult_tech!H104</f>
        <v>5.7851958845604322E-4</v>
      </c>
      <c r="H105">
        <f>LCA_tech_data!I104*Mult_tech!I104</f>
        <v>5.5200426847990033E-3</v>
      </c>
      <c r="I105">
        <f>LCA_tech_data!J104*Mult_tech!J104</f>
        <v>6.0531307462033369E-9</v>
      </c>
      <c r="J105">
        <f>LCA_tech_data!K104*Mult_tech!K104</f>
        <v>1.8499526104411887E-8</v>
      </c>
      <c r="K105">
        <f>LCA_tech_data!L104*Mult_tech!L104</f>
        <v>4.1255392064501545E-2</v>
      </c>
      <c r="L105">
        <f>LCA_tech_data!M104*Mult_tech!M104</f>
        <v>8.8697455568582733</v>
      </c>
      <c r="M105">
        <f>LCA_tech_data!N104*Mult_tech!N104</f>
        <v>9.8465467654444981E-6</v>
      </c>
      <c r="N105">
        <f>LCA_tech_data!O104*Mult_tech!O104</f>
        <v>5.1583097552206276E-8</v>
      </c>
      <c r="O105">
        <f>LCA_tech_data!P104*Mult_tech!P104</f>
        <v>2.0872149874396275E-3</v>
      </c>
      <c r="P105">
        <f>LCA_tech_data!Q104*Mult_tech!Q104</f>
        <v>0.31246319883834717</v>
      </c>
      <c r="Q105">
        <f>LCA_tech_data!R104*Mult_tech!R104</f>
        <v>5.5989236539911733</v>
      </c>
      <c r="R105">
        <f>LCA_tech_data!S104*Mult_tech!S104</f>
        <v>2.9985703879870399E-8</v>
      </c>
      <c r="T105" t="s">
        <v>132</v>
      </c>
      <c r="U105" s="12">
        <f t="shared" si="15"/>
        <v>6.2858616438925907E-6</v>
      </c>
      <c r="V105" s="12">
        <f t="shared" si="16"/>
        <v>4.0598680181576715E-6</v>
      </c>
      <c r="W105" s="12">
        <f t="shared" si="17"/>
        <v>3.682530315587723E-6</v>
      </c>
      <c r="X105" s="12">
        <f t="shared" si="18"/>
        <v>1.5845777552805866E-6</v>
      </c>
      <c r="Y105" s="12">
        <f t="shared" si="19"/>
        <v>4.9293195847533167E-6</v>
      </c>
      <c r="AA105" t="s">
        <v>83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</row>
    <row r="106" spans="2:32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  <c r="Q106">
        <f>LCA_tech_data!R105*Mult_tech!R105</f>
        <v>0</v>
      </c>
      <c r="R106">
        <f>LCA_tech_data!S105*Mult_tech!S105</f>
        <v>0</v>
      </c>
      <c r="T106" t="s">
        <v>133</v>
      </c>
      <c r="U106" s="12">
        <f t="shared" si="15"/>
        <v>0</v>
      </c>
      <c r="V106" s="12">
        <f t="shared" si="16"/>
        <v>0</v>
      </c>
      <c r="W106" s="12">
        <f t="shared" si="17"/>
        <v>0</v>
      </c>
      <c r="X106" s="12">
        <f t="shared" si="18"/>
        <v>0</v>
      </c>
      <c r="Y106" s="12">
        <f t="shared" si="19"/>
        <v>0</v>
      </c>
      <c r="AA106" t="s">
        <v>87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</row>
    <row r="107" spans="2:32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  <c r="Q107">
        <f>LCA_tech_data!R106*Mult_tech!R106</f>
        <v>0</v>
      </c>
      <c r="R107">
        <f>LCA_tech_data!S106*Mult_tech!S106</f>
        <v>0</v>
      </c>
      <c r="T107" t="s">
        <v>134</v>
      </c>
      <c r="U107" s="12">
        <f t="shared" si="15"/>
        <v>0</v>
      </c>
      <c r="V107" s="12">
        <f t="shared" si="16"/>
        <v>0</v>
      </c>
      <c r="W107" s="12">
        <f t="shared" si="17"/>
        <v>0</v>
      </c>
      <c r="X107" s="12">
        <f t="shared" si="18"/>
        <v>0</v>
      </c>
      <c r="Y107" s="12">
        <f t="shared" si="19"/>
        <v>0</v>
      </c>
      <c r="AA107" t="s">
        <v>90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</row>
    <row r="108" spans="2:32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  <c r="Q108">
        <f>LCA_tech_data!R107*Mult_tech!R107</f>
        <v>0</v>
      </c>
      <c r="R108">
        <f>LCA_tech_data!S107*Mult_tech!S107</f>
        <v>0</v>
      </c>
      <c r="T108" t="s">
        <v>135</v>
      </c>
      <c r="U108" s="12">
        <f t="shared" si="15"/>
        <v>0</v>
      </c>
      <c r="V108" s="12">
        <f t="shared" si="16"/>
        <v>0</v>
      </c>
      <c r="W108" s="12">
        <f t="shared" si="17"/>
        <v>0</v>
      </c>
      <c r="X108" s="12">
        <f t="shared" si="18"/>
        <v>0</v>
      </c>
      <c r="Y108" s="12">
        <f t="shared" si="19"/>
        <v>0</v>
      </c>
      <c r="AA108" t="s">
        <v>108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</row>
    <row r="109" spans="2:32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  <c r="Q109">
        <f>LCA_tech_data!R108*Mult_tech!R108</f>
        <v>0</v>
      </c>
      <c r="R109">
        <f>LCA_tech_data!S108*Mult_tech!S108</f>
        <v>0</v>
      </c>
      <c r="T109" t="s">
        <v>136</v>
      </c>
      <c r="U109" s="12">
        <f t="shared" si="15"/>
        <v>0</v>
      </c>
      <c r="V109" s="12">
        <f t="shared" si="16"/>
        <v>0</v>
      </c>
      <c r="W109" s="12">
        <f t="shared" si="17"/>
        <v>0</v>
      </c>
      <c r="X109" s="12">
        <f t="shared" si="18"/>
        <v>0</v>
      </c>
      <c r="Y109" s="12">
        <f t="shared" si="19"/>
        <v>0</v>
      </c>
      <c r="AA109" t="s">
        <v>113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</row>
    <row r="110" spans="2:32" x14ac:dyDescent="0.3">
      <c r="B110" t="s">
        <v>137</v>
      </c>
      <c r="C110">
        <f>LCA_tech_data!D109*Mult_tech!D109</f>
        <v>2.8056355314146238E-2</v>
      </c>
      <c r="D110">
        <f>LCA_tech_data!E109*Mult_tech!E109</f>
        <v>5.0824470000000002</v>
      </c>
      <c r="E110">
        <f>LCA_tech_data!F109*Mult_tech!F109</f>
        <v>203.52675602228589</v>
      </c>
      <c r="F110">
        <f>LCA_tech_data!G109*Mult_tech!G109</f>
        <v>2.1266562392011465E-3</v>
      </c>
      <c r="G110">
        <f>LCA_tech_data!H109*Mult_tech!H109</f>
        <v>6.7007637802863531E-3</v>
      </c>
      <c r="H110">
        <f>LCA_tech_data!I109*Mult_tech!I109</f>
        <v>6.3936473070256697E-2</v>
      </c>
      <c r="I110">
        <f>LCA_tech_data!J109*Mult_tech!J109</f>
        <v>7.0111021425817937E-8</v>
      </c>
      <c r="J110">
        <f>LCA_tech_data!K109*Mult_tech!K109</f>
        <v>2.1427270043479916E-7</v>
      </c>
      <c r="K110">
        <f>LCA_tech_data!L109*Mult_tech!L109</f>
        <v>0.47784490344587444</v>
      </c>
      <c r="L110">
        <f>LCA_tech_data!M109*Mult_tech!M109</f>
        <v>102.734757739785</v>
      </c>
      <c r="M110">
        <f>LCA_tech_data!N109*Mult_tech!N109</f>
        <v>1.1404866013763239E-4</v>
      </c>
      <c r="N110">
        <f>LCA_tech_data!O109*Mult_tech!O109</f>
        <v>5.9746663492460823E-7</v>
      </c>
      <c r="O110">
        <f>LCA_tech_data!P109*Mult_tech!P109</f>
        <v>2.4175386397601577E-2</v>
      </c>
      <c r="P110">
        <f>LCA_tech_data!Q109*Mult_tech!Q109</f>
        <v>3.6191377564866931</v>
      </c>
      <c r="Q110">
        <f>LCA_tech_data!R109*Mult_tech!R109</f>
        <v>64.850120165124153</v>
      </c>
      <c r="R110">
        <f>LCA_tech_data!S109*Mult_tech!S109</f>
        <v>3.473125586306647E-7</v>
      </c>
      <c r="T110" t="s">
        <v>137</v>
      </c>
      <c r="U110" s="12">
        <f t="shared" si="15"/>
        <v>7.2806651445799832E-5</v>
      </c>
      <c r="V110" s="12">
        <f t="shared" si="16"/>
        <v>4.7023846921789874E-5</v>
      </c>
      <c r="W110" s="12">
        <f t="shared" si="17"/>
        <v>4.2653293424949573E-5</v>
      </c>
      <c r="X110" s="12">
        <f t="shared" si="18"/>
        <v>1.835353796397573E-5</v>
      </c>
      <c r="Y110" s="12">
        <f t="shared" si="19"/>
        <v>5.7094360837672593E-5</v>
      </c>
      <c r="AA110" t="s">
        <v>116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</row>
    <row r="111" spans="2:32" x14ac:dyDescent="0.3">
      <c r="B111" t="s">
        <v>138</v>
      </c>
      <c r="C111">
        <f>LCA_tech_data!D110*Mult_tech!D110</f>
        <v>6.3720149947524785E-2</v>
      </c>
      <c r="D111">
        <f>LCA_tech_data!E110*Mult_tech!E110</f>
        <v>11.542992</v>
      </c>
      <c r="E111">
        <f>LCA_tech_data!F110*Mult_tech!F110</f>
        <v>462.23949144008742</v>
      </c>
      <c r="F111">
        <f>LCA_tech_data!G110*Mult_tech!G110</f>
        <v>4.8299521777303176E-3</v>
      </c>
      <c r="G111">
        <f>LCA_tech_data!H110*Mult_tech!H110</f>
        <v>1.5218429766160892E-2</v>
      </c>
      <c r="H111">
        <f>LCA_tech_data!I110*Mult_tech!I110</f>
        <v>0.14520922641361306</v>
      </c>
      <c r="I111">
        <f>LCA_tech_data!J110*Mult_tech!J110</f>
        <v>1.5923254279484763E-7</v>
      </c>
      <c r="J111">
        <f>LCA_tech_data!K110*Mult_tech!K110</f>
        <v>4.8664512722656685E-7</v>
      </c>
      <c r="K111">
        <f>LCA_tech_data!L110*Mult_tech!L110</f>
        <v>1.0852567469403027</v>
      </c>
      <c r="L111">
        <f>LCA_tech_data!M110*Mult_tech!M110</f>
        <v>233.32589335654188</v>
      </c>
      <c r="M111">
        <f>LCA_tech_data!N110*Mult_tech!N110</f>
        <v>2.5902144608284347E-4</v>
      </c>
      <c r="N111">
        <f>LCA_tech_data!O110*Mult_tech!O110</f>
        <v>1.3569354657710495E-6</v>
      </c>
      <c r="O111">
        <f>LCA_tech_data!P110*Mult_tech!P110</f>
        <v>5.490589312282524E-2</v>
      </c>
      <c r="P111">
        <f>LCA_tech_data!Q110*Mult_tech!Q110</f>
        <v>8.2195993721181626</v>
      </c>
      <c r="Q111">
        <f>LCA_tech_data!R110*Mult_tech!R110</f>
        <v>147.28425466415425</v>
      </c>
      <c r="R111">
        <f>LCA_tech_data!S110*Mult_tech!S110</f>
        <v>7.8879840473954648E-7</v>
      </c>
      <c r="T111" t="s">
        <v>138</v>
      </c>
      <c r="U111" s="12">
        <f t="shared" si="15"/>
        <v>1.6535471893472885E-4</v>
      </c>
      <c r="V111" s="12">
        <f t="shared" si="16"/>
        <v>1.0679814050740621E-4</v>
      </c>
      <c r="W111" s="12">
        <f t="shared" si="17"/>
        <v>9.687196438602224E-5</v>
      </c>
      <c r="X111" s="12">
        <f t="shared" si="18"/>
        <v>4.1683610648545503E-5</v>
      </c>
      <c r="Y111" s="12">
        <f t="shared" si="19"/>
        <v>1.2966977331871205E-4</v>
      </c>
      <c r="AA111" t="s">
        <v>118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</row>
    <row r="112" spans="2:32" x14ac:dyDescent="0.3">
      <c r="B112" t="s">
        <v>139</v>
      </c>
      <c r="C112">
        <f>LCA_tech_data!D111*Mult_tech!D111</f>
        <v>0</v>
      </c>
      <c r="D112">
        <f>LCA_tech_data!E111*Mult_tech!E111</f>
        <v>0</v>
      </c>
      <c r="E112">
        <f>LCA_tech_data!F111*Mult_tech!F111</f>
        <v>0</v>
      </c>
      <c r="F112">
        <f>LCA_tech_data!G111*Mult_tech!G111</f>
        <v>0</v>
      </c>
      <c r="G112">
        <f>LCA_tech_data!H111*Mult_tech!H111</f>
        <v>0</v>
      </c>
      <c r="H112">
        <f>LCA_tech_data!I111*Mult_tech!I111</f>
        <v>0</v>
      </c>
      <c r="I112">
        <f>LCA_tech_data!J111*Mult_tech!J111</f>
        <v>0</v>
      </c>
      <c r="J112">
        <f>LCA_tech_data!K111*Mult_tech!K111</f>
        <v>0</v>
      </c>
      <c r="K112">
        <f>LCA_tech_data!L111*Mult_tech!L111</f>
        <v>0</v>
      </c>
      <c r="L112">
        <f>LCA_tech_data!M111*Mult_tech!M111</f>
        <v>0</v>
      </c>
      <c r="M112">
        <f>LCA_tech_data!N111*Mult_tech!N111</f>
        <v>0</v>
      </c>
      <c r="N112">
        <f>LCA_tech_data!O111*Mult_tech!O111</f>
        <v>0</v>
      </c>
      <c r="O112">
        <f>LCA_tech_data!P111*Mult_tech!P111</f>
        <v>0</v>
      </c>
      <c r="P112">
        <f>LCA_tech_data!Q111*Mult_tech!Q111</f>
        <v>0</v>
      </c>
      <c r="Q112">
        <f>LCA_tech_data!R111*Mult_tech!R111</f>
        <v>0</v>
      </c>
      <c r="R112">
        <f>LCA_tech_data!S111*Mult_tech!S111</f>
        <v>0</v>
      </c>
      <c r="T112" t="s">
        <v>139</v>
      </c>
      <c r="U112" s="12">
        <f t="shared" si="15"/>
        <v>0</v>
      </c>
      <c r="V112" s="12">
        <f t="shared" si="16"/>
        <v>0</v>
      </c>
      <c r="W112" s="12">
        <f t="shared" si="17"/>
        <v>0</v>
      </c>
      <c r="X112" s="12">
        <f t="shared" si="18"/>
        <v>0</v>
      </c>
      <c r="Y112" s="12">
        <f t="shared" si="19"/>
        <v>0</v>
      </c>
      <c r="AA112" t="s">
        <v>122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</row>
    <row r="113" spans="2:32" x14ac:dyDescent="0.3">
      <c r="B113" t="s">
        <v>140</v>
      </c>
      <c r="C113">
        <f>LCA_tech_data!D112*Mult_tech!D112</f>
        <v>0</v>
      </c>
      <c r="D113">
        <f>LCA_tech_data!E112*Mult_tech!E112</f>
        <v>0</v>
      </c>
      <c r="E113">
        <f>LCA_tech_data!F112*Mult_tech!F112</f>
        <v>0</v>
      </c>
      <c r="F113">
        <f>LCA_tech_data!G112*Mult_tech!G112</f>
        <v>0</v>
      </c>
      <c r="G113">
        <f>LCA_tech_data!H112*Mult_tech!H112</f>
        <v>0</v>
      </c>
      <c r="H113">
        <f>LCA_tech_data!I112*Mult_tech!I112</f>
        <v>0</v>
      </c>
      <c r="I113">
        <f>LCA_tech_data!J112*Mult_tech!J112</f>
        <v>0</v>
      </c>
      <c r="J113">
        <f>LCA_tech_data!K112*Mult_tech!K112</f>
        <v>0</v>
      </c>
      <c r="K113">
        <f>LCA_tech_data!L112*Mult_tech!L112</f>
        <v>0</v>
      </c>
      <c r="L113">
        <f>LCA_tech_data!M112*Mult_tech!M112</f>
        <v>0</v>
      </c>
      <c r="M113">
        <f>LCA_tech_data!N112*Mult_tech!N112</f>
        <v>0</v>
      </c>
      <c r="N113">
        <f>LCA_tech_data!O112*Mult_tech!O112</f>
        <v>0</v>
      </c>
      <c r="O113">
        <f>LCA_tech_data!P112*Mult_tech!P112</f>
        <v>0</v>
      </c>
      <c r="P113">
        <f>LCA_tech_data!Q112*Mult_tech!Q112</f>
        <v>0</v>
      </c>
      <c r="Q113">
        <f>LCA_tech_data!R112*Mult_tech!R112</f>
        <v>0</v>
      </c>
      <c r="R113">
        <f>LCA_tech_data!S112*Mult_tech!S112</f>
        <v>0</v>
      </c>
      <c r="T113" t="s">
        <v>140</v>
      </c>
      <c r="U113" s="12">
        <f t="shared" si="15"/>
        <v>0</v>
      </c>
      <c r="V113" s="12">
        <f t="shared" si="16"/>
        <v>0</v>
      </c>
      <c r="W113" s="12">
        <f t="shared" si="17"/>
        <v>0</v>
      </c>
      <c r="X113" s="12">
        <f t="shared" si="18"/>
        <v>0</v>
      </c>
      <c r="Y113" s="12">
        <f t="shared" si="19"/>
        <v>0</v>
      </c>
      <c r="AA113" t="s">
        <v>123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</row>
    <row r="114" spans="2:32" x14ac:dyDescent="0.3">
      <c r="B114" t="s">
        <v>141</v>
      </c>
      <c r="C114">
        <f>LCA_tech_data!D113*Mult_tech!D113</f>
        <v>245.83318263693576</v>
      </c>
      <c r="D114">
        <f>LCA_tech_data!E113*Mult_tech!E113</f>
        <v>44533.016052999999</v>
      </c>
      <c r="E114">
        <f>LCA_tech_data!F113*Mult_tech!F113</f>
        <v>1783326.081542114</v>
      </c>
      <c r="F114">
        <f>LCA_tech_data!G113*Mult_tech!G113</f>
        <v>18.634019486982801</v>
      </c>
      <c r="G114">
        <f>LCA_tech_data!H113*Mult_tech!H113</f>
        <v>58.712903645596917</v>
      </c>
      <c r="H114">
        <f>LCA_tech_data!I113*Mult_tech!I113</f>
        <v>560.21911917821149</v>
      </c>
      <c r="I114">
        <f>LCA_tech_data!J113*Mult_tech!J113</f>
        <v>6.1432125955237246E-4</v>
      </c>
      <c r="J114">
        <f>LCA_tech_data!K113*Mult_tech!K113</f>
        <v>1.8774833477225776E-3</v>
      </c>
      <c r="K114">
        <f>LCA_tech_data!L113*Mult_tech!L113</f>
        <v>4186.9349067485327</v>
      </c>
      <c r="L114">
        <f>LCA_tech_data!M113*Mult_tech!M113</f>
        <v>900174.38757883979</v>
      </c>
      <c r="M114">
        <f>LCA_tech_data!N113*Mult_tech!N113</f>
        <v>0.99930817040144715</v>
      </c>
      <c r="N114">
        <f>LCA_tech_data!O113*Mult_tech!O113</f>
        <v>5.2350750030899429E-3</v>
      </c>
      <c r="O114">
        <f>LCA_tech_data!P113*Mult_tech!P113</f>
        <v>211.82766303945104</v>
      </c>
      <c r="P114">
        <f>LCA_tech_data!Q113*Mult_tech!Q113</f>
        <v>31711.323267638661</v>
      </c>
      <c r="Q114">
        <f>LCA_tech_data!R113*Mult_tech!R113</f>
        <v>568224.60565795423</v>
      </c>
      <c r="R114">
        <f>LCA_tech_data!S113*Mult_tech!S113</f>
        <v>3.0431946951749609E-3</v>
      </c>
      <c r="T114" t="s">
        <v>141</v>
      </c>
      <c r="U114" s="12">
        <f t="shared" si="15"/>
        <v>0.63794069620420624</v>
      </c>
      <c r="V114" s="12">
        <f t="shared" si="16"/>
        <v>0.41202864089716695</v>
      </c>
      <c r="W114" s="12">
        <f t="shared" si="17"/>
        <v>0.37373332192280589</v>
      </c>
      <c r="X114" s="12">
        <f t="shared" si="18"/>
        <v>0.16081592209010268</v>
      </c>
      <c r="Y114" s="12">
        <f t="shared" si="19"/>
        <v>0.500267703277545</v>
      </c>
      <c r="AA114" t="s">
        <v>124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</row>
    <row r="115" spans="2:32" x14ac:dyDescent="0.3">
      <c r="B115" t="s">
        <v>142</v>
      </c>
      <c r="C115">
        <f>LCA_tech_data!D114*Mult_tech!D114</f>
        <v>0</v>
      </c>
      <c r="D115">
        <f>LCA_tech_data!E114*Mult_tech!E114</f>
        <v>0</v>
      </c>
      <c r="E115">
        <f>LCA_tech_data!F114*Mult_tech!F114</f>
        <v>0</v>
      </c>
      <c r="F115">
        <f>LCA_tech_data!G114*Mult_tech!G114</f>
        <v>0</v>
      </c>
      <c r="G115">
        <f>LCA_tech_data!H114*Mult_tech!H114</f>
        <v>0</v>
      </c>
      <c r="H115">
        <f>LCA_tech_data!I114*Mult_tech!I114</f>
        <v>0</v>
      </c>
      <c r="I115">
        <f>LCA_tech_data!J114*Mult_tech!J114</f>
        <v>0</v>
      </c>
      <c r="J115">
        <f>LCA_tech_data!K114*Mult_tech!K114</f>
        <v>0</v>
      </c>
      <c r="K115">
        <f>LCA_tech_data!L114*Mult_tech!L114</f>
        <v>0</v>
      </c>
      <c r="L115">
        <f>LCA_tech_data!M114*Mult_tech!M114</f>
        <v>0</v>
      </c>
      <c r="M115">
        <f>LCA_tech_data!N114*Mult_tech!N114</f>
        <v>0</v>
      </c>
      <c r="N115">
        <f>LCA_tech_data!O114*Mult_tech!O114</f>
        <v>0</v>
      </c>
      <c r="O115">
        <f>LCA_tech_data!P114*Mult_tech!P114</f>
        <v>0</v>
      </c>
      <c r="P115">
        <f>LCA_tech_data!Q114*Mult_tech!Q114</f>
        <v>0</v>
      </c>
      <c r="Q115">
        <f>LCA_tech_data!R114*Mult_tech!R114</f>
        <v>0</v>
      </c>
      <c r="R115">
        <f>LCA_tech_data!S114*Mult_tech!S114</f>
        <v>0</v>
      </c>
      <c r="T115" t="s">
        <v>142</v>
      </c>
      <c r="U115" s="12">
        <f t="shared" si="15"/>
        <v>0</v>
      </c>
      <c r="V115" s="12">
        <f t="shared" si="16"/>
        <v>0</v>
      </c>
      <c r="W115" s="12">
        <f t="shared" si="17"/>
        <v>0</v>
      </c>
      <c r="X115" s="12">
        <f t="shared" si="18"/>
        <v>0</v>
      </c>
      <c r="Y115" s="12">
        <f t="shared" si="19"/>
        <v>0</v>
      </c>
      <c r="AA115" t="s">
        <v>127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</row>
    <row r="116" spans="2:32" x14ac:dyDescent="0.3">
      <c r="B116" t="s">
        <v>143</v>
      </c>
      <c r="C116">
        <f>LCA_tech_data!D115*Mult_tech!D115</f>
        <v>0</v>
      </c>
      <c r="D116">
        <f>LCA_tech_data!E115*Mult_tech!E115</f>
        <v>0</v>
      </c>
      <c r="E116">
        <f>LCA_tech_data!F115*Mult_tech!F115</f>
        <v>0</v>
      </c>
      <c r="F116">
        <f>LCA_tech_data!G115*Mult_tech!G115</f>
        <v>0</v>
      </c>
      <c r="G116">
        <f>LCA_tech_data!H115*Mult_tech!H115</f>
        <v>0</v>
      </c>
      <c r="H116">
        <f>LCA_tech_data!I115*Mult_tech!I115</f>
        <v>0</v>
      </c>
      <c r="I116">
        <f>LCA_tech_data!J115*Mult_tech!J115</f>
        <v>0</v>
      </c>
      <c r="J116">
        <f>LCA_tech_data!K115*Mult_tech!K115</f>
        <v>0</v>
      </c>
      <c r="K116">
        <f>LCA_tech_data!L115*Mult_tech!L115</f>
        <v>0</v>
      </c>
      <c r="L116">
        <f>LCA_tech_data!M115*Mult_tech!M115</f>
        <v>0</v>
      </c>
      <c r="M116">
        <f>LCA_tech_data!N115*Mult_tech!N115</f>
        <v>0</v>
      </c>
      <c r="N116">
        <f>LCA_tech_data!O115*Mult_tech!O115</f>
        <v>0</v>
      </c>
      <c r="O116">
        <f>LCA_tech_data!P115*Mult_tech!P115</f>
        <v>0</v>
      </c>
      <c r="P116">
        <f>LCA_tech_data!Q115*Mult_tech!Q115</f>
        <v>0</v>
      </c>
      <c r="Q116">
        <f>LCA_tech_data!R115*Mult_tech!R115</f>
        <v>0</v>
      </c>
      <c r="R116">
        <f>LCA_tech_data!S115*Mult_tech!S115</f>
        <v>0</v>
      </c>
      <c r="T116" t="s">
        <v>143</v>
      </c>
      <c r="U116" s="12">
        <f t="shared" si="15"/>
        <v>0</v>
      </c>
      <c r="V116" s="12">
        <f t="shared" si="16"/>
        <v>0</v>
      </c>
      <c r="W116" s="12">
        <f t="shared" si="17"/>
        <v>0</v>
      </c>
      <c r="X116" s="12">
        <f t="shared" si="18"/>
        <v>0</v>
      </c>
      <c r="Y116" s="12">
        <f t="shared" si="19"/>
        <v>0</v>
      </c>
      <c r="AA116" t="s">
        <v>128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</row>
    <row r="118" spans="2:32" x14ac:dyDescent="0.3">
      <c r="C118">
        <f>SUM(C4:C116)</f>
        <v>612.93900367541733</v>
      </c>
      <c r="D118">
        <f>SUM(D4:D116)</f>
        <v>86597.552184</v>
      </c>
      <c r="E118">
        <f t="shared" ref="E118:P118" si="20">SUM(E4:E116)</f>
        <v>4771653.9493111018</v>
      </c>
      <c r="F118">
        <f t="shared" si="20"/>
        <v>45.225058739626384</v>
      </c>
      <c r="G118">
        <f t="shared" si="20"/>
        <v>122.46897768704488</v>
      </c>
      <c r="H118">
        <f t="shared" si="20"/>
        <v>1190.9695010012529</v>
      </c>
      <c r="I118">
        <f t="shared" si="20"/>
        <v>9.5398285688566738E-4</v>
      </c>
      <c r="J118">
        <f t="shared" si="20"/>
        <v>5.441513446374128E-3</v>
      </c>
      <c r="K118">
        <f t="shared" si="20"/>
        <v>7486.4320476922203</v>
      </c>
      <c r="L118">
        <f t="shared" si="20"/>
        <v>1411062.8040113181</v>
      </c>
      <c r="M118">
        <f t="shared" si="20"/>
        <v>6.213987753286955</v>
      </c>
      <c r="N118">
        <f t="shared" si="20"/>
        <v>1.0464547219002784E-2</v>
      </c>
      <c r="O118">
        <f t="shared" si="20"/>
        <v>433.66794277332713</v>
      </c>
      <c r="P118">
        <f t="shared" si="20"/>
        <v>56757.671681423293</v>
      </c>
      <c r="Q118">
        <f t="shared" ref="Q118:R118" si="21">SUM(Q4:Q116)</f>
        <v>1034925.9293748584</v>
      </c>
      <c r="R118">
        <f t="shared" si="21"/>
        <v>6.4362843153753912E-3</v>
      </c>
    </row>
    <row r="119" spans="2:32" x14ac:dyDescent="0.3">
      <c r="C119">
        <f>C118</f>
        <v>612.93900367541733</v>
      </c>
      <c r="D119">
        <f>D118/1000</f>
        <v>86.597552183999994</v>
      </c>
      <c r="E119">
        <f t="shared" ref="E119:P119" si="22">E118</f>
        <v>4771653.9493111018</v>
      </c>
      <c r="F119">
        <f t="shared" si="22"/>
        <v>45.225058739626384</v>
      </c>
      <c r="G119">
        <f t="shared" si="22"/>
        <v>122.46897768704488</v>
      </c>
      <c r="H119">
        <f t="shared" si="22"/>
        <v>1190.9695010012529</v>
      </c>
      <c r="I119">
        <f t="shared" si="22"/>
        <v>9.5398285688566738E-4</v>
      </c>
      <c r="J119">
        <f t="shared" si="22"/>
        <v>5.441513446374128E-3</v>
      </c>
      <c r="K119">
        <f t="shared" si="22"/>
        <v>7486.4320476922203</v>
      </c>
      <c r="L119">
        <f t="shared" si="22"/>
        <v>1411062.8040113181</v>
      </c>
      <c r="M119">
        <f t="shared" si="22"/>
        <v>6.213987753286955</v>
      </c>
      <c r="N119">
        <f t="shared" si="22"/>
        <v>1.0464547219002784E-2</v>
      </c>
      <c r="O119">
        <f t="shared" si="22"/>
        <v>433.66794277332713</v>
      </c>
      <c r="P119">
        <f t="shared" si="22"/>
        <v>56757.671681423293</v>
      </c>
      <c r="Q119">
        <f t="shared" ref="Q119:R119" si="23">Q118</f>
        <v>1034925.9293748584</v>
      </c>
      <c r="R119">
        <f t="shared" si="23"/>
        <v>6.4362843153753912E-3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L1" zoomScale="71" workbookViewId="0">
      <selection activeCell="U2" sqref="U2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0</v>
      </c>
      <c r="E3">
        <f>LCA_res_data!E3*Mult_res!E3</f>
        <v>0</v>
      </c>
      <c r="F3">
        <f>LCA_res_data!F3*Mult_res!F3</f>
        <v>0</v>
      </c>
      <c r="G3">
        <f>LCA_res_data!G3*Mult_res!G3</f>
        <v>0</v>
      </c>
      <c r="H3">
        <f>LCA_res_data!H3*Mult_res!H3</f>
        <v>0</v>
      </c>
      <c r="I3">
        <f>LCA_res_data!I3*Mult_res!I3</f>
        <v>0</v>
      </c>
      <c r="J3">
        <f>LCA_res_data!J3*Mult_res!J3</f>
        <v>0</v>
      </c>
      <c r="K3">
        <f>LCA_res_data!K3*Mult_res!K3</f>
        <v>0</v>
      </c>
      <c r="L3">
        <f>LCA_res_data!L3*Mult_res!L3</f>
        <v>0</v>
      </c>
      <c r="M3">
        <f>LCA_res_data!M3*Mult_res!M3</f>
        <v>0</v>
      </c>
      <c r="N3">
        <f>LCA_res_data!N3*Mult_res!N3</f>
        <v>0</v>
      </c>
      <c r="O3">
        <f>LCA_res_data!O3*Mult_res!O3</f>
        <v>0</v>
      </c>
      <c r="P3">
        <f>LCA_res_data!P3*Mult_res!P3</f>
        <v>0</v>
      </c>
      <c r="Q3">
        <f>LCA_res_data!Q3*Mult_res!Q3</f>
        <v>0</v>
      </c>
      <c r="R3">
        <f>LCA_res_data!R3*Mult_res!R3</f>
        <v>0</v>
      </c>
      <c r="S3">
        <f>LCA_res_data!S3*Mult_res!S3</f>
        <v>0</v>
      </c>
      <c r="U3" t="s">
        <v>19</v>
      </c>
      <c r="V3">
        <f>M3/$M$39</f>
        <v>0</v>
      </c>
      <c r="W3">
        <f>G3/$G$39</f>
        <v>0</v>
      </c>
      <c r="X3">
        <f>F3/$F$39</f>
        <v>0</v>
      </c>
      <c r="Y3">
        <f>N3/$N$39</f>
        <v>0</v>
      </c>
      <c r="Z3">
        <f>O3/$O$39</f>
        <v>0</v>
      </c>
      <c r="AB3" t="s">
        <v>11</v>
      </c>
      <c r="AC3" s="13">
        <v>0.7658298472743279</v>
      </c>
      <c r="AD3" s="13">
        <v>0.41475381927032534</v>
      </c>
      <c r="AE3" s="13">
        <v>0.59242297898663965</v>
      </c>
      <c r="AF3" s="13">
        <v>0.21310723081802466</v>
      </c>
      <c r="AG3" s="13">
        <v>0.43074260457918212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12</v>
      </c>
      <c r="AC4" s="13">
        <v>0.17939546662399358</v>
      </c>
      <c r="AD4" s="13">
        <v>0.1614041994500312</v>
      </c>
      <c r="AE4" s="13">
        <v>0.10177597747304383</v>
      </c>
      <c r="AF4" s="13">
        <v>8.8634611589828646E-2</v>
      </c>
      <c r="AG4" s="13">
        <v>0.27093720410812933</v>
      </c>
    </row>
    <row r="5" spans="1:33" x14ac:dyDescent="0.3">
      <c r="C5" t="s">
        <v>21</v>
      </c>
      <c r="D5">
        <f>LCA_res_data!D5*Mult_res!D5</f>
        <v>0</v>
      </c>
      <c r="E5">
        <f>LCA_res_data!E5*Mult_res!E5</f>
        <v>0</v>
      </c>
      <c r="F5">
        <f>LCA_res_data!F5*Mult_res!F5</f>
        <v>0</v>
      </c>
      <c r="G5">
        <f>LCA_res_data!G5*Mult_res!G5</f>
        <v>0</v>
      </c>
      <c r="H5">
        <f>LCA_res_data!H5*Mult_res!H5</f>
        <v>0</v>
      </c>
      <c r="I5">
        <f>LCA_res_data!I5*Mult_res!I5</f>
        <v>0</v>
      </c>
      <c r="J5">
        <f>LCA_res_data!J5*Mult_res!J5</f>
        <v>0</v>
      </c>
      <c r="K5">
        <f>LCA_res_data!K5*Mult_res!K5</f>
        <v>0</v>
      </c>
      <c r="L5">
        <f>LCA_res_data!L5*Mult_res!L5</f>
        <v>0</v>
      </c>
      <c r="M5">
        <f>LCA_res_data!M5*Mult_res!M5</f>
        <v>0</v>
      </c>
      <c r="N5">
        <f>LCA_res_data!N5*Mult_res!N5</f>
        <v>0</v>
      </c>
      <c r="O5">
        <f>LCA_res_data!O5*Mult_res!O5</f>
        <v>0</v>
      </c>
      <c r="P5">
        <f>LCA_res_data!P5*Mult_res!P5</f>
        <v>0</v>
      </c>
      <c r="Q5">
        <f>LCA_res_data!Q5*Mult_res!Q5</f>
        <v>0</v>
      </c>
      <c r="R5">
        <f>LCA_res_data!R5*Mult_res!R5</f>
        <v>0</v>
      </c>
      <c r="S5">
        <f>LCA_res_data!S5*Mult_res!S5</f>
        <v>0</v>
      </c>
      <c r="U5" t="s">
        <v>21</v>
      </c>
      <c r="V5">
        <f t="shared" si="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B5" t="s">
        <v>24</v>
      </c>
      <c r="AC5" s="13">
        <v>4.3866339870594705E-2</v>
      </c>
      <c r="AD5" s="13">
        <v>0.39837950238674519</v>
      </c>
      <c r="AE5" s="13">
        <v>0.28783036948156271</v>
      </c>
      <c r="AF5" s="13">
        <v>0.6471739085420356</v>
      </c>
      <c r="AG5" s="13">
        <v>0.2172168460685614</v>
      </c>
    </row>
    <row r="6" spans="1:33" x14ac:dyDescent="0.3">
      <c r="C6" t="s">
        <v>4</v>
      </c>
      <c r="D6">
        <f>LCA_res_data!D6*Mult_res!D6</f>
        <v>0</v>
      </c>
      <c r="E6">
        <f>LCA_res_data!E6*Mult_res!E6</f>
        <v>0</v>
      </c>
      <c r="F6">
        <f>LCA_res_data!F6*Mult_res!F6</f>
        <v>0</v>
      </c>
      <c r="G6">
        <f>LCA_res_data!G6*Mult_res!G6</f>
        <v>0</v>
      </c>
      <c r="H6">
        <f>LCA_res_data!H6*Mult_res!H6</f>
        <v>0</v>
      </c>
      <c r="I6">
        <f>LCA_res_data!I6*Mult_res!I6</f>
        <v>0</v>
      </c>
      <c r="J6">
        <f>LCA_res_data!J6*Mult_res!J6</f>
        <v>0</v>
      </c>
      <c r="K6">
        <f>LCA_res_data!K6*Mult_res!K6</f>
        <v>0</v>
      </c>
      <c r="L6">
        <f>LCA_res_data!L6*Mult_res!L6</f>
        <v>0</v>
      </c>
      <c r="M6">
        <f>LCA_res_data!M6*Mult_res!M6</f>
        <v>0</v>
      </c>
      <c r="N6">
        <f>LCA_res_data!N6*Mult_res!N6</f>
        <v>0</v>
      </c>
      <c r="O6">
        <f>LCA_res_data!O6*Mult_res!O6</f>
        <v>0</v>
      </c>
      <c r="P6">
        <f>LCA_res_data!P6*Mult_res!P6</f>
        <v>0</v>
      </c>
      <c r="Q6">
        <f>LCA_res_data!Q6*Mult_res!Q6</f>
        <v>0</v>
      </c>
      <c r="R6">
        <f>LCA_res_data!R6*Mult_res!R6</f>
        <v>0</v>
      </c>
      <c r="S6">
        <f>LCA_res_data!S6*Mult_res!S6</f>
        <v>0</v>
      </c>
      <c r="U6" t="s">
        <v>4</v>
      </c>
      <c r="V6">
        <f t="shared" si="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B6" t="s">
        <v>21</v>
      </c>
      <c r="AC6" s="13">
        <v>9.7337567107038548E-3</v>
      </c>
      <c r="AD6" s="13">
        <v>2.1875607800804751E-2</v>
      </c>
      <c r="AE6" s="13">
        <v>1.5011033898872957E-2</v>
      </c>
      <c r="AF6" s="13">
        <v>4.5158519450088981E-2</v>
      </c>
      <c r="AG6" s="13">
        <v>7.6465914437701371E-2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0</v>
      </c>
      <c r="AC7" s="13">
        <v>1.1745446251982196E-3</v>
      </c>
      <c r="AD7" s="13">
        <v>3.5868148071217889E-3</v>
      </c>
      <c r="AE7" s="13">
        <v>2.9595944912057318E-3</v>
      </c>
      <c r="AF7" s="13">
        <v>5.9257075361829016E-3</v>
      </c>
      <c r="AG7" s="13">
        <v>4.6373656563827104E-3</v>
      </c>
    </row>
    <row r="8" spans="1:33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  <c r="U8" t="s">
        <v>3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B8" t="s">
        <v>4</v>
      </c>
      <c r="AC8" s="13">
        <v>2.6064883785753304E-8</v>
      </c>
      <c r="AD8" s="13">
        <v>1.5369390499532041E-8</v>
      </c>
      <c r="AE8" s="13">
        <v>2.1489488529257477E-8</v>
      </c>
      <c r="AF8" s="13">
        <v>9.578408788010172E-9</v>
      </c>
      <c r="AG8" s="13">
        <v>2.9052975838885183E-8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3</v>
      </c>
      <c r="AC9" s="13">
        <v>1.6919537652412662E-8</v>
      </c>
      <c r="AD9" s="13">
        <v>1.136081366639995E-8</v>
      </c>
      <c r="AE9" s="13">
        <v>1.0098137345618747E-8</v>
      </c>
      <c r="AF9" s="13">
        <v>6.4558239134172585E-9</v>
      </c>
      <c r="AG9" s="13">
        <v>2.1109822685843062E-8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6</v>
      </c>
      <c r="AC10" s="13">
        <v>1.0118153998489966E-9</v>
      </c>
      <c r="AD10" s="13">
        <v>1.6342807271327217E-9</v>
      </c>
      <c r="AE10" s="13">
        <v>6.1417367303830405E-9</v>
      </c>
      <c r="AF10" s="13">
        <v>9.0895516983811127E-10</v>
      </c>
      <c r="AG10" s="13">
        <v>7.2135224008562594E-9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2</v>
      </c>
      <c r="AC11" s="13">
        <v>3.2576103004254165E-10</v>
      </c>
      <c r="AD11" s="13">
        <v>5.0364391147202743E-10</v>
      </c>
      <c r="AE11" s="13">
        <v>1.9379356801319016E-9</v>
      </c>
      <c r="AF11" s="13">
        <v>2.3658184060488099E-10</v>
      </c>
      <c r="AG11" s="13">
        <v>2.1830181763889285E-9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1</v>
      </c>
      <c r="AC12" s="13">
        <v>2.0378350484871608E-10</v>
      </c>
      <c r="AD12" s="13">
        <v>4.1500108150112691E-10</v>
      </c>
      <c r="AE12" s="13">
        <v>1.268801732299101E-9</v>
      </c>
      <c r="AF12" s="13">
        <v>1.7979474012402907E-10</v>
      </c>
      <c r="AG12" s="13">
        <v>2.0461185220856122E-9</v>
      </c>
    </row>
    <row r="13" spans="1:33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  <c r="U13" t="s">
        <v>13</v>
      </c>
      <c r="V13">
        <f t="shared" si="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B13" t="s">
        <v>13</v>
      </c>
      <c r="AC13" s="13">
        <v>1.4272906646024107E-10</v>
      </c>
      <c r="AD13" s="13">
        <v>2.3919967534146757E-8</v>
      </c>
      <c r="AE13" s="13">
        <v>2.3372423610218955E-9</v>
      </c>
      <c r="AF13" s="13">
        <v>1.5965510017510326E-10</v>
      </c>
      <c r="AG13" s="13">
        <v>7.9372667460352725E-10</v>
      </c>
    </row>
    <row r="14" spans="1:33" x14ac:dyDescent="0.3">
      <c r="C14" t="s">
        <v>2</v>
      </c>
      <c r="D14">
        <f>LCA_res_data!D14*Mult_res!D14</f>
        <v>0</v>
      </c>
      <c r="E14">
        <f>LCA_res_data!E14*Mult_res!E14</f>
        <v>0</v>
      </c>
      <c r="F14">
        <f>LCA_res_data!F14*Mult_res!F14</f>
        <v>0</v>
      </c>
      <c r="G14">
        <f>LCA_res_data!G14*Mult_res!G14</f>
        <v>0</v>
      </c>
      <c r="H14">
        <f>LCA_res_data!H14*Mult_res!H14</f>
        <v>0</v>
      </c>
      <c r="I14">
        <f>LCA_res_data!I14*Mult_res!I14</f>
        <v>0</v>
      </c>
      <c r="J14">
        <f>LCA_res_data!J14*Mult_res!J14</f>
        <v>0</v>
      </c>
      <c r="K14">
        <f>LCA_res_data!K14*Mult_res!K14</f>
        <v>0</v>
      </c>
      <c r="L14">
        <f>LCA_res_data!L14*Mult_res!L14</f>
        <v>0</v>
      </c>
      <c r="M14">
        <f>LCA_res_data!M14*Mult_res!M14</f>
        <v>0</v>
      </c>
      <c r="N14">
        <f>LCA_res_data!N14*Mult_res!N14</f>
        <v>0</v>
      </c>
      <c r="O14">
        <f>LCA_res_data!O14*Mult_res!O14</f>
        <v>0</v>
      </c>
      <c r="P14">
        <f>LCA_res_data!P14*Mult_res!P14</f>
        <v>0</v>
      </c>
      <c r="Q14">
        <f>LCA_res_data!Q14*Mult_res!Q14</f>
        <v>0</v>
      </c>
      <c r="R14">
        <f>LCA_res_data!R14*Mult_res!R14</f>
        <v>0</v>
      </c>
      <c r="S14">
        <f>LCA_res_data!S14*Mult_res!S14</f>
        <v>0</v>
      </c>
      <c r="U14" t="s">
        <v>2</v>
      </c>
      <c r="V14">
        <f t="shared" si="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B14" t="s">
        <v>19</v>
      </c>
      <c r="AC14" s="13">
        <v>1.259231566826521E-10</v>
      </c>
      <c r="AD14" s="13">
        <v>1.6992898925214837E-9</v>
      </c>
      <c r="AE14" s="13">
        <v>1.204972380581386E-9</v>
      </c>
      <c r="AF14" s="13">
        <v>3.4517488585404701E-9</v>
      </c>
      <c r="AG14" s="13">
        <v>1.5345320585332433E-9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20</v>
      </c>
      <c r="AC15" s="13">
        <v>1.0074821299102938E-10</v>
      </c>
      <c r="AD15" s="13">
        <v>1.3825844817410995E-9</v>
      </c>
      <c r="AE15" s="13">
        <v>1.1903604773799032E-9</v>
      </c>
      <c r="AF15" s="13">
        <v>1.0928708277610057E-9</v>
      </c>
      <c r="AG15" s="13">
        <v>1.2163266146652567E-9</v>
      </c>
    </row>
    <row r="16" spans="1:33" x14ac:dyDescent="0.3">
      <c r="C16" t="s">
        <v>0</v>
      </c>
      <c r="D16">
        <f>LCA_res_data!D16*Mult_res!D16</f>
        <v>0</v>
      </c>
      <c r="E16">
        <f>LCA_res_data!E16*Mult_res!E16</f>
        <v>0</v>
      </c>
      <c r="F16">
        <f>LCA_res_data!F16*Mult_res!F16</f>
        <v>0</v>
      </c>
      <c r="G16">
        <f>LCA_res_data!G16*Mult_res!G16</f>
        <v>0</v>
      </c>
      <c r="H16">
        <f>LCA_res_data!H16*Mult_res!H16</f>
        <v>0</v>
      </c>
      <c r="I16">
        <f>LCA_res_data!I16*Mult_res!I16</f>
        <v>0</v>
      </c>
      <c r="J16">
        <f>LCA_res_data!J16*Mult_res!J16</f>
        <v>0</v>
      </c>
      <c r="K16">
        <f>LCA_res_data!K16*Mult_res!K16</f>
        <v>0</v>
      </c>
      <c r="L16">
        <f>LCA_res_data!L16*Mult_res!L16</f>
        <v>0</v>
      </c>
      <c r="M16">
        <f>LCA_res_data!M16*Mult_res!M16</f>
        <v>0</v>
      </c>
      <c r="N16">
        <f>LCA_res_data!N16*Mult_res!N16</f>
        <v>0</v>
      </c>
      <c r="O16">
        <f>LCA_res_data!O16*Mult_res!O16</f>
        <v>0</v>
      </c>
      <c r="P16">
        <f>LCA_res_data!P16*Mult_res!P16</f>
        <v>0</v>
      </c>
      <c r="Q16">
        <f>LCA_res_data!Q16*Mult_res!Q16</f>
        <v>0</v>
      </c>
      <c r="R16">
        <f>LCA_res_data!R16*Mult_res!R16</f>
        <v>0</v>
      </c>
      <c r="S16">
        <f>LCA_res_data!S16*Mult_res!S16</f>
        <v>0</v>
      </c>
      <c r="U16" t="s">
        <v>0</v>
      </c>
      <c r="V16">
        <f t="shared" si="0"/>
        <v>0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B16" t="s">
        <v>22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</row>
    <row r="17" spans="3:33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  <c r="U17" t="s">
        <v>8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B17" t="s">
        <v>5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31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33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</row>
    <row r="20" spans="3:33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  <c r="R20">
        <f>LCA_res_data!R20*Mult_res!R20</f>
        <v>0</v>
      </c>
      <c r="S20">
        <f>LCA_res_data!S20*Mult_res!S20</f>
        <v>0</v>
      </c>
      <c r="U20" t="s">
        <v>1</v>
      </c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B20" t="s">
        <v>26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32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25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8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</row>
    <row r="24" spans="3:33" x14ac:dyDescent="0.3">
      <c r="C24" t="s">
        <v>6</v>
      </c>
      <c r="D24">
        <f>LCA_res_data!D24*Mult_res!D24</f>
        <v>0</v>
      </c>
      <c r="E24">
        <f>LCA_res_data!E24*Mult_res!E24</f>
        <v>0</v>
      </c>
      <c r="F24">
        <f>LCA_res_data!F24*Mult_res!F24</f>
        <v>0</v>
      </c>
      <c r="G24">
        <f>LCA_res_data!G24*Mult_res!G24</f>
        <v>0</v>
      </c>
      <c r="H24">
        <f>LCA_res_data!H24*Mult_res!H24</f>
        <v>0</v>
      </c>
      <c r="I24">
        <f>LCA_res_data!I24*Mult_res!I24</f>
        <v>0</v>
      </c>
      <c r="J24">
        <f>LCA_res_data!J24*Mult_res!J24</f>
        <v>0</v>
      </c>
      <c r="K24">
        <f>LCA_res_data!K24*Mult_res!K24</f>
        <v>0</v>
      </c>
      <c r="L24">
        <f>LCA_res_data!L24*Mult_res!L24</f>
        <v>0</v>
      </c>
      <c r="M24">
        <f>LCA_res_data!M24*Mult_res!M24</f>
        <v>0</v>
      </c>
      <c r="N24">
        <f>LCA_res_data!N24*Mult_res!N24</f>
        <v>0</v>
      </c>
      <c r="O24">
        <f>LCA_res_data!O24*Mult_res!O24</f>
        <v>0</v>
      </c>
      <c r="P24">
        <f>LCA_res_data!P24*Mult_res!P24</f>
        <v>0</v>
      </c>
      <c r="Q24">
        <f>LCA_res_data!Q24*Mult_res!Q24</f>
        <v>0</v>
      </c>
      <c r="R24">
        <f>LCA_res_data!R24*Mult_res!R24</f>
        <v>0</v>
      </c>
      <c r="S24">
        <f>LCA_res_data!S24*Mult_res!S24</f>
        <v>0</v>
      </c>
      <c r="U24" t="s">
        <v>6</v>
      </c>
      <c r="V24">
        <f t="shared" si="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B24" t="s">
        <v>10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9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</row>
    <row r="26" spans="3:33" x14ac:dyDescent="0.3">
      <c r="C26" t="s">
        <v>20</v>
      </c>
      <c r="D26">
        <f>LCA_res_data!D26*Mult_res!D26</f>
        <v>0</v>
      </c>
      <c r="E26">
        <f>LCA_res_data!E26*Mult_res!E26</f>
        <v>0</v>
      </c>
      <c r="F26">
        <f>LCA_res_data!F26*Mult_res!F26</f>
        <v>0</v>
      </c>
      <c r="G26">
        <f>LCA_res_data!G26*Mult_res!G26</f>
        <v>0</v>
      </c>
      <c r="H26">
        <f>LCA_res_data!H26*Mult_res!H26</f>
        <v>0</v>
      </c>
      <c r="I26">
        <f>LCA_res_data!I26*Mult_res!I26</f>
        <v>0</v>
      </c>
      <c r="J26">
        <f>LCA_res_data!J26*Mult_res!J26</f>
        <v>0</v>
      </c>
      <c r="K26">
        <f>LCA_res_data!K26*Mult_res!K26</f>
        <v>0</v>
      </c>
      <c r="L26">
        <f>LCA_res_data!L26*Mult_res!L26</f>
        <v>0</v>
      </c>
      <c r="M26">
        <f>LCA_res_data!M26*Mult_res!M26</f>
        <v>0</v>
      </c>
      <c r="N26">
        <f>LCA_res_data!N26*Mult_res!N26</f>
        <v>0</v>
      </c>
      <c r="O26">
        <f>LCA_res_data!O26*Mult_res!O26</f>
        <v>0</v>
      </c>
      <c r="P26">
        <f>LCA_res_data!P26*Mult_res!P26</f>
        <v>0</v>
      </c>
      <c r="Q26">
        <f>LCA_res_data!Q26*Mult_res!Q26</f>
        <v>0</v>
      </c>
      <c r="R26">
        <f>LCA_res_data!R26*Mult_res!R26</f>
        <v>0</v>
      </c>
      <c r="S26">
        <f>LCA_res_data!S26*Mult_res!S26</f>
        <v>0</v>
      </c>
      <c r="U26" t="s">
        <v>20</v>
      </c>
      <c r="V26">
        <f t="shared" si="0"/>
        <v>0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B26" t="s">
        <v>16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18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</row>
    <row r="28" spans="3:33" x14ac:dyDescent="0.3">
      <c r="C28" t="s">
        <v>24</v>
      </c>
      <c r="D28">
        <f>LCA_res_data!D28*Mult_res!D28</f>
        <v>0</v>
      </c>
      <c r="E28">
        <f>LCA_res_data!E28*Mult_res!E28</f>
        <v>0</v>
      </c>
      <c r="F28">
        <f>LCA_res_data!F28*Mult_res!F28</f>
        <v>0</v>
      </c>
      <c r="G28">
        <f>LCA_res_data!G28*Mult_res!G28</f>
        <v>0</v>
      </c>
      <c r="H28">
        <f>LCA_res_data!H28*Mult_res!H28</f>
        <v>0</v>
      </c>
      <c r="I28">
        <f>LCA_res_data!I28*Mult_res!I28</f>
        <v>0</v>
      </c>
      <c r="J28">
        <f>LCA_res_data!J28*Mult_res!J28</f>
        <v>0</v>
      </c>
      <c r="K28">
        <f>LCA_res_data!K28*Mult_res!K28</f>
        <v>0</v>
      </c>
      <c r="L28">
        <f>LCA_res_data!L28*Mult_res!L28</f>
        <v>0</v>
      </c>
      <c r="M28">
        <f>LCA_res_data!M28*Mult_res!M28</f>
        <v>0</v>
      </c>
      <c r="N28">
        <f>LCA_res_data!N28*Mult_res!N28</f>
        <v>0</v>
      </c>
      <c r="O28">
        <f>LCA_res_data!O28*Mult_res!O28</f>
        <v>0</v>
      </c>
      <c r="P28">
        <f>LCA_res_data!P28*Mult_res!P28</f>
        <v>0</v>
      </c>
      <c r="Q28">
        <f>LCA_res_data!Q28*Mult_res!Q28</f>
        <v>0</v>
      </c>
      <c r="R28">
        <f>LCA_res_data!R28*Mult_res!R28</f>
        <v>0</v>
      </c>
      <c r="S28">
        <f>LCA_res_data!S28*Mult_res!S28</f>
        <v>0</v>
      </c>
      <c r="U28" t="s">
        <v>24</v>
      </c>
      <c r="V28">
        <f t="shared" si="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B28" t="s">
        <v>17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</row>
    <row r="33" spans="3:33" x14ac:dyDescent="0.3">
      <c r="C33" t="s">
        <v>14</v>
      </c>
      <c r="D33">
        <f>LCA_res_data!D33*Mult_res!D33</f>
        <v>0.36221481375098658</v>
      </c>
      <c r="E33">
        <f>LCA_res_data!E33*Mult_res!E33</f>
        <v>32.517510999999999</v>
      </c>
      <c r="F33">
        <f>LCA_res_data!F33*Mult_res!F33</f>
        <v>22193.363856175256</v>
      </c>
      <c r="G33">
        <f>LCA_res_data!G33*Mult_res!G33</f>
        <v>1.9136528584844555E-2</v>
      </c>
      <c r="H33">
        <f>LCA_res_data!H33*Mult_res!H33</f>
        <v>0.53309614599220267</v>
      </c>
      <c r="I33">
        <f>LCA_res_data!I33*Mult_res!I33</f>
        <v>1.1307749274232555</v>
      </c>
      <c r="J33">
        <f>LCA_res_data!J33*Mult_res!J33</f>
        <v>6.9134470701222856E-8</v>
      </c>
      <c r="K33">
        <f>LCA_res_data!K33*Mult_res!K33</f>
        <v>2.6929625128776119E-6</v>
      </c>
      <c r="L33">
        <f>LCA_res_data!L33*Mult_res!L33</f>
        <v>6075.7554077507975</v>
      </c>
      <c r="M33">
        <f>LCA_res_data!M33*Mult_res!M33</f>
        <v>264.25356667675919</v>
      </c>
      <c r="N33">
        <f>LCA_res_data!N33*Mult_res!N33</f>
        <v>6.9483758812793786E-4</v>
      </c>
      <c r="O33">
        <f>LCA_res_data!O33*Mult_res!O33</f>
        <v>3.4611296208626188E-5</v>
      </c>
      <c r="P33">
        <f>LCA_res_data!P33*Mult_res!P33</f>
        <v>0.31746047303037273</v>
      </c>
      <c r="Q33">
        <f>LCA_res_data!Q33*Mult_res!Q33</f>
        <v>59.803496898744591</v>
      </c>
      <c r="R33">
        <f>LCA_res_data!R33*Mult_res!R33</f>
        <v>143564.30765331531</v>
      </c>
      <c r="S33">
        <f>LCA_res_data!S33*Mult_res!S33</f>
        <v>4.554012942006615E-6</v>
      </c>
      <c r="U33" t="s">
        <v>14</v>
      </c>
      <c r="V33">
        <f t="shared" si="0"/>
        <v>1.9325725930838034E-2</v>
      </c>
      <c r="W33">
        <f t="shared" si="1"/>
        <v>0.48281490294958929</v>
      </c>
      <c r="X33">
        <f t="shared" si="2"/>
        <v>0.82134637841198521</v>
      </c>
      <c r="Y33">
        <f t="shared" si="3"/>
        <v>0.39049689948349148</v>
      </c>
      <c r="Z33">
        <f t="shared" si="4"/>
        <v>0.72192859076851401</v>
      </c>
      <c r="AB33" t="s">
        <v>28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</row>
    <row r="35" spans="3:33" x14ac:dyDescent="0.3">
      <c r="C35" t="s">
        <v>12</v>
      </c>
      <c r="D35">
        <f>LCA_res_data!D35*Mult_res!D35</f>
        <v>1.4746676483031456</v>
      </c>
      <c r="E35">
        <f>LCA_res_data!E35*Mult_res!E35</f>
        <v>-2421.3320319999998</v>
      </c>
      <c r="F35">
        <f>LCA_res_data!F35*Mult_res!F35</f>
        <v>4827.348037733067</v>
      </c>
      <c r="G35">
        <f>LCA_res_data!G35*Mult_res!G35</f>
        <v>2.0498802611306613E-2</v>
      </c>
      <c r="H35">
        <f>LCA_res_data!H35*Mult_res!H35</f>
        <v>1.4818510234342179</v>
      </c>
      <c r="I35">
        <f>LCA_res_data!I35*Mult_res!I35</f>
        <v>6.2888615903852259</v>
      </c>
      <c r="J35">
        <f>LCA_res_data!J35*Mult_res!J35</f>
        <v>-2.3109064166965059E-8</v>
      </c>
      <c r="K35">
        <f>LCA_res_data!K35*Mult_res!K35</f>
        <v>-7.366136745161183E-6</v>
      </c>
      <c r="L35">
        <f>LCA_res_data!L35*Mult_res!L35</f>
        <v>6.1209841569213044</v>
      </c>
      <c r="M35">
        <f>LCA_res_data!M35*Mult_res!M35</f>
        <v>13409.414766531369</v>
      </c>
      <c r="N35">
        <f>LCA_res_data!N35*Mult_res!N35</f>
        <v>1.0845301585737555E-3</v>
      </c>
      <c r="O35">
        <f>LCA_res_data!O35*Mult_res!O35</f>
        <v>1.3331528956091911E-5</v>
      </c>
      <c r="P35">
        <f>LCA_res_data!P35*Mult_res!P35</f>
        <v>0.43934054343880574</v>
      </c>
      <c r="Q35">
        <f>LCA_res_data!Q35*Mult_res!Q35</f>
        <v>246.96052054830781</v>
      </c>
      <c r="R35">
        <f>LCA_res_data!R35*Mult_res!R35</f>
        <v>915.90316676195357</v>
      </c>
      <c r="S35">
        <f>LCA_res_data!S35*Mult_res!S35</f>
        <v>9.6685530281015875E-6</v>
      </c>
      <c r="U35" t="s">
        <v>12</v>
      </c>
      <c r="V35">
        <f t="shared" si="0"/>
        <v>0.98067427406916197</v>
      </c>
      <c r="W35">
        <f t="shared" si="1"/>
        <v>0.51718509705041071</v>
      </c>
      <c r="X35">
        <f t="shared" si="2"/>
        <v>0.17865362158801476</v>
      </c>
      <c r="Y35">
        <f t="shared" si="3"/>
        <v>0.60950310051650858</v>
      </c>
      <c r="Z35">
        <f t="shared" si="4"/>
        <v>0.27807140923148599</v>
      </c>
      <c r="AB35" t="s">
        <v>14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</row>
    <row r="36" spans="3:33" x14ac:dyDescent="0.3">
      <c r="C36" t="s">
        <v>11</v>
      </c>
      <c r="D36">
        <f>LCA_res_data!D36*Mult_res!D36</f>
        <v>0</v>
      </c>
      <c r="E36">
        <f>LCA_res_data!E36*Mult_res!E36</f>
        <v>0</v>
      </c>
      <c r="F36">
        <f>LCA_res_data!F36*Mult_res!F36</f>
        <v>0</v>
      </c>
      <c r="G36">
        <f>LCA_res_data!G36*Mult_res!G36</f>
        <v>0</v>
      </c>
      <c r="H36">
        <f>LCA_res_data!H36*Mult_res!H36</f>
        <v>0</v>
      </c>
      <c r="I36">
        <f>LCA_res_data!I36*Mult_res!I36</f>
        <v>0</v>
      </c>
      <c r="J36">
        <f>LCA_res_data!J36*Mult_res!J36</f>
        <v>0</v>
      </c>
      <c r="K36">
        <f>LCA_res_data!K36*Mult_res!K36</f>
        <v>0</v>
      </c>
      <c r="L36">
        <f>LCA_res_data!L36*Mult_res!L36</f>
        <v>0</v>
      </c>
      <c r="M36">
        <f>LCA_res_data!M36*Mult_res!M36</f>
        <v>0</v>
      </c>
      <c r="N36">
        <f>LCA_res_data!N36*Mult_res!N36</f>
        <v>0</v>
      </c>
      <c r="O36">
        <f>LCA_res_data!O36*Mult_res!O36</f>
        <v>0</v>
      </c>
      <c r="P36">
        <f>LCA_res_data!P36*Mult_res!P36</f>
        <v>0</v>
      </c>
      <c r="Q36">
        <f>LCA_res_data!Q36*Mult_res!Q36</f>
        <v>0</v>
      </c>
      <c r="R36">
        <f>LCA_res_data!R36*Mult_res!R36</f>
        <v>0</v>
      </c>
      <c r="S36">
        <f>LCA_res_data!S36*Mult_res!S36</f>
        <v>0</v>
      </c>
      <c r="U36" t="s">
        <v>11</v>
      </c>
      <c r="V36">
        <f t="shared" si="0"/>
        <v>0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  <c r="AB36" t="s">
        <v>15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</row>
    <row r="39" spans="3:33" x14ac:dyDescent="0.3">
      <c r="D39">
        <f>SUM(D3:D37)</f>
        <v>1.8368824620541322</v>
      </c>
      <c r="E39">
        <f>SUM(E3:E37)</f>
        <v>-2388.8145209999998</v>
      </c>
      <c r="F39">
        <f t="shared" ref="F39:P39" si="5">SUM(F3:F37)</f>
        <v>27020.711893908323</v>
      </c>
      <c r="G39">
        <f t="shared" si="5"/>
        <v>3.9635331196151168E-2</v>
      </c>
      <c r="H39">
        <f>SUM(H3:H37)</f>
        <v>2.0149471694264207</v>
      </c>
      <c r="I39">
        <f t="shared" si="5"/>
        <v>7.4196365178084811</v>
      </c>
      <c r="J39">
        <f t="shared" si="5"/>
        <v>4.6025406534257793E-8</v>
      </c>
      <c r="K39">
        <f t="shared" si="5"/>
        <v>-4.6731742322835715E-6</v>
      </c>
      <c r="L39">
        <f t="shared" si="5"/>
        <v>6081.8763919077192</v>
      </c>
      <c r="M39">
        <f t="shared" si="5"/>
        <v>13673.668333208128</v>
      </c>
      <c r="N39">
        <f t="shared" si="5"/>
        <v>1.7793677467016933E-3</v>
      </c>
      <c r="O39">
        <f t="shared" si="5"/>
        <v>4.7942825164718099E-5</v>
      </c>
      <c r="P39">
        <f t="shared" si="5"/>
        <v>0.75680101646917852</v>
      </c>
      <c r="Q39">
        <f>SUM(Q3:Q37)</f>
        <v>306.76401744705242</v>
      </c>
      <c r="R39">
        <f>SUM(R3:R37)</f>
        <v>144480.21082007725</v>
      </c>
      <c r="S39">
        <f>SUM(S3:S37)</f>
        <v>1.4222565970108203E-5</v>
      </c>
    </row>
    <row r="40" spans="3:33" x14ac:dyDescent="0.3">
      <c r="D40">
        <f>D39</f>
        <v>1.8368824620541322</v>
      </c>
      <c r="E40">
        <f>E39/1000</f>
        <v>-2.3888145209999996</v>
      </c>
      <c r="F40">
        <f t="shared" ref="F40:Q40" si="6">F39</f>
        <v>27020.711893908323</v>
      </c>
      <c r="G40">
        <f t="shared" si="6"/>
        <v>3.9635331196151168E-2</v>
      </c>
      <c r="H40">
        <f t="shared" si="6"/>
        <v>2.0149471694264207</v>
      </c>
      <c r="I40">
        <f t="shared" si="6"/>
        <v>7.4196365178084811</v>
      </c>
      <c r="J40">
        <f t="shared" si="6"/>
        <v>4.6025406534257793E-8</v>
      </c>
      <c r="K40">
        <f t="shared" si="6"/>
        <v>-4.6731742322835715E-6</v>
      </c>
      <c r="L40">
        <f t="shared" si="6"/>
        <v>6081.8763919077192</v>
      </c>
      <c r="M40">
        <f t="shared" si="6"/>
        <v>13673.668333208128</v>
      </c>
      <c r="N40">
        <f t="shared" si="6"/>
        <v>1.7793677467016933E-3</v>
      </c>
      <c r="O40">
        <f t="shared" si="6"/>
        <v>4.7942825164718099E-5</v>
      </c>
      <c r="P40">
        <f t="shared" si="6"/>
        <v>0.75680101646917852</v>
      </c>
      <c r="Q40">
        <f t="shared" si="6"/>
        <v>306.76401744705242</v>
      </c>
      <c r="R40">
        <f t="shared" ref="R40:S40" si="7">R39</f>
        <v>144480.21082007725</v>
      </c>
      <c r="S40">
        <f t="shared" si="7"/>
        <v>1.4222565970108203E-5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R1" zoomScale="70" zoomScaleNormal="70" workbookViewId="0">
      <selection activeCell="AL4" sqref="AL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0</v>
      </c>
      <c r="F4">
        <f>Mult_op!E3*LCA_op_data!F4</f>
        <v>0</v>
      </c>
      <c r="G4">
        <f>Mult_op!F3*LCA_op_data!G4</f>
        <v>0</v>
      </c>
      <c r="H4">
        <f>Mult_op!G3*LCA_op_data!H4</f>
        <v>0</v>
      </c>
      <c r="I4">
        <f>Mult_op!H3*LCA_op_data!I4</f>
        <v>0</v>
      </c>
      <c r="J4">
        <f>Mult_op!I3*LCA_op_data!J4</f>
        <v>0</v>
      </c>
      <c r="K4">
        <f>Mult_op!J3*LCA_op_data!K4</f>
        <v>0</v>
      </c>
      <c r="L4">
        <f>Mult_op!K3*LCA_op_data!L4</f>
        <v>0</v>
      </c>
      <c r="M4">
        <f>Mult_op!L3*LCA_op_data!M4</f>
        <v>0</v>
      </c>
      <c r="N4">
        <f>Mult_op!M3*LCA_op_data!N4</f>
        <v>0</v>
      </c>
      <c r="O4">
        <f>Mult_op!N3*LCA_op_data!O4</f>
        <v>0</v>
      </c>
      <c r="P4">
        <f>Mult_op!O3*LCA_op_data!P4</f>
        <v>0</v>
      </c>
      <c r="Q4">
        <f>Mult_op!P3*LCA_op_data!Q4</f>
        <v>0</v>
      </c>
      <c r="R4">
        <f>Mult_op!Q3*LCA_op_data!R4</f>
        <v>0</v>
      </c>
      <c r="S4">
        <f>Mult_op!R3*LCA_op_data!S4</f>
        <v>0</v>
      </c>
      <c r="T4">
        <f>Mult_op!S3*LCA_op_data!T4</f>
        <v>0</v>
      </c>
      <c r="V4" t="s">
        <v>144</v>
      </c>
      <c r="W4" s="14">
        <f t="shared" ref="W4:W35" si="0">N4/$N$118</f>
        <v>0</v>
      </c>
      <c r="X4" s="14">
        <f t="shared" ref="X4:X35" si="1">H4/$H$118</f>
        <v>0</v>
      </c>
      <c r="Y4" s="14">
        <f t="shared" ref="Y4:Y35" si="2">G4/$G$118</f>
        <v>0</v>
      </c>
      <c r="Z4" s="14">
        <f t="shared" ref="Z4:Z35" si="3">O4/$O$118</f>
        <v>0</v>
      </c>
      <c r="AA4" s="14">
        <f t="shared" ref="AA4:AA35" si="4">P4/$P$118</f>
        <v>0</v>
      </c>
      <c r="AD4" t="s">
        <v>126</v>
      </c>
      <c r="AE4">
        <v>6.3666198833271865E-5</v>
      </c>
      <c r="AF4">
        <v>1.1722383345548887E-4</v>
      </c>
      <c r="AG4">
        <v>0.13638210854846339</v>
      </c>
      <c r="AH4">
        <v>1.1929524493847239E-4</v>
      </c>
      <c r="AI4">
        <v>0.73107201647519893</v>
      </c>
    </row>
    <row r="5" spans="1:35" x14ac:dyDescent="0.3">
      <c r="D5" t="s">
        <v>35</v>
      </c>
      <c r="E5">
        <f>Mult_op!D4*LCA_op_data!E5</f>
        <v>0</v>
      </c>
      <c r="F5">
        <f>Mult_op!E4*LCA_op_data!F5</f>
        <v>0</v>
      </c>
      <c r="G5">
        <f>Mult_op!F4*LCA_op_data!G5</f>
        <v>0</v>
      </c>
      <c r="H5">
        <f>Mult_op!G4*LCA_op_data!H5</f>
        <v>0</v>
      </c>
      <c r="I5">
        <f>Mult_op!H4*LCA_op_data!I5</f>
        <v>0</v>
      </c>
      <c r="J5">
        <f>Mult_op!I4*LCA_op_data!J5</f>
        <v>0</v>
      </c>
      <c r="K5">
        <f>Mult_op!J4*LCA_op_data!K5</f>
        <v>0</v>
      </c>
      <c r="L5">
        <f>Mult_op!K4*LCA_op_data!L5</f>
        <v>0</v>
      </c>
      <c r="M5">
        <f>Mult_op!L4*LCA_op_data!M5</f>
        <v>0</v>
      </c>
      <c r="N5">
        <f>Mult_op!M4*LCA_op_data!N5</f>
        <v>0</v>
      </c>
      <c r="O5">
        <f>Mult_op!N4*LCA_op_data!O5</f>
        <v>0</v>
      </c>
      <c r="P5">
        <f>Mult_op!O4*LCA_op_data!P5</f>
        <v>0</v>
      </c>
      <c r="Q5">
        <f>Mult_op!P4*LCA_op_data!Q5</f>
        <v>0</v>
      </c>
      <c r="R5">
        <f>Mult_op!Q4*LCA_op_data!R5</f>
        <v>0</v>
      </c>
      <c r="S5">
        <f>Mult_op!R4*LCA_op_data!S5</f>
        <v>0</v>
      </c>
      <c r="T5">
        <f>Mult_op!S4*LCA_op_data!T5</f>
        <v>0</v>
      </c>
      <c r="V5" t="s">
        <v>145</v>
      </c>
      <c r="W5" s="14">
        <f t="shared" si="0"/>
        <v>0</v>
      </c>
      <c r="X5" s="14">
        <f t="shared" si="1"/>
        <v>0</v>
      </c>
      <c r="Y5" s="14">
        <f t="shared" si="2"/>
        <v>0</v>
      </c>
      <c r="Z5" s="14">
        <f t="shared" si="3"/>
        <v>0</v>
      </c>
      <c r="AA5" s="14">
        <f t="shared" si="4"/>
        <v>0</v>
      </c>
      <c r="AD5" t="s">
        <v>50</v>
      </c>
      <c r="AE5">
        <v>0.82401210644026179</v>
      </c>
      <c r="AF5">
        <v>0.57928332840025432</v>
      </c>
      <c r="AG5">
        <v>0.22291627278338746</v>
      </c>
      <c r="AH5">
        <v>0.94758385217659002</v>
      </c>
      <c r="AI5">
        <v>0.22116373672737061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4">
        <f t="shared" si="0"/>
        <v>0</v>
      </c>
      <c r="X6" s="14">
        <f t="shared" si="1"/>
        <v>0</v>
      </c>
      <c r="Y6" s="14">
        <f t="shared" si="2"/>
        <v>0</v>
      </c>
      <c r="Z6" s="14">
        <f t="shared" si="3"/>
        <v>0</v>
      </c>
      <c r="AA6" s="14">
        <f t="shared" si="4"/>
        <v>0</v>
      </c>
      <c r="AD6" t="s">
        <v>121</v>
      </c>
      <c r="AE6">
        <v>0</v>
      </c>
      <c r="AF6">
        <v>0</v>
      </c>
      <c r="AG6">
        <v>1.7828461589825638E-4</v>
      </c>
      <c r="AH6">
        <v>0</v>
      </c>
      <c r="AI6">
        <v>2.9075765261596321E-2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4">
        <f t="shared" si="0"/>
        <v>0</v>
      </c>
      <c r="X7" s="14">
        <f t="shared" si="1"/>
        <v>0</v>
      </c>
      <c r="Y7" s="14">
        <f t="shared" si="2"/>
        <v>0</v>
      </c>
      <c r="Z7" s="14">
        <f t="shared" si="3"/>
        <v>0</v>
      </c>
      <c r="AA7" s="14">
        <f t="shared" si="4"/>
        <v>0</v>
      </c>
      <c r="AD7" t="s">
        <v>120</v>
      </c>
      <c r="AE7">
        <v>6.6119384387467103E-2</v>
      </c>
      <c r="AF7">
        <v>0.32725347733196553</v>
      </c>
      <c r="AG7">
        <v>0.2098923693996361</v>
      </c>
      <c r="AH7">
        <v>1.716989110351852E-2</v>
      </c>
      <c r="AI7">
        <v>8.1303498618567754E-3</v>
      </c>
    </row>
    <row r="8" spans="1:35" x14ac:dyDescent="0.3">
      <c r="D8" t="s">
        <v>38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  <c r="S8">
        <f>Mult_op!R7*LCA_op_data!S8</f>
        <v>0</v>
      </c>
      <c r="T8">
        <f>Mult_op!S7*LCA_op_data!T8</f>
        <v>0</v>
      </c>
      <c r="V8" t="s">
        <v>36</v>
      </c>
      <c r="W8" s="14">
        <f t="shared" si="0"/>
        <v>0</v>
      </c>
      <c r="X8" s="14">
        <f t="shared" si="1"/>
        <v>0</v>
      </c>
      <c r="Y8" s="14">
        <f t="shared" si="2"/>
        <v>0</v>
      </c>
      <c r="Z8" s="14">
        <f t="shared" si="3"/>
        <v>0</v>
      </c>
      <c r="AA8" s="14">
        <f t="shared" si="4"/>
        <v>0</v>
      </c>
      <c r="AD8" t="s">
        <v>41</v>
      </c>
      <c r="AE8">
        <v>4.5518946433814073E-2</v>
      </c>
      <c r="AF8">
        <v>1.7516550370535348E-2</v>
      </c>
      <c r="AG8">
        <v>9.2083502009724275E-2</v>
      </c>
      <c r="AH8">
        <v>1.3831422826027346E-3</v>
      </c>
      <c r="AI8">
        <v>5.4020647621242932E-3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4">
        <f t="shared" si="0"/>
        <v>0</v>
      </c>
      <c r="X9" s="14">
        <f t="shared" si="1"/>
        <v>0</v>
      </c>
      <c r="Y9" s="14">
        <f t="shared" si="2"/>
        <v>0</v>
      </c>
      <c r="Z9" s="14">
        <f t="shared" si="3"/>
        <v>0</v>
      </c>
      <c r="AA9" s="14">
        <f t="shared" si="4"/>
        <v>0</v>
      </c>
      <c r="AD9" t="s">
        <v>36</v>
      </c>
      <c r="AE9">
        <v>1.9488925066071829E-2</v>
      </c>
      <c r="AF9">
        <v>1.6903097423426543E-2</v>
      </c>
      <c r="AG9">
        <v>0.13350428386015867</v>
      </c>
      <c r="AH9">
        <v>1.0383810305504745E-2</v>
      </c>
      <c r="AI9">
        <v>1.6425663493656881E-3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4">
        <f t="shared" si="0"/>
        <v>0</v>
      </c>
      <c r="X10" s="14">
        <f t="shared" si="1"/>
        <v>0</v>
      </c>
      <c r="Y10" s="14">
        <f t="shared" si="2"/>
        <v>0</v>
      </c>
      <c r="Z10" s="14">
        <f t="shared" si="3"/>
        <v>0</v>
      </c>
      <c r="AA10" s="14">
        <f t="shared" si="4"/>
        <v>0</v>
      </c>
      <c r="AD10" t="s">
        <v>97</v>
      </c>
      <c r="AE10">
        <v>1.6721128365797049E-3</v>
      </c>
      <c r="AF10">
        <v>6.7619300612160793E-3</v>
      </c>
      <c r="AG10">
        <v>1.9036025504252292E-3</v>
      </c>
      <c r="AH10">
        <v>4.442023570335631E-3</v>
      </c>
      <c r="AI10">
        <v>7.9502703808304064E-4</v>
      </c>
    </row>
    <row r="11" spans="1:35" x14ac:dyDescent="0.3">
      <c r="D11" t="s">
        <v>41</v>
      </c>
      <c r="E11">
        <f>Mult_op!D10*LCA_op_data!E11</f>
        <v>0</v>
      </c>
      <c r="F11">
        <f>Mult_op!E10*LCA_op_data!F11</f>
        <v>0</v>
      </c>
      <c r="G11">
        <f>Mult_op!F10*LCA_op_data!G11</f>
        <v>0</v>
      </c>
      <c r="H11">
        <f>Mult_op!G10*LCA_op_data!H11</f>
        <v>0</v>
      </c>
      <c r="I11">
        <f>Mult_op!H10*LCA_op_data!I11</f>
        <v>0</v>
      </c>
      <c r="J11">
        <f>Mult_op!I10*LCA_op_data!J11</f>
        <v>0</v>
      </c>
      <c r="K11">
        <f>Mult_op!J10*LCA_op_data!K11</f>
        <v>0</v>
      </c>
      <c r="L11">
        <f>Mult_op!K10*LCA_op_data!L11</f>
        <v>0</v>
      </c>
      <c r="M11">
        <f>Mult_op!L10*LCA_op_data!M11</f>
        <v>0</v>
      </c>
      <c r="N11">
        <f>Mult_op!M10*LCA_op_data!N11</f>
        <v>0</v>
      </c>
      <c r="O11">
        <f>Mult_op!N10*LCA_op_data!O11</f>
        <v>0</v>
      </c>
      <c r="P11">
        <f>Mult_op!O10*LCA_op_data!P11</f>
        <v>0</v>
      </c>
      <c r="Q11">
        <f>Mult_op!P10*LCA_op_data!Q11</f>
        <v>0</v>
      </c>
      <c r="R11">
        <f>Mult_op!Q10*LCA_op_data!R11</f>
        <v>0</v>
      </c>
      <c r="S11">
        <f>Mult_op!R10*LCA_op_data!S11</f>
        <v>0</v>
      </c>
      <c r="T11">
        <f>Mult_op!S10*LCA_op_data!T11</f>
        <v>0</v>
      </c>
      <c r="V11" t="s">
        <v>39</v>
      </c>
      <c r="W11" s="14">
        <f t="shared" si="0"/>
        <v>0</v>
      </c>
      <c r="X11" s="14">
        <f t="shared" si="1"/>
        <v>0</v>
      </c>
      <c r="Y11" s="14">
        <f t="shared" si="2"/>
        <v>0</v>
      </c>
      <c r="Z11" s="14">
        <f t="shared" si="3"/>
        <v>0</v>
      </c>
      <c r="AA11" s="14">
        <f t="shared" si="4"/>
        <v>0</v>
      </c>
      <c r="AD11" t="s">
        <v>143</v>
      </c>
      <c r="AE11">
        <v>3.8562255080890555E-2</v>
      </c>
      <c r="AF11">
        <v>6.932418065212673E-3</v>
      </c>
      <c r="AG11">
        <v>2.4704492109599643E-3</v>
      </c>
      <c r="AH11">
        <v>2.0390654927867086E-3</v>
      </c>
      <c r="AI11">
        <v>6.286065700118657E-4</v>
      </c>
    </row>
    <row r="12" spans="1:35" x14ac:dyDescent="0.3">
      <c r="D12" t="s">
        <v>42</v>
      </c>
      <c r="E12">
        <f>Mult_op!D11*LCA_op_data!E12</f>
        <v>0</v>
      </c>
      <c r="F12">
        <f>Mult_op!E11*LCA_op_data!F12</f>
        <v>0</v>
      </c>
      <c r="G12">
        <f>Mult_op!F11*LCA_op_data!G12</f>
        <v>0</v>
      </c>
      <c r="H12">
        <f>Mult_op!G11*LCA_op_data!H12</f>
        <v>0</v>
      </c>
      <c r="I12">
        <f>Mult_op!H11*LCA_op_data!I12</f>
        <v>0</v>
      </c>
      <c r="J12">
        <f>Mult_op!I11*LCA_op_data!J12</f>
        <v>0</v>
      </c>
      <c r="K12">
        <f>Mult_op!J11*LCA_op_data!K12</f>
        <v>0</v>
      </c>
      <c r="L12">
        <f>Mult_op!K11*LCA_op_data!L12</f>
        <v>0</v>
      </c>
      <c r="M12">
        <f>Mult_op!L11*LCA_op_data!M12</f>
        <v>0</v>
      </c>
      <c r="N12">
        <f>Mult_op!M11*LCA_op_data!N12</f>
        <v>0</v>
      </c>
      <c r="O12">
        <f>Mult_op!N11*LCA_op_data!O12</f>
        <v>0</v>
      </c>
      <c r="P12">
        <f>Mult_op!O11*LCA_op_data!P12</f>
        <v>0</v>
      </c>
      <c r="Q12">
        <f>Mult_op!P11*LCA_op_data!Q12</f>
        <v>0</v>
      </c>
      <c r="R12">
        <f>Mult_op!Q11*LCA_op_data!R12</f>
        <v>0</v>
      </c>
      <c r="S12">
        <f>Mult_op!R11*LCA_op_data!S12</f>
        <v>0</v>
      </c>
      <c r="T12">
        <f>Mult_op!S11*LCA_op_data!T12</f>
        <v>0</v>
      </c>
      <c r="V12" t="s">
        <v>40</v>
      </c>
      <c r="W12" s="14">
        <f t="shared" si="0"/>
        <v>0</v>
      </c>
      <c r="X12" s="14">
        <f t="shared" si="1"/>
        <v>0</v>
      </c>
      <c r="Y12" s="14">
        <f t="shared" si="2"/>
        <v>0</v>
      </c>
      <c r="Z12" s="14">
        <f t="shared" si="3"/>
        <v>0</v>
      </c>
      <c r="AA12" s="14">
        <f t="shared" si="4"/>
        <v>0</v>
      </c>
      <c r="AD12" t="s">
        <v>44</v>
      </c>
      <c r="AE12">
        <v>5.9325625355046398E-5</v>
      </c>
      <c r="AF12">
        <v>1.5380662329186361E-5</v>
      </c>
      <c r="AG12">
        <v>2.4069877698392768E-5</v>
      </c>
      <c r="AH12">
        <v>7.9090492905955564E-6</v>
      </c>
      <c r="AI12">
        <v>5.8205302637273399E-4</v>
      </c>
    </row>
    <row r="13" spans="1:35" x14ac:dyDescent="0.3">
      <c r="D13" t="s">
        <v>43</v>
      </c>
      <c r="E13">
        <f>Mult_op!D12*LCA_op_data!E13</f>
        <v>0</v>
      </c>
      <c r="F13">
        <f>Mult_op!E12*LCA_op_data!F13</f>
        <v>0</v>
      </c>
      <c r="G13">
        <f>Mult_op!F12*LCA_op_data!G13</f>
        <v>0</v>
      </c>
      <c r="H13">
        <f>Mult_op!G12*LCA_op_data!H13</f>
        <v>0</v>
      </c>
      <c r="I13">
        <f>Mult_op!H12*LCA_op_data!I13</f>
        <v>0</v>
      </c>
      <c r="J13">
        <f>Mult_op!I12*LCA_op_data!J13</f>
        <v>0</v>
      </c>
      <c r="K13">
        <f>Mult_op!J12*LCA_op_data!K13</f>
        <v>0</v>
      </c>
      <c r="L13">
        <f>Mult_op!K12*LCA_op_data!L13</f>
        <v>0</v>
      </c>
      <c r="M13">
        <f>Mult_op!L12*LCA_op_data!M13</f>
        <v>0</v>
      </c>
      <c r="N13">
        <f>Mult_op!M12*LCA_op_data!N13</f>
        <v>0</v>
      </c>
      <c r="O13">
        <f>Mult_op!N12*LCA_op_data!O13</f>
        <v>0</v>
      </c>
      <c r="P13">
        <f>Mult_op!O12*LCA_op_data!P13</f>
        <v>0</v>
      </c>
      <c r="Q13">
        <f>Mult_op!P12*LCA_op_data!Q13</f>
        <v>0</v>
      </c>
      <c r="R13">
        <f>Mult_op!Q12*LCA_op_data!R13</f>
        <v>0</v>
      </c>
      <c r="S13">
        <f>Mult_op!R12*LCA_op_data!S13</f>
        <v>0</v>
      </c>
      <c r="T13">
        <f>Mult_op!S12*LCA_op_data!T13</f>
        <v>0</v>
      </c>
      <c r="V13" t="s">
        <v>41</v>
      </c>
      <c r="W13" s="14">
        <f t="shared" si="0"/>
        <v>0</v>
      </c>
      <c r="X13" s="14">
        <f t="shared" si="1"/>
        <v>0</v>
      </c>
      <c r="Y13" s="14">
        <f t="shared" si="2"/>
        <v>0</v>
      </c>
      <c r="Z13" s="14">
        <f t="shared" si="3"/>
        <v>0</v>
      </c>
      <c r="AA13" s="14">
        <f t="shared" si="4"/>
        <v>0</v>
      </c>
      <c r="AD13" t="s">
        <v>94</v>
      </c>
      <c r="AE13">
        <v>4.1336382821272038E-3</v>
      </c>
      <c r="AF13">
        <v>1.7972786135277499E-2</v>
      </c>
      <c r="AG13">
        <v>6.7344259020272107E-2</v>
      </c>
      <c r="AH13">
        <v>1.4156421424960301E-3</v>
      </c>
      <c r="AI13">
        <v>5.3439426105561896E-4</v>
      </c>
    </row>
    <row r="14" spans="1:35" x14ac:dyDescent="0.3">
      <c r="D14" t="s">
        <v>44</v>
      </c>
      <c r="E14">
        <f>Mult_op!D13*LCA_op_data!E14</f>
        <v>0</v>
      </c>
      <c r="F14">
        <f>Mult_op!E13*LCA_op_data!F14</f>
        <v>0</v>
      </c>
      <c r="G14">
        <f>Mult_op!F13*LCA_op_data!G14</f>
        <v>0</v>
      </c>
      <c r="H14">
        <f>Mult_op!G13*LCA_op_data!H14</f>
        <v>0</v>
      </c>
      <c r="I14">
        <f>Mult_op!H13*LCA_op_data!I14</f>
        <v>0</v>
      </c>
      <c r="J14">
        <f>Mult_op!I13*LCA_op_data!J14</f>
        <v>0</v>
      </c>
      <c r="K14">
        <f>Mult_op!J13*LCA_op_data!K14</f>
        <v>0</v>
      </c>
      <c r="L14">
        <f>Mult_op!K13*LCA_op_data!L14</f>
        <v>0</v>
      </c>
      <c r="M14">
        <f>Mult_op!L13*LCA_op_data!M14</f>
        <v>0</v>
      </c>
      <c r="N14">
        <f>Mult_op!M13*LCA_op_data!N14</f>
        <v>0</v>
      </c>
      <c r="O14">
        <f>Mult_op!N13*LCA_op_data!O14</f>
        <v>0</v>
      </c>
      <c r="P14">
        <f>Mult_op!O13*LCA_op_data!P14</f>
        <v>0</v>
      </c>
      <c r="Q14">
        <f>Mult_op!P13*LCA_op_data!Q14</f>
        <v>0</v>
      </c>
      <c r="R14">
        <f>Mult_op!Q13*LCA_op_data!R14</f>
        <v>0</v>
      </c>
      <c r="S14">
        <f>Mult_op!R13*LCA_op_data!S14</f>
        <v>0</v>
      </c>
      <c r="T14">
        <f>Mult_op!S13*LCA_op_data!T14</f>
        <v>0</v>
      </c>
      <c r="V14" t="s">
        <v>42</v>
      </c>
      <c r="W14" s="14">
        <f t="shared" si="0"/>
        <v>0</v>
      </c>
      <c r="X14" s="14">
        <f t="shared" si="1"/>
        <v>0</v>
      </c>
      <c r="Y14" s="14">
        <f t="shared" si="2"/>
        <v>0</v>
      </c>
      <c r="Z14" s="14">
        <f t="shared" si="3"/>
        <v>0</v>
      </c>
      <c r="AA14" s="14">
        <f t="shared" si="4"/>
        <v>0</v>
      </c>
      <c r="AD14" t="s">
        <v>95</v>
      </c>
      <c r="AE14">
        <v>5.3410345025948127E-3</v>
      </c>
      <c r="AF14">
        <v>2.8129232190749909E-3</v>
      </c>
      <c r="AG14">
        <v>0.12664289010049842</v>
      </c>
      <c r="AH14">
        <v>2.0202700330373769E-3</v>
      </c>
      <c r="AI14">
        <v>3.734918038542496E-4</v>
      </c>
    </row>
    <row r="15" spans="1:35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  <c r="V15" t="s">
        <v>43</v>
      </c>
      <c r="W15" s="14">
        <f t="shared" si="0"/>
        <v>0</v>
      </c>
      <c r="X15" s="14">
        <f t="shared" si="1"/>
        <v>0</v>
      </c>
      <c r="Y15" s="14">
        <f t="shared" si="2"/>
        <v>0</v>
      </c>
      <c r="Z15" s="14">
        <f t="shared" si="3"/>
        <v>0</v>
      </c>
      <c r="AA15" s="14">
        <f t="shared" si="4"/>
        <v>0</v>
      </c>
      <c r="AD15" t="s">
        <v>71</v>
      </c>
      <c r="AE15">
        <v>1.3525025330079544E-3</v>
      </c>
      <c r="AF15">
        <v>2.4902622519156125E-3</v>
      </c>
      <c r="AG15">
        <v>1.0116327333220697E-3</v>
      </c>
      <c r="AH15">
        <v>2.5342665953345307E-3</v>
      </c>
      <c r="AI15">
        <v>3.7296599319609623E-4</v>
      </c>
    </row>
    <row r="16" spans="1:35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  <c r="S16">
        <f>Mult_op!R15*LCA_op_data!S16</f>
        <v>0</v>
      </c>
      <c r="T16">
        <f>Mult_op!S15*LCA_op_data!T16</f>
        <v>0</v>
      </c>
      <c r="V16" t="s">
        <v>44</v>
      </c>
      <c r="W16" s="14">
        <f t="shared" si="0"/>
        <v>0</v>
      </c>
      <c r="X16" s="14">
        <f t="shared" si="1"/>
        <v>0</v>
      </c>
      <c r="Y16" s="14">
        <f t="shared" si="2"/>
        <v>0</v>
      </c>
      <c r="Z16" s="14">
        <f t="shared" si="3"/>
        <v>0</v>
      </c>
      <c r="AA16" s="14">
        <f t="shared" si="4"/>
        <v>0</v>
      </c>
      <c r="AD16" t="s">
        <v>84</v>
      </c>
      <c r="AE16">
        <v>4.1437335913817731E-4</v>
      </c>
      <c r="AF16">
        <v>7.6295482579714024E-4</v>
      </c>
      <c r="AG16">
        <v>3.0993927455981804E-4</v>
      </c>
      <c r="AH16">
        <v>7.7643666938276192E-4</v>
      </c>
      <c r="AI16">
        <v>1.1426756525273359E-4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4">
        <f t="shared" si="0"/>
        <v>0</v>
      </c>
      <c r="X17" s="14">
        <f t="shared" si="1"/>
        <v>0</v>
      </c>
      <c r="Y17" s="14">
        <f t="shared" si="2"/>
        <v>0</v>
      </c>
      <c r="Z17" s="14">
        <f t="shared" si="3"/>
        <v>0</v>
      </c>
      <c r="AA17" s="14">
        <f t="shared" si="4"/>
        <v>0</v>
      </c>
      <c r="AD17" t="s">
        <v>110</v>
      </c>
      <c r="AE17">
        <v>8.7935065863148202E-4</v>
      </c>
      <c r="AF17">
        <v>2.0999883005158287E-2</v>
      </c>
      <c r="AG17">
        <v>5.2874798618180894E-3</v>
      </c>
      <c r="AH17">
        <v>1.0048171847320061E-2</v>
      </c>
      <c r="AI17">
        <v>9.6947174382434957E-5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4">
        <f t="shared" si="0"/>
        <v>0</v>
      </c>
      <c r="X18" s="14">
        <f t="shared" si="1"/>
        <v>0</v>
      </c>
      <c r="Y18" s="14">
        <f t="shared" si="2"/>
        <v>0</v>
      </c>
      <c r="Z18" s="14">
        <f t="shared" si="3"/>
        <v>0</v>
      </c>
      <c r="AA18" s="14">
        <f t="shared" si="4"/>
        <v>0</v>
      </c>
      <c r="AD18" t="s">
        <v>119</v>
      </c>
      <c r="AE18">
        <v>3.1345677188563111E-5</v>
      </c>
      <c r="AF18">
        <v>1.2147939861197837E-4</v>
      </c>
      <c r="AG18">
        <v>2.8748191091970494E-5</v>
      </c>
      <c r="AH18">
        <v>5.9656173130866427E-5</v>
      </c>
      <c r="AI18">
        <v>1.0634261252533897E-5</v>
      </c>
    </row>
    <row r="19" spans="4:35" x14ac:dyDescent="0.3">
      <c r="D19" t="s">
        <v>49</v>
      </c>
      <c r="E19">
        <f>Mult_op!D18*LCA_op_data!E19</f>
        <v>0.16851845513887789</v>
      </c>
      <c r="F19">
        <f>Mult_op!E18*LCA_op_data!F19</f>
        <v>1462.1761449999999</v>
      </c>
      <c r="G19">
        <f>Mult_op!F18*LCA_op_data!G19</f>
        <v>8726.2565758561068</v>
      </c>
      <c r="H19">
        <f>Mult_op!G18*LCA_op_data!H19</f>
        <v>1.5649527131366E-3</v>
      </c>
      <c r="I19">
        <f>Mult_op!H18*LCA_op_data!I19</f>
        <v>1.0398209199444839E-2</v>
      </c>
      <c r="J19">
        <f>Mult_op!I18*LCA_op_data!J19</f>
        <v>0.11472330185927146</v>
      </c>
      <c r="K19">
        <f>Mult_op!J18*LCA_op_data!K19</f>
        <v>1.7138847195460599E-7</v>
      </c>
      <c r="L19">
        <f>Mult_op!K18*LCA_op_data!L19</f>
        <v>5.2953587317492918E-5</v>
      </c>
      <c r="M19">
        <f>Mult_op!L18*LCA_op_data!M19</f>
        <v>0.79210316150585813</v>
      </c>
      <c r="N19">
        <f>Mult_op!M18*LCA_op_data!N19</f>
        <v>39.889407817557</v>
      </c>
      <c r="O19">
        <f>Mult_op!N18*LCA_op_data!O19</f>
        <v>4.1377853551339937E-4</v>
      </c>
      <c r="P19">
        <f>Mult_op!O18*LCA_op_data!P19</f>
        <v>3.135198704377296E-4</v>
      </c>
      <c r="Q19">
        <f>Mult_op!P18*LCA_op_data!Q19</f>
        <v>5.7092147508341719E-2</v>
      </c>
      <c r="R19">
        <f>Mult_op!Q18*LCA_op_data!R19</f>
        <v>8.4626582861029309</v>
      </c>
      <c r="S19">
        <f>Mult_op!R18*LCA_op_data!S19</f>
        <v>122.66063955522745</v>
      </c>
      <c r="T19">
        <f>Mult_op!S18*LCA_op_data!T19</f>
        <v>1.2754953525411401E-3</v>
      </c>
      <c r="V19" t="s">
        <v>48</v>
      </c>
      <c r="W19" s="14">
        <f t="shared" si="0"/>
        <v>7.6426473089902776E-3</v>
      </c>
      <c r="X19" s="14">
        <f t="shared" si="1"/>
        <v>2.468304397643185E-2</v>
      </c>
      <c r="Y19" s="14">
        <f t="shared" si="2"/>
        <v>5.7789581319670769E-3</v>
      </c>
      <c r="Z19" s="14">
        <f t="shared" si="3"/>
        <v>2.9190561557444705E-2</v>
      </c>
      <c r="AA19" s="14">
        <f t="shared" si="4"/>
        <v>5.6378059668220609E-3</v>
      </c>
      <c r="AD19" t="s">
        <v>98</v>
      </c>
      <c r="AE19">
        <v>-7.6489976671393267E-3</v>
      </c>
      <c r="AF19">
        <v>5.6289612973714148E-5</v>
      </c>
      <c r="AG19">
        <v>2.0059469675374753E-5</v>
      </c>
      <c r="AH19">
        <v>1.655673479835042E-5</v>
      </c>
      <c r="AI19">
        <v>5.1041382971781855E-6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4">
        <f t="shared" si="0"/>
        <v>0</v>
      </c>
      <c r="X20" s="14">
        <f t="shared" si="1"/>
        <v>0</v>
      </c>
      <c r="Y20" s="14">
        <f t="shared" si="2"/>
        <v>0</v>
      </c>
      <c r="Z20" s="14">
        <f t="shared" si="3"/>
        <v>0</v>
      </c>
      <c r="AA20" s="14">
        <f t="shared" si="4"/>
        <v>0</v>
      </c>
      <c r="AD20" t="s">
        <v>57</v>
      </c>
      <c r="AE20">
        <v>5.6406053869704659E-9</v>
      </c>
      <c r="AF20">
        <v>3.9663172563920646E-9</v>
      </c>
      <c r="AG20">
        <v>1.5425342394401961E-9</v>
      </c>
      <c r="AH20">
        <v>6.4870959770620165E-9</v>
      </c>
      <c r="AI20">
        <v>1.7379773345021819E-9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4">
        <f t="shared" si="0"/>
        <v>0</v>
      </c>
      <c r="X21" s="14">
        <f t="shared" si="1"/>
        <v>0</v>
      </c>
      <c r="Y21" s="14">
        <f t="shared" si="2"/>
        <v>0</v>
      </c>
      <c r="Z21" s="14">
        <f t="shared" si="3"/>
        <v>0</v>
      </c>
      <c r="AA21" s="14">
        <f t="shared" si="4"/>
        <v>0</v>
      </c>
      <c r="AD21" t="s">
        <v>106</v>
      </c>
      <c r="AE21">
        <v>7.3316079855507264E-12</v>
      </c>
      <c r="AF21">
        <v>9.3472361906493237E-11</v>
      </c>
      <c r="AG21">
        <v>1.4447207452381462E-9</v>
      </c>
      <c r="AH21">
        <v>1.0104796156441237E-12</v>
      </c>
      <c r="AI21">
        <v>1.4612823104958153E-9</v>
      </c>
    </row>
    <row r="22" spans="4:35" x14ac:dyDescent="0.3">
      <c r="D22" t="s">
        <v>52</v>
      </c>
      <c r="E22">
        <f>Mult_op!D21*LCA_op_data!E22</f>
        <v>0</v>
      </c>
      <c r="F22">
        <f>Mult_op!E21*LCA_op_data!F22</f>
        <v>0</v>
      </c>
      <c r="G22">
        <f>Mult_op!F21*LCA_op_data!G22</f>
        <v>0</v>
      </c>
      <c r="H22">
        <f>Mult_op!G21*LCA_op_data!H22</f>
        <v>0</v>
      </c>
      <c r="I22">
        <f>Mult_op!H21*LCA_op_data!I22</f>
        <v>0</v>
      </c>
      <c r="J22">
        <f>Mult_op!I21*LCA_op_data!J22</f>
        <v>0</v>
      </c>
      <c r="K22">
        <f>Mult_op!J21*LCA_op_data!K22</f>
        <v>0</v>
      </c>
      <c r="L22">
        <f>Mult_op!K21*LCA_op_data!L22</f>
        <v>0</v>
      </c>
      <c r="M22">
        <f>Mult_op!L21*LCA_op_data!M22</f>
        <v>0</v>
      </c>
      <c r="N22">
        <f>Mult_op!M21*LCA_op_data!N22</f>
        <v>0</v>
      </c>
      <c r="O22">
        <f>Mult_op!N21*LCA_op_data!O22</f>
        <v>0</v>
      </c>
      <c r="P22">
        <f>Mult_op!O21*LCA_op_data!P22</f>
        <v>0</v>
      </c>
      <c r="Q22">
        <f>Mult_op!P21*LCA_op_data!Q22</f>
        <v>0</v>
      </c>
      <c r="R22">
        <f>Mult_op!Q21*LCA_op_data!R22</f>
        <v>0</v>
      </c>
      <c r="S22">
        <f>Mult_op!R21*LCA_op_data!S22</f>
        <v>0</v>
      </c>
      <c r="T22">
        <f>Mult_op!S21*LCA_op_data!T22</f>
        <v>0</v>
      </c>
      <c r="V22" t="s">
        <v>50</v>
      </c>
      <c r="W22" s="14">
        <f t="shared" si="0"/>
        <v>0</v>
      </c>
      <c r="X22" s="14">
        <f t="shared" si="1"/>
        <v>0</v>
      </c>
      <c r="Y22" s="14">
        <f t="shared" si="2"/>
        <v>0</v>
      </c>
      <c r="Z22" s="14">
        <f t="shared" si="3"/>
        <v>0</v>
      </c>
      <c r="AA22" s="14">
        <f t="shared" si="4"/>
        <v>0</v>
      </c>
      <c r="AD22" t="s">
        <v>99</v>
      </c>
      <c r="AE22">
        <v>3.5693505135787606E-11</v>
      </c>
      <c r="AF22">
        <v>2.6454083684861916E-10</v>
      </c>
      <c r="AG22">
        <v>1.9167464772642222E-9</v>
      </c>
      <c r="AH22">
        <v>1.2828843623260667E-12</v>
      </c>
      <c r="AI22">
        <v>1.3529441192005145E-9</v>
      </c>
    </row>
    <row r="23" spans="4:35" x14ac:dyDescent="0.3">
      <c r="D23" t="s">
        <v>53</v>
      </c>
      <c r="E23">
        <f>Mult_op!D22*LCA_op_data!E23</f>
        <v>0</v>
      </c>
      <c r="F23">
        <f>Mult_op!E22*LCA_op_data!F23</f>
        <v>0</v>
      </c>
      <c r="G23">
        <f>Mult_op!F22*LCA_op_data!G23</f>
        <v>0</v>
      </c>
      <c r="H23">
        <f>Mult_op!G22*LCA_op_data!H23</f>
        <v>0</v>
      </c>
      <c r="I23">
        <f>Mult_op!H22*LCA_op_data!I23</f>
        <v>0</v>
      </c>
      <c r="J23">
        <f>Mult_op!I22*LCA_op_data!J23</f>
        <v>0</v>
      </c>
      <c r="K23">
        <f>Mult_op!J22*LCA_op_data!K23</f>
        <v>0</v>
      </c>
      <c r="L23">
        <f>Mult_op!K22*LCA_op_data!L23</f>
        <v>0</v>
      </c>
      <c r="M23">
        <f>Mult_op!L22*LCA_op_data!M23</f>
        <v>0</v>
      </c>
      <c r="N23">
        <f>Mult_op!M22*LCA_op_data!N23</f>
        <v>0</v>
      </c>
      <c r="O23">
        <f>Mult_op!N22*LCA_op_data!O23</f>
        <v>0</v>
      </c>
      <c r="P23">
        <f>Mult_op!O22*LCA_op_data!P23</f>
        <v>0</v>
      </c>
      <c r="Q23">
        <f>Mult_op!P22*LCA_op_data!Q23</f>
        <v>0</v>
      </c>
      <c r="R23">
        <f>Mult_op!Q22*LCA_op_data!R23</f>
        <v>0</v>
      </c>
      <c r="S23">
        <f>Mult_op!R22*LCA_op_data!S23</f>
        <v>0</v>
      </c>
      <c r="T23">
        <f>Mult_op!S22*LCA_op_data!T23</f>
        <v>0</v>
      </c>
      <c r="V23" t="s">
        <v>51</v>
      </c>
      <c r="W23" s="14">
        <f t="shared" si="0"/>
        <v>0</v>
      </c>
      <c r="X23" s="14">
        <f t="shared" si="1"/>
        <v>0</v>
      </c>
      <c r="Y23" s="14">
        <f t="shared" si="2"/>
        <v>0</v>
      </c>
      <c r="Z23" s="14">
        <f t="shared" si="3"/>
        <v>0</v>
      </c>
      <c r="AA23" s="14">
        <f t="shared" si="4"/>
        <v>0</v>
      </c>
      <c r="AD23" t="s">
        <v>39</v>
      </c>
      <c r="AE23">
        <v>1.8245544950927335E-8</v>
      </c>
      <c r="AF23">
        <v>6.2692662254948788E-9</v>
      </c>
      <c r="AG23">
        <v>2.8614798290430601E-8</v>
      </c>
      <c r="AH23">
        <v>2.4550540582392679E-9</v>
      </c>
      <c r="AI23">
        <v>9.7345927762236318E-10</v>
      </c>
    </row>
    <row r="24" spans="4:35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4">
        <f t="shared" si="0"/>
        <v>0</v>
      </c>
      <c r="X24" s="14">
        <f t="shared" si="1"/>
        <v>0</v>
      </c>
      <c r="Y24" s="14">
        <f t="shared" si="2"/>
        <v>0</v>
      </c>
      <c r="Z24" s="14">
        <f t="shared" si="3"/>
        <v>0</v>
      </c>
      <c r="AA24" s="14">
        <f t="shared" si="4"/>
        <v>0</v>
      </c>
      <c r="AD24" t="s">
        <v>69</v>
      </c>
      <c r="AE24">
        <v>9.4012285072905739E-12</v>
      </c>
      <c r="AF24">
        <v>2.5475324375265705E-11</v>
      </c>
      <c r="AG24">
        <v>1.5754311090438662E-11</v>
      </c>
      <c r="AH24">
        <v>3.0932190559246673E-12</v>
      </c>
      <c r="AI24">
        <v>7.3805088067889829E-10</v>
      </c>
    </row>
    <row r="25" spans="4:35" x14ac:dyDescent="0.3">
      <c r="D25" t="s">
        <v>55</v>
      </c>
      <c r="E25">
        <f>Mult_op!D24*LCA_op_data!E25</f>
        <v>0</v>
      </c>
      <c r="F25">
        <f>Mult_op!E24*LCA_op_data!F25</f>
        <v>0</v>
      </c>
      <c r="G25">
        <f>Mult_op!F24*LCA_op_data!G25</f>
        <v>0</v>
      </c>
      <c r="H25">
        <f>Mult_op!G24*LCA_op_data!H25</f>
        <v>0</v>
      </c>
      <c r="I25">
        <f>Mult_op!H24*LCA_op_data!I25</f>
        <v>0</v>
      </c>
      <c r="J25">
        <f>Mult_op!I24*LCA_op_data!J25</f>
        <v>0</v>
      </c>
      <c r="K25">
        <f>Mult_op!J24*LCA_op_data!K25</f>
        <v>0</v>
      </c>
      <c r="L25">
        <f>Mult_op!K24*LCA_op_data!L25</f>
        <v>0</v>
      </c>
      <c r="M25">
        <f>Mult_op!L24*LCA_op_data!M25</f>
        <v>0</v>
      </c>
      <c r="N25">
        <f>Mult_op!M24*LCA_op_data!N25</f>
        <v>0</v>
      </c>
      <c r="O25">
        <f>Mult_op!N24*LCA_op_data!O25</f>
        <v>0</v>
      </c>
      <c r="P25">
        <f>Mult_op!O24*LCA_op_data!P25</f>
        <v>0</v>
      </c>
      <c r="Q25">
        <f>Mult_op!P24*LCA_op_data!Q25</f>
        <v>0</v>
      </c>
      <c r="R25">
        <f>Mult_op!Q24*LCA_op_data!R25</f>
        <v>0</v>
      </c>
      <c r="S25">
        <f>Mult_op!R24*LCA_op_data!S25</f>
        <v>0</v>
      </c>
      <c r="T25">
        <f>Mult_op!S24*LCA_op_data!T25</f>
        <v>0</v>
      </c>
      <c r="V25" t="s">
        <v>53</v>
      </c>
      <c r="W25" s="14">
        <f t="shared" si="0"/>
        <v>0</v>
      </c>
      <c r="X25" s="14">
        <f t="shared" si="1"/>
        <v>0</v>
      </c>
      <c r="Y25" s="14">
        <f t="shared" si="2"/>
        <v>0</v>
      </c>
      <c r="Z25" s="14">
        <f t="shared" si="3"/>
        <v>0</v>
      </c>
      <c r="AA25" s="14">
        <f t="shared" si="4"/>
        <v>0</v>
      </c>
      <c r="AD25" t="s">
        <v>103</v>
      </c>
      <c r="AE25">
        <v>2.6993586822818632E-12</v>
      </c>
      <c r="AF25">
        <v>8.9066053494789675E-11</v>
      </c>
      <c r="AG25">
        <v>1.4147744113760969E-9</v>
      </c>
      <c r="AH25">
        <v>2.1757810156375494E-13</v>
      </c>
      <c r="AI25">
        <v>3.4389670325209253E-10</v>
      </c>
    </row>
    <row r="26" spans="4:35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  <c r="S26">
        <f>Mult_op!R25*LCA_op_data!S26</f>
        <v>0</v>
      </c>
      <c r="T26">
        <f>Mult_op!S25*LCA_op_data!T26</f>
        <v>0</v>
      </c>
      <c r="V26" t="s">
        <v>54</v>
      </c>
      <c r="W26" s="14">
        <f t="shared" si="0"/>
        <v>0</v>
      </c>
      <c r="X26" s="14">
        <f t="shared" si="1"/>
        <v>0</v>
      </c>
      <c r="Y26" s="14">
        <f t="shared" si="2"/>
        <v>0</v>
      </c>
      <c r="Z26" s="14">
        <f t="shared" si="3"/>
        <v>0</v>
      </c>
      <c r="AA26" s="14">
        <f t="shared" si="4"/>
        <v>0</v>
      </c>
      <c r="AD26" t="s">
        <v>67</v>
      </c>
      <c r="AE26">
        <v>2.6093800595391251E-12</v>
      </c>
      <c r="AF26">
        <v>8.6097185044963356E-11</v>
      </c>
      <c r="AG26">
        <v>1.3676152643302277E-9</v>
      </c>
      <c r="AH26">
        <v>2.1032549817829639E-13</v>
      </c>
      <c r="AI26">
        <v>3.3243347981035639E-10</v>
      </c>
    </row>
    <row r="27" spans="4:35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  <c r="V27" t="s">
        <v>55</v>
      </c>
      <c r="W27" s="14">
        <f t="shared" si="0"/>
        <v>0</v>
      </c>
      <c r="X27" s="14">
        <f t="shared" si="1"/>
        <v>0</v>
      </c>
      <c r="Y27" s="14">
        <f t="shared" si="2"/>
        <v>0</v>
      </c>
      <c r="Z27" s="14">
        <f t="shared" si="3"/>
        <v>0</v>
      </c>
      <c r="AA27" s="14">
        <f t="shared" si="4"/>
        <v>0</v>
      </c>
      <c r="AD27" t="s">
        <v>77</v>
      </c>
      <c r="AE27">
        <v>2.5643907481677705E-12</v>
      </c>
      <c r="AF27">
        <v>8.4612750820050203E-11</v>
      </c>
      <c r="AG27">
        <v>1.3440356908072922E-9</v>
      </c>
      <c r="AH27">
        <v>2.066991964855672E-13</v>
      </c>
      <c r="AI27">
        <v>3.2670186808948795E-10</v>
      </c>
    </row>
    <row r="28" spans="4:35" x14ac:dyDescent="0.3">
      <c r="D28" t="s">
        <v>58</v>
      </c>
      <c r="E28">
        <f>Mult_op!D27*LCA_op_data!E28</f>
        <v>1.1207295403168442</v>
      </c>
      <c r="F28">
        <f>Mult_op!E27*LCA_op_data!F28</f>
        <v>1356.063717</v>
      </c>
      <c r="G28">
        <f>Mult_op!F27*LCA_op_data!G28</f>
        <v>2531.8987974790612</v>
      </c>
      <c r="H28">
        <f>Mult_op!G27*LCA_op_data!H28</f>
        <v>1.0247312457199769E-2</v>
      </c>
      <c r="I28">
        <f>Mult_op!H27*LCA_op_data!I28</f>
        <v>0.19019421020153812</v>
      </c>
      <c r="J28">
        <f>Mult_op!I27*LCA_op_data!J28</f>
        <v>4.3651676123299623</v>
      </c>
      <c r="K28">
        <f>Mult_op!J27*LCA_op_data!K28</f>
        <v>9.0782000994338527E-8</v>
      </c>
      <c r="L28">
        <f>Mult_op!K27*LCA_op_data!L28</f>
        <v>7.8365379290667209E-6</v>
      </c>
      <c r="M28">
        <f>Mult_op!L27*LCA_op_data!M28</f>
        <v>12.5488696080662</v>
      </c>
      <c r="N28">
        <f>Mult_op!M27*LCA_op_data!N28</f>
        <v>683.79178087284868</v>
      </c>
      <c r="O28">
        <f>Mult_op!N27*LCA_op_data!O28</f>
        <v>4.3539030489774359E-3</v>
      </c>
      <c r="P28">
        <f>Mult_op!O27*LCA_op_data!P28</f>
        <v>2.8825108512743986E-5</v>
      </c>
      <c r="Q28">
        <f>Mult_op!P27*LCA_op_data!Q28</f>
        <v>0.70527893034712152</v>
      </c>
      <c r="R28">
        <f>Mult_op!Q27*LCA_op_data!R28</f>
        <v>47.619130096529354</v>
      </c>
      <c r="S28">
        <f>Mult_op!R27*LCA_op_data!S28</f>
        <v>1455.1866850785404</v>
      </c>
      <c r="T28">
        <f>Mult_op!S27*LCA_op_data!T28</f>
        <v>6.6178912070898965E-5</v>
      </c>
      <c r="V28" t="s">
        <v>56</v>
      </c>
      <c r="W28" s="14">
        <f t="shared" si="0"/>
        <v>0.13101170711532534</v>
      </c>
      <c r="X28" s="14">
        <f t="shared" si="1"/>
        <v>0.16162460494691119</v>
      </c>
      <c r="Y28" s="14">
        <f t="shared" si="2"/>
        <v>1.6767484450884152E-3</v>
      </c>
      <c r="Z28" s="14">
        <f t="shared" si="3"/>
        <v>0.30715192804438352</v>
      </c>
      <c r="AA28" s="14">
        <f t="shared" si="4"/>
        <v>5.1834152821174622E-4</v>
      </c>
      <c r="AD28" t="s">
        <v>42</v>
      </c>
      <c r="AE28">
        <v>2.5420084736989192E-11</v>
      </c>
      <c r="AF28">
        <v>6.5903686206872042E-12</v>
      </c>
      <c r="AG28">
        <v>1.5663718257101659E-11</v>
      </c>
      <c r="AH28">
        <v>3.3889015405801236E-12</v>
      </c>
      <c r="AI28">
        <v>2.2363727470977942E-10</v>
      </c>
    </row>
    <row r="29" spans="4:35" x14ac:dyDescent="0.3">
      <c r="D29" t="s">
        <v>59</v>
      </c>
      <c r="E29">
        <f>Mult_op!D28*LCA_op_data!E29</f>
        <v>0</v>
      </c>
      <c r="F29">
        <f>Mult_op!E28*LCA_op_data!F29</f>
        <v>0</v>
      </c>
      <c r="G29">
        <f>Mult_op!F28*LCA_op_data!G29</f>
        <v>0</v>
      </c>
      <c r="H29">
        <f>Mult_op!G28*LCA_op_data!H29</f>
        <v>0</v>
      </c>
      <c r="I29">
        <f>Mult_op!H28*LCA_op_data!I29</f>
        <v>0</v>
      </c>
      <c r="J29">
        <f>Mult_op!I28*LCA_op_data!J29</f>
        <v>0</v>
      </c>
      <c r="K29">
        <f>Mult_op!J28*LCA_op_data!K29</f>
        <v>0</v>
      </c>
      <c r="L29">
        <f>Mult_op!K28*LCA_op_data!L29</f>
        <v>0</v>
      </c>
      <c r="M29">
        <f>Mult_op!L28*LCA_op_data!M29</f>
        <v>0</v>
      </c>
      <c r="N29">
        <f>Mult_op!M28*LCA_op_data!N29</f>
        <v>0</v>
      </c>
      <c r="O29">
        <f>Mult_op!N28*LCA_op_data!O29</f>
        <v>0</v>
      </c>
      <c r="P29">
        <f>Mult_op!O28*LCA_op_data!P29</f>
        <v>0</v>
      </c>
      <c r="Q29">
        <f>Mult_op!P28*LCA_op_data!Q29</f>
        <v>0</v>
      </c>
      <c r="R29">
        <f>Mult_op!Q28*LCA_op_data!R29</f>
        <v>0</v>
      </c>
      <c r="S29">
        <f>Mult_op!R28*LCA_op_data!S29</f>
        <v>0</v>
      </c>
      <c r="T29">
        <f>Mult_op!S28*LCA_op_data!T29</f>
        <v>0</v>
      </c>
      <c r="V29" t="s">
        <v>57</v>
      </c>
      <c r="W29" s="14">
        <f t="shared" si="0"/>
        <v>0</v>
      </c>
      <c r="X29" s="14">
        <f t="shared" si="1"/>
        <v>0</v>
      </c>
      <c r="Y29" s="14">
        <f t="shared" si="2"/>
        <v>0</v>
      </c>
      <c r="Z29" s="14">
        <f t="shared" si="3"/>
        <v>0</v>
      </c>
      <c r="AA29" s="14">
        <f t="shared" si="4"/>
        <v>0</v>
      </c>
      <c r="AD29" t="s">
        <v>82</v>
      </c>
      <c r="AE29">
        <v>1.000698945557095E-11</v>
      </c>
      <c r="AF29">
        <v>8.0555353666285431E-11</v>
      </c>
      <c r="AG29">
        <v>1.0800141607146051E-9</v>
      </c>
      <c r="AH29">
        <v>2.0675383147060367E-12</v>
      </c>
      <c r="AI29">
        <v>1.972128295453744E-10</v>
      </c>
    </row>
    <row r="30" spans="4:35" x14ac:dyDescent="0.3">
      <c r="D30" t="s">
        <v>60</v>
      </c>
      <c r="E30">
        <f>Mult_op!D29*LCA_op_data!E30</f>
        <v>0</v>
      </c>
      <c r="F30">
        <f>Mult_op!E29*LCA_op_data!F30</f>
        <v>0</v>
      </c>
      <c r="G30">
        <f>Mult_op!F29*LCA_op_data!G30</f>
        <v>0</v>
      </c>
      <c r="H30">
        <f>Mult_op!G29*LCA_op_data!H30</f>
        <v>0</v>
      </c>
      <c r="I30">
        <f>Mult_op!H29*LCA_op_data!I30</f>
        <v>0</v>
      </c>
      <c r="J30">
        <f>Mult_op!I29*LCA_op_data!J30</f>
        <v>0</v>
      </c>
      <c r="K30">
        <f>Mult_op!J29*LCA_op_data!K30</f>
        <v>0</v>
      </c>
      <c r="L30">
        <f>Mult_op!K29*LCA_op_data!L30</f>
        <v>0</v>
      </c>
      <c r="M30">
        <f>Mult_op!L29*LCA_op_data!M30</f>
        <v>0</v>
      </c>
      <c r="N30">
        <f>Mult_op!M29*LCA_op_data!N30</f>
        <v>0</v>
      </c>
      <c r="O30">
        <f>Mult_op!N29*LCA_op_data!O30</f>
        <v>0</v>
      </c>
      <c r="P30">
        <f>Mult_op!O29*LCA_op_data!P30</f>
        <v>0</v>
      </c>
      <c r="Q30">
        <f>Mult_op!P29*LCA_op_data!Q30</f>
        <v>0</v>
      </c>
      <c r="R30">
        <f>Mult_op!Q29*LCA_op_data!R30</f>
        <v>0</v>
      </c>
      <c r="S30">
        <f>Mult_op!R29*LCA_op_data!S30</f>
        <v>0</v>
      </c>
      <c r="T30">
        <f>Mult_op!S29*LCA_op_data!T30</f>
        <v>0</v>
      </c>
      <c r="V30" t="s">
        <v>58</v>
      </c>
      <c r="W30" s="14">
        <f t="shared" si="0"/>
        <v>0</v>
      </c>
      <c r="X30" s="14">
        <f t="shared" si="1"/>
        <v>0</v>
      </c>
      <c r="Y30" s="14">
        <f t="shared" si="2"/>
        <v>0</v>
      </c>
      <c r="Z30" s="14">
        <f t="shared" si="3"/>
        <v>0</v>
      </c>
      <c r="AA30" s="14">
        <f t="shared" si="4"/>
        <v>0</v>
      </c>
      <c r="AD30" t="s">
        <v>78</v>
      </c>
      <c r="AE30">
        <v>1.378438917072201E-9</v>
      </c>
      <c r="AF30">
        <v>4.723731865256263E-10</v>
      </c>
      <c r="AG30">
        <v>2.1496799714933245E-9</v>
      </c>
      <c r="AH30">
        <v>1.8481673123560016E-10</v>
      </c>
      <c r="AI30">
        <v>7.8392631560928376E-11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4">
        <f t="shared" si="0"/>
        <v>0</v>
      </c>
      <c r="X31" s="14">
        <f t="shared" si="1"/>
        <v>0</v>
      </c>
      <c r="Y31" s="14">
        <f t="shared" si="2"/>
        <v>0</v>
      </c>
      <c r="Z31" s="14">
        <f t="shared" si="3"/>
        <v>0</v>
      </c>
      <c r="AA31" s="14">
        <f t="shared" si="4"/>
        <v>0</v>
      </c>
      <c r="AD31" t="s">
        <v>81</v>
      </c>
      <c r="AE31">
        <v>6.1956049066138848E-10</v>
      </c>
      <c r="AF31">
        <v>2.3175863833994715E-10</v>
      </c>
      <c r="AG31">
        <v>1.1897500355814726E-9</v>
      </c>
      <c r="AH31">
        <v>1.9556528948598642E-11</v>
      </c>
      <c r="AI31">
        <v>7.3988921618316834E-11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4">
        <f t="shared" si="0"/>
        <v>0</v>
      </c>
      <c r="X32" s="14">
        <f t="shared" si="1"/>
        <v>0</v>
      </c>
      <c r="Y32" s="14">
        <f t="shared" si="2"/>
        <v>0</v>
      </c>
      <c r="Z32" s="14">
        <f t="shared" si="3"/>
        <v>0</v>
      </c>
      <c r="AA32" s="14">
        <f t="shared" si="4"/>
        <v>0</v>
      </c>
      <c r="AD32" t="s">
        <v>101</v>
      </c>
      <c r="AE32">
        <v>0</v>
      </c>
      <c r="AF32">
        <v>0</v>
      </c>
      <c r="AG32">
        <v>2.7717249035789695E-11</v>
      </c>
      <c r="AH32">
        <v>0</v>
      </c>
      <c r="AI32">
        <v>7.3162179230304189E-11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4">
        <f t="shared" si="0"/>
        <v>0</v>
      </c>
      <c r="X33" s="14">
        <f t="shared" si="1"/>
        <v>0</v>
      </c>
      <c r="Y33" s="14">
        <f t="shared" si="2"/>
        <v>0</v>
      </c>
      <c r="Z33" s="14">
        <f t="shared" si="3"/>
        <v>0</v>
      </c>
      <c r="AA33" s="14">
        <f t="shared" si="4"/>
        <v>0</v>
      </c>
      <c r="AD33" t="s">
        <v>76</v>
      </c>
      <c r="AE33">
        <v>0</v>
      </c>
      <c r="AF33">
        <v>0</v>
      </c>
      <c r="AG33">
        <v>2.6512151251624925E-11</v>
      </c>
      <c r="AH33">
        <v>0</v>
      </c>
      <c r="AI33">
        <v>6.9981214915943131E-11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4">
        <f t="shared" si="0"/>
        <v>0</v>
      </c>
      <c r="X34" s="14">
        <f t="shared" si="1"/>
        <v>0</v>
      </c>
      <c r="Y34" s="14">
        <f t="shared" si="2"/>
        <v>0</v>
      </c>
      <c r="Z34" s="14">
        <f t="shared" si="3"/>
        <v>0</v>
      </c>
      <c r="AA34" s="14">
        <f t="shared" si="4"/>
        <v>0</v>
      </c>
      <c r="AD34" t="s">
        <v>66</v>
      </c>
      <c r="AE34">
        <v>0</v>
      </c>
      <c r="AF34">
        <v>0</v>
      </c>
      <c r="AG34">
        <v>2.5909602359542529E-11</v>
      </c>
      <c r="AH34">
        <v>0</v>
      </c>
      <c r="AI34">
        <v>6.8390732758762635E-11</v>
      </c>
    </row>
    <row r="35" spans="4:35" x14ac:dyDescent="0.3">
      <c r="D35" t="s">
        <v>65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  <c r="S35">
        <f>Mult_op!R34*LCA_op_data!S35</f>
        <v>0</v>
      </c>
      <c r="T35">
        <f>Mult_op!S34*LCA_op_data!T35</f>
        <v>0</v>
      </c>
      <c r="V35" t="s">
        <v>63</v>
      </c>
      <c r="W35" s="14">
        <f t="shared" si="0"/>
        <v>0</v>
      </c>
      <c r="X35" s="14">
        <f t="shared" si="1"/>
        <v>0</v>
      </c>
      <c r="Y35" s="14">
        <f t="shared" si="2"/>
        <v>0</v>
      </c>
      <c r="Z35" s="14">
        <f t="shared" si="3"/>
        <v>0</v>
      </c>
      <c r="AA35" s="14">
        <f t="shared" si="4"/>
        <v>0</v>
      </c>
      <c r="AD35" t="s">
        <v>40</v>
      </c>
      <c r="AE35">
        <v>1.1124004665302586E-9</v>
      </c>
      <c r="AF35">
        <v>5.2044026785409432E-10</v>
      </c>
      <c r="AG35">
        <v>1.7706956015964366E-9</v>
      </c>
      <c r="AH35">
        <v>2.1598925506072497E-10</v>
      </c>
      <c r="AI35">
        <v>5.9684282139811926E-11</v>
      </c>
    </row>
    <row r="36" spans="4:35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  <c r="V36" t="s">
        <v>64</v>
      </c>
      <c r="W36" s="14">
        <f t="shared" ref="W36:W67" si="5">N36/$N$118</f>
        <v>0</v>
      </c>
      <c r="X36" s="14">
        <f t="shared" ref="X36:X67" si="6">H36/$H$118</f>
        <v>0</v>
      </c>
      <c r="Y36" s="14">
        <f t="shared" ref="Y36:Y67" si="7">G36/$G$118</f>
        <v>0</v>
      </c>
      <c r="Z36" s="14">
        <f t="shared" ref="Z36:Z67" si="8">O36/$O$118</f>
        <v>0</v>
      </c>
      <c r="AA36" s="14">
        <f t="shared" ref="AA36:AA67" si="9">P36/$P$118</f>
        <v>0</v>
      </c>
      <c r="AD36" t="s">
        <v>90</v>
      </c>
      <c r="AE36">
        <v>9.2818906000357014E-10</v>
      </c>
      <c r="AF36">
        <v>3.1893069461093125E-10</v>
      </c>
      <c r="AG36">
        <v>1.4556946804724876E-9</v>
      </c>
      <c r="AH36">
        <v>1.2489373842786974E-10</v>
      </c>
      <c r="AI36">
        <v>4.952191092555627E-11</v>
      </c>
    </row>
    <row r="37" spans="4:35" x14ac:dyDescent="0.3">
      <c r="D37" t="s">
        <v>67</v>
      </c>
      <c r="E37">
        <f>Mult_op!D36*LCA_op_data!E37</f>
        <v>0</v>
      </c>
      <c r="F37">
        <f>Mult_op!E36*LCA_op_data!F37</f>
        <v>0</v>
      </c>
      <c r="G37">
        <f>Mult_op!F36*LCA_op_data!G37</f>
        <v>0</v>
      </c>
      <c r="H37">
        <f>Mult_op!G36*LCA_op_data!H37</f>
        <v>0</v>
      </c>
      <c r="I37">
        <f>Mult_op!H36*LCA_op_data!I37</f>
        <v>0</v>
      </c>
      <c r="J37">
        <f>Mult_op!I36*LCA_op_data!J37</f>
        <v>0</v>
      </c>
      <c r="K37">
        <f>Mult_op!J36*LCA_op_data!K37</f>
        <v>0</v>
      </c>
      <c r="L37">
        <f>Mult_op!K36*LCA_op_data!L37</f>
        <v>0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0</v>
      </c>
      <c r="Q37">
        <f>Mult_op!P36*LCA_op_data!Q37</f>
        <v>0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4">
        <f t="shared" si="5"/>
        <v>0</v>
      </c>
      <c r="X37" s="14">
        <f t="shared" si="6"/>
        <v>0</v>
      </c>
      <c r="Y37" s="14">
        <f t="shared" si="7"/>
        <v>0</v>
      </c>
      <c r="Z37" s="14">
        <f t="shared" si="8"/>
        <v>0</v>
      </c>
      <c r="AA37" s="14">
        <f t="shared" si="9"/>
        <v>0</v>
      </c>
      <c r="AD37" t="s">
        <v>64</v>
      </c>
      <c r="AE37">
        <v>9.156488868422787E-10</v>
      </c>
      <c r="AF37">
        <v>3.7628632983624201E-10</v>
      </c>
      <c r="AG37">
        <v>3.4888959436242188E-10</v>
      </c>
      <c r="AH37">
        <v>2.2418131314679387E-10</v>
      </c>
      <c r="AI37">
        <v>4.2496534430026906E-11</v>
      </c>
    </row>
    <row r="38" spans="4:35" x14ac:dyDescent="0.3">
      <c r="D38" t="s">
        <v>68</v>
      </c>
      <c r="E38">
        <f>Mult_op!D37*LCA_op_data!E38</f>
        <v>0</v>
      </c>
      <c r="F38">
        <f>Mult_op!E37*LCA_op_data!F38</f>
        <v>0</v>
      </c>
      <c r="G38">
        <f>Mult_op!F37*LCA_op_data!G38</f>
        <v>0</v>
      </c>
      <c r="H38">
        <f>Mult_op!G37*LCA_op_data!H38</f>
        <v>0</v>
      </c>
      <c r="I38">
        <f>Mult_op!H37*LCA_op_data!I38</f>
        <v>0</v>
      </c>
      <c r="J38">
        <f>Mult_op!I37*LCA_op_data!J38</f>
        <v>0</v>
      </c>
      <c r="K38">
        <f>Mult_op!J37*LCA_op_data!K38</f>
        <v>0</v>
      </c>
      <c r="L38">
        <f>Mult_op!K37*LCA_op_data!L38</f>
        <v>0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0</v>
      </c>
      <c r="Q38">
        <f>Mult_op!P37*LCA_op_data!Q38</f>
        <v>0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4">
        <f t="shared" si="5"/>
        <v>0</v>
      </c>
      <c r="X38" s="14">
        <f t="shared" si="6"/>
        <v>0</v>
      </c>
      <c r="Y38" s="14">
        <f t="shared" si="7"/>
        <v>0</v>
      </c>
      <c r="Z38" s="14">
        <f t="shared" si="8"/>
        <v>0</v>
      </c>
      <c r="AA38" s="14">
        <f t="shared" si="9"/>
        <v>0</v>
      </c>
      <c r="AD38" t="s">
        <v>144</v>
      </c>
      <c r="AE38">
        <v>3.1586553653815618E-10</v>
      </c>
      <c r="AF38">
        <v>7.9020346791782765E-10</v>
      </c>
      <c r="AG38">
        <v>4.5646174887903382E-10</v>
      </c>
      <c r="AH38">
        <v>1.7269501889538425E-10</v>
      </c>
      <c r="AI38">
        <v>4.2316216922465669E-11</v>
      </c>
    </row>
    <row r="39" spans="4:35" x14ac:dyDescent="0.3">
      <c r="D39" t="s">
        <v>69</v>
      </c>
      <c r="E39">
        <f>Mult_op!D38*LCA_op_data!E39</f>
        <v>0</v>
      </c>
      <c r="F39">
        <f>Mult_op!E38*LCA_op_data!F39</f>
        <v>0</v>
      </c>
      <c r="G39">
        <f>Mult_op!F38*LCA_op_data!G39</f>
        <v>0</v>
      </c>
      <c r="H39">
        <f>Mult_op!G38*LCA_op_data!H39</f>
        <v>0</v>
      </c>
      <c r="I39">
        <f>Mult_op!H38*LCA_op_data!I39</f>
        <v>0</v>
      </c>
      <c r="J39">
        <f>Mult_op!I38*LCA_op_data!J39</f>
        <v>0</v>
      </c>
      <c r="K39">
        <f>Mult_op!J38*LCA_op_data!K39</f>
        <v>0</v>
      </c>
      <c r="L39">
        <f>Mult_op!K38*LCA_op_data!L39</f>
        <v>0</v>
      </c>
      <c r="M39">
        <f>Mult_op!L38*LCA_op_data!M39</f>
        <v>0</v>
      </c>
      <c r="N39">
        <f>Mult_op!M38*LCA_op_data!N39</f>
        <v>0</v>
      </c>
      <c r="O39">
        <f>Mult_op!N38*LCA_op_data!O39</f>
        <v>0</v>
      </c>
      <c r="P39">
        <f>Mult_op!O38*LCA_op_data!P39</f>
        <v>0</v>
      </c>
      <c r="Q39">
        <f>Mult_op!P38*LCA_op_data!Q39</f>
        <v>0</v>
      </c>
      <c r="R39">
        <f>Mult_op!Q38*LCA_op_data!R39</f>
        <v>0</v>
      </c>
      <c r="S39">
        <f>Mult_op!R38*LCA_op_data!S39</f>
        <v>0</v>
      </c>
      <c r="T39">
        <f>Mult_op!S38*LCA_op_data!T39</f>
        <v>0</v>
      </c>
      <c r="V39" t="s">
        <v>67</v>
      </c>
      <c r="W39" s="14">
        <f t="shared" si="5"/>
        <v>0</v>
      </c>
      <c r="X39" s="14">
        <f t="shared" si="6"/>
        <v>0</v>
      </c>
      <c r="Y39" s="14">
        <f t="shared" si="7"/>
        <v>0</v>
      </c>
      <c r="Z39" s="14">
        <f t="shared" si="8"/>
        <v>0</v>
      </c>
      <c r="AA39" s="14">
        <f t="shared" si="9"/>
        <v>0</v>
      </c>
      <c r="AD39" t="s">
        <v>79</v>
      </c>
      <c r="AE39">
        <v>5.8335535216821555E-11</v>
      </c>
      <c r="AF39">
        <v>1.0924433973302369E-11</v>
      </c>
      <c r="AG39">
        <v>3.9514032660336317E-12</v>
      </c>
      <c r="AH39">
        <v>3.0868853693241485E-12</v>
      </c>
      <c r="AI39">
        <v>3.8046131377803949E-11</v>
      </c>
    </row>
    <row r="40" spans="4:35" x14ac:dyDescent="0.3">
      <c r="D40" t="s">
        <v>70</v>
      </c>
      <c r="E40">
        <f>Mult_op!D39*LCA_op_data!E40</f>
        <v>0</v>
      </c>
      <c r="F40">
        <f>Mult_op!E39*LCA_op_data!F40</f>
        <v>0</v>
      </c>
      <c r="G40">
        <f>Mult_op!F39*LCA_op_data!G40</f>
        <v>0</v>
      </c>
      <c r="H40">
        <f>Mult_op!G39*LCA_op_data!H40</f>
        <v>0</v>
      </c>
      <c r="I40">
        <f>Mult_op!H39*LCA_op_data!I40</f>
        <v>0</v>
      </c>
      <c r="J40">
        <f>Mult_op!I39*LCA_op_data!J40</f>
        <v>0</v>
      </c>
      <c r="K40">
        <f>Mult_op!J39*LCA_op_data!K40</f>
        <v>0</v>
      </c>
      <c r="L40">
        <f>Mult_op!K39*LCA_op_data!L40</f>
        <v>0</v>
      </c>
      <c r="M40">
        <f>Mult_op!L39*LCA_op_data!M40</f>
        <v>0</v>
      </c>
      <c r="N40">
        <f>Mult_op!M39*LCA_op_data!N40</f>
        <v>0</v>
      </c>
      <c r="O40">
        <f>Mult_op!N39*LCA_op_data!O40</f>
        <v>0</v>
      </c>
      <c r="P40">
        <f>Mult_op!O39*LCA_op_data!P40</f>
        <v>0</v>
      </c>
      <c r="Q40">
        <f>Mult_op!P39*LCA_op_data!Q40</f>
        <v>0</v>
      </c>
      <c r="R40">
        <f>Mult_op!Q39*LCA_op_data!R40</f>
        <v>0</v>
      </c>
      <c r="S40">
        <f>Mult_op!R39*LCA_op_data!S40</f>
        <v>0</v>
      </c>
      <c r="T40">
        <f>Mult_op!S39*LCA_op_data!T40</f>
        <v>0</v>
      </c>
      <c r="V40" t="s">
        <v>68</v>
      </c>
      <c r="W40" s="14">
        <f t="shared" si="5"/>
        <v>0</v>
      </c>
      <c r="X40" s="14">
        <f t="shared" si="6"/>
        <v>0</v>
      </c>
      <c r="Y40" s="14">
        <f t="shared" si="7"/>
        <v>0</v>
      </c>
      <c r="Z40" s="14">
        <f t="shared" si="8"/>
        <v>0</v>
      </c>
      <c r="AA40" s="14">
        <f t="shared" si="9"/>
        <v>0</v>
      </c>
      <c r="AD40" t="s">
        <v>68</v>
      </c>
      <c r="AE40">
        <v>5.6391017376260838E-11</v>
      </c>
      <c r="AF40">
        <v>1.056028617419229E-11</v>
      </c>
      <c r="AG40">
        <v>3.8196898238325102E-12</v>
      </c>
      <c r="AH40">
        <v>2.9839891903466771E-12</v>
      </c>
      <c r="AI40">
        <v>3.6777926998543813E-11</v>
      </c>
    </row>
    <row r="41" spans="4:35" x14ac:dyDescent="0.3">
      <c r="D41" t="s">
        <v>71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  <c r="S41">
        <f>Mult_op!R40*LCA_op_data!S41</f>
        <v>0</v>
      </c>
      <c r="T41">
        <f>Mult_op!S40*LCA_op_data!T41</f>
        <v>0</v>
      </c>
      <c r="V41" t="s">
        <v>69</v>
      </c>
      <c r="W41" s="14">
        <f t="shared" si="5"/>
        <v>0</v>
      </c>
      <c r="X41" s="14">
        <f t="shared" si="6"/>
        <v>0</v>
      </c>
      <c r="Y41" s="14">
        <f t="shared" si="7"/>
        <v>0</v>
      </c>
      <c r="Z41" s="14">
        <f t="shared" si="8"/>
        <v>0</v>
      </c>
      <c r="AA41" s="14">
        <f t="shared" si="9"/>
        <v>0</v>
      </c>
      <c r="AD41" t="s">
        <v>104</v>
      </c>
      <c r="AE41">
        <v>5.6391017376260838E-11</v>
      </c>
      <c r="AF41">
        <v>1.056028617419229E-11</v>
      </c>
      <c r="AG41">
        <v>3.8196898238325102E-12</v>
      </c>
      <c r="AH41">
        <v>2.9839891903466771E-12</v>
      </c>
      <c r="AI41">
        <v>3.6777926998543813E-11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4">
        <f t="shared" si="5"/>
        <v>0</v>
      </c>
      <c r="X42" s="14">
        <f t="shared" si="6"/>
        <v>0</v>
      </c>
      <c r="Y42" s="14">
        <f t="shared" si="7"/>
        <v>0</v>
      </c>
      <c r="Z42" s="14">
        <f t="shared" si="8"/>
        <v>0</v>
      </c>
      <c r="AA42" s="14">
        <f t="shared" si="9"/>
        <v>0</v>
      </c>
      <c r="AD42" t="s">
        <v>58</v>
      </c>
      <c r="AE42">
        <v>1.2285850649804796E-11</v>
      </c>
      <c r="AF42">
        <v>7.3164042019682753E-11</v>
      </c>
      <c r="AG42">
        <v>1.4139964691599843E-12</v>
      </c>
      <c r="AH42">
        <v>1.3556895404785382E-12</v>
      </c>
      <c r="AI42">
        <v>3.3807000722726543E-11</v>
      </c>
    </row>
    <row r="43" spans="4:35" x14ac:dyDescent="0.3">
      <c r="D43" t="s">
        <v>73</v>
      </c>
      <c r="E43">
        <f>Mult_op!D42*LCA_op_data!E43</f>
        <v>0</v>
      </c>
      <c r="F43">
        <f>Mult_op!E42*LCA_op_data!F43</f>
        <v>0</v>
      </c>
      <c r="G43">
        <f>Mult_op!F42*LCA_op_data!G43</f>
        <v>0</v>
      </c>
      <c r="H43">
        <f>Mult_op!G42*LCA_op_data!H43</f>
        <v>0</v>
      </c>
      <c r="I43">
        <f>Mult_op!H42*LCA_op_data!I43</f>
        <v>0</v>
      </c>
      <c r="J43">
        <f>Mult_op!I42*LCA_op_data!J43</f>
        <v>0</v>
      </c>
      <c r="K43">
        <f>Mult_op!J42*LCA_op_data!K43</f>
        <v>0</v>
      </c>
      <c r="L43">
        <f>Mult_op!K42*LCA_op_data!L43</f>
        <v>0</v>
      </c>
      <c r="M43">
        <f>Mult_op!L42*LCA_op_data!M43</f>
        <v>0</v>
      </c>
      <c r="N43">
        <f>Mult_op!M42*LCA_op_data!N43</f>
        <v>0</v>
      </c>
      <c r="O43">
        <f>Mult_op!N42*LCA_op_data!O43</f>
        <v>0</v>
      </c>
      <c r="P43">
        <f>Mult_op!O42*LCA_op_data!P43</f>
        <v>0</v>
      </c>
      <c r="Q43">
        <f>Mult_op!P42*LCA_op_data!Q43</f>
        <v>0</v>
      </c>
      <c r="R43">
        <f>Mult_op!Q42*LCA_op_data!R43</f>
        <v>0</v>
      </c>
      <c r="S43">
        <f>Mult_op!R42*LCA_op_data!S43</f>
        <v>0</v>
      </c>
      <c r="T43">
        <f>Mult_op!S42*LCA_op_data!T43</f>
        <v>0</v>
      </c>
      <c r="V43" t="s">
        <v>71</v>
      </c>
      <c r="W43" s="14">
        <f t="shared" si="5"/>
        <v>0</v>
      </c>
      <c r="X43" s="14">
        <f t="shared" si="6"/>
        <v>0</v>
      </c>
      <c r="Y43" s="14">
        <f t="shared" si="7"/>
        <v>0</v>
      </c>
      <c r="Z43" s="14">
        <f t="shared" si="8"/>
        <v>0</v>
      </c>
      <c r="AA43" s="14">
        <f t="shared" si="9"/>
        <v>0</v>
      </c>
      <c r="AD43" t="s">
        <v>145</v>
      </c>
      <c r="AE43">
        <v>2.2938764640663343E-10</v>
      </c>
      <c r="AF43">
        <v>5.7386100324412298E-10</v>
      </c>
      <c r="AG43">
        <v>3.3149132823285501E-10</v>
      </c>
      <c r="AH43">
        <v>1.2541445440590462E-10</v>
      </c>
      <c r="AI43">
        <v>3.0730853106237308E-11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4">
        <f t="shared" si="5"/>
        <v>0</v>
      </c>
      <c r="X44" s="14">
        <f t="shared" si="6"/>
        <v>0</v>
      </c>
      <c r="Y44" s="14">
        <f t="shared" si="7"/>
        <v>0</v>
      </c>
      <c r="Z44" s="14">
        <f t="shared" si="8"/>
        <v>0</v>
      </c>
      <c r="AA44" s="14">
        <f t="shared" si="9"/>
        <v>0</v>
      </c>
      <c r="AD44" t="s">
        <v>108</v>
      </c>
      <c r="AE44">
        <v>3.4273201051541541E-11</v>
      </c>
      <c r="AF44">
        <v>7.7103782328230511E-11</v>
      </c>
      <c r="AG44">
        <v>1.8011401342640041E-11</v>
      </c>
      <c r="AH44">
        <v>2.447347497897642E-11</v>
      </c>
      <c r="AI44">
        <v>3.0532912652245385E-11</v>
      </c>
    </row>
    <row r="45" spans="4:35" x14ac:dyDescent="0.3">
      <c r="D45" t="s">
        <v>75</v>
      </c>
      <c r="E45">
        <f>Mult_op!D44*LCA_op_data!E45</f>
        <v>0</v>
      </c>
      <c r="F45">
        <f>Mult_op!E44*LCA_op_data!F45</f>
        <v>0</v>
      </c>
      <c r="G45">
        <f>Mult_op!F44*LCA_op_data!G45</f>
        <v>0</v>
      </c>
      <c r="H45">
        <f>Mult_op!G44*LCA_op_data!H45</f>
        <v>0</v>
      </c>
      <c r="I45">
        <f>Mult_op!H44*LCA_op_data!I45</f>
        <v>0</v>
      </c>
      <c r="J45">
        <f>Mult_op!I44*LCA_op_data!J45</f>
        <v>0</v>
      </c>
      <c r="K45">
        <f>Mult_op!J44*LCA_op_data!K45</f>
        <v>0</v>
      </c>
      <c r="L45">
        <f>Mult_op!K44*LCA_op_data!L45</f>
        <v>0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0</v>
      </c>
      <c r="Q45">
        <f>Mult_op!P44*LCA_op_data!Q45</f>
        <v>0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4">
        <f t="shared" si="5"/>
        <v>0</v>
      </c>
      <c r="X45" s="14">
        <f t="shared" si="6"/>
        <v>0</v>
      </c>
      <c r="Y45" s="14">
        <f t="shared" si="7"/>
        <v>0</v>
      </c>
      <c r="Z45" s="14">
        <f t="shared" si="8"/>
        <v>0</v>
      </c>
      <c r="AA45" s="14">
        <f t="shared" si="9"/>
        <v>0</v>
      </c>
      <c r="AD45" t="s">
        <v>128</v>
      </c>
      <c r="AE45">
        <v>1.897715401591235E-15</v>
      </c>
      <c r="AF45">
        <v>3.494122128519335E-15</v>
      </c>
      <c r="AG45">
        <v>5.0171602153675106E-12</v>
      </c>
      <c r="AH45">
        <v>3.5558652441180085E-15</v>
      </c>
      <c r="AI45">
        <v>2.8151173199010462E-11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4">
        <f t="shared" si="5"/>
        <v>0</v>
      </c>
      <c r="X46" s="14">
        <f t="shared" si="6"/>
        <v>0</v>
      </c>
      <c r="Y46" s="14">
        <f t="shared" si="7"/>
        <v>0</v>
      </c>
      <c r="Z46" s="14">
        <f t="shared" si="8"/>
        <v>0</v>
      </c>
      <c r="AA46" s="14">
        <f t="shared" si="9"/>
        <v>0</v>
      </c>
      <c r="AD46" t="s">
        <v>127</v>
      </c>
      <c r="AE46">
        <v>1.7896648737767693E-15</v>
      </c>
      <c r="AF46">
        <v>3.2951767334837307E-15</v>
      </c>
      <c r="AG46">
        <v>4.6440569686227749E-12</v>
      </c>
      <c r="AH46">
        <v>3.3534043713538928E-15</v>
      </c>
      <c r="AI46">
        <v>2.7090063547486498E-11</v>
      </c>
    </row>
    <row r="47" spans="4:35" x14ac:dyDescent="0.3">
      <c r="D47" t="s">
        <v>77</v>
      </c>
      <c r="E47">
        <f>Mult_op!D46*LCA_op_data!E47</f>
        <v>0</v>
      </c>
      <c r="F47">
        <f>Mult_op!E46*LCA_op_data!F47</f>
        <v>0</v>
      </c>
      <c r="G47">
        <f>Mult_op!F46*LCA_op_data!G47</f>
        <v>0</v>
      </c>
      <c r="H47">
        <f>Mult_op!G46*LCA_op_data!H47</f>
        <v>0</v>
      </c>
      <c r="I47">
        <f>Mult_op!H46*LCA_op_data!I47</f>
        <v>0</v>
      </c>
      <c r="J47">
        <f>Mult_op!I46*LCA_op_data!J47</f>
        <v>0</v>
      </c>
      <c r="K47">
        <f>Mult_op!J46*LCA_op_data!K47</f>
        <v>0</v>
      </c>
      <c r="L47">
        <f>Mult_op!K46*LCA_op_data!L47</f>
        <v>0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0</v>
      </c>
      <c r="Q47">
        <f>Mult_op!P46*LCA_op_data!Q47</f>
        <v>0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4">
        <f t="shared" si="5"/>
        <v>0</v>
      </c>
      <c r="X47" s="14">
        <f t="shared" si="6"/>
        <v>0</v>
      </c>
      <c r="Y47" s="14">
        <f t="shared" si="7"/>
        <v>0</v>
      </c>
      <c r="Z47" s="14">
        <f t="shared" si="8"/>
        <v>0</v>
      </c>
      <c r="AA47" s="14">
        <f t="shared" si="9"/>
        <v>0</v>
      </c>
      <c r="AD47" t="s">
        <v>100</v>
      </c>
      <c r="AE47">
        <v>0</v>
      </c>
      <c r="AF47">
        <v>0</v>
      </c>
      <c r="AG47">
        <v>1.3431078802919381E-13</v>
      </c>
      <c r="AH47">
        <v>0</v>
      </c>
      <c r="AI47">
        <v>2.5319540447717192E-11</v>
      </c>
    </row>
    <row r="48" spans="4:35" x14ac:dyDescent="0.3">
      <c r="D48" t="s">
        <v>78</v>
      </c>
      <c r="E48">
        <f>Mult_op!D47*LCA_op_data!E48</f>
        <v>0</v>
      </c>
      <c r="F48">
        <f>Mult_op!E47*LCA_op_data!F48</f>
        <v>0</v>
      </c>
      <c r="G48">
        <f>Mult_op!F47*LCA_op_data!G48</f>
        <v>0</v>
      </c>
      <c r="H48">
        <f>Mult_op!G47*LCA_op_data!H48</f>
        <v>0</v>
      </c>
      <c r="I48">
        <f>Mult_op!H47*LCA_op_data!I48</f>
        <v>0</v>
      </c>
      <c r="J48">
        <f>Mult_op!I47*LCA_op_data!J48</f>
        <v>0</v>
      </c>
      <c r="K48">
        <f>Mult_op!J47*LCA_op_data!K48</f>
        <v>0</v>
      </c>
      <c r="L48">
        <f>Mult_op!K47*LCA_op_data!L48</f>
        <v>0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0</v>
      </c>
      <c r="Q48">
        <f>Mult_op!P47*LCA_op_data!Q48</f>
        <v>0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4">
        <f t="shared" si="5"/>
        <v>0</v>
      </c>
      <c r="X48" s="14">
        <f t="shared" si="6"/>
        <v>0</v>
      </c>
      <c r="Y48" s="14">
        <f t="shared" si="7"/>
        <v>0</v>
      </c>
      <c r="Z48" s="14">
        <f t="shared" si="8"/>
        <v>0</v>
      </c>
      <c r="AA48" s="14">
        <f t="shared" si="9"/>
        <v>0</v>
      </c>
      <c r="AD48" t="s">
        <v>146</v>
      </c>
      <c r="AE48">
        <v>2.8725920039431664E-10</v>
      </c>
      <c r="AF48">
        <v>3.4812353517970061E-10</v>
      </c>
      <c r="AG48">
        <v>1.0047606489777453E-9</v>
      </c>
      <c r="AH48">
        <v>1.0780542682558076E-10</v>
      </c>
      <c r="AI48">
        <v>2.458306732828295E-11</v>
      </c>
    </row>
    <row r="49" spans="4:35" x14ac:dyDescent="0.3">
      <c r="D49" t="s">
        <v>79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  <c r="S49">
        <f>Mult_op!R48*LCA_op_data!S49</f>
        <v>0</v>
      </c>
      <c r="T49">
        <f>Mult_op!S48*LCA_op_data!T49</f>
        <v>0</v>
      </c>
      <c r="V49" t="s">
        <v>77</v>
      </c>
      <c r="W49" s="14">
        <f t="shared" si="5"/>
        <v>0</v>
      </c>
      <c r="X49" s="14">
        <f t="shared" si="6"/>
        <v>0</v>
      </c>
      <c r="Y49" s="14">
        <f t="shared" si="7"/>
        <v>0</v>
      </c>
      <c r="Z49" s="14">
        <f t="shared" si="8"/>
        <v>0</v>
      </c>
      <c r="AA49" s="14">
        <f t="shared" si="9"/>
        <v>0</v>
      </c>
      <c r="AD49" t="s">
        <v>75</v>
      </c>
      <c r="AE49">
        <v>0</v>
      </c>
      <c r="AF49">
        <v>0</v>
      </c>
      <c r="AG49">
        <v>1.2676523813991326E-13</v>
      </c>
      <c r="AH49">
        <v>0</v>
      </c>
      <c r="AI49">
        <v>2.3897094355148812E-11</v>
      </c>
    </row>
    <row r="50" spans="4:35" x14ac:dyDescent="0.3">
      <c r="D50" t="s">
        <v>80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  <c r="S50">
        <f>Mult_op!R49*LCA_op_data!S50</f>
        <v>0</v>
      </c>
      <c r="T50">
        <f>Mult_op!S49*LCA_op_data!T50</f>
        <v>0</v>
      </c>
      <c r="V50" t="s">
        <v>78</v>
      </c>
      <c r="W50" s="14">
        <f t="shared" si="5"/>
        <v>0</v>
      </c>
      <c r="X50" s="14">
        <f t="shared" si="6"/>
        <v>0</v>
      </c>
      <c r="Y50" s="14">
        <f t="shared" si="7"/>
        <v>0</v>
      </c>
      <c r="Z50" s="14">
        <f t="shared" si="8"/>
        <v>0</v>
      </c>
      <c r="AA50" s="14">
        <f t="shared" si="9"/>
        <v>0</v>
      </c>
      <c r="AD50" t="s">
        <v>73</v>
      </c>
      <c r="AE50">
        <v>0</v>
      </c>
      <c r="AF50">
        <v>0</v>
      </c>
      <c r="AG50">
        <v>1.7867979807889409E-13</v>
      </c>
      <c r="AH50">
        <v>0</v>
      </c>
      <c r="AI50">
        <v>2.2708360693903904E-11</v>
      </c>
    </row>
    <row r="51" spans="4:35" x14ac:dyDescent="0.3">
      <c r="D51" t="s">
        <v>81</v>
      </c>
      <c r="E51">
        <f>Mult_op!D50*LCA_op_data!E51</f>
        <v>0</v>
      </c>
      <c r="F51">
        <f>Mult_op!E50*LCA_op_data!F51</f>
        <v>0</v>
      </c>
      <c r="G51">
        <f>Mult_op!F50*LCA_op_data!G51</f>
        <v>0</v>
      </c>
      <c r="H51">
        <f>Mult_op!G50*LCA_op_data!H51</f>
        <v>0</v>
      </c>
      <c r="I51">
        <f>Mult_op!H50*LCA_op_data!I51</f>
        <v>0</v>
      </c>
      <c r="J51">
        <f>Mult_op!I50*LCA_op_data!J51</f>
        <v>0</v>
      </c>
      <c r="K51">
        <f>Mult_op!J50*LCA_op_data!K51</f>
        <v>0</v>
      </c>
      <c r="L51">
        <f>Mult_op!K50*LCA_op_data!L51</f>
        <v>0</v>
      </c>
      <c r="M51">
        <f>Mult_op!L50*LCA_op_data!M51</f>
        <v>0</v>
      </c>
      <c r="N51">
        <f>Mult_op!M50*LCA_op_data!N51</f>
        <v>0</v>
      </c>
      <c r="O51">
        <f>Mult_op!N50*LCA_op_data!O51</f>
        <v>0</v>
      </c>
      <c r="P51">
        <f>Mult_op!O50*LCA_op_data!P51</f>
        <v>0</v>
      </c>
      <c r="Q51">
        <f>Mult_op!P50*LCA_op_data!Q51</f>
        <v>0</v>
      </c>
      <c r="R51">
        <f>Mult_op!Q50*LCA_op_data!R51</f>
        <v>0</v>
      </c>
      <c r="S51">
        <f>Mult_op!R50*LCA_op_data!S51</f>
        <v>0</v>
      </c>
      <c r="T51">
        <f>Mult_op!S50*LCA_op_data!T51</f>
        <v>0</v>
      </c>
      <c r="V51" t="s">
        <v>79</v>
      </c>
      <c r="W51" s="14">
        <f t="shared" si="5"/>
        <v>0</v>
      </c>
      <c r="X51" s="14">
        <f t="shared" si="6"/>
        <v>0</v>
      </c>
      <c r="Y51" s="14">
        <f t="shared" si="7"/>
        <v>0</v>
      </c>
      <c r="Z51" s="14">
        <f t="shared" si="8"/>
        <v>0</v>
      </c>
      <c r="AA51" s="14">
        <f t="shared" si="9"/>
        <v>0</v>
      </c>
      <c r="AD51" t="s">
        <v>65</v>
      </c>
      <c r="AE51">
        <v>0</v>
      </c>
      <c r="AF51">
        <v>0</v>
      </c>
      <c r="AG51">
        <v>1.0111036851635938E-13</v>
      </c>
      <c r="AH51">
        <v>0</v>
      </c>
      <c r="AI51">
        <v>1.9060777640416319E-11</v>
      </c>
    </row>
    <row r="52" spans="4:35" x14ac:dyDescent="0.3">
      <c r="D52" t="s">
        <v>82</v>
      </c>
      <c r="E52">
        <f>Mult_op!D51*LCA_op_data!E52</f>
        <v>0</v>
      </c>
      <c r="F52">
        <f>Mult_op!E51*LCA_op_data!F52</f>
        <v>0</v>
      </c>
      <c r="G52">
        <f>Mult_op!F51*LCA_op_data!G52</f>
        <v>0</v>
      </c>
      <c r="H52">
        <f>Mult_op!G51*LCA_op_data!H52</f>
        <v>0</v>
      </c>
      <c r="I52">
        <f>Mult_op!H51*LCA_op_data!I52</f>
        <v>0</v>
      </c>
      <c r="J52">
        <f>Mult_op!I51*LCA_op_data!J52</f>
        <v>0</v>
      </c>
      <c r="K52">
        <f>Mult_op!J51*LCA_op_data!K52</f>
        <v>0</v>
      </c>
      <c r="L52">
        <f>Mult_op!K51*LCA_op_data!L52</f>
        <v>0</v>
      </c>
      <c r="M52">
        <f>Mult_op!L51*LCA_op_data!M52</f>
        <v>0</v>
      </c>
      <c r="N52">
        <f>Mult_op!M51*LCA_op_data!N52</f>
        <v>0</v>
      </c>
      <c r="O52">
        <f>Mult_op!N51*LCA_op_data!O52</f>
        <v>0</v>
      </c>
      <c r="P52">
        <f>Mult_op!O51*LCA_op_data!P52</f>
        <v>0</v>
      </c>
      <c r="Q52">
        <f>Mult_op!P51*LCA_op_data!Q52</f>
        <v>0</v>
      </c>
      <c r="R52">
        <f>Mult_op!Q51*LCA_op_data!R52</f>
        <v>0</v>
      </c>
      <c r="S52">
        <f>Mult_op!R51*LCA_op_data!S52</f>
        <v>0</v>
      </c>
      <c r="T52">
        <f>Mult_op!S51*LCA_op_data!T52</f>
        <v>0</v>
      </c>
      <c r="V52" t="s">
        <v>80</v>
      </c>
      <c r="W52" s="14">
        <f t="shared" si="5"/>
        <v>0</v>
      </c>
      <c r="X52" s="14">
        <f t="shared" si="6"/>
        <v>0</v>
      </c>
      <c r="Y52" s="14">
        <f t="shared" si="7"/>
        <v>0</v>
      </c>
      <c r="Z52" s="14">
        <f t="shared" si="8"/>
        <v>0</v>
      </c>
      <c r="AA52" s="14">
        <f t="shared" si="9"/>
        <v>0</v>
      </c>
      <c r="AD52" t="s">
        <v>63</v>
      </c>
      <c r="AE52">
        <v>3.545499579268907E-10</v>
      </c>
      <c r="AF52">
        <v>1.4570246775703674E-10</v>
      </c>
      <c r="AG52">
        <v>1.3510869332449828E-10</v>
      </c>
      <c r="AH52">
        <v>8.6805626355642547E-11</v>
      </c>
      <c r="AI52">
        <v>1.7602633545835426E-11</v>
      </c>
    </row>
    <row r="53" spans="4:35" x14ac:dyDescent="0.3">
      <c r="D53" t="s">
        <v>83</v>
      </c>
      <c r="E53">
        <f>Mult_op!D52*LCA_op_data!E53</f>
        <v>0</v>
      </c>
      <c r="F53">
        <f>Mult_op!E52*LCA_op_data!F53</f>
        <v>0</v>
      </c>
      <c r="G53">
        <f>Mult_op!F52*LCA_op_data!G53</f>
        <v>0</v>
      </c>
      <c r="H53">
        <f>Mult_op!G52*LCA_op_data!H53</f>
        <v>0</v>
      </c>
      <c r="I53">
        <f>Mult_op!H52*LCA_op_data!I53</f>
        <v>0</v>
      </c>
      <c r="J53">
        <f>Mult_op!I52*LCA_op_data!J53</f>
        <v>0</v>
      </c>
      <c r="K53">
        <f>Mult_op!J52*LCA_op_data!K53</f>
        <v>0</v>
      </c>
      <c r="L53">
        <f>Mult_op!K52*LCA_op_data!L53</f>
        <v>0</v>
      </c>
      <c r="M53">
        <f>Mult_op!L52*LCA_op_data!M53</f>
        <v>0</v>
      </c>
      <c r="N53">
        <f>Mult_op!M52*LCA_op_data!N53</f>
        <v>0</v>
      </c>
      <c r="O53">
        <f>Mult_op!N52*LCA_op_data!O53</f>
        <v>0</v>
      </c>
      <c r="P53">
        <f>Mult_op!O52*LCA_op_data!P53</f>
        <v>0</v>
      </c>
      <c r="Q53">
        <f>Mult_op!P52*LCA_op_data!Q53</f>
        <v>0</v>
      </c>
      <c r="R53">
        <f>Mult_op!Q52*LCA_op_data!R53</f>
        <v>0</v>
      </c>
      <c r="S53">
        <f>Mult_op!R52*LCA_op_data!S53</f>
        <v>0</v>
      </c>
      <c r="T53">
        <f>Mult_op!S52*LCA_op_data!T53</f>
        <v>0</v>
      </c>
      <c r="V53" t="s">
        <v>81</v>
      </c>
      <c r="W53" s="14">
        <f t="shared" si="5"/>
        <v>0</v>
      </c>
      <c r="X53" s="14">
        <f t="shared" si="6"/>
        <v>0</v>
      </c>
      <c r="Y53" s="14">
        <f t="shared" si="7"/>
        <v>0</v>
      </c>
      <c r="Z53" s="14">
        <f t="shared" si="8"/>
        <v>0</v>
      </c>
      <c r="AA53" s="14">
        <f t="shared" si="9"/>
        <v>0</v>
      </c>
      <c r="AD53" t="s">
        <v>56</v>
      </c>
      <c r="AE53">
        <v>3.3407800263815053E-11</v>
      </c>
      <c r="AF53">
        <v>2.3496184885037732E-11</v>
      </c>
      <c r="AG53">
        <v>9.6420024030213055E-12</v>
      </c>
      <c r="AH53">
        <v>3.8424356325661248E-11</v>
      </c>
      <c r="AI53">
        <v>1.5657641442469407E-11</v>
      </c>
    </row>
    <row r="54" spans="4:35" x14ac:dyDescent="0.3">
      <c r="D54" t="s">
        <v>84</v>
      </c>
      <c r="E54">
        <f>Mult_op!D53*LCA_op_data!E54</f>
        <v>0.91097021513452814</v>
      </c>
      <c r="F54">
        <f>Mult_op!E53*LCA_op_data!F54</f>
        <v>768.05926399999998</v>
      </c>
      <c r="G54">
        <f>Mult_op!F53*LCA_op_data!G54</f>
        <v>9834.4112935323756</v>
      </c>
      <c r="H54">
        <f>Mult_op!G53*LCA_op_data!H54</f>
        <v>1.2182792491641011E-3</v>
      </c>
      <c r="I54">
        <f>Mult_op!H53*LCA_op_data!I54</f>
        <v>0.25990798692808081</v>
      </c>
      <c r="J54">
        <f>Mult_op!I53*LCA_op_data!J54</f>
        <v>4.543764113100746</v>
      </c>
      <c r="K54">
        <f>Mult_op!J53*LCA_op_data!K54</f>
        <v>8.8274945963287346E-8</v>
      </c>
      <c r="L54">
        <f>Mult_op!K53*LCA_op_data!L54</f>
        <v>3.6883869326030948E-6</v>
      </c>
      <c r="M54">
        <f>Mult_op!L53*LCA_op_data!M54</f>
        <v>4.4575663007713553E-2</v>
      </c>
      <c r="N54">
        <f>Mult_op!M53*LCA_op_data!N54</f>
        <v>7.1026309323712269</v>
      </c>
      <c r="O54">
        <f>Mult_op!N53*LCA_op_data!O54</f>
        <v>8.1239179771012871E-6</v>
      </c>
      <c r="P54">
        <f>Mult_op!O53*LCA_op_data!P54</f>
        <v>1.2589821769436622E-5</v>
      </c>
      <c r="Q54">
        <f>Mult_op!P53*LCA_op_data!Q54</f>
        <v>0.66890400363207947</v>
      </c>
      <c r="R54">
        <f>Mult_op!Q53*LCA_op_data!R54</f>
        <v>20.627223506758099</v>
      </c>
      <c r="S54">
        <f>Mult_op!R53*LCA_op_data!S54</f>
        <v>13.998311201301162</v>
      </c>
      <c r="T54">
        <f>Mult_op!S53*LCA_op_data!T54</f>
        <v>8.9660334965377655E-8</v>
      </c>
      <c r="V54" t="s">
        <v>82</v>
      </c>
      <c r="W54" s="14">
        <f t="shared" si="5"/>
        <v>1.3608350224278306E-3</v>
      </c>
      <c r="X54" s="14">
        <f t="shared" si="6"/>
        <v>1.9215175021117133E-2</v>
      </c>
      <c r="Y54" s="14">
        <f t="shared" si="7"/>
        <v>6.5128329225515704E-3</v>
      </c>
      <c r="Z54" s="14">
        <f t="shared" si="8"/>
        <v>5.7311268576068378E-4</v>
      </c>
      <c r="AA54" s="14">
        <f t="shared" si="9"/>
        <v>2.2639385565532662E-4</v>
      </c>
      <c r="AD54" t="s">
        <v>55</v>
      </c>
      <c r="AE54">
        <v>2.4133092407346307E-11</v>
      </c>
      <c r="AF54">
        <v>1.6972925876618169E-11</v>
      </c>
      <c r="AG54">
        <v>6.9644278662446151E-12</v>
      </c>
      <c r="AH54">
        <v>2.7756804573291996E-11</v>
      </c>
      <c r="AI54">
        <v>1.1372786786645519E-11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4">
        <f t="shared" si="5"/>
        <v>0</v>
      </c>
      <c r="X55" s="14">
        <f t="shared" si="6"/>
        <v>0</v>
      </c>
      <c r="Y55" s="14">
        <f t="shared" si="7"/>
        <v>0</v>
      </c>
      <c r="Z55" s="14">
        <f t="shared" si="8"/>
        <v>0</v>
      </c>
      <c r="AA55" s="14">
        <f t="shared" si="9"/>
        <v>0</v>
      </c>
      <c r="AD55" t="s">
        <v>102</v>
      </c>
      <c r="AE55">
        <v>4.3136229853385378E-11</v>
      </c>
      <c r="AF55">
        <v>9.7697595977281334E-11</v>
      </c>
      <c r="AG55">
        <v>2.1015935721247484E-10</v>
      </c>
      <c r="AH55">
        <v>1.46858838992418E-11</v>
      </c>
      <c r="AI55">
        <v>1.1004286603914308E-11</v>
      </c>
    </row>
    <row r="56" spans="4:35" x14ac:dyDescent="0.3">
      <c r="D56" t="s">
        <v>86</v>
      </c>
      <c r="E56">
        <f>Mult_op!D55*LCA_op_data!E56</f>
        <v>0</v>
      </c>
      <c r="F56">
        <f>Mult_op!E55*LCA_op_data!F56</f>
        <v>0</v>
      </c>
      <c r="G56">
        <f>Mult_op!F55*LCA_op_data!G56</f>
        <v>0</v>
      </c>
      <c r="H56">
        <f>Mult_op!G55*LCA_op_data!H56</f>
        <v>0</v>
      </c>
      <c r="I56">
        <f>Mult_op!H55*LCA_op_data!I56</f>
        <v>0</v>
      </c>
      <c r="J56">
        <f>Mult_op!I55*LCA_op_data!J56</f>
        <v>0</v>
      </c>
      <c r="K56">
        <f>Mult_op!J55*LCA_op_data!K56</f>
        <v>0</v>
      </c>
      <c r="L56">
        <f>Mult_op!K55*LCA_op_data!L56</f>
        <v>0</v>
      </c>
      <c r="M56">
        <f>Mult_op!L55*LCA_op_data!M56</f>
        <v>0</v>
      </c>
      <c r="N56">
        <f>Mult_op!M55*LCA_op_data!N56</f>
        <v>0</v>
      </c>
      <c r="O56">
        <f>Mult_op!N55*LCA_op_data!O56</f>
        <v>0</v>
      </c>
      <c r="P56">
        <f>Mult_op!O55*LCA_op_data!P56</f>
        <v>0</v>
      </c>
      <c r="Q56">
        <f>Mult_op!P55*LCA_op_data!Q56</f>
        <v>0</v>
      </c>
      <c r="R56">
        <f>Mult_op!Q55*LCA_op_data!R56</f>
        <v>0</v>
      </c>
      <c r="S56">
        <f>Mult_op!R55*LCA_op_data!S56</f>
        <v>0</v>
      </c>
      <c r="T56">
        <f>Mult_op!S55*LCA_op_data!T56</f>
        <v>0</v>
      </c>
      <c r="V56" t="s">
        <v>84</v>
      </c>
      <c r="W56" s="14">
        <f t="shared" si="5"/>
        <v>0</v>
      </c>
      <c r="X56" s="14">
        <f t="shared" si="6"/>
        <v>0</v>
      </c>
      <c r="Y56" s="14">
        <f t="shared" si="7"/>
        <v>0</v>
      </c>
      <c r="Z56" s="14">
        <f t="shared" si="8"/>
        <v>0</v>
      </c>
      <c r="AA56" s="14">
        <f t="shared" si="9"/>
        <v>0</v>
      </c>
      <c r="AD56" t="s">
        <v>53</v>
      </c>
      <c r="AE56">
        <v>2.2428945929696982E-11</v>
      </c>
      <c r="AF56">
        <v>1.5774391044868334E-11</v>
      </c>
      <c r="AG56">
        <v>6.4746023829523775E-12</v>
      </c>
      <c r="AH56">
        <v>2.5796771439288108E-11</v>
      </c>
      <c r="AI56">
        <v>1.0769765839887955E-11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4">
        <f t="shared" si="5"/>
        <v>0</v>
      </c>
      <c r="X57" s="14">
        <f t="shared" si="6"/>
        <v>0</v>
      </c>
      <c r="Y57" s="14">
        <f t="shared" si="7"/>
        <v>0</v>
      </c>
      <c r="Z57" s="14">
        <f t="shared" si="8"/>
        <v>0</v>
      </c>
      <c r="AA57" s="14">
        <f t="shared" si="9"/>
        <v>0</v>
      </c>
      <c r="AD57" t="s">
        <v>54</v>
      </c>
      <c r="AE57">
        <v>2.114763873187145E-11</v>
      </c>
      <c r="AF57">
        <v>1.4873241215961622E-11</v>
      </c>
      <c r="AG57">
        <v>6.0970424445086725E-12</v>
      </c>
      <c r="AH57">
        <v>2.4323069151653837E-11</v>
      </c>
      <c r="AI57">
        <v>9.3719791973002983E-12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4">
        <f t="shared" si="5"/>
        <v>0</v>
      </c>
      <c r="X58" s="14">
        <f t="shared" si="6"/>
        <v>0</v>
      </c>
      <c r="Y58" s="14">
        <f t="shared" si="7"/>
        <v>0</v>
      </c>
      <c r="Z58" s="14">
        <f t="shared" si="8"/>
        <v>0</v>
      </c>
      <c r="AA58" s="14">
        <f t="shared" si="9"/>
        <v>0</v>
      </c>
      <c r="AD58" t="s">
        <v>105</v>
      </c>
      <c r="AE58">
        <v>3.3892752027659916E-11</v>
      </c>
      <c r="AF58">
        <v>7.6762396839292374E-11</v>
      </c>
      <c r="AG58">
        <v>1.6512520923837308E-10</v>
      </c>
      <c r="AH58">
        <v>1.1538908777975625E-11</v>
      </c>
      <c r="AI58">
        <v>8.6462251887898101E-12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4">
        <f t="shared" si="5"/>
        <v>0</v>
      </c>
      <c r="X59" s="14">
        <f t="shared" si="6"/>
        <v>0</v>
      </c>
      <c r="Y59" s="14">
        <f t="shared" si="7"/>
        <v>0</v>
      </c>
      <c r="Z59" s="14">
        <f t="shared" si="8"/>
        <v>0</v>
      </c>
      <c r="AA59" s="14">
        <f t="shared" si="9"/>
        <v>0</v>
      </c>
      <c r="AD59" t="s">
        <v>80</v>
      </c>
      <c r="AE59">
        <v>3.3122462208849466E-11</v>
      </c>
      <c r="AF59">
        <v>7.5017796911126621E-11</v>
      </c>
      <c r="AG59">
        <v>1.613723635738646E-10</v>
      </c>
      <c r="AH59">
        <v>1.1276660851203451E-11</v>
      </c>
      <c r="AI59">
        <v>8.4497200708627686E-12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4">
        <f t="shared" si="5"/>
        <v>0</v>
      </c>
      <c r="X60" s="14">
        <f t="shared" si="6"/>
        <v>0</v>
      </c>
      <c r="Y60" s="14">
        <f t="shared" si="7"/>
        <v>0</v>
      </c>
      <c r="Z60" s="14">
        <f t="shared" si="8"/>
        <v>0</v>
      </c>
      <c r="AA60" s="14">
        <f t="shared" si="9"/>
        <v>0</v>
      </c>
      <c r="AD60" t="s">
        <v>118</v>
      </c>
      <c r="AE60">
        <v>2.4117715871464155E-11</v>
      </c>
      <c r="AF60">
        <v>1.5007628754368195E-10</v>
      </c>
      <c r="AG60">
        <v>2.0333060789412533E-10</v>
      </c>
      <c r="AH60">
        <v>1.6452438568240742E-10</v>
      </c>
      <c r="AI60">
        <v>7.8399807578035418E-12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4">
        <f t="shared" si="5"/>
        <v>0</v>
      </c>
      <c r="X61" s="14">
        <f t="shared" si="6"/>
        <v>0</v>
      </c>
      <c r="Y61" s="14">
        <f t="shared" si="7"/>
        <v>0</v>
      </c>
      <c r="Z61" s="14">
        <f t="shared" si="8"/>
        <v>0</v>
      </c>
      <c r="AA61" s="14">
        <f t="shared" si="9"/>
        <v>0</v>
      </c>
      <c r="AD61" t="s">
        <v>51</v>
      </c>
      <c r="AE61">
        <v>8.5936231070016239E-12</v>
      </c>
      <c r="AF61">
        <v>6.0436063032565214E-12</v>
      </c>
      <c r="AG61">
        <v>2.4721181558647836E-12</v>
      </c>
      <c r="AH61">
        <v>9.8837900289929352E-12</v>
      </c>
      <c r="AI61">
        <v>3.5644905763943093E-12</v>
      </c>
    </row>
    <row r="62" spans="4:35" x14ac:dyDescent="0.3">
      <c r="D62" t="s">
        <v>92</v>
      </c>
      <c r="E62">
        <f>Mult_op!D61*LCA_op_data!E62</f>
        <v>0</v>
      </c>
      <c r="F62">
        <f>Mult_op!E61*LCA_op_data!F62</f>
        <v>0</v>
      </c>
      <c r="G62">
        <f>Mult_op!F61*LCA_op_data!G62</f>
        <v>0</v>
      </c>
      <c r="H62">
        <f>Mult_op!G61*LCA_op_data!H62</f>
        <v>0</v>
      </c>
      <c r="I62">
        <f>Mult_op!H61*LCA_op_data!I62</f>
        <v>0</v>
      </c>
      <c r="J62">
        <f>Mult_op!I61*LCA_op_data!J62</f>
        <v>0</v>
      </c>
      <c r="K62">
        <f>Mult_op!J61*LCA_op_data!K62</f>
        <v>0</v>
      </c>
      <c r="L62">
        <f>Mult_op!K61*LCA_op_data!L62</f>
        <v>0</v>
      </c>
      <c r="M62">
        <f>Mult_op!L61*LCA_op_data!M62</f>
        <v>0</v>
      </c>
      <c r="N62">
        <f>Mult_op!M61*LCA_op_data!N62</f>
        <v>0</v>
      </c>
      <c r="O62">
        <f>Mult_op!N61*LCA_op_data!O62</f>
        <v>0</v>
      </c>
      <c r="P62">
        <f>Mult_op!O61*LCA_op_data!P62</f>
        <v>0</v>
      </c>
      <c r="Q62">
        <f>Mult_op!P61*LCA_op_data!Q62</f>
        <v>0</v>
      </c>
      <c r="R62">
        <f>Mult_op!Q61*LCA_op_data!R62</f>
        <v>0</v>
      </c>
      <c r="S62">
        <f>Mult_op!R61*LCA_op_data!S62</f>
        <v>0</v>
      </c>
      <c r="T62">
        <f>Mult_op!S61*LCA_op_data!T62</f>
        <v>0</v>
      </c>
      <c r="V62" t="s">
        <v>90</v>
      </c>
      <c r="W62" s="14">
        <f t="shared" si="5"/>
        <v>0</v>
      </c>
      <c r="X62" s="14">
        <f t="shared" si="6"/>
        <v>0</v>
      </c>
      <c r="Y62" s="14">
        <f t="shared" si="7"/>
        <v>0</v>
      </c>
      <c r="Z62" s="14">
        <f t="shared" si="8"/>
        <v>0</v>
      </c>
      <c r="AA62" s="14">
        <f t="shared" si="9"/>
        <v>0</v>
      </c>
      <c r="AD62" t="s">
        <v>43</v>
      </c>
      <c r="AE62">
        <v>3.4035238905635726E-13</v>
      </c>
      <c r="AF62">
        <v>8.8239190703760477E-14</v>
      </c>
      <c r="AG62">
        <v>2.258191173553403E-13</v>
      </c>
      <c r="AH62">
        <v>4.5374385945096908E-14</v>
      </c>
      <c r="AI62">
        <v>3.4360612288855296E-12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4">
        <f t="shared" si="5"/>
        <v>0</v>
      </c>
      <c r="X63" s="14">
        <f t="shared" si="6"/>
        <v>0</v>
      </c>
      <c r="Y63" s="14">
        <f t="shared" si="7"/>
        <v>0</v>
      </c>
      <c r="Z63" s="14">
        <f t="shared" si="8"/>
        <v>0</v>
      </c>
      <c r="AA63" s="14">
        <f t="shared" si="9"/>
        <v>0</v>
      </c>
      <c r="AD63" t="s">
        <v>34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4">
        <f t="shared" si="5"/>
        <v>0</v>
      </c>
      <c r="X64" s="14">
        <f t="shared" si="6"/>
        <v>0</v>
      </c>
      <c r="Y64" s="14">
        <f t="shared" si="7"/>
        <v>0</v>
      </c>
      <c r="Z64" s="14">
        <f t="shared" si="8"/>
        <v>0</v>
      </c>
      <c r="AA64" s="14">
        <f t="shared" si="9"/>
        <v>0</v>
      </c>
      <c r="AD64" t="s">
        <v>35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4">
        <f t="shared" si="5"/>
        <v>0</v>
      </c>
      <c r="X65" s="14">
        <f t="shared" si="6"/>
        <v>0</v>
      </c>
      <c r="Y65" s="14">
        <f t="shared" si="7"/>
        <v>0</v>
      </c>
      <c r="Z65" s="14">
        <f t="shared" si="8"/>
        <v>0</v>
      </c>
      <c r="AA65" s="14">
        <f t="shared" si="9"/>
        <v>0</v>
      </c>
      <c r="AD65" t="s">
        <v>37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4:35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  <c r="V66" t="s">
        <v>94</v>
      </c>
      <c r="W66" s="14">
        <f t="shared" si="5"/>
        <v>0</v>
      </c>
      <c r="X66" s="14">
        <f t="shared" si="6"/>
        <v>0</v>
      </c>
      <c r="Y66" s="14">
        <f t="shared" si="7"/>
        <v>0</v>
      </c>
      <c r="Z66" s="14">
        <f t="shared" si="8"/>
        <v>0</v>
      </c>
      <c r="AA66" s="14">
        <f t="shared" si="9"/>
        <v>0</v>
      </c>
      <c r="AD66" t="s">
        <v>38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4:35" x14ac:dyDescent="0.3">
      <c r="D67" t="s">
        <v>97</v>
      </c>
      <c r="E67">
        <f>Mult_op!D66*LCA_op_data!E67</f>
        <v>2.7910836677080426</v>
      </c>
      <c r="F67">
        <f>Mult_op!E66*LCA_op_data!F67</f>
        <v>253.37089700000001</v>
      </c>
      <c r="G67">
        <f>Mult_op!F66*LCA_op_data!G67</f>
        <v>1365398.2221442321</v>
      </c>
      <c r="H67">
        <f>Mult_op!G66*LCA_op_data!H67</f>
        <v>5.0369764315820444E-2</v>
      </c>
      <c r="I67">
        <f>Mult_op!H66*LCA_op_data!I67</f>
        <v>0.22141526731099034</v>
      </c>
      <c r="J67">
        <f>Mult_op!I66*LCA_op_data!J67</f>
        <v>2.0087159111984927</v>
      </c>
      <c r="K67">
        <f>Mult_op!J66*LCA_op_data!K67</f>
        <v>4.1341635219334438E-7</v>
      </c>
      <c r="L67">
        <f>Mult_op!K66*LCA_op_data!L67</f>
        <v>1.5261816078749572E-5</v>
      </c>
      <c r="M67">
        <f>Mult_op!L66*LCA_op_data!M67</f>
        <v>38.09203046541942</v>
      </c>
      <c r="N67">
        <f>Mult_op!M66*LCA_op_data!N67</f>
        <v>4488.4954810854706</v>
      </c>
      <c r="O67">
        <f>Mult_op!N66*LCA_op_data!O67</f>
        <v>9.3989856806754972E-3</v>
      </c>
      <c r="P67">
        <f>Mult_op!O66*LCA_op_data!P67</f>
        <v>2.8230924209701759E-5</v>
      </c>
      <c r="Q67">
        <f>Mult_op!P66*LCA_op_data!Q67</f>
        <v>0.75409171703543687</v>
      </c>
      <c r="R67">
        <f>Mult_op!Q66*LCA_op_data!R67</f>
        <v>1167.0068472651071</v>
      </c>
      <c r="S67">
        <f>Mult_op!R66*LCA_op_data!S67</f>
        <v>3407.7863398442832</v>
      </c>
      <c r="T67">
        <f>Mult_op!S66*LCA_op_data!T67</f>
        <v>2.048982183449082E-4</v>
      </c>
      <c r="V67" t="s">
        <v>95</v>
      </c>
      <c r="W67" s="14">
        <f t="shared" si="5"/>
        <v>0.8599773670952886</v>
      </c>
      <c r="X67" s="14">
        <f t="shared" si="6"/>
        <v>0.79445154940050999</v>
      </c>
      <c r="Y67" s="14">
        <f t="shared" si="7"/>
        <v>0.90423414560895821</v>
      </c>
      <c r="Z67" s="14">
        <f t="shared" si="8"/>
        <v>0.66306404644427186</v>
      </c>
      <c r="AA67" s="14">
        <f t="shared" si="9"/>
        <v>5.076567323664097E-4</v>
      </c>
      <c r="AD67" t="s">
        <v>45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4">
        <f t="shared" ref="W68:W99" si="10">N68/$N$118</f>
        <v>0</v>
      </c>
      <c r="X68" s="14">
        <f t="shared" ref="X68:X99" si="11">H68/$H$118</f>
        <v>0</v>
      </c>
      <c r="Y68" s="14">
        <f t="shared" ref="Y68:Y99" si="12">G68/$G$118</f>
        <v>0</v>
      </c>
      <c r="Z68" s="14">
        <f t="shared" ref="Z68:Z99" si="13">O68/$O$118</f>
        <v>0</v>
      </c>
      <c r="AA68" s="14">
        <f t="shared" ref="AA68:AA99" si="14">P68/$P$118</f>
        <v>0</v>
      </c>
      <c r="AD68" t="s">
        <v>46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4:35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  <c r="S69">
        <f>Mult_op!R68*LCA_op_data!S69</f>
        <v>0</v>
      </c>
      <c r="T69">
        <f>Mult_op!S68*LCA_op_data!T69</f>
        <v>0</v>
      </c>
      <c r="V69" t="s">
        <v>97</v>
      </c>
      <c r="W69" s="14">
        <f t="shared" si="10"/>
        <v>0</v>
      </c>
      <c r="X69" s="14">
        <f t="shared" si="11"/>
        <v>0</v>
      </c>
      <c r="Y69" s="14">
        <f t="shared" si="12"/>
        <v>0</v>
      </c>
      <c r="Z69" s="14">
        <f t="shared" si="13"/>
        <v>0</v>
      </c>
      <c r="AA69" s="14">
        <f t="shared" si="14"/>
        <v>0</v>
      </c>
      <c r="AD69" t="s">
        <v>48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4:35" x14ac:dyDescent="0.3">
      <c r="D70" t="s">
        <v>100</v>
      </c>
      <c r="E70">
        <f>Mult_op!D69*LCA_op_data!E70</f>
        <v>0</v>
      </c>
      <c r="F70">
        <f>Mult_op!E69*LCA_op_data!F70</f>
        <v>0</v>
      </c>
      <c r="G70">
        <f>Mult_op!F69*LCA_op_data!G70</f>
        <v>0</v>
      </c>
      <c r="H70">
        <f>Mult_op!G69*LCA_op_data!H70</f>
        <v>0</v>
      </c>
      <c r="I70">
        <f>Mult_op!H69*LCA_op_data!I70</f>
        <v>0</v>
      </c>
      <c r="J70">
        <f>Mult_op!I69*LCA_op_data!J70</f>
        <v>0</v>
      </c>
      <c r="K70">
        <f>Mult_op!J69*LCA_op_data!K70</f>
        <v>0</v>
      </c>
      <c r="L70">
        <f>Mult_op!K69*LCA_op_data!L70</f>
        <v>0</v>
      </c>
      <c r="M70">
        <f>Mult_op!L69*LCA_op_data!M70</f>
        <v>0</v>
      </c>
      <c r="N70">
        <f>Mult_op!M69*LCA_op_data!N70</f>
        <v>0</v>
      </c>
      <c r="O70">
        <f>Mult_op!N69*LCA_op_data!O70</f>
        <v>0</v>
      </c>
      <c r="P70">
        <f>Mult_op!O69*LCA_op_data!P70</f>
        <v>0</v>
      </c>
      <c r="Q70">
        <f>Mult_op!P69*LCA_op_data!Q70</f>
        <v>0</v>
      </c>
      <c r="R70">
        <f>Mult_op!Q69*LCA_op_data!R70</f>
        <v>0</v>
      </c>
      <c r="S70">
        <f>Mult_op!R69*LCA_op_data!S70</f>
        <v>0</v>
      </c>
      <c r="T70">
        <f>Mult_op!S69*LCA_op_data!T70</f>
        <v>0</v>
      </c>
      <c r="V70" t="s">
        <v>98</v>
      </c>
      <c r="W70" s="14">
        <f t="shared" si="10"/>
        <v>0</v>
      </c>
      <c r="X70" s="14">
        <f t="shared" si="11"/>
        <v>0</v>
      </c>
      <c r="Y70" s="14">
        <f t="shared" si="12"/>
        <v>0</v>
      </c>
      <c r="Z70" s="14">
        <f t="shared" si="13"/>
        <v>0</v>
      </c>
      <c r="AA70" s="14">
        <f t="shared" si="14"/>
        <v>0</v>
      </c>
      <c r="AD70" t="s">
        <v>47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4:35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  <c r="V71" t="s">
        <v>99</v>
      </c>
      <c r="W71" s="14">
        <f t="shared" si="10"/>
        <v>0</v>
      </c>
      <c r="X71" s="14">
        <f t="shared" si="11"/>
        <v>0</v>
      </c>
      <c r="Y71" s="14">
        <f t="shared" si="12"/>
        <v>0</v>
      </c>
      <c r="Z71" s="14">
        <f t="shared" si="13"/>
        <v>0</v>
      </c>
      <c r="AA71" s="14">
        <f t="shared" si="14"/>
        <v>0</v>
      </c>
      <c r="AD71" t="s">
        <v>49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4:35" x14ac:dyDescent="0.3">
      <c r="D72" t="s">
        <v>102</v>
      </c>
      <c r="E72">
        <f>Mult_op!D71*LCA_op_data!E72</f>
        <v>0</v>
      </c>
      <c r="F72">
        <f>Mult_op!E71*LCA_op_data!F72</f>
        <v>0</v>
      </c>
      <c r="G72">
        <f>Mult_op!F71*LCA_op_data!G72</f>
        <v>0</v>
      </c>
      <c r="H72">
        <f>Mult_op!G71*LCA_op_data!H72</f>
        <v>0</v>
      </c>
      <c r="I72">
        <f>Mult_op!H71*LCA_op_data!I72</f>
        <v>0</v>
      </c>
      <c r="J72">
        <f>Mult_op!I71*LCA_op_data!J72</f>
        <v>0</v>
      </c>
      <c r="K72">
        <f>Mult_op!J71*LCA_op_data!K72</f>
        <v>0</v>
      </c>
      <c r="L72">
        <f>Mult_op!K71*LCA_op_data!L72</f>
        <v>0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0</v>
      </c>
      <c r="Q72">
        <f>Mult_op!P71*LCA_op_data!Q72</f>
        <v>0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4">
        <f t="shared" si="10"/>
        <v>0</v>
      </c>
      <c r="X72" s="14">
        <f t="shared" si="11"/>
        <v>0</v>
      </c>
      <c r="Y72" s="14">
        <f t="shared" si="12"/>
        <v>0</v>
      </c>
      <c r="Z72" s="14">
        <f t="shared" si="13"/>
        <v>0</v>
      </c>
      <c r="AA72" s="14">
        <f t="shared" si="14"/>
        <v>0</v>
      </c>
      <c r="AD72" t="s">
        <v>52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4:35" x14ac:dyDescent="0.3">
      <c r="D73" t="s">
        <v>103</v>
      </c>
      <c r="E73">
        <f>Mult_op!D72*LCA_op_data!E73</f>
        <v>0</v>
      </c>
      <c r="F73">
        <f>Mult_op!E72*LCA_op_data!F73</f>
        <v>0</v>
      </c>
      <c r="G73">
        <f>Mult_op!F72*LCA_op_data!G73</f>
        <v>0</v>
      </c>
      <c r="H73">
        <f>Mult_op!G72*LCA_op_data!H73</f>
        <v>0</v>
      </c>
      <c r="I73">
        <f>Mult_op!H72*LCA_op_data!I73</f>
        <v>0</v>
      </c>
      <c r="J73">
        <f>Mult_op!I72*LCA_op_data!J73</f>
        <v>0</v>
      </c>
      <c r="K73">
        <f>Mult_op!J72*LCA_op_data!K73</f>
        <v>0</v>
      </c>
      <c r="L73">
        <f>Mult_op!K72*LCA_op_data!L73</f>
        <v>0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0</v>
      </c>
      <c r="Q73">
        <f>Mult_op!P72*LCA_op_data!Q73</f>
        <v>0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4">
        <f t="shared" si="10"/>
        <v>0</v>
      </c>
      <c r="X73" s="14">
        <f t="shared" si="11"/>
        <v>0</v>
      </c>
      <c r="Y73" s="14">
        <f t="shared" si="12"/>
        <v>0</v>
      </c>
      <c r="Z73" s="14">
        <f t="shared" si="13"/>
        <v>0</v>
      </c>
      <c r="AA73" s="14">
        <f t="shared" si="14"/>
        <v>0</v>
      </c>
      <c r="AD73" t="s">
        <v>59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4:35" x14ac:dyDescent="0.3">
      <c r="D74" t="s">
        <v>104</v>
      </c>
      <c r="E74">
        <f>Mult_op!D73*LCA_op_data!E74</f>
        <v>0</v>
      </c>
      <c r="F74">
        <f>Mult_op!E73*LCA_op_data!F74</f>
        <v>0</v>
      </c>
      <c r="G74">
        <f>Mult_op!F73*LCA_op_data!G74</f>
        <v>0</v>
      </c>
      <c r="H74">
        <f>Mult_op!G73*LCA_op_data!H74</f>
        <v>0</v>
      </c>
      <c r="I74">
        <f>Mult_op!H73*LCA_op_data!I74</f>
        <v>0</v>
      </c>
      <c r="J74">
        <f>Mult_op!I73*LCA_op_data!J74</f>
        <v>0</v>
      </c>
      <c r="K74">
        <f>Mult_op!J73*LCA_op_data!K74</f>
        <v>0</v>
      </c>
      <c r="L74">
        <f>Mult_op!K73*LCA_op_data!L74</f>
        <v>0</v>
      </c>
      <c r="M74">
        <f>Mult_op!L73*LCA_op_data!M74</f>
        <v>0</v>
      </c>
      <c r="N74">
        <f>Mult_op!M73*LCA_op_data!N74</f>
        <v>0</v>
      </c>
      <c r="O74">
        <f>Mult_op!N73*LCA_op_data!O74</f>
        <v>0</v>
      </c>
      <c r="P74">
        <f>Mult_op!O73*LCA_op_data!P74</f>
        <v>0</v>
      </c>
      <c r="Q74">
        <f>Mult_op!P73*LCA_op_data!Q74</f>
        <v>0</v>
      </c>
      <c r="R74">
        <f>Mult_op!Q73*LCA_op_data!R74</f>
        <v>0</v>
      </c>
      <c r="S74">
        <f>Mult_op!R73*LCA_op_data!S74</f>
        <v>0</v>
      </c>
      <c r="T74">
        <f>Mult_op!S73*LCA_op_data!T74</f>
        <v>0</v>
      </c>
      <c r="V74" t="s">
        <v>102</v>
      </c>
      <c r="W74" s="14">
        <f t="shared" si="10"/>
        <v>0</v>
      </c>
      <c r="X74" s="14">
        <f t="shared" si="11"/>
        <v>0</v>
      </c>
      <c r="Y74" s="14">
        <f t="shared" si="12"/>
        <v>0</v>
      </c>
      <c r="Z74" s="14">
        <f t="shared" si="13"/>
        <v>0</v>
      </c>
      <c r="AA74" s="14">
        <f t="shared" si="14"/>
        <v>0</v>
      </c>
      <c r="AD74" t="s">
        <v>60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4:35" x14ac:dyDescent="0.3">
      <c r="D75" t="s">
        <v>105</v>
      </c>
      <c r="E75">
        <f>Mult_op!D74*LCA_op_data!E75</f>
        <v>0</v>
      </c>
      <c r="F75">
        <f>Mult_op!E74*LCA_op_data!F75</f>
        <v>0</v>
      </c>
      <c r="G75">
        <f>Mult_op!F74*LCA_op_data!G75</f>
        <v>0</v>
      </c>
      <c r="H75">
        <f>Mult_op!G74*LCA_op_data!H75</f>
        <v>0</v>
      </c>
      <c r="I75">
        <f>Mult_op!H74*LCA_op_data!I75</f>
        <v>0</v>
      </c>
      <c r="J75">
        <f>Mult_op!I74*LCA_op_data!J75</f>
        <v>0</v>
      </c>
      <c r="K75">
        <f>Mult_op!J74*LCA_op_data!K75</f>
        <v>0</v>
      </c>
      <c r="L75">
        <f>Mult_op!K74*LCA_op_data!L75</f>
        <v>0</v>
      </c>
      <c r="M75">
        <f>Mult_op!L74*LCA_op_data!M75</f>
        <v>0</v>
      </c>
      <c r="N75">
        <f>Mult_op!M74*LCA_op_data!N75</f>
        <v>0</v>
      </c>
      <c r="O75">
        <f>Mult_op!N74*LCA_op_data!O75</f>
        <v>0</v>
      </c>
      <c r="P75">
        <f>Mult_op!O74*LCA_op_data!P75</f>
        <v>0</v>
      </c>
      <c r="Q75">
        <f>Mult_op!P74*LCA_op_data!Q75</f>
        <v>0</v>
      </c>
      <c r="R75">
        <f>Mult_op!Q74*LCA_op_data!R75</f>
        <v>0</v>
      </c>
      <c r="S75">
        <f>Mult_op!R74*LCA_op_data!S75</f>
        <v>0</v>
      </c>
      <c r="T75">
        <f>Mult_op!S74*LCA_op_data!T75</f>
        <v>0</v>
      </c>
      <c r="V75" t="s">
        <v>103</v>
      </c>
      <c r="W75" s="14">
        <f t="shared" si="10"/>
        <v>0</v>
      </c>
      <c r="X75" s="14">
        <f t="shared" si="11"/>
        <v>0</v>
      </c>
      <c r="Y75" s="14">
        <f t="shared" si="12"/>
        <v>0</v>
      </c>
      <c r="Z75" s="14">
        <f t="shared" si="13"/>
        <v>0</v>
      </c>
      <c r="AA75" s="14">
        <f t="shared" si="14"/>
        <v>0</v>
      </c>
      <c r="AD75" t="s">
        <v>61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4:35" x14ac:dyDescent="0.3">
      <c r="D76" t="s">
        <v>106</v>
      </c>
      <c r="E76">
        <f>Mult_op!D75*LCA_op_data!E76</f>
        <v>0</v>
      </c>
      <c r="F76">
        <f>Mult_op!E75*LCA_op_data!F76</f>
        <v>0</v>
      </c>
      <c r="G76">
        <f>Mult_op!F75*LCA_op_data!G76</f>
        <v>0</v>
      </c>
      <c r="H76">
        <f>Mult_op!G75*LCA_op_data!H76</f>
        <v>0</v>
      </c>
      <c r="I76">
        <f>Mult_op!H75*LCA_op_data!I76</f>
        <v>0</v>
      </c>
      <c r="J76">
        <f>Mult_op!I75*LCA_op_data!J76</f>
        <v>0</v>
      </c>
      <c r="K76">
        <f>Mult_op!J75*LCA_op_data!K76</f>
        <v>0</v>
      </c>
      <c r="L76">
        <f>Mult_op!K75*LCA_op_data!L76</f>
        <v>0</v>
      </c>
      <c r="M76">
        <f>Mult_op!L75*LCA_op_data!M76</f>
        <v>0</v>
      </c>
      <c r="N76">
        <f>Mult_op!M75*LCA_op_data!N76</f>
        <v>0</v>
      </c>
      <c r="O76">
        <f>Mult_op!N75*LCA_op_data!O76</f>
        <v>0</v>
      </c>
      <c r="P76">
        <f>Mult_op!O75*LCA_op_data!P76</f>
        <v>0</v>
      </c>
      <c r="Q76">
        <f>Mult_op!P75*LCA_op_data!Q76</f>
        <v>0</v>
      </c>
      <c r="R76">
        <f>Mult_op!Q75*LCA_op_data!R76</f>
        <v>0</v>
      </c>
      <c r="S76">
        <f>Mult_op!R75*LCA_op_data!S76</f>
        <v>0</v>
      </c>
      <c r="T76">
        <f>Mult_op!S75*LCA_op_data!T76</f>
        <v>0</v>
      </c>
      <c r="V76" t="s">
        <v>104</v>
      </c>
      <c r="W76" s="14">
        <f t="shared" si="10"/>
        <v>0</v>
      </c>
      <c r="X76" s="14">
        <f t="shared" si="11"/>
        <v>0</v>
      </c>
      <c r="Y76" s="14">
        <f t="shared" si="12"/>
        <v>0</v>
      </c>
      <c r="Z76" s="14">
        <f t="shared" si="13"/>
        <v>0</v>
      </c>
      <c r="AA76" s="14">
        <f t="shared" si="14"/>
        <v>0</v>
      </c>
      <c r="AD76" t="s">
        <v>62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4:35" x14ac:dyDescent="0.3">
      <c r="D77" t="s">
        <v>107</v>
      </c>
      <c r="E77">
        <f>Mult_op!D76*LCA_op_data!E77</f>
        <v>0</v>
      </c>
      <c r="F77">
        <f>Mult_op!E76*LCA_op_data!F77</f>
        <v>0</v>
      </c>
      <c r="G77">
        <f>Mult_op!F76*LCA_op_data!G77</f>
        <v>0</v>
      </c>
      <c r="H77">
        <f>Mult_op!G76*LCA_op_data!H77</f>
        <v>0</v>
      </c>
      <c r="I77">
        <f>Mult_op!H76*LCA_op_data!I77</f>
        <v>0</v>
      </c>
      <c r="J77">
        <f>Mult_op!I76*LCA_op_data!J77</f>
        <v>0</v>
      </c>
      <c r="K77">
        <f>Mult_op!J76*LCA_op_data!K77</f>
        <v>0</v>
      </c>
      <c r="L77">
        <f>Mult_op!K76*LCA_op_data!L77</f>
        <v>0</v>
      </c>
      <c r="M77">
        <f>Mult_op!L76*LCA_op_data!M77</f>
        <v>0</v>
      </c>
      <c r="N77">
        <f>Mult_op!M76*LCA_op_data!N77</f>
        <v>0</v>
      </c>
      <c r="O77">
        <f>Mult_op!N76*LCA_op_data!O77</f>
        <v>0</v>
      </c>
      <c r="P77">
        <f>Mult_op!O76*LCA_op_data!P77</f>
        <v>0</v>
      </c>
      <c r="Q77">
        <f>Mult_op!P76*LCA_op_data!Q77</f>
        <v>0</v>
      </c>
      <c r="R77">
        <f>Mult_op!Q76*LCA_op_data!R77</f>
        <v>0</v>
      </c>
      <c r="S77">
        <f>Mult_op!R76*LCA_op_data!S77</f>
        <v>0</v>
      </c>
      <c r="T77">
        <f>Mult_op!S76*LCA_op_data!T77</f>
        <v>0</v>
      </c>
      <c r="V77" t="s">
        <v>105</v>
      </c>
      <c r="W77" s="14">
        <f t="shared" si="10"/>
        <v>0</v>
      </c>
      <c r="X77" s="14">
        <f t="shared" si="11"/>
        <v>0</v>
      </c>
      <c r="Y77" s="14">
        <f t="shared" si="12"/>
        <v>0</v>
      </c>
      <c r="Z77" s="14">
        <f t="shared" si="13"/>
        <v>0</v>
      </c>
      <c r="AA77" s="14">
        <f t="shared" si="14"/>
        <v>0</v>
      </c>
      <c r="AD77" t="s">
        <v>70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4:35" x14ac:dyDescent="0.3">
      <c r="D78" t="s">
        <v>108</v>
      </c>
      <c r="E78">
        <f>Mult_op!D77*LCA_op_data!E78</f>
        <v>0</v>
      </c>
      <c r="F78">
        <f>Mult_op!E77*LCA_op_data!F78</f>
        <v>0</v>
      </c>
      <c r="G78">
        <f>Mult_op!F77*LCA_op_data!G78</f>
        <v>0</v>
      </c>
      <c r="H78">
        <f>Mult_op!G77*LCA_op_data!H78</f>
        <v>0</v>
      </c>
      <c r="I78">
        <f>Mult_op!H77*LCA_op_data!I78</f>
        <v>0</v>
      </c>
      <c r="J78">
        <f>Mult_op!I77*LCA_op_data!J78</f>
        <v>0</v>
      </c>
      <c r="K78">
        <f>Mult_op!J77*LCA_op_data!K78</f>
        <v>0</v>
      </c>
      <c r="L78">
        <f>Mult_op!K77*LCA_op_data!L78</f>
        <v>0</v>
      </c>
      <c r="M78">
        <f>Mult_op!L77*LCA_op_data!M78</f>
        <v>0</v>
      </c>
      <c r="N78">
        <f>Mult_op!M77*LCA_op_data!N78</f>
        <v>0</v>
      </c>
      <c r="O78">
        <f>Mult_op!N77*LCA_op_data!O78</f>
        <v>0</v>
      </c>
      <c r="P78">
        <f>Mult_op!O77*LCA_op_data!P78</f>
        <v>0</v>
      </c>
      <c r="Q78">
        <f>Mult_op!P77*LCA_op_data!Q78</f>
        <v>0</v>
      </c>
      <c r="R78">
        <f>Mult_op!Q77*LCA_op_data!R78</f>
        <v>0</v>
      </c>
      <c r="S78">
        <f>Mult_op!R77*LCA_op_data!S78</f>
        <v>0</v>
      </c>
      <c r="T78">
        <f>Mult_op!S77*LCA_op_data!T78</f>
        <v>0</v>
      </c>
      <c r="V78" t="s">
        <v>106</v>
      </c>
      <c r="W78" s="14">
        <f t="shared" si="10"/>
        <v>0</v>
      </c>
      <c r="X78" s="14">
        <f t="shared" si="11"/>
        <v>0</v>
      </c>
      <c r="Y78" s="14">
        <f t="shared" si="12"/>
        <v>0</v>
      </c>
      <c r="Z78" s="14">
        <f t="shared" si="13"/>
        <v>0</v>
      </c>
      <c r="AA78" s="14">
        <f t="shared" si="14"/>
        <v>0</v>
      </c>
      <c r="AD78" t="s">
        <v>72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4">
        <f t="shared" si="10"/>
        <v>0</v>
      </c>
      <c r="X79" s="14">
        <f t="shared" si="11"/>
        <v>0</v>
      </c>
      <c r="Y79" s="14">
        <f t="shared" si="12"/>
        <v>0</v>
      </c>
      <c r="Z79" s="14">
        <f t="shared" si="13"/>
        <v>0</v>
      </c>
      <c r="AA79" s="14">
        <f t="shared" si="14"/>
        <v>0</v>
      </c>
      <c r="AD79" t="s">
        <v>74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4:35" x14ac:dyDescent="0.3">
      <c r="D80" t="s">
        <v>110</v>
      </c>
      <c r="E80">
        <f>Mult_op!D79*LCA_op_data!E80</f>
        <v>0</v>
      </c>
      <c r="F80">
        <f>Mult_op!E79*LCA_op_data!F80</f>
        <v>0</v>
      </c>
      <c r="G80">
        <f>Mult_op!F79*LCA_op_data!G80</f>
        <v>0</v>
      </c>
      <c r="H80">
        <f>Mult_op!G79*LCA_op_data!H80</f>
        <v>0</v>
      </c>
      <c r="I80">
        <f>Mult_op!H79*LCA_op_data!I80</f>
        <v>0</v>
      </c>
      <c r="J80">
        <f>Mult_op!I79*LCA_op_data!J80</f>
        <v>0</v>
      </c>
      <c r="K80">
        <f>Mult_op!J79*LCA_op_data!K80</f>
        <v>0</v>
      </c>
      <c r="L80">
        <f>Mult_op!K79*LCA_op_data!L80</f>
        <v>0</v>
      </c>
      <c r="M80">
        <f>Mult_op!L79*LCA_op_data!M80</f>
        <v>0</v>
      </c>
      <c r="N80">
        <f>Mult_op!M79*LCA_op_data!N80</f>
        <v>0</v>
      </c>
      <c r="O80">
        <f>Mult_op!N79*LCA_op_data!O80</f>
        <v>0</v>
      </c>
      <c r="P80">
        <f>Mult_op!O79*LCA_op_data!P80</f>
        <v>0</v>
      </c>
      <c r="Q80">
        <f>Mult_op!P79*LCA_op_data!Q80</f>
        <v>0</v>
      </c>
      <c r="R80">
        <f>Mult_op!Q79*LCA_op_data!R80</f>
        <v>0</v>
      </c>
      <c r="S80">
        <f>Mult_op!R79*LCA_op_data!S80</f>
        <v>0</v>
      </c>
      <c r="T80">
        <f>Mult_op!S79*LCA_op_data!T80</f>
        <v>0</v>
      </c>
      <c r="V80" t="s">
        <v>108</v>
      </c>
      <c r="W80" s="14">
        <f t="shared" si="10"/>
        <v>0</v>
      </c>
      <c r="X80" s="14">
        <f t="shared" si="11"/>
        <v>0</v>
      </c>
      <c r="Y80" s="14">
        <f t="shared" si="12"/>
        <v>0</v>
      </c>
      <c r="Z80" s="14">
        <f t="shared" si="13"/>
        <v>0</v>
      </c>
      <c r="AA80" s="14">
        <f t="shared" si="14"/>
        <v>0</v>
      </c>
      <c r="AD80" t="s">
        <v>83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4">
        <f t="shared" si="10"/>
        <v>0</v>
      </c>
      <c r="X81" s="14">
        <f t="shared" si="11"/>
        <v>0</v>
      </c>
      <c r="Y81" s="14">
        <f t="shared" si="12"/>
        <v>0</v>
      </c>
      <c r="Z81" s="14">
        <f t="shared" si="13"/>
        <v>0</v>
      </c>
      <c r="AA81" s="14">
        <f t="shared" si="14"/>
        <v>0</v>
      </c>
      <c r="AD81" t="s">
        <v>85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4:35" x14ac:dyDescent="0.3">
      <c r="D82" t="s">
        <v>112</v>
      </c>
      <c r="E82">
        <f>Mult_op!D81*LCA_op_data!E82</f>
        <v>0</v>
      </c>
      <c r="F82">
        <f>Mult_op!E81*LCA_op_data!F82</f>
        <v>0</v>
      </c>
      <c r="G82">
        <f>Mult_op!F81*LCA_op_data!G82</f>
        <v>0</v>
      </c>
      <c r="H82">
        <f>Mult_op!G81*LCA_op_data!H82</f>
        <v>0</v>
      </c>
      <c r="I82">
        <f>Mult_op!H81*LCA_op_data!I82</f>
        <v>0</v>
      </c>
      <c r="J82">
        <f>Mult_op!I81*LCA_op_data!J82</f>
        <v>0</v>
      </c>
      <c r="K82">
        <f>Mult_op!J81*LCA_op_data!K82</f>
        <v>0</v>
      </c>
      <c r="L82">
        <f>Mult_op!K81*LCA_op_data!L82</f>
        <v>0</v>
      </c>
      <c r="M82">
        <f>Mult_op!L81*LCA_op_data!M82</f>
        <v>0</v>
      </c>
      <c r="N82">
        <f>Mult_op!M81*LCA_op_data!N82</f>
        <v>0</v>
      </c>
      <c r="O82">
        <f>Mult_op!N81*LCA_op_data!O82</f>
        <v>0</v>
      </c>
      <c r="P82">
        <f>Mult_op!O81*LCA_op_data!P82</f>
        <v>0</v>
      </c>
      <c r="Q82">
        <f>Mult_op!P81*LCA_op_data!Q82</f>
        <v>0</v>
      </c>
      <c r="R82">
        <f>Mult_op!Q81*LCA_op_data!R82</f>
        <v>0</v>
      </c>
      <c r="S82">
        <f>Mult_op!R81*LCA_op_data!S82</f>
        <v>0</v>
      </c>
      <c r="T82">
        <f>Mult_op!S81*LCA_op_data!T82</f>
        <v>0</v>
      </c>
      <c r="V82" t="s">
        <v>110</v>
      </c>
      <c r="W82" s="14">
        <f t="shared" si="10"/>
        <v>0</v>
      </c>
      <c r="X82" s="14">
        <f t="shared" si="11"/>
        <v>0</v>
      </c>
      <c r="Y82" s="14">
        <f t="shared" si="12"/>
        <v>0</v>
      </c>
      <c r="Z82" s="14">
        <f t="shared" si="13"/>
        <v>0</v>
      </c>
      <c r="AA82" s="14">
        <f t="shared" si="14"/>
        <v>0</v>
      </c>
      <c r="AD82" t="s">
        <v>86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4">
        <f t="shared" si="10"/>
        <v>0</v>
      </c>
      <c r="X83" s="14">
        <f t="shared" si="11"/>
        <v>0</v>
      </c>
      <c r="Y83" s="14">
        <f t="shared" si="12"/>
        <v>0</v>
      </c>
      <c r="Z83" s="14">
        <f t="shared" si="13"/>
        <v>0</v>
      </c>
      <c r="AA83" s="14">
        <f t="shared" si="14"/>
        <v>0</v>
      </c>
      <c r="AD83" t="s">
        <v>87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4">
        <f t="shared" si="10"/>
        <v>0</v>
      </c>
      <c r="X84" s="14">
        <f t="shared" si="11"/>
        <v>0</v>
      </c>
      <c r="Y84" s="14">
        <f t="shared" si="12"/>
        <v>0</v>
      </c>
      <c r="Z84" s="14">
        <f t="shared" si="13"/>
        <v>0</v>
      </c>
      <c r="AA84" s="14">
        <f t="shared" si="14"/>
        <v>0</v>
      </c>
      <c r="AD84" t="s">
        <v>88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4:35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4">
        <f t="shared" si="10"/>
        <v>0</v>
      </c>
      <c r="X85" s="14">
        <f t="shared" si="11"/>
        <v>0</v>
      </c>
      <c r="Y85" s="14">
        <f t="shared" si="12"/>
        <v>0</v>
      </c>
      <c r="Z85" s="14">
        <f t="shared" si="13"/>
        <v>0</v>
      </c>
      <c r="AA85" s="14">
        <f t="shared" si="14"/>
        <v>0</v>
      </c>
      <c r="AD85" t="s">
        <v>89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1.7540420000000001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4">
        <f t="shared" si="10"/>
        <v>0</v>
      </c>
      <c r="X86" s="14">
        <f t="shared" si="11"/>
        <v>0</v>
      </c>
      <c r="Y86" s="14">
        <f t="shared" si="12"/>
        <v>0</v>
      </c>
      <c r="Z86" s="14">
        <f t="shared" si="13"/>
        <v>0</v>
      </c>
      <c r="AA86" s="14">
        <f t="shared" si="14"/>
        <v>0</v>
      </c>
      <c r="AD86" t="s">
        <v>91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4">
        <f t="shared" si="10"/>
        <v>0</v>
      </c>
      <c r="X87" s="14">
        <f t="shared" si="11"/>
        <v>0</v>
      </c>
      <c r="Y87" s="14">
        <f t="shared" si="12"/>
        <v>0</v>
      </c>
      <c r="Z87" s="14">
        <f t="shared" si="13"/>
        <v>0</v>
      </c>
      <c r="AA87" s="14">
        <f t="shared" si="14"/>
        <v>0</v>
      </c>
      <c r="AD87" t="s">
        <v>92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4">
        <f t="shared" si="10"/>
        <v>0</v>
      </c>
      <c r="X88" s="14">
        <f t="shared" si="11"/>
        <v>0</v>
      </c>
      <c r="Y88" s="14">
        <f t="shared" si="12"/>
        <v>0</v>
      </c>
      <c r="Z88" s="14">
        <f t="shared" si="13"/>
        <v>0</v>
      </c>
      <c r="AA88" s="14">
        <f t="shared" si="14"/>
        <v>0</v>
      </c>
      <c r="AD88" t="s">
        <v>93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4">
        <f t="shared" si="10"/>
        <v>0</v>
      </c>
      <c r="X89" s="14">
        <f t="shared" si="11"/>
        <v>0</v>
      </c>
      <c r="Y89" s="14">
        <f t="shared" si="12"/>
        <v>0</v>
      </c>
      <c r="Z89" s="14">
        <f t="shared" si="13"/>
        <v>0</v>
      </c>
      <c r="AA89" s="14">
        <f t="shared" si="14"/>
        <v>0</v>
      </c>
      <c r="AD89" t="s">
        <v>96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4:35" x14ac:dyDescent="0.3">
      <c r="D90" t="s">
        <v>120</v>
      </c>
      <c r="E90">
        <f>Mult_op!D89*LCA_op_data!E90</f>
        <v>3.4727183288057971E-5</v>
      </c>
      <c r="F90">
        <f>Mult_op!E89*LCA_op_data!F90</f>
        <v>9.3949000000000005E-2</v>
      </c>
      <c r="G90">
        <f>Mult_op!F89*LCA_op_data!G90</f>
        <v>1.4820857146029631</v>
      </c>
      <c r="H90">
        <f>Mult_op!G89*LCA_op_data!H90</f>
        <v>8.5285973159577423E-7</v>
      </c>
      <c r="I90">
        <f>Mult_op!H89*LCA_op_data!I90</f>
        <v>5.708678022451888E-6</v>
      </c>
      <c r="J90">
        <f>Mult_op!I89*LCA_op_data!J90</f>
        <v>5.7399059687742362E-5</v>
      </c>
      <c r="K90">
        <f>Mult_op!J89*LCA_op_data!K90</f>
        <v>2.2454901164484784E-12</v>
      </c>
      <c r="L90">
        <f>Mult_op!K89*LCA_op_data!L90</f>
        <v>6.0284135684310623E-11</v>
      </c>
      <c r="M90">
        <f>Mult_op!L89*LCA_op_data!M90</f>
        <v>2.1275708795385827E-3</v>
      </c>
      <c r="N90">
        <f>Mult_op!M89*LCA_op_data!N90</f>
        <v>3.3027943991763536E-2</v>
      </c>
      <c r="O90">
        <f>Mult_op!N89*LCA_op_data!O90</f>
        <v>6.8618998121926204E-8</v>
      </c>
      <c r="P90">
        <f>Mult_op!O89*LCA_op_data!P90</f>
        <v>2.5422149847270058E-10</v>
      </c>
      <c r="Q90">
        <f>Mult_op!P89*LCA_op_data!Q90</f>
        <v>1.490361627431125E-5</v>
      </c>
      <c r="R90">
        <f>Mult_op!Q89*LCA_op_data!R90</f>
        <v>1.2331113597972128E-2</v>
      </c>
      <c r="S90">
        <f>Mult_op!R89*LCA_op_data!S90</f>
        <v>6.6974756604736604E-2</v>
      </c>
      <c r="T90">
        <f>Mult_op!S89*LCA_op_data!T90</f>
        <v>3.4401436315288598E-10</v>
      </c>
      <c r="V90" t="s">
        <v>146</v>
      </c>
      <c r="W90" s="14">
        <f t="shared" si="10"/>
        <v>6.3280189173185006E-6</v>
      </c>
      <c r="X90" s="14">
        <f t="shared" si="11"/>
        <v>1.3451636004077054E-5</v>
      </c>
      <c r="Y90" s="14">
        <f t="shared" si="12"/>
        <v>9.8151036681347558E-7</v>
      </c>
      <c r="Z90" s="14">
        <f t="shared" si="13"/>
        <v>4.8408192227830184E-6</v>
      </c>
      <c r="AA90" s="14">
        <f t="shared" si="14"/>
        <v>4.5714853064424987E-9</v>
      </c>
      <c r="AD90" t="s">
        <v>107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4:35" x14ac:dyDescent="0.3">
      <c r="D91" t="s">
        <v>121</v>
      </c>
      <c r="E91">
        <f>Mult_op!D90*LCA_op_data!E91</f>
        <v>4.2240787609005008E-5</v>
      </c>
      <c r="F91">
        <f>Mult_op!E90*LCA_op_data!F91</f>
        <v>0.36250599999999999</v>
      </c>
      <c r="G91">
        <f>Mult_op!F90*LCA_op_data!G91</f>
        <v>0.62969364636675573</v>
      </c>
      <c r="H91">
        <f>Mult_op!G90*LCA_op_data!H91</f>
        <v>7.7191974680941814E-7</v>
      </c>
      <c r="I91">
        <f>Mult_op!H90*LCA_op_data!I91</f>
        <v>9.6163517000692116E-6</v>
      </c>
      <c r="J91">
        <f>Mult_op!I90*LCA_op_data!J91</f>
        <v>1.0573167313350069E-4</v>
      </c>
      <c r="K91">
        <f>Mult_op!J90*LCA_op_data!K91</f>
        <v>5.903202249085088E-12</v>
      </c>
      <c r="L91">
        <f>Mult_op!K90*LCA_op_data!L91</f>
        <v>1.1904697988348523E-10</v>
      </c>
      <c r="M91">
        <f>Mult_op!L90*LCA_op_data!M91</f>
        <v>7.6173593604455267E-5</v>
      </c>
      <c r="N91">
        <f>Mult_op!M90*LCA_op_data!N91</f>
        <v>5.8218312829965953E-3</v>
      </c>
      <c r="O91">
        <f>Mult_op!N90*LCA_op_data!O91</f>
        <v>2.198618490151978E-7</v>
      </c>
      <c r="P91">
        <f>Mult_op!O90*LCA_op_data!P91</f>
        <v>1.7021861369126838E-10</v>
      </c>
      <c r="Q91">
        <f>Mult_op!P90*LCA_op_data!Q91</f>
        <v>2.8725929256765785E-5</v>
      </c>
      <c r="R91">
        <f>Mult_op!Q90*LCA_op_data!R91</f>
        <v>1.7094113265035276E-2</v>
      </c>
      <c r="S91">
        <f>Mult_op!R90*LCA_op_data!S91</f>
        <v>6.7255971484804031E-3</v>
      </c>
      <c r="T91">
        <f>Mult_op!S90*LCA_op_data!T91</f>
        <v>1.4250276828588251E-10</v>
      </c>
      <c r="V91" t="s">
        <v>118</v>
      </c>
      <c r="W91" s="14">
        <f t="shared" si="10"/>
        <v>1.1154390506846677E-6</v>
      </c>
      <c r="X91" s="14">
        <f t="shared" si="11"/>
        <v>1.217501902570899E-5</v>
      </c>
      <c r="Y91" s="14">
        <f t="shared" si="12"/>
        <v>4.1701423590815692E-7</v>
      </c>
      <c r="Z91" s="14">
        <f t="shared" si="13"/>
        <v>1.5510448916468542E-5</v>
      </c>
      <c r="AA91" s="14">
        <f t="shared" si="14"/>
        <v>3.060920874306807E-9</v>
      </c>
      <c r="AD91" t="s">
        <v>109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4:35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4">
        <f t="shared" si="10"/>
        <v>0</v>
      </c>
      <c r="X92" s="14">
        <f t="shared" si="11"/>
        <v>0</v>
      </c>
      <c r="Y92" s="14">
        <f t="shared" si="12"/>
        <v>0</v>
      </c>
      <c r="Z92" s="14">
        <f t="shared" si="13"/>
        <v>0</v>
      </c>
      <c r="AA92" s="14">
        <f t="shared" si="14"/>
        <v>0</v>
      </c>
      <c r="AD92" t="s">
        <v>111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4:35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  <c r="V93" t="s">
        <v>120</v>
      </c>
      <c r="W93" s="14">
        <f t="shared" si="10"/>
        <v>0</v>
      </c>
      <c r="X93" s="14">
        <f t="shared" si="11"/>
        <v>0</v>
      </c>
      <c r="Y93" s="14">
        <f t="shared" si="12"/>
        <v>0</v>
      </c>
      <c r="Z93" s="14">
        <f t="shared" si="13"/>
        <v>0</v>
      </c>
      <c r="AA93" s="14">
        <f t="shared" si="14"/>
        <v>0</v>
      </c>
      <c r="AD93" t="s">
        <v>112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4:35" x14ac:dyDescent="0.3">
      <c r="D94" t="s">
        <v>124</v>
      </c>
      <c r="E94">
        <f>Mult_op!D93*LCA_op_data!E94</f>
        <v>0</v>
      </c>
      <c r="F94">
        <f>Mult_op!E93*LCA_op_data!F94</f>
        <v>0</v>
      </c>
      <c r="G94">
        <f>Mult_op!F93*LCA_op_data!G94</f>
        <v>0</v>
      </c>
      <c r="H94">
        <f>Mult_op!G93*LCA_op_data!H94</f>
        <v>0</v>
      </c>
      <c r="I94">
        <f>Mult_op!H93*LCA_op_data!I94</f>
        <v>0</v>
      </c>
      <c r="J94">
        <f>Mult_op!I93*LCA_op_data!J94</f>
        <v>0</v>
      </c>
      <c r="K94">
        <f>Mult_op!J93*LCA_op_data!K94</f>
        <v>0</v>
      </c>
      <c r="L94">
        <f>Mult_op!K93*LCA_op_data!L94</f>
        <v>0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0</v>
      </c>
      <c r="Q94">
        <f>Mult_op!P93*LCA_op_data!Q94</f>
        <v>0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4">
        <f t="shared" si="10"/>
        <v>0</v>
      </c>
      <c r="X94" s="14">
        <f t="shared" si="11"/>
        <v>0</v>
      </c>
      <c r="Y94" s="14">
        <f t="shared" si="12"/>
        <v>0</v>
      </c>
      <c r="Z94" s="14">
        <f t="shared" si="13"/>
        <v>0</v>
      </c>
      <c r="AA94" s="14">
        <f t="shared" si="14"/>
        <v>0</v>
      </c>
      <c r="AD94" t="s">
        <v>113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7001.9074499999997</v>
      </c>
      <c r="G95">
        <f>Mult_op!F94*LCA_op_data!G95</f>
        <v>123512.2554575915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3.7281042353676159E-12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5.522709647455943E-2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4">
        <f t="shared" si="10"/>
        <v>0</v>
      </c>
      <c r="X95" s="14">
        <f t="shared" si="11"/>
        <v>0</v>
      </c>
      <c r="Y95" s="14">
        <f t="shared" si="12"/>
        <v>8.1795916366831936E-2</v>
      </c>
      <c r="Z95" s="14">
        <f t="shared" si="13"/>
        <v>0</v>
      </c>
      <c r="AA95" s="14">
        <f t="shared" si="14"/>
        <v>0.99310979428453827</v>
      </c>
      <c r="AD95" t="s">
        <v>114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4">
        <f t="shared" si="10"/>
        <v>0</v>
      </c>
      <c r="X96" s="14">
        <f t="shared" si="11"/>
        <v>0</v>
      </c>
      <c r="Y96" s="14">
        <f t="shared" si="12"/>
        <v>0</v>
      </c>
      <c r="Z96" s="14">
        <f t="shared" si="13"/>
        <v>0</v>
      </c>
      <c r="AA96" s="14">
        <f t="shared" si="14"/>
        <v>0</v>
      </c>
      <c r="AD96" t="s">
        <v>115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4:35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  <c r="V97" t="s">
        <v>124</v>
      </c>
      <c r="W97" s="14">
        <f t="shared" si="10"/>
        <v>0</v>
      </c>
      <c r="X97" s="14">
        <f t="shared" si="11"/>
        <v>0</v>
      </c>
      <c r="Y97" s="14">
        <f t="shared" si="12"/>
        <v>0</v>
      </c>
      <c r="Z97" s="14">
        <f t="shared" si="13"/>
        <v>0</v>
      </c>
      <c r="AA97" s="14">
        <f t="shared" si="14"/>
        <v>0</v>
      </c>
      <c r="AD97" t="s">
        <v>116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4">
        <f t="shared" si="10"/>
        <v>0</v>
      </c>
      <c r="X98" s="14">
        <f t="shared" si="11"/>
        <v>0</v>
      </c>
      <c r="Y98" s="14">
        <f t="shared" si="12"/>
        <v>0</v>
      </c>
      <c r="Z98" s="14">
        <f t="shared" si="13"/>
        <v>0</v>
      </c>
      <c r="AA98" s="14">
        <f t="shared" si="14"/>
        <v>0</v>
      </c>
      <c r="AD98" t="s">
        <v>117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4:35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  <c r="S99">
        <f>Mult_op!R98*LCA_op_data!S99</f>
        <v>0</v>
      </c>
      <c r="T99">
        <f>Mult_op!S98*LCA_op_data!T99</f>
        <v>0</v>
      </c>
      <c r="V99" t="s">
        <v>126</v>
      </c>
      <c r="W99" s="14">
        <f t="shared" si="10"/>
        <v>0</v>
      </c>
      <c r="X99" s="14">
        <f t="shared" si="11"/>
        <v>0</v>
      </c>
      <c r="Y99" s="14">
        <f t="shared" si="12"/>
        <v>0</v>
      </c>
      <c r="Z99" s="14">
        <f t="shared" si="13"/>
        <v>0</v>
      </c>
      <c r="AA99" s="14">
        <f t="shared" si="14"/>
        <v>0</v>
      </c>
      <c r="AD99" t="s">
        <v>122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4:35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  <c r="V100" t="s">
        <v>127</v>
      </c>
      <c r="W100" s="14">
        <f t="shared" ref="W100:W116" si="15">N100/$N$118</f>
        <v>0</v>
      </c>
      <c r="X100" s="14">
        <f t="shared" ref="X100:X116" si="16">H100/$H$118</f>
        <v>0</v>
      </c>
      <c r="Y100" s="14">
        <f t="shared" ref="Y100:Y116" si="17">G100/$G$118</f>
        <v>0</v>
      </c>
      <c r="Z100" s="14">
        <f t="shared" ref="Z100:Z116" si="18">O100/$O$118</f>
        <v>0</v>
      </c>
      <c r="AA100" s="14">
        <f t="shared" ref="AA100:AA116" si="19">P100/$P$118</f>
        <v>0</v>
      </c>
      <c r="AD100" t="s">
        <v>123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4:35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  <c r="V101" t="s">
        <v>128</v>
      </c>
      <c r="W101" s="14">
        <f t="shared" si="15"/>
        <v>0</v>
      </c>
      <c r="X101" s="14">
        <f t="shared" si="16"/>
        <v>0</v>
      </c>
      <c r="Y101" s="14">
        <f t="shared" si="17"/>
        <v>0</v>
      </c>
      <c r="Z101" s="14">
        <f t="shared" si="18"/>
        <v>0</v>
      </c>
      <c r="AA101" s="14">
        <f t="shared" si="19"/>
        <v>0</v>
      </c>
      <c r="AD101" t="s">
        <v>124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4">
        <f t="shared" si="15"/>
        <v>0</v>
      </c>
      <c r="X102" s="14">
        <f t="shared" si="16"/>
        <v>0</v>
      </c>
      <c r="Y102" s="14">
        <f t="shared" si="17"/>
        <v>0</v>
      </c>
      <c r="Z102" s="14">
        <f t="shared" si="18"/>
        <v>0</v>
      </c>
      <c r="AA102" s="14">
        <f t="shared" si="19"/>
        <v>0</v>
      </c>
      <c r="AD102" t="s">
        <v>125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4">
        <f t="shared" si="15"/>
        <v>0</v>
      </c>
      <c r="X103" s="14">
        <f t="shared" si="16"/>
        <v>0</v>
      </c>
      <c r="Y103" s="14">
        <f t="shared" si="17"/>
        <v>0</v>
      </c>
      <c r="Z103" s="14">
        <f t="shared" si="18"/>
        <v>0</v>
      </c>
      <c r="AA103" s="14">
        <f t="shared" si="19"/>
        <v>0</v>
      </c>
      <c r="AD103" t="s">
        <v>129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4">
        <f t="shared" si="15"/>
        <v>0</v>
      </c>
      <c r="X104" s="14">
        <f t="shared" si="16"/>
        <v>0</v>
      </c>
      <c r="Y104" s="14">
        <f t="shared" si="17"/>
        <v>0</v>
      </c>
      <c r="Z104" s="14">
        <f t="shared" si="18"/>
        <v>0</v>
      </c>
      <c r="AA104" s="14">
        <f t="shared" si="19"/>
        <v>0</v>
      </c>
      <c r="AD104" t="s">
        <v>130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4">
        <f t="shared" si="15"/>
        <v>0</v>
      </c>
      <c r="X105" s="14">
        <f t="shared" si="16"/>
        <v>0</v>
      </c>
      <c r="Y105" s="14">
        <f t="shared" si="17"/>
        <v>0</v>
      </c>
      <c r="Z105" s="14">
        <f t="shared" si="18"/>
        <v>0</v>
      </c>
      <c r="AA105" s="14">
        <f t="shared" si="19"/>
        <v>0</v>
      </c>
      <c r="AD105" t="s">
        <v>131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4">
        <f t="shared" si="15"/>
        <v>0</v>
      </c>
      <c r="X106" s="14">
        <f t="shared" si="16"/>
        <v>0</v>
      </c>
      <c r="Y106" s="14">
        <f t="shared" si="17"/>
        <v>0</v>
      </c>
      <c r="Z106" s="14">
        <f t="shared" si="18"/>
        <v>0</v>
      </c>
      <c r="AA106" s="14">
        <f t="shared" si="19"/>
        <v>0</v>
      </c>
      <c r="AD106" t="s">
        <v>132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4">
        <f t="shared" si="15"/>
        <v>0</v>
      </c>
      <c r="X107" s="14">
        <f t="shared" si="16"/>
        <v>0</v>
      </c>
      <c r="Y107" s="14">
        <f t="shared" si="17"/>
        <v>0</v>
      </c>
      <c r="Z107" s="14">
        <f t="shared" si="18"/>
        <v>0</v>
      </c>
      <c r="AA107" s="14">
        <f t="shared" si="19"/>
        <v>0</v>
      </c>
      <c r="AD107" t="s">
        <v>133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4">
        <f t="shared" si="15"/>
        <v>0</v>
      </c>
      <c r="X108" s="14">
        <f t="shared" si="16"/>
        <v>0</v>
      </c>
      <c r="Y108" s="14">
        <f t="shared" si="17"/>
        <v>0</v>
      </c>
      <c r="Z108" s="14">
        <f t="shared" si="18"/>
        <v>0</v>
      </c>
      <c r="AA108" s="14">
        <f t="shared" si="19"/>
        <v>0</v>
      </c>
      <c r="AD108" t="s">
        <v>134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4">
        <f t="shared" si="15"/>
        <v>0</v>
      </c>
      <c r="X109" s="14">
        <f t="shared" si="16"/>
        <v>0</v>
      </c>
      <c r="Y109" s="14">
        <f t="shared" si="17"/>
        <v>0</v>
      </c>
      <c r="Z109" s="14">
        <f t="shared" si="18"/>
        <v>0</v>
      </c>
      <c r="AA109" s="14">
        <f t="shared" si="19"/>
        <v>0</v>
      </c>
      <c r="AD109" t="s">
        <v>135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4">
        <f t="shared" si="15"/>
        <v>0</v>
      </c>
      <c r="X110" s="14">
        <f t="shared" si="16"/>
        <v>0</v>
      </c>
      <c r="Y110" s="14">
        <f t="shared" si="17"/>
        <v>0</v>
      </c>
      <c r="Z110" s="14">
        <f t="shared" si="18"/>
        <v>0</v>
      </c>
      <c r="AA110" s="14">
        <f t="shared" si="19"/>
        <v>0</v>
      </c>
      <c r="AD110" t="s">
        <v>136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4">
        <f t="shared" si="15"/>
        <v>0</v>
      </c>
      <c r="X111" s="14">
        <f t="shared" si="16"/>
        <v>0</v>
      </c>
      <c r="Y111" s="14">
        <f t="shared" si="17"/>
        <v>0</v>
      </c>
      <c r="Z111" s="14">
        <f t="shared" si="18"/>
        <v>0</v>
      </c>
      <c r="AA111" s="14">
        <f t="shared" si="19"/>
        <v>0</v>
      </c>
      <c r="AD111" t="s">
        <v>137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4">
        <f t="shared" si="15"/>
        <v>0</v>
      </c>
      <c r="X112" s="14">
        <f t="shared" si="16"/>
        <v>0</v>
      </c>
      <c r="Y112" s="14">
        <f t="shared" si="17"/>
        <v>0</v>
      </c>
      <c r="Z112" s="14">
        <f t="shared" si="18"/>
        <v>0</v>
      </c>
      <c r="AA112" s="14">
        <f t="shared" si="19"/>
        <v>0</v>
      </c>
      <c r="AD112" t="s">
        <v>138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4">
        <f t="shared" si="15"/>
        <v>0</v>
      </c>
      <c r="X113" s="14">
        <f t="shared" si="16"/>
        <v>0</v>
      </c>
      <c r="Y113" s="14">
        <f t="shared" si="17"/>
        <v>0</v>
      </c>
      <c r="Z113" s="14">
        <f t="shared" si="18"/>
        <v>0</v>
      </c>
      <c r="AA113" s="14">
        <f t="shared" si="19"/>
        <v>0</v>
      </c>
      <c r="AD113" t="s">
        <v>139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4">
        <f t="shared" si="15"/>
        <v>0</v>
      </c>
      <c r="X114" s="14">
        <f t="shared" si="16"/>
        <v>0</v>
      </c>
      <c r="Y114" s="14">
        <f t="shared" si="17"/>
        <v>0</v>
      </c>
      <c r="Z114" s="14">
        <f t="shared" si="18"/>
        <v>0</v>
      </c>
      <c r="AA114" s="14">
        <f t="shared" si="19"/>
        <v>0</v>
      </c>
      <c r="AD114" t="s">
        <v>140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4:35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4">
        <f t="shared" si="15"/>
        <v>0</v>
      </c>
      <c r="X115" s="14">
        <f t="shared" si="16"/>
        <v>0</v>
      </c>
      <c r="Y115" s="14">
        <f t="shared" si="17"/>
        <v>0</v>
      </c>
      <c r="Z115" s="14">
        <f t="shared" si="18"/>
        <v>0</v>
      </c>
      <c r="AA115" s="14">
        <f t="shared" si="19"/>
        <v>0</v>
      </c>
      <c r="AD115" t="s">
        <v>141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4:35" x14ac:dyDescent="0.3">
      <c r="D116" t="s">
        <v>146</v>
      </c>
      <c r="E116">
        <f>Mult_op!D115*LCA_op_data!E116</f>
        <v>0</v>
      </c>
      <c r="F116">
        <f>Mult_op!E115*LCA_op_data!F116</f>
        <v>0</v>
      </c>
      <c r="G116">
        <f>Mult_op!F115*LCA_op_data!G116</f>
        <v>0</v>
      </c>
      <c r="H116">
        <f>Mult_op!G115*LCA_op_data!H116</f>
        <v>0</v>
      </c>
      <c r="I116">
        <f>Mult_op!H115*LCA_op_data!I116</f>
        <v>0</v>
      </c>
      <c r="J116">
        <f>Mult_op!I115*LCA_op_data!J116</f>
        <v>0</v>
      </c>
      <c r="K116">
        <f>Mult_op!J115*LCA_op_data!K116</f>
        <v>0</v>
      </c>
      <c r="L116">
        <f>Mult_op!K115*LCA_op_data!L116</f>
        <v>0</v>
      </c>
      <c r="M116">
        <f>Mult_op!L115*LCA_op_data!M116</f>
        <v>0</v>
      </c>
      <c r="N116">
        <f>Mult_op!M115*LCA_op_data!N116</f>
        <v>0</v>
      </c>
      <c r="O116">
        <f>Mult_op!N115*LCA_op_data!O116</f>
        <v>0</v>
      </c>
      <c r="P116">
        <f>Mult_op!O115*LCA_op_data!P116</f>
        <v>0</v>
      </c>
      <c r="Q116">
        <f>Mult_op!P115*LCA_op_data!Q116</f>
        <v>0</v>
      </c>
      <c r="R116">
        <f>Mult_op!Q115*LCA_op_data!R116</f>
        <v>0</v>
      </c>
      <c r="S116">
        <f>Mult_op!R115*LCA_op_data!S116</f>
        <v>0</v>
      </c>
      <c r="T116">
        <f>Mult_op!S115*LCA_op_data!T116</f>
        <v>0</v>
      </c>
      <c r="V116" t="s">
        <v>143</v>
      </c>
      <c r="W116" s="14">
        <f t="shared" si="15"/>
        <v>0</v>
      </c>
      <c r="X116" s="14">
        <f t="shared" si="16"/>
        <v>0</v>
      </c>
      <c r="Y116" s="14">
        <f t="shared" si="17"/>
        <v>0</v>
      </c>
      <c r="Z116" s="14">
        <f t="shared" si="18"/>
        <v>0</v>
      </c>
      <c r="AA116" s="14">
        <f t="shared" si="19"/>
        <v>0</v>
      </c>
      <c r="AD116" t="s">
        <v>142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8" spans="4:35" x14ac:dyDescent="0.3">
      <c r="E118">
        <f>SUM(E4:E116)</f>
        <v>4.9913788462691899</v>
      </c>
      <c r="F118">
        <f>SUM(F4:F116)/1000</f>
        <v>10.843787969999999</v>
      </c>
      <c r="G118">
        <f t="shared" ref="G118:T118" si="20">SUM(G4:G116)</f>
        <v>1510005.1560480522</v>
      </c>
      <c r="H118">
        <f t="shared" si="20"/>
        <v>6.3401933514799322E-2</v>
      </c>
      <c r="I118">
        <f t="shared" si="20"/>
        <v>0.68193099866977658</v>
      </c>
      <c r="J118">
        <f t="shared" si="20"/>
        <v>11.032534069221295</v>
      </c>
      <c r="K118">
        <f t="shared" si="20"/>
        <v>7.6386991979794172E-7</v>
      </c>
      <c r="L118">
        <f t="shared" si="20"/>
        <v>7.9740511317132114E-5</v>
      </c>
      <c r="M118">
        <f t="shared" si="20"/>
        <v>51.479782642472337</v>
      </c>
      <c r="N118">
        <f t="shared" si="20"/>
        <v>5219.318150483522</v>
      </c>
      <c r="O118">
        <f t="shared" si="20"/>
        <v>1.4175079663990571E-2</v>
      </c>
      <c r="P118">
        <f t="shared" si="20"/>
        <v>5.5610262623929152E-2</v>
      </c>
      <c r="Q118">
        <f t="shared" si="20"/>
        <v>2.1854104280685105</v>
      </c>
      <c r="R118">
        <f t="shared" si="20"/>
        <v>1243.7452843813608</v>
      </c>
      <c r="S118">
        <f t="shared" si="20"/>
        <v>4999.7056760331052</v>
      </c>
      <c r="T118">
        <f t="shared" si="20"/>
        <v>1.546662629809044E-3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51"/>
  <sheetViews>
    <sheetView zoomScale="72" zoomScaleNormal="100" workbookViewId="0">
      <selection activeCell="H3" sqref="H3:I150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20" t="s">
        <v>173</v>
      </c>
      <c r="D1" s="21"/>
      <c r="E1" s="21"/>
      <c r="F1" s="21"/>
      <c r="G1" s="21"/>
      <c r="H1" s="21"/>
      <c r="I1" s="22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0</v>
      </c>
      <c r="G3" t="s">
        <v>144</v>
      </c>
      <c r="H3">
        <v>0</v>
      </c>
      <c r="I3">
        <v>0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>
        <v>0</v>
      </c>
      <c r="I4">
        <v>0</v>
      </c>
      <c r="K4" t="s">
        <v>144</v>
      </c>
      <c r="L4">
        <v>0</v>
      </c>
      <c r="M4">
        <v>0</v>
      </c>
      <c r="P4" t="s">
        <v>19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0</v>
      </c>
      <c r="G5" t="s">
        <v>34</v>
      </c>
      <c r="H5">
        <v>0</v>
      </c>
      <c r="I5">
        <v>0</v>
      </c>
      <c r="K5" t="s">
        <v>145</v>
      </c>
      <c r="L5">
        <v>0</v>
      </c>
      <c r="M5">
        <v>0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0</v>
      </c>
      <c r="G6" t="s">
        <v>35</v>
      </c>
      <c r="H6">
        <v>0</v>
      </c>
      <c r="I6">
        <v>0</v>
      </c>
      <c r="K6" t="s">
        <v>19</v>
      </c>
      <c r="L6">
        <v>0</v>
      </c>
      <c r="M6">
        <v>0</v>
      </c>
      <c r="P6" t="s">
        <v>21</v>
      </c>
      <c r="Q6">
        <v>0</v>
      </c>
      <c r="R6">
        <v>0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>
        <v>0</v>
      </c>
      <c r="I7">
        <v>0</v>
      </c>
      <c r="K7" t="s">
        <v>22</v>
      </c>
      <c r="L7">
        <v>0</v>
      </c>
      <c r="M7">
        <v>0</v>
      </c>
      <c r="P7" t="s">
        <v>4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0</v>
      </c>
      <c r="G8" t="s">
        <v>37</v>
      </c>
      <c r="H8">
        <v>0.51919099999999996</v>
      </c>
      <c r="I8">
        <v>0</v>
      </c>
      <c r="K8" t="s">
        <v>21</v>
      </c>
      <c r="L8">
        <v>0</v>
      </c>
      <c r="M8">
        <v>0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34</v>
      </c>
      <c r="L9">
        <v>0.51919099999999996</v>
      </c>
      <c r="M9">
        <v>0</v>
      </c>
      <c r="P9" t="s">
        <v>3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>
        <v>0</v>
      </c>
      <c r="I10">
        <v>0</v>
      </c>
      <c r="K10" t="s">
        <v>35</v>
      </c>
      <c r="L10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8">
        <v>0</v>
      </c>
      <c r="I11">
        <v>0</v>
      </c>
      <c r="K11" t="s">
        <v>36</v>
      </c>
      <c r="L11">
        <v>0</v>
      </c>
      <c r="M11">
        <v>0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8">
        <v>0</v>
      </c>
      <c r="I12">
        <v>0</v>
      </c>
      <c r="K12" t="s">
        <v>37</v>
      </c>
      <c r="L12" s="18">
        <v>0</v>
      </c>
      <c r="M12">
        <v>0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0</v>
      </c>
      <c r="G13" t="s">
        <v>42</v>
      </c>
      <c r="H13">
        <v>0</v>
      </c>
      <c r="I13">
        <v>0</v>
      </c>
      <c r="K13" t="s">
        <v>38</v>
      </c>
      <c r="L13" s="18">
        <v>0</v>
      </c>
      <c r="M13">
        <v>0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>
        <v>0</v>
      </c>
      <c r="G14" t="s">
        <v>43</v>
      </c>
      <c r="H14">
        <v>0</v>
      </c>
      <c r="I14">
        <v>0</v>
      </c>
      <c r="K14" t="s">
        <v>39</v>
      </c>
      <c r="L14">
        <v>0</v>
      </c>
      <c r="M14">
        <v>0</v>
      </c>
      <c r="P14" t="s">
        <v>13</v>
      </c>
      <c r="Q14">
        <v>0</v>
      </c>
      <c r="R14">
        <v>0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0</v>
      </c>
      <c r="I15">
        <v>0</v>
      </c>
      <c r="K15" t="s">
        <v>4</v>
      </c>
      <c r="L15">
        <v>0</v>
      </c>
      <c r="M15">
        <v>0</v>
      </c>
      <c r="P15" t="s">
        <v>2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0</v>
      </c>
      <c r="G16" t="s">
        <v>45</v>
      </c>
      <c r="H16">
        <v>0</v>
      </c>
      <c r="I16">
        <v>0</v>
      </c>
      <c r="K16" t="s">
        <v>5</v>
      </c>
      <c r="L16">
        <v>0</v>
      </c>
      <c r="M16">
        <v>0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0</v>
      </c>
      <c r="G17" t="s">
        <v>46</v>
      </c>
      <c r="H17">
        <v>0</v>
      </c>
      <c r="I17">
        <v>0</v>
      </c>
      <c r="K17" t="s">
        <v>3</v>
      </c>
      <c r="L17">
        <v>0</v>
      </c>
      <c r="M17">
        <v>0</v>
      </c>
      <c r="P17" t="s">
        <v>0</v>
      </c>
      <c r="Q17">
        <v>0</v>
      </c>
      <c r="R17">
        <v>0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>
        <v>20.077726999999999</v>
      </c>
      <c r="I18">
        <v>1462.1761449999999</v>
      </c>
      <c r="K18" t="s">
        <v>40</v>
      </c>
      <c r="L18">
        <v>0</v>
      </c>
      <c r="M18">
        <v>0</v>
      </c>
      <c r="P18" t="s">
        <v>8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>
        <v>0</v>
      </c>
      <c r="I19">
        <v>0</v>
      </c>
      <c r="K19" t="s">
        <v>41</v>
      </c>
      <c r="L19">
        <v>20.077726999999999</v>
      </c>
      <c r="M19">
        <v>1462.1761449999999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>
        <v>0</v>
      </c>
      <c r="G20" t="s">
        <v>49</v>
      </c>
      <c r="H20">
        <v>0</v>
      </c>
      <c r="I20">
        <v>0</v>
      </c>
      <c r="K20" t="s">
        <v>42</v>
      </c>
      <c r="L20">
        <v>0</v>
      </c>
      <c r="M20">
        <v>0</v>
      </c>
      <c r="P20" t="s">
        <v>9</v>
      </c>
      <c r="Q20">
        <v>0</v>
      </c>
      <c r="R20">
        <v>0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 s="18">
        <v>0</v>
      </c>
      <c r="I21">
        <v>0</v>
      </c>
      <c r="K21" t="s">
        <v>43</v>
      </c>
      <c r="L21">
        <v>0</v>
      </c>
      <c r="M21">
        <v>0</v>
      </c>
      <c r="P21" t="s">
        <v>1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8">
        <v>0</v>
      </c>
      <c r="I22">
        <v>0</v>
      </c>
      <c r="K22" t="s">
        <v>44</v>
      </c>
      <c r="L22" s="18">
        <v>0</v>
      </c>
      <c r="M22">
        <v>0</v>
      </c>
      <c r="P22" t="s">
        <v>16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>
        <v>0</v>
      </c>
      <c r="I23">
        <v>0</v>
      </c>
      <c r="K23" t="s">
        <v>45</v>
      </c>
      <c r="L23" s="18">
        <v>0</v>
      </c>
      <c r="M23">
        <v>0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0</v>
      </c>
      <c r="G24" t="s">
        <v>53</v>
      </c>
      <c r="H24">
        <v>0</v>
      </c>
      <c r="I24">
        <v>0</v>
      </c>
      <c r="K24" t="s">
        <v>46</v>
      </c>
      <c r="L24">
        <v>0</v>
      </c>
      <c r="M24">
        <v>0</v>
      </c>
      <c r="P24" t="s">
        <v>17</v>
      </c>
      <c r="Q24">
        <v>0</v>
      </c>
      <c r="R24">
        <v>0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>
        <v>0</v>
      </c>
      <c r="I25">
        <v>0</v>
      </c>
      <c r="K25" t="s">
        <v>48</v>
      </c>
      <c r="L25">
        <v>0</v>
      </c>
      <c r="M25">
        <v>0</v>
      </c>
      <c r="P25" t="s">
        <v>6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0</v>
      </c>
      <c r="G26" t="s">
        <v>55</v>
      </c>
      <c r="H26">
        <v>0</v>
      </c>
      <c r="I26">
        <v>0</v>
      </c>
      <c r="K26" t="s">
        <v>47</v>
      </c>
      <c r="L26">
        <v>0</v>
      </c>
      <c r="M26">
        <v>0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>
        <v>9131.9554559999997</v>
      </c>
      <c r="I27">
        <v>1356.063717</v>
      </c>
      <c r="K27" t="s">
        <v>49</v>
      </c>
      <c r="L27">
        <v>0</v>
      </c>
      <c r="M27">
        <v>0</v>
      </c>
      <c r="P27" t="s">
        <v>20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0</v>
      </c>
      <c r="G28" t="s">
        <v>57</v>
      </c>
      <c r="H28">
        <v>0</v>
      </c>
      <c r="I28">
        <v>0</v>
      </c>
      <c r="K28" t="s">
        <v>50</v>
      </c>
      <c r="L28">
        <v>9131.9554559999997</v>
      </c>
      <c r="M28">
        <v>1356.063717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>
        <v>0</v>
      </c>
      <c r="I29">
        <v>0</v>
      </c>
      <c r="K29" t="s">
        <v>51</v>
      </c>
      <c r="L29">
        <v>0</v>
      </c>
      <c r="M29">
        <v>0</v>
      </c>
      <c r="P29" t="s">
        <v>24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>
        <v>0</v>
      </c>
      <c r="I30">
        <v>0</v>
      </c>
      <c r="K30" t="s">
        <v>52</v>
      </c>
      <c r="L30">
        <v>0</v>
      </c>
      <c r="M30">
        <v>0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0</v>
      </c>
      <c r="I31">
        <v>0</v>
      </c>
      <c r="K31" t="s">
        <v>53</v>
      </c>
      <c r="L31">
        <v>0</v>
      </c>
      <c r="M31">
        <v>0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54</v>
      </c>
      <c r="L32">
        <v>0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32.517510999999999</v>
      </c>
      <c r="G33" t="s">
        <v>62</v>
      </c>
      <c r="H33">
        <v>0</v>
      </c>
      <c r="I33">
        <v>0</v>
      </c>
      <c r="K33" t="s">
        <v>55</v>
      </c>
      <c r="L33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>
        <v>0</v>
      </c>
      <c r="I34">
        <v>0</v>
      </c>
      <c r="K34" t="s">
        <v>56</v>
      </c>
      <c r="L34">
        <v>0</v>
      </c>
      <c r="M34">
        <v>0</v>
      </c>
      <c r="P34" t="s">
        <v>14</v>
      </c>
      <c r="Q34">
        <v>0</v>
      </c>
      <c r="R34">
        <v>32.517510999999999</v>
      </c>
      <c r="S34">
        <v>0</v>
      </c>
    </row>
    <row r="35" spans="3:19" x14ac:dyDescent="0.3">
      <c r="C35" t="s">
        <v>12</v>
      </c>
      <c r="D35">
        <v>-2421.3320319999998</v>
      </c>
      <c r="G35" t="s">
        <v>64</v>
      </c>
      <c r="H35">
        <v>0</v>
      </c>
      <c r="I35">
        <v>0</v>
      </c>
      <c r="K35" t="s">
        <v>57</v>
      </c>
      <c r="L35">
        <v>0</v>
      </c>
      <c r="M35">
        <v>0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0</v>
      </c>
      <c r="G36" t="s">
        <v>65</v>
      </c>
      <c r="H36">
        <v>0</v>
      </c>
      <c r="I36">
        <v>0</v>
      </c>
      <c r="K36" t="s">
        <v>58</v>
      </c>
      <c r="L36">
        <v>0</v>
      </c>
      <c r="M36">
        <v>0</v>
      </c>
      <c r="P36" t="s">
        <v>12</v>
      </c>
      <c r="Q36">
        <v>0</v>
      </c>
      <c r="R36">
        <v>-2421.3320319999998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>
        <v>0</v>
      </c>
      <c r="I37">
        <v>0</v>
      </c>
      <c r="K37" t="s">
        <v>59</v>
      </c>
      <c r="L37">
        <v>0</v>
      </c>
      <c r="M37">
        <v>0</v>
      </c>
      <c r="P37" t="s">
        <v>11</v>
      </c>
      <c r="Q37">
        <v>0</v>
      </c>
      <c r="R37">
        <v>0</v>
      </c>
      <c r="S37">
        <v>0</v>
      </c>
    </row>
    <row r="38" spans="3:19" x14ac:dyDescent="0.3">
      <c r="G38" t="s">
        <v>67</v>
      </c>
      <c r="H38">
        <v>0</v>
      </c>
      <c r="I38">
        <v>0</v>
      </c>
      <c r="K38" t="s">
        <v>31</v>
      </c>
      <c r="L38">
        <v>0</v>
      </c>
      <c r="M38">
        <v>0</v>
      </c>
      <c r="P38" t="s">
        <v>181</v>
      </c>
      <c r="Q38">
        <v>0</v>
      </c>
      <c r="R38">
        <v>0</v>
      </c>
      <c r="S38">
        <v>0</v>
      </c>
    </row>
    <row r="39" spans="3:19" x14ac:dyDescent="0.3">
      <c r="D39">
        <f>SUM(D3:D37)/1000</f>
        <v>-2.3888145209999996</v>
      </c>
      <c r="G39" t="s">
        <v>68</v>
      </c>
      <c r="H39">
        <v>0</v>
      </c>
      <c r="I39">
        <v>0</v>
      </c>
      <c r="K39" t="s">
        <v>33</v>
      </c>
      <c r="L39">
        <v>0</v>
      </c>
      <c r="M39">
        <v>0</v>
      </c>
    </row>
    <row r="40" spans="3:19" x14ac:dyDescent="0.3">
      <c r="G40" t="s">
        <v>69</v>
      </c>
      <c r="H40">
        <v>0</v>
      </c>
      <c r="I40">
        <v>0</v>
      </c>
      <c r="K40" t="s">
        <v>26</v>
      </c>
      <c r="L40">
        <v>0</v>
      </c>
      <c r="M40">
        <v>0</v>
      </c>
    </row>
    <row r="41" spans="3:19" x14ac:dyDescent="0.3">
      <c r="G41" t="s">
        <v>70</v>
      </c>
      <c r="H41">
        <v>0</v>
      </c>
      <c r="I41">
        <v>0</v>
      </c>
      <c r="K41" t="s">
        <v>32</v>
      </c>
      <c r="L41">
        <v>0</v>
      </c>
      <c r="M41">
        <v>0</v>
      </c>
    </row>
    <row r="42" spans="3:19" x14ac:dyDescent="0.3">
      <c r="G42" t="s">
        <v>71</v>
      </c>
      <c r="H42">
        <v>0</v>
      </c>
      <c r="I42">
        <v>0</v>
      </c>
      <c r="K42" t="s">
        <v>60</v>
      </c>
      <c r="L42">
        <v>0</v>
      </c>
      <c r="M42">
        <v>0</v>
      </c>
    </row>
    <row r="43" spans="3:19" x14ac:dyDescent="0.3">
      <c r="G43" t="s">
        <v>72</v>
      </c>
      <c r="H43">
        <v>0</v>
      </c>
      <c r="I43">
        <v>0</v>
      </c>
      <c r="K43" t="s">
        <v>13</v>
      </c>
      <c r="L43">
        <v>0</v>
      </c>
      <c r="M43">
        <v>0</v>
      </c>
    </row>
    <row r="44" spans="3:19" x14ac:dyDescent="0.3">
      <c r="G44" t="s">
        <v>73</v>
      </c>
      <c r="H44" s="18">
        <v>0</v>
      </c>
      <c r="I44">
        <v>0</v>
      </c>
      <c r="K44" t="s">
        <v>61</v>
      </c>
      <c r="L44">
        <v>0</v>
      </c>
      <c r="M44">
        <v>0</v>
      </c>
    </row>
    <row r="45" spans="3:19" x14ac:dyDescent="0.3">
      <c r="G45" t="s">
        <v>74</v>
      </c>
      <c r="H45" s="18">
        <v>0</v>
      </c>
      <c r="I45">
        <v>0</v>
      </c>
      <c r="K45" t="s">
        <v>62</v>
      </c>
      <c r="L45" s="18">
        <v>0</v>
      </c>
      <c r="M45">
        <v>0</v>
      </c>
    </row>
    <row r="46" spans="3:19" x14ac:dyDescent="0.3">
      <c r="G46" t="s">
        <v>75</v>
      </c>
      <c r="H46">
        <v>0</v>
      </c>
      <c r="I46">
        <v>0</v>
      </c>
      <c r="K46" t="s">
        <v>63</v>
      </c>
      <c r="L46" s="18">
        <v>0</v>
      </c>
      <c r="M46">
        <v>0</v>
      </c>
    </row>
    <row r="47" spans="3:19" x14ac:dyDescent="0.3">
      <c r="G47" t="s">
        <v>76</v>
      </c>
      <c r="H47">
        <v>0</v>
      </c>
      <c r="I47">
        <v>0</v>
      </c>
      <c r="K47" t="s">
        <v>64</v>
      </c>
      <c r="L47">
        <v>0</v>
      </c>
      <c r="M47">
        <v>0</v>
      </c>
    </row>
    <row r="48" spans="3:19" x14ac:dyDescent="0.3">
      <c r="G48" t="s">
        <v>77</v>
      </c>
      <c r="H48">
        <v>0</v>
      </c>
      <c r="I48">
        <v>0</v>
      </c>
      <c r="K48" t="s">
        <v>65</v>
      </c>
      <c r="L48">
        <v>0</v>
      </c>
      <c r="M48">
        <v>0</v>
      </c>
    </row>
    <row r="49" spans="7:13" x14ac:dyDescent="0.3">
      <c r="G49" t="s">
        <v>78</v>
      </c>
      <c r="H49">
        <v>0</v>
      </c>
      <c r="I49">
        <v>0</v>
      </c>
      <c r="K49" t="s">
        <v>66</v>
      </c>
      <c r="L49">
        <v>0</v>
      </c>
      <c r="M49">
        <v>0</v>
      </c>
    </row>
    <row r="50" spans="7:13" x14ac:dyDescent="0.3">
      <c r="G50" t="s">
        <v>79</v>
      </c>
      <c r="H50">
        <v>0</v>
      </c>
      <c r="I50">
        <v>0</v>
      </c>
      <c r="K50" t="s">
        <v>67</v>
      </c>
      <c r="L50">
        <v>0</v>
      </c>
      <c r="M50">
        <v>0</v>
      </c>
    </row>
    <row r="51" spans="7:13" x14ac:dyDescent="0.3">
      <c r="G51" t="s">
        <v>80</v>
      </c>
      <c r="H51">
        <v>0</v>
      </c>
      <c r="I51">
        <v>0</v>
      </c>
      <c r="K51" t="s">
        <v>68</v>
      </c>
      <c r="L51">
        <v>0</v>
      </c>
      <c r="M51">
        <v>0</v>
      </c>
    </row>
    <row r="52" spans="7:13" x14ac:dyDescent="0.3">
      <c r="G52" t="s">
        <v>81</v>
      </c>
      <c r="H52">
        <v>0</v>
      </c>
      <c r="I52">
        <v>0</v>
      </c>
      <c r="K52" t="s">
        <v>69</v>
      </c>
      <c r="L52">
        <v>0</v>
      </c>
      <c r="M52">
        <v>0</v>
      </c>
    </row>
    <row r="53" spans="7:13" x14ac:dyDescent="0.3">
      <c r="G53" t="s">
        <v>82</v>
      </c>
      <c r="H53">
        <v>85.652486999999994</v>
      </c>
      <c r="I53">
        <v>768.05926399999998</v>
      </c>
      <c r="K53" t="s">
        <v>70</v>
      </c>
      <c r="L53">
        <v>0</v>
      </c>
      <c r="M53">
        <v>0</v>
      </c>
    </row>
    <row r="54" spans="7:13" x14ac:dyDescent="0.3">
      <c r="G54" t="s">
        <v>83</v>
      </c>
      <c r="H54">
        <v>0</v>
      </c>
      <c r="I54">
        <v>0</v>
      </c>
      <c r="K54" t="s">
        <v>71</v>
      </c>
      <c r="L54">
        <v>85.652486999999994</v>
      </c>
      <c r="M54">
        <v>768.05926399999998</v>
      </c>
    </row>
    <row r="55" spans="7:13" x14ac:dyDescent="0.3">
      <c r="G55" t="s">
        <v>84</v>
      </c>
      <c r="H55">
        <v>0</v>
      </c>
      <c r="I55">
        <v>0</v>
      </c>
      <c r="K55" t="s">
        <v>72</v>
      </c>
      <c r="L55">
        <v>0</v>
      </c>
      <c r="M55">
        <v>0</v>
      </c>
    </row>
    <row r="56" spans="7:13" x14ac:dyDescent="0.3">
      <c r="G56" t="s">
        <v>85</v>
      </c>
      <c r="H56">
        <v>0</v>
      </c>
      <c r="I56">
        <v>0</v>
      </c>
      <c r="K56" t="s">
        <v>73</v>
      </c>
      <c r="L56">
        <v>0</v>
      </c>
      <c r="M56">
        <v>0</v>
      </c>
    </row>
    <row r="57" spans="7:13" x14ac:dyDescent="0.3">
      <c r="G57" t="s">
        <v>86</v>
      </c>
      <c r="H57">
        <v>0</v>
      </c>
      <c r="I57">
        <v>0</v>
      </c>
      <c r="K57" t="s">
        <v>74</v>
      </c>
      <c r="L57">
        <v>0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75</v>
      </c>
      <c r="L58">
        <v>0</v>
      </c>
      <c r="M58">
        <v>0</v>
      </c>
    </row>
    <row r="59" spans="7:13" x14ac:dyDescent="0.3">
      <c r="G59" t="s">
        <v>88</v>
      </c>
      <c r="H59">
        <v>0</v>
      </c>
      <c r="I59">
        <v>0</v>
      </c>
      <c r="K59" t="s">
        <v>76</v>
      </c>
      <c r="L59">
        <v>0</v>
      </c>
      <c r="M59">
        <v>0</v>
      </c>
    </row>
    <row r="60" spans="7:13" x14ac:dyDescent="0.3">
      <c r="G60" t="s">
        <v>89</v>
      </c>
      <c r="H60">
        <v>0</v>
      </c>
      <c r="I60">
        <v>0</v>
      </c>
      <c r="K60" t="s">
        <v>77</v>
      </c>
      <c r="L60">
        <v>0</v>
      </c>
      <c r="M60">
        <v>0</v>
      </c>
    </row>
    <row r="61" spans="7:13" x14ac:dyDescent="0.3">
      <c r="G61" t="s">
        <v>90</v>
      </c>
      <c r="H61">
        <v>0</v>
      </c>
      <c r="I61">
        <v>0</v>
      </c>
      <c r="K61" t="s">
        <v>78</v>
      </c>
      <c r="L61">
        <v>0</v>
      </c>
      <c r="M61">
        <v>0</v>
      </c>
    </row>
    <row r="62" spans="7:13" x14ac:dyDescent="0.3">
      <c r="G62" t="s">
        <v>91</v>
      </c>
      <c r="H62">
        <v>0</v>
      </c>
      <c r="I62">
        <v>0</v>
      </c>
      <c r="K62" t="s">
        <v>79</v>
      </c>
      <c r="L62">
        <v>0</v>
      </c>
      <c r="M62">
        <v>0</v>
      </c>
    </row>
    <row r="63" spans="7:13" x14ac:dyDescent="0.3">
      <c r="G63" t="s">
        <v>92</v>
      </c>
      <c r="H63" s="18">
        <v>0</v>
      </c>
      <c r="I63">
        <v>0</v>
      </c>
      <c r="K63" t="s">
        <v>80</v>
      </c>
      <c r="L63">
        <v>0</v>
      </c>
      <c r="M63">
        <v>0</v>
      </c>
    </row>
    <row r="64" spans="7:13" x14ac:dyDescent="0.3">
      <c r="G64" t="s">
        <v>93</v>
      </c>
      <c r="H64">
        <v>0</v>
      </c>
      <c r="I64">
        <v>0</v>
      </c>
      <c r="K64" t="s">
        <v>81</v>
      </c>
      <c r="L64" s="18">
        <v>0</v>
      </c>
      <c r="M64">
        <v>0</v>
      </c>
    </row>
    <row r="65" spans="7:13" x14ac:dyDescent="0.3">
      <c r="G65" t="s">
        <v>94</v>
      </c>
      <c r="H65" s="18">
        <v>0</v>
      </c>
      <c r="I65">
        <v>0</v>
      </c>
      <c r="K65" t="s">
        <v>82</v>
      </c>
      <c r="L65">
        <v>0</v>
      </c>
      <c r="M65">
        <v>0</v>
      </c>
    </row>
    <row r="66" spans="7:13" x14ac:dyDescent="0.3">
      <c r="G66" t="s">
        <v>95</v>
      </c>
      <c r="H66">
        <v>20.444375999999998</v>
      </c>
      <c r="I66">
        <v>253.37089700000001</v>
      </c>
      <c r="K66" t="s">
        <v>83</v>
      </c>
      <c r="L66" s="18">
        <v>0</v>
      </c>
      <c r="M66">
        <v>0</v>
      </c>
    </row>
    <row r="67" spans="7:13" x14ac:dyDescent="0.3">
      <c r="G67" t="s">
        <v>96</v>
      </c>
      <c r="H67">
        <v>0</v>
      </c>
      <c r="I67">
        <v>0</v>
      </c>
      <c r="K67" t="s">
        <v>84</v>
      </c>
      <c r="L67">
        <v>20.444375999999998</v>
      </c>
      <c r="M67">
        <v>253.37089700000001</v>
      </c>
    </row>
    <row r="68" spans="7:13" x14ac:dyDescent="0.3">
      <c r="G68" t="s">
        <v>97</v>
      </c>
      <c r="H68">
        <v>0</v>
      </c>
      <c r="I68">
        <v>0</v>
      </c>
      <c r="K68" t="s">
        <v>85</v>
      </c>
      <c r="L68">
        <v>0</v>
      </c>
      <c r="M68">
        <v>0</v>
      </c>
    </row>
    <row r="69" spans="7:13" x14ac:dyDescent="0.3">
      <c r="G69" t="s">
        <v>98</v>
      </c>
      <c r="H69">
        <v>11263.152291</v>
      </c>
      <c r="I69">
        <v>0</v>
      </c>
      <c r="K69" t="s">
        <v>2</v>
      </c>
      <c r="L69">
        <v>0</v>
      </c>
      <c r="M69">
        <v>0</v>
      </c>
    </row>
    <row r="70" spans="7:13" x14ac:dyDescent="0.3">
      <c r="G70" t="s">
        <v>99</v>
      </c>
      <c r="H70">
        <v>0</v>
      </c>
      <c r="I70">
        <v>0</v>
      </c>
      <c r="K70" t="s">
        <v>86</v>
      </c>
      <c r="L70">
        <v>11263.152291</v>
      </c>
      <c r="M70">
        <v>0</v>
      </c>
    </row>
    <row r="71" spans="7:13" x14ac:dyDescent="0.3">
      <c r="G71" t="s">
        <v>100</v>
      </c>
      <c r="H71">
        <v>0</v>
      </c>
      <c r="I71">
        <v>0</v>
      </c>
      <c r="K71" t="s">
        <v>87</v>
      </c>
      <c r="L71">
        <v>0</v>
      </c>
      <c r="M71">
        <v>0</v>
      </c>
    </row>
    <row r="72" spans="7:13" x14ac:dyDescent="0.3">
      <c r="G72" t="s">
        <v>101</v>
      </c>
      <c r="H72">
        <v>0</v>
      </c>
      <c r="I72">
        <v>0</v>
      </c>
      <c r="K72" t="s">
        <v>25</v>
      </c>
      <c r="L72">
        <v>0</v>
      </c>
      <c r="M72">
        <v>0</v>
      </c>
    </row>
    <row r="73" spans="7:13" x14ac:dyDescent="0.3">
      <c r="G73" t="s">
        <v>102</v>
      </c>
      <c r="H73">
        <v>0</v>
      </c>
      <c r="I73">
        <v>0</v>
      </c>
      <c r="K73" t="s">
        <v>0</v>
      </c>
      <c r="L73">
        <v>0</v>
      </c>
      <c r="M73">
        <v>0</v>
      </c>
    </row>
    <row r="74" spans="7:13" x14ac:dyDescent="0.3">
      <c r="G74" t="s">
        <v>103</v>
      </c>
      <c r="H74">
        <v>0</v>
      </c>
      <c r="I74">
        <v>0</v>
      </c>
      <c r="K74" t="s">
        <v>8</v>
      </c>
      <c r="L74">
        <v>0</v>
      </c>
      <c r="M74">
        <v>0</v>
      </c>
    </row>
    <row r="75" spans="7:13" x14ac:dyDescent="0.3">
      <c r="G75" t="s">
        <v>104</v>
      </c>
      <c r="H75">
        <v>0</v>
      </c>
      <c r="I75">
        <v>0</v>
      </c>
      <c r="K75" t="s">
        <v>10</v>
      </c>
      <c r="L75">
        <v>0</v>
      </c>
      <c r="M75">
        <v>0</v>
      </c>
    </row>
    <row r="76" spans="7:13" x14ac:dyDescent="0.3">
      <c r="G76" t="s">
        <v>105</v>
      </c>
      <c r="H76">
        <v>0</v>
      </c>
      <c r="I76">
        <v>0</v>
      </c>
      <c r="K76" t="s">
        <v>9</v>
      </c>
      <c r="L76">
        <v>0</v>
      </c>
      <c r="M76">
        <v>0</v>
      </c>
    </row>
    <row r="77" spans="7:13" x14ac:dyDescent="0.3">
      <c r="G77" t="s">
        <v>106</v>
      </c>
      <c r="H77">
        <v>0</v>
      </c>
      <c r="I77">
        <v>0</v>
      </c>
      <c r="K77" t="s">
        <v>88</v>
      </c>
      <c r="L77">
        <v>0</v>
      </c>
      <c r="M77">
        <v>0</v>
      </c>
    </row>
    <row r="78" spans="7:13" x14ac:dyDescent="0.3">
      <c r="G78" t="s">
        <v>107</v>
      </c>
      <c r="H78">
        <v>0</v>
      </c>
      <c r="I78">
        <v>0</v>
      </c>
      <c r="K78" t="s">
        <v>89</v>
      </c>
      <c r="L78">
        <v>0</v>
      </c>
      <c r="M78">
        <v>0</v>
      </c>
    </row>
    <row r="79" spans="7:13" x14ac:dyDescent="0.3">
      <c r="G79" t="s">
        <v>108</v>
      </c>
      <c r="H79">
        <v>0</v>
      </c>
      <c r="I79">
        <v>0</v>
      </c>
      <c r="K79" t="s">
        <v>90</v>
      </c>
      <c r="L79">
        <v>0</v>
      </c>
      <c r="M79">
        <v>0</v>
      </c>
    </row>
    <row r="80" spans="7:13" x14ac:dyDescent="0.3">
      <c r="G80" t="s">
        <v>109</v>
      </c>
      <c r="H80">
        <v>11451.864761000001</v>
      </c>
      <c r="I80">
        <v>0</v>
      </c>
      <c r="K80" t="s">
        <v>1</v>
      </c>
      <c r="L80">
        <v>0</v>
      </c>
      <c r="M80">
        <v>0</v>
      </c>
    </row>
    <row r="81" spans="7:13" x14ac:dyDescent="0.3">
      <c r="G81" t="s">
        <v>110</v>
      </c>
      <c r="H81">
        <v>0</v>
      </c>
      <c r="I81">
        <v>0</v>
      </c>
      <c r="K81" t="s">
        <v>91</v>
      </c>
      <c r="L81">
        <v>11451.864761000001</v>
      </c>
      <c r="M81">
        <v>0</v>
      </c>
    </row>
    <row r="82" spans="7:13" x14ac:dyDescent="0.3">
      <c r="G82" t="s">
        <v>111</v>
      </c>
      <c r="H82">
        <v>19.950071999999999</v>
      </c>
      <c r="I82">
        <v>0</v>
      </c>
      <c r="K82" t="s">
        <v>92</v>
      </c>
      <c r="L82">
        <v>0</v>
      </c>
      <c r="M82">
        <v>0</v>
      </c>
    </row>
    <row r="83" spans="7:13" x14ac:dyDescent="0.3">
      <c r="G83" t="s">
        <v>112</v>
      </c>
      <c r="H83">
        <v>0</v>
      </c>
      <c r="I83">
        <v>0</v>
      </c>
      <c r="K83" t="s">
        <v>93</v>
      </c>
      <c r="L83">
        <v>19.950071999999999</v>
      </c>
      <c r="M83">
        <v>0</v>
      </c>
    </row>
    <row r="84" spans="7:13" x14ac:dyDescent="0.3">
      <c r="G84" t="s">
        <v>113</v>
      </c>
      <c r="H84">
        <v>0</v>
      </c>
      <c r="I84">
        <v>0</v>
      </c>
      <c r="K84" t="s">
        <v>16</v>
      </c>
      <c r="L84">
        <v>0</v>
      </c>
      <c r="M84">
        <v>0</v>
      </c>
    </row>
    <row r="85" spans="7:13" x14ac:dyDescent="0.3">
      <c r="G85" t="s">
        <v>114</v>
      </c>
      <c r="H85">
        <v>22.171662000000001</v>
      </c>
      <c r="I85">
        <v>1.7540420000000001</v>
      </c>
      <c r="K85" t="s">
        <v>94</v>
      </c>
      <c r="L85">
        <v>0</v>
      </c>
      <c r="M85">
        <v>0</v>
      </c>
    </row>
    <row r="86" spans="7:13" x14ac:dyDescent="0.3">
      <c r="G86" t="s">
        <v>115</v>
      </c>
      <c r="H86">
        <v>0</v>
      </c>
      <c r="I86">
        <v>0</v>
      </c>
      <c r="K86" t="s">
        <v>95</v>
      </c>
      <c r="L86">
        <v>22.171662000000001</v>
      </c>
      <c r="M86">
        <v>1.7540420000000001</v>
      </c>
    </row>
    <row r="87" spans="7:13" x14ac:dyDescent="0.3">
      <c r="G87" t="s">
        <v>116</v>
      </c>
      <c r="H87">
        <v>0</v>
      </c>
      <c r="I87">
        <v>0</v>
      </c>
      <c r="K87" t="s">
        <v>18</v>
      </c>
      <c r="L87">
        <v>0</v>
      </c>
      <c r="M87">
        <v>0</v>
      </c>
    </row>
    <row r="88" spans="7:13" x14ac:dyDescent="0.3">
      <c r="G88" t="s">
        <v>117</v>
      </c>
      <c r="H88">
        <v>0</v>
      </c>
      <c r="I88">
        <v>0</v>
      </c>
      <c r="K88" t="s">
        <v>17</v>
      </c>
      <c r="L88">
        <v>0</v>
      </c>
      <c r="M88">
        <v>0</v>
      </c>
    </row>
    <row r="89" spans="7:13" x14ac:dyDescent="0.3">
      <c r="G89" t="s">
        <v>146</v>
      </c>
      <c r="H89">
        <v>1.1198250000000001</v>
      </c>
      <c r="I89">
        <v>9.3949000000000005E-2</v>
      </c>
      <c r="K89" t="s">
        <v>96</v>
      </c>
      <c r="L89">
        <v>0</v>
      </c>
      <c r="M89">
        <v>0</v>
      </c>
    </row>
    <row r="90" spans="7:13" x14ac:dyDescent="0.3">
      <c r="G90" t="s">
        <v>118</v>
      </c>
      <c r="H90">
        <v>111.495819</v>
      </c>
      <c r="I90">
        <v>0.36250599999999999</v>
      </c>
      <c r="K90" t="s">
        <v>97</v>
      </c>
      <c r="L90">
        <v>1.1198250000000001</v>
      </c>
      <c r="M90">
        <v>9.3949000000000005E-2</v>
      </c>
    </row>
    <row r="91" spans="7:13" x14ac:dyDescent="0.3">
      <c r="G91" t="s">
        <v>119</v>
      </c>
      <c r="H91">
        <v>0</v>
      </c>
      <c r="I91">
        <v>0</v>
      </c>
      <c r="K91" t="s">
        <v>98</v>
      </c>
      <c r="L91">
        <v>111.495819</v>
      </c>
      <c r="M91">
        <v>0.36250599999999999</v>
      </c>
    </row>
    <row r="92" spans="7:13" x14ac:dyDescent="0.3">
      <c r="G92" t="s">
        <v>120</v>
      </c>
      <c r="H92">
        <v>0</v>
      </c>
      <c r="I92">
        <v>0</v>
      </c>
      <c r="K92" t="s">
        <v>99</v>
      </c>
      <c r="L92">
        <v>0</v>
      </c>
      <c r="M92">
        <v>0</v>
      </c>
    </row>
    <row r="93" spans="7:13" x14ac:dyDescent="0.3">
      <c r="G93" t="s">
        <v>121</v>
      </c>
      <c r="H93">
        <v>0</v>
      </c>
      <c r="I93">
        <v>0</v>
      </c>
      <c r="K93" t="s">
        <v>100</v>
      </c>
      <c r="L93">
        <v>0</v>
      </c>
      <c r="M93">
        <v>0</v>
      </c>
    </row>
    <row r="94" spans="7:13" x14ac:dyDescent="0.3">
      <c r="G94" t="s">
        <v>122</v>
      </c>
      <c r="H94" s="18">
        <v>11.818989999999999</v>
      </c>
      <c r="I94">
        <v>7001.9074499999997</v>
      </c>
      <c r="K94" t="s">
        <v>101</v>
      </c>
      <c r="L94">
        <v>0</v>
      </c>
      <c r="M94">
        <v>0</v>
      </c>
    </row>
    <row r="95" spans="7:13" x14ac:dyDescent="0.3">
      <c r="G95" t="s">
        <v>123</v>
      </c>
      <c r="H95">
        <v>0</v>
      </c>
      <c r="I95">
        <v>0</v>
      </c>
      <c r="K95" t="s">
        <v>102</v>
      </c>
      <c r="L95" s="18">
        <v>11.818989999999999</v>
      </c>
      <c r="M95">
        <v>7001.9074499999997</v>
      </c>
    </row>
    <row r="96" spans="7:13" x14ac:dyDescent="0.3">
      <c r="G96" t="s">
        <v>124</v>
      </c>
      <c r="H96">
        <v>0</v>
      </c>
      <c r="I96">
        <v>0</v>
      </c>
      <c r="K96" t="s">
        <v>103</v>
      </c>
      <c r="L96">
        <v>0</v>
      </c>
      <c r="M96">
        <v>0</v>
      </c>
    </row>
    <row r="97" spans="7:13" x14ac:dyDescent="0.3">
      <c r="G97" t="s">
        <v>125</v>
      </c>
      <c r="H97">
        <v>0</v>
      </c>
      <c r="I97">
        <v>0</v>
      </c>
      <c r="K97" t="s">
        <v>104</v>
      </c>
      <c r="L97">
        <v>0</v>
      </c>
      <c r="M97">
        <v>0</v>
      </c>
    </row>
    <row r="98" spans="7:13" x14ac:dyDescent="0.3">
      <c r="G98" t="s">
        <v>126</v>
      </c>
      <c r="H98">
        <v>0</v>
      </c>
      <c r="I98">
        <v>0</v>
      </c>
      <c r="K98" t="s">
        <v>105</v>
      </c>
      <c r="L98">
        <v>0</v>
      </c>
      <c r="M98">
        <v>0</v>
      </c>
    </row>
    <row r="99" spans="7:13" x14ac:dyDescent="0.3">
      <c r="G99" t="s">
        <v>127</v>
      </c>
      <c r="H99">
        <v>1.0773E-2</v>
      </c>
      <c r="I99">
        <v>0</v>
      </c>
      <c r="K99" t="s">
        <v>106</v>
      </c>
      <c r="L99">
        <v>0</v>
      </c>
      <c r="M99">
        <v>0</v>
      </c>
    </row>
    <row r="100" spans="7:13" x14ac:dyDescent="0.3">
      <c r="G100" t="s">
        <v>128</v>
      </c>
      <c r="H100">
        <v>0</v>
      </c>
      <c r="I100">
        <v>0</v>
      </c>
      <c r="K100" t="s">
        <v>107</v>
      </c>
      <c r="L100">
        <v>1.0773E-2</v>
      </c>
      <c r="M100">
        <v>0</v>
      </c>
    </row>
    <row r="101" spans="7:13" x14ac:dyDescent="0.3">
      <c r="G101" t="s">
        <v>129</v>
      </c>
      <c r="H101">
        <v>0</v>
      </c>
      <c r="I101">
        <v>0</v>
      </c>
      <c r="K101" t="s">
        <v>108</v>
      </c>
      <c r="L101">
        <v>0</v>
      </c>
      <c r="M101">
        <v>0</v>
      </c>
    </row>
    <row r="102" spans="7:13" x14ac:dyDescent="0.3">
      <c r="G102" t="s">
        <v>130</v>
      </c>
      <c r="H102">
        <v>0</v>
      </c>
      <c r="I102">
        <v>0</v>
      </c>
      <c r="K102" t="s">
        <v>6</v>
      </c>
      <c r="L102">
        <v>0</v>
      </c>
      <c r="M102">
        <v>0</v>
      </c>
    </row>
    <row r="103" spans="7:13" x14ac:dyDescent="0.3">
      <c r="G103" t="s">
        <v>131</v>
      </c>
      <c r="H103">
        <v>10018.734280999999</v>
      </c>
      <c r="I103">
        <v>0</v>
      </c>
      <c r="K103" t="s">
        <v>7</v>
      </c>
      <c r="L103">
        <v>0</v>
      </c>
      <c r="M103">
        <v>0</v>
      </c>
    </row>
    <row r="104" spans="7:13" x14ac:dyDescent="0.3">
      <c r="G104" t="s">
        <v>132</v>
      </c>
      <c r="H104">
        <v>0.43880000000000002</v>
      </c>
      <c r="I104">
        <v>4.7083539999999999</v>
      </c>
      <c r="K104" t="s">
        <v>109</v>
      </c>
      <c r="L104">
        <v>10018.734280999999</v>
      </c>
      <c r="M104">
        <v>0</v>
      </c>
    </row>
    <row r="105" spans="7:13" x14ac:dyDescent="0.3">
      <c r="G105" t="s">
        <v>133</v>
      </c>
      <c r="H105">
        <v>0</v>
      </c>
      <c r="I105">
        <v>0</v>
      </c>
      <c r="K105" t="s">
        <v>110</v>
      </c>
      <c r="L105">
        <v>0.43880000000000002</v>
      </c>
      <c r="M105">
        <v>4.7083539999999999</v>
      </c>
    </row>
    <row r="106" spans="7:13" x14ac:dyDescent="0.3">
      <c r="G106" t="s">
        <v>134</v>
      </c>
      <c r="H106">
        <v>0</v>
      </c>
      <c r="I106">
        <v>0</v>
      </c>
      <c r="K106" t="s">
        <v>20</v>
      </c>
      <c r="L106">
        <v>0</v>
      </c>
      <c r="M106">
        <v>0</v>
      </c>
    </row>
    <row r="107" spans="7:13" x14ac:dyDescent="0.3">
      <c r="G107" t="s">
        <v>135</v>
      </c>
      <c r="H107">
        <v>0</v>
      </c>
      <c r="I107">
        <v>0</v>
      </c>
      <c r="K107" t="s">
        <v>23</v>
      </c>
      <c r="L107">
        <v>0</v>
      </c>
      <c r="M107">
        <v>0</v>
      </c>
    </row>
    <row r="108" spans="7:13" x14ac:dyDescent="0.3">
      <c r="G108" t="s">
        <v>136</v>
      </c>
      <c r="H108">
        <v>0</v>
      </c>
      <c r="I108">
        <v>0</v>
      </c>
      <c r="K108" t="s">
        <v>24</v>
      </c>
      <c r="L108">
        <v>0</v>
      </c>
      <c r="M108">
        <v>0</v>
      </c>
    </row>
    <row r="109" spans="7:13" x14ac:dyDescent="0.3">
      <c r="G109" t="s">
        <v>137</v>
      </c>
      <c r="H109">
        <v>5.0824470000000002</v>
      </c>
      <c r="I109">
        <v>0</v>
      </c>
      <c r="K109" t="s">
        <v>111</v>
      </c>
      <c r="L109">
        <v>0</v>
      </c>
      <c r="M109">
        <v>0</v>
      </c>
    </row>
    <row r="110" spans="7:13" x14ac:dyDescent="0.3">
      <c r="G110" t="s">
        <v>138</v>
      </c>
      <c r="H110">
        <v>11.542992</v>
      </c>
      <c r="I110">
        <v>14.824116999999999</v>
      </c>
      <c r="K110" t="s">
        <v>112</v>
      </c>
      <c r="L110">
        <v>5.0824470000000002</v>
      </c>
      <c r="M110">
        <v>0</v>
      </c>
    </row>
    <row r="111" spans="7:13" x14ac:dyDescent="0.3">
      <c r="G111" t="s">
        <v>139</v>
      </c>
      <c r="H111">
        <v>0</v>
      </c>
      <c r="I111">
        <v>0</v>
      </c>
      <c r="K111" t="s">
        <v>113</v>
      </c>
      <c r="L111">
        <v>11.542992</v>
      </c>
      <c r="M111">
        <v>14.824116999999999</v>
      </c>
    </row>
    <row r="112" spans="7:13" x14ac:dyDescent="0.3">
      <c r="G112" t="s">
        <v>140</v>
      </c>
      <c r="H112">
        <v>0</v>
      </c>
      <c r="I112">
        <v>0</v>
      </c>
      <c r="K112" t="s">
        <v>114</v>
      </c>
      <c r="L112">
        <v>0</v>
      </c>
      <c r="M112">
        <v>0</v>
      </c>
    </row>
    <row r="113" spans="7:13" x14ac:dyDescent="0.3">
      <c r="G113" t="s">
        <v>141</v>
      </c>
      <c r="H113">
        <v>44533.016052999999</v>
      </c>
      <c r="I113">
        <v>0</v>
      </c>
      <c r="K113" t="s">
        <v>115</v>
      </c>
      <c r="L113">
        <v>0</v>
      </c>
      <c r="M113">
        <v>0</v>
      </c>
    </row>
    <row r="114" spans="7:13" x14ac:dyDescent="0.3">
      <c r="G114" t="s">
        <v>142</v>
      </c>
      <c r="H114">
        <v>0</v>
      </c>
      <c r="I114">
        <v>0</v>
      </c>
      <c r="K114" t="s">
        <v>116</v>
      </c>
      <c r="L114">
        <v>44533.016052999999</v>
      </c>
      <c r="M114">
        <v>0</v>
      </c>
    </row>
    <row r="115" spans="7:13" x14ac:dyDescent="0.3">
      <c r="G115" t="s">
        <v>143</v>
      </c>
      <c r="H115">
        <v>0</v>
      </c>
      <c r="I115">
        <v>0</v>
      </c>
      <c r="K115" t="s">
        <v>117</v>
      </c>
      <c r="L115">
        <v>0</v>
      </c>
      <c r="M115">
        <v>0</v>
      </c>
    </row>
    <row r="116" spans="7:13" x14ac:dyDescent="0.3">
      <c r="H116">
        <v>0</v>
      </c>
      <c r="I116">
        <v>0</v>
      </c>
      <c r="K116" t="s">
        <v>146</v>
      </c>
      <c r="L116">
        <v>0</v>
      </c>
      <c r="M116">
        <v>0</v>
      </c>
    </row>
    <row r="117" spans="7:13" x14ac:dyDescent="0.3">
      <c r="H117">
        <v>0</v>
      </c>
      <c r="I117">
        <v>0</v>
      </c>
      <c r="K117" t="s">
        <v>30</v>
      </c>
      <c r="L117">
        <v>0</v>
      </c>
      <c r="M117">
        <v>0</v>
      </c>
    </row>
    <row r="118" spans="7:13" x14ac:dyDescent="0.3">
      <c r="H118">
        <v>0</v>
      </c>
      <c r="I118">
        <v>0</v>
      </c>
      <c r="K118" t="s">
        <v>29</v>
      </c>
      <c r="L118">
        <v>0</v>
      </c>
      <c r="M118">
        <v>0</v>
      </c>
    </row>
    <row r="119" spans="7:13" x14ac:dyDescent="0.3">
      <c r="H119">
        <v>0</v>
      </c>
      <c r="I119">
        <v>0</v>
      </c>
      <c r="K119" t="s">
        <v>28</v>
      </c>
      <c r="L119">
        <v>0</v>
      </c>
      <c r="M119">
        <v>0</v>
      </c>
    </row>
    <row r="120" spans="7:13" x14ac:dyDescent="0.3">
      <c r="H120">
        <v>0</v>
      </c>
      <c r="I120">
        <v>0</v>
      </c>
      <c r="K120" t="s">
        <v>27</v>
      </c>
      <c r="L120">
        <v>0</v>
      </c>
      <c r="M120">
        <v>0</v>
      </c>
    </row>
    <row r="121" spans="7:13" x14ac:dyDescent="0.3">
      <c r="H121">
        <v>0</v>
      </c>
      <c r="I121">
        <v>0</v>
      </c>
      <c r="K121" t="s">
        <v>118</v>
      </c>
      <c r="L121">
        <v>0</v>
      </c>
      <c r="M121">
        <v>0</v>
      </c>
    </row>
    <row r="122" spans="7:13" x14ac:dyDescent="0.3">
      <c r="H122">
        <v>0</v>
      </c>
      <c r="I122">
        <v>0</v>
      </c>
      <c r="K122" t="s">
        <v>119</v>
      </c>
      <c r="L122">
        <v>0</v>
      </c>
      <c r="M122">
        <v>0</v>
      </c>
    </row>
    <row r="123" spans="7:13" x14ac:dyDescent="0.3">
      <c r="H123" s="18">
        <v>15.015886</v>
      </c>
      <c r="I123">
        <v>22.746238999999999</v>
      </c>
      <c r="K123" t="s">
        <v>120</v>
      </c>
      <c r="L123">
        <v>0</v>
      </c>
      <c r="M123">
        <v>0</v>
      </c>
    </row>
    <row r="124" spans="7:13" x14ac:dyDescent="0.3">
      <c r="H124">
        <v>58.361964</v>
      </c>
      <c r="I124">
        <v>0</v>
      </c>
      <c r="K124" t="s">
        <v>121</v>
      </c>
      <c r="L124" s="18">
        <v>15.015886</v>
      </c>
      <c r="M124">
        <v>22.746238999999999</v>
      </c>
    </row>
    <row r="125" spans="7:13" x14ac:dyDescent="0.3">
      <c r="H125">
        <v>0</v>
      </c>
      <c r="I125">
        <v>0</v>
      </c>
      <c r="K125" t="s">
        <v>122</v>
      </c>
      <c r="L125">
        <v>58.361964</v>
      </c>
      <c r="M125">
        <v>0</v>
      </c>
    </row>
    <row r="126" spans="7:13" x14ac:dyDescent="0.3">
      <c r="H126">
        <v>0</v>
      </c>
      <c r="I126">
        <v>0</v>
      </c>
      <c r="K126" t="s">
        <v>123</v>
      </c>
      <c r="L126">
        <v>0</v>
      </c>
      <c r="M126">
        <v>0</v>
      </c>
    </row>
    <row r="127" spans="7:13" x14ac:dyDescent="0.3">
      <c r="H127">
        <v>0</v>
      </c>
      <c r="I127">
        <v>0</v>
      </c>
      <c r="K127" t="s">
        <v>124</v>
      </c>
      <c r="L127">
        <v>0</v>
      </c>
      <c r="M127">
        <v>0</v>
      </c>
    </row>
    <row r="128" spans="7:13" x14ac:dyDescent="0.3">
      <c r="H128" s="18">
        <v>672.54624100000001</v>
      </c>
      <c r="I128">
        <v>10.250044000000001</v>
      </c>
      <c r="K128" t="s">
        <v>125</v>
      </c>
      <c r="L128">
        <v>0</v>
      </c>
      <c r="M128">
        <v>0</v>
      </c>
    </row>
    <row r="129" spans="8:13" x14ac:dyDescent="0.3">
      <c r="H129">
        <v>0</v>
      </c>
      <c r="I129">
        <v>0</v>
      </c>
      <c r="K129" t="s">
        <v>126</v>
      </c>
      <c r="L129" s="18">
        <v>672.54624100000001</v>
      </c>
      <c r="M129">
        <v>10.250044000000001</v>
      </c>
    </row>
    <row r="130" spans="8:13" x14ac:dyDescent="0.3">
      <c r="H130">
        <v>0</v>
      </c>
      <c r="I130">
        <v>0</v>
      </c>
      <c r="K130" t="s">
        <v>127</v>
      </c>
      <c r="L130">
        <v>0</v>
      </c>
      <c r="M130">
        <v>0</v>
      </c>
    </row>
    <row r="131" spans="8:13" x14ac:dyDescent="0.3">
      <c r="H131">
        <v>0</v>
      </c>
      <c r="I131">
        <v>0</v>
      </c>
      <c r="K131" t="s">
        <v>128</v>
      </c>
      <c r="L131">
        <v>0</v>
      </c>
      <c r="M131">
        <v>0</v>
      </c>
    </row>
    <row r="132" spans="8:13" x14ac:dyDescent="0.3">
      <c r="H132" s="18">
        <v>0</v>
      </c>
      <c r="I132">
        <v>0</v>
      </c>
      <c r="K132" t="s">
        <v>129</v>
      </c>
      <c r="L132">
        <v>0</v>
      </c>
      <c r="M132">
        <v>0</v>
      </c>
    </row>
    <row r="133" spans="8:13" x14ac:dyDescent="0.3">
      <c r="H133">
        <v>0</v>
      </c>
      <c r="I133">
        <v>0</v>
      </c>
      <c r="K133" t="s">
        <v>130</v>
      </c>
      <c r="L133" s="18">
        <v>0</v>
      </c>
      <c r="M133">
        <v>0</v>
      </c>
    </row>
    <row r="134" spans="8:13" x14ac:dyDescent="0.3">
      <c r="H134">
        <v>0</v>
      </c>
      <c r="I134">
        <v>0</v>
      </c>
      <c r="K134" t="s">
        <v>131</v>
      </c>
      <c r="L134">
        <v>0</v>
      </c>
      <c r="M134">
        <v>0</v>
      </c>
    </row>
    <row r="135" spans="8:13" x14ac:dyDescent="0.3">
      <c r="H135">
        <v>0</v>
      </c>
      <c r="I135">
        <v>0</v>
      </c>
      <c r="K135" t="s">
        <v>132</v>
      </c>
      <c r="L135">
        <v>0</v>
      </c>
      <c r="M135">
        <v>0</v>
      </c>
    </row>
    <row r="136" spans="8:13" x14ac:dyDescent="0.3">
      <c r="H136">
        <v>0</v>
      </c>
      <c r="I136">
        <v>0</v>
      </c>
      <c r="K136" t="s">
        <v>133</v>
      </c>
      <c r="L136">
        <v>0</v>
      </c>
      <c r="M136">
        <v>0</v>
      </c>
    </row>
    <row r="137" spans="8:13" x14ac:dyDescent="0.3">
      <c r="H137">
        <v>0</v>
      </c>
      <c r="I137">
        <v>0</v>
      </c>
      <c r="K137" t="s">
        <v>134</v>
      </c>
      <c r="L137">
        <v>0</v>
      </c>
      <c r="M137">
        <v>0</v>
      </c>
    </row>
    <row r="138" spans="8:13" x14ac:dyDescent="0.3">
      <c r="H138">
        <v>0</v>
      </c>
      <c r="I138">
        <v>0</v>
      </c>
      <c r="K138" t="s">
        <v>135</v>
      </c>
      <c r="L138">
        <v>0</v>
      </c>
      <c r="M138">
        <v>0</v>
      </c>
    </row>
    <row r="139" spans="8:13" x14ac:dyDescent="0.3">
      <c r="H139">
        <v>13.198074999999999</v>
      </c>
      <c r="I139">
        <v>0</v>
      </c>
      <c r="K139" t="s">
        <v>136</v>
      </c>
      <c r="L139">
        <v>0</v>
      </c>
      <c r="M139">
        <v>0</v>
      </c>
    </row>
    <row r="140" spans="8:13" x14ac:dyDescent="0.3">
      <c r="H140">
        <v>0</v>
      </c>
      <c r="I140">
        <v>0</v>
      </c>
      <c r="K140" t="s">
        <v>137</v>
      </c>
      <c r="L140">
        <v>13.198074999999999</v>
      </c>
      <c r="M140">
        <v>0</v>
      </c>
    </row>
    <row r="141" spans="8:13" x14ac:dyDescent="0.3">
      <c r="H141">
        <v>0</v>
      </c>
      <c r="I141">
        <v>0</v>
      </c>
      <c r="K141" t="s">
        <v>138</v>
      </c>
      <c r="L141">
        <v>0</v>
      </c>
      <c r="M141">
        <v>0</v>
      </c>
    </row>
    <row r="142" spans="8:13" x14ac:dyDescent="0.3">
      <c r="H142">
        <v>157.51947000000001</v>
      </c>
      <c r="I142">
        <v>0</v>
      </c>
      <c r="K142" t="s">
        <v>139</v>
      </c>
      <c r="L142">
        <v>0</v>
      </c>
      <c r="M142">
        <v>0</v>
      </c>
    </row>
    <row r="143" spans="8:13" x14ac:dyDescent="0.3">
      <c r="H143">
        <v>0</v>
      </c>
      <c r="I143">
        <v>0</v>
      </c>
      <c r="K143" t="s">
        <v>140</v>
      </c>
      <c r="L143">
        <v>157.51947000000001</v>
      </c>
      <c r="M143">
        <v>0</v>
      </c>
    </row>
    <row r="144" spans="8:13" x14ac:dyDescent="0.3">
      <c r="H144">
        <v>0</v>
      </c>
      <c r="I144">
        <v>0</v>
      </c>
      <c r="K144" t="s">
        <v>141</v>
      </c>
      <c r="L144">
        <v>0</v>
      </c>
      <c r="M144">
        <v>0</v>
      </c>
    </row>
    <row r="145" spans="8:13" x14ac:dyDescent="0.3">
      <c r="H145">
        <v>0</v>
      </c>
      <c r="I145">
        <v>0</v>
      </c>
      <c r="K145" t="s">
        <v>14</v>
      </c>
      <c r="L145">
        <v>0</v>
      </c>
      <c r="M145">
        <v>0</v>
      </c>
    </row>
    <row r="146" spans="8:13" x14ac:dyDescent="0.3">
      <c r="H146">
        <v>0</v>
      </c>
      <c r="I146">
        <v>0</v>
      </c>
      <c r="K146" t="s">
        <v>15</v>
      </c>
      <c r="L146">
        <v>0</v>
      </c>
      <c r="M146">
        <v>0</v>
      </c>
    </row>
    <row r="147" spans="8:13" x14ac:dyDescent="0.3">
      <c r="H147">
        <v>0</v>
      </c>
      <c r="I147">
        <v>0</v>
      </c>
      <c r="K147" t="s">
        <v>12</v>
      </c>
      <c r="L147">
        <v>0</v>
      </c>
      <c r="M147">
        <v>0</v>
      </c>
    </row>
    <row r="148" spans="8:13" x14ac:dyDescent="0.3">
      <c r="H148">
        <v>0</v>
      </c>
      <c r="I148">
        <v>0</v>
      </c>
      <c r="K148" t="s">
        <v>142</v>
      </c>
      <c r="L148">
        <v>0</v>
      </c>
      <c r="M148">
        <v>0</v>
      </c>
    </row>
    <row r="149" spans="8:13" x14ac:dyDescent="0.3">
      <c r="H149">
        <v>0</v>
      </c>
      <c r="I149">
        <v>0</v>
      </c>
      <c r="K149" t="s">
        <v>143</v>
      </c>
      <c r="L149">
        <v>0</v>
      </c>
      <c r="M149">
        <v>0</v>
      </c>
    </row>
    <row r="150" spans="8:13" x14ac:dyDescent="0.3">
      <c r="H150">
        <v>0</v>
      </c>
      <c r="I150">
        <v>0</v>
      </c>
      <c r="K150" t="s">
        <v>11</v>
      </c>
      <c r="L150">
        <v>0</v>
      </c>
      <c r="M150">
        <v>0</v>
      </c>
    </row>
    <row r="151" spans="8:13" x14ac:dyDescent="0.3">
      <c r="K151" t="s">
        <v>181</v>
      </c>
      <c r="L151">
        <v>0</v>
      </c>
      <c r="M151">
        <v>0</v>
      </c>
    </row>
  </sheetData>
  <sortState xmlns:xlrd2="http://schemas.microsoft.com/office/spreadsheetml/2017/richdata2" ref="K4:M151">
    <sortCondition ref="K3:K151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20" t="s">
        <v>172</v>
      </c>
      <c r="D1" s="22"/>
      <c r="G1" s="20" t="s">
        <v>171</v>
      </c>
      <c r="H1" s="21"/>
      <c r="I1" s="2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0</v>
      </c>
      <c r="G3" t="s">
        <v>144</v>
      </c>
      <c r="H3">
        <f>IF(Data_split!H3=0,0,Results_split!H3/Data_split!H3)</f>
        <v>0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</v>
      </c>
      <c r="I4">
        <f>IF(Data_split!I4=0,0,Results_split!I4/Data_split!I4)</f>
        <v>0</v>
      </c>
    </row>
    <row r="5" spans="1:9" x14ac:dyDescent="0.3">
      <c r="C5" t="s">
        <v>21</v>
      </c>
      <c r="D5">
        <f>IF(Data_split!D5=0,0,Results_split!D5/Data_split!D5)</f>
        <v>0</v>
      </c>
      <c r="G5" t="s">
        <v>34</v>
      </c>
      <c r="H5">
        <f>IF(Data_split!H5=0,0,Results_split!H5/Data_split!H5)</f>
        <v>0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0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5.7721600265992126E-3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0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0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0</v>
      </c>
      <c r="I12">
        <f>IF(Data_split!I12=0,0,Results_split!I12/Data_split!I12)</f>
        <v>0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0</v>
      </c>
    </row>
    <row r="14" spans="1:9" x14ac:dyDescent="0.3">
      <c r="C14" t="s">
        <v>2</v>
      </c>
      <c r="D14">
        <f>IF(Data_split!D14=0,0,Results_split!D14/Data_split!D14)</f>
        <v>0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0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6.5476110003565846E-2</v>
      </c>
      <c r="I18">
        <f>IF(Data_split!I18=0,0,Results_split!I18/Data_split!I18)</f>
        <v>484548.85988175735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0</v>
      </c>
      <c r="I21">
        <f>IF(Data_split!I21=0,0,Results_split!I21/Data_split!I21)</f>
        <v>0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0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0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0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48.509629141664234</v>
      </c>
      <c r="I27">
        <f>IF(Data_split!I27=0,0,Results_split!I27/Data_split!I27)</f>
        <v>13774.820418769046</v>
      </c>
    </row>
    <row r="28" spans="3:9" x14ac:dyDescent="0.3">
      <c r="C28" t="s">
        <v>24</v>
      </c>
      <c r="D28">
        <f>IF(Data_split!D28=0,0,Results_split!D28/Data_split!D28)</f>
        <v>0</v>
      </c>
      <c r="G28" t="s">
        <v>57</v>
      </c>
      <c r="H28">
        <f>IF(Data_split!H28=0,0,Results_split!H28/Data_split!H28)</f>
        <v>0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0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33024.914186547983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5828.9110118723756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0</v>
      </c>
      <c r="G36" t="s">
        <v>65</v>
      </c>
      <c r="H36">
        <f>IF(Data_split!H36=0,0,Results_split!H36/Data_split!H36)</f>
        <v>0</v>
      </c>
      <c r="I36">
        <f>IF(Data_split!I36=0,0,Results_split!I36/Data_split!I36)</f>
        <v>0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0</v>
      </c>
      <c r="I37">
        <f>IF(Data_split!I37=0,0,Results_split!I37/Data_split!I37)</f>
        <v>0</v>
      </c>
    </row>
    <row r="38" spans="3:9" x14ac:dyDescent="0.3">
      <c r="G38" t="s">
        <v>67</v>
      </c>
      <c r="H38">
        <f>IF(Data_split!H38=0,0,Results_split!H38/Data_split!H38)</f>
        <v>0</v>
      </c>
      <c r="I38">
        <f>IF(Data_split!I38=0,0,Results_split!I38/Data_split!I38)</f>
        <v>0</v>
      </c>
    </row>
    <row r="39" spans="3:9" x14ac:dyDescent="0.3">
      <c r="G39" t="s">
        <v>68</v>
      </c>
      <c r="H39">
        <f>IF(Data_split!H39=0,0,Results_split!H39/Data_split!H39)</f>
        <v>0</v>
      </c>
      <c r="I39">
        <f>IF(Data_split!I39=0,0,Results_split!I39/Data_split!I39)</f>
        <v>0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</v>
      </c>
      <c r="I42">
        <f>IF(Data_split!I42=0,0,Results_split!I42/Data_split!I42)</f>
        <v>0</v>
      </c>
    </row>
    <row r="43" spans="3:9" x14ac:dyDescent="0.3">
      <c r="G43" t="s">
        <v>72</v>
      </c>
      <c r="H43">
        <f>IF(Data_split!H43=0,0,Results_split!H43/Data_split!H43)</f>
        <v>0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0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0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0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0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0.82225366682284629</v>
      </c>
      <c r="I53">
        <f>IF(Data_split!I53=0,0,Results_split!I53/Data_split!I53)</f>
        <v>1180.3079494832941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</v>
      </c>
      <c r="I55">
        <f>IF(Data_split!I55=0,0,Results_split!I55/Data_split!I55)</f>
        <v>0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0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0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0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0.1107214998190113</v>
      </c>
      <c r="I66">
        <f>IF(Data_split!I66=0,0,Results_split!I66/Data_split!I66)</f>
        <v>2038914.6475078459</v>
      </c>
    </row>
    <row r="67" spans="7:9" x14ac:dyDescent="0.3">
      <c r="G67" t="s">
        <v>96</v>
      </c>
      <c r="H67">
        <f>IF(Data_split!H67=0,0,Results_split!H67/Data_split!H67)</f>
        <v>0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0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9.59676765387076</v>
      </c>
      <c r="I69">
        <f>IF(Data_split!I69=0,0,Results_split!I69/Data_split!I69)</f>
        <v>0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</v>
      </c>
      <c r="I71">
        <f>IF(Data_split!I71=0,0,Results_split!I71/Data_split!I71)</f>
        <v>0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0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0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0</v>
      </c>
      <c r="I75">
        <f>IF(Data_split!I75=0,0,Results_split!I75/Data_split!I75)</f>
        <v>0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0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0</v>
      </c>
    </row>
    <row r="80" spans="7:9" x14ac:dyDescent="0.3">
      <c r="G80" t="s">
        <v>109</v>
      </c>
      <c r="H80">
        <f>IF(Data_split!H80=0,0,Results_split!H80/Data_split!H80)</f>
        <v>433251.38670425594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</v>
      </c>
      <c r="I81">
        <f>IF(Data_split!I81=0,0,Results_split!I81/Data_split!I81)</f>
        <v>0</v>
      </c>
    </row>
    <row r="82" spans="7:9" x14ac:dyDescent="0.3">
      <c r="G82" t="s">
        <v>111</v>
      </c>
      <c r="H82">
        <f>IF(Data_split!H82=0,0,Results_split!H82/Data_split!H82)</f>
        <v>8.2191275613224032E-3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2.1874457988897218E-2</v>
      </c>
      <c r="I85">
        <f>IF(Data_split!I85=0,0,Results_split!I85/Data_split!I85)</f>
        <v>8.2454969361470791</v>
      </c>
    </row>
    <row r="86" spans="7:9" x14ac:dyDescent="0.3">
      <c r="G86" t="s">
        <v>115</v>
      </c>
      <c r="H86">
        <f>IF(Data_split!H86=0,0,Results_split!H86/Data_split!H86)</f>
        <v>0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8.6129896196491564E-4</v>
      </c>
      <c r="I89">
        <f>IF(Data_split!I89=0,0,Results_split!I89/Data_split!I89)</f>
        <v>9.9555408143808768E-2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1.4069567080617527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0</v>
      </c>
      <c r="I93">
        <f>IF(Data_split!I93=0,0,Results_split!I93/Data_split!I93)</f>
        <v>0</v>
      </c>
    </row>
    <row r="94" spans="7:9" x14ac:dyDescent="0.3">
      <c r="G94" t="s">
        <v>122</v>
      </c>
      <c r="H94">
        <f>IF(Data_split!H94=0,0,Results_split!H94/Data_split!H94)</f>
        <v>0.20251186200415622</v>
      </c>
      <c r="I94">
        <f>IF(Data_split!I94=0,0,Results_split!I94/Data_split!I94)</f>
        <v>59978870.359317392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0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6.902846951624113E-5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1421.9862783300719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6.2280080639982353E-2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0.72136556291804099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1.6383283331510281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0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6320.6924132234926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0</v>
      </c>
      <c r="I115">
        <f>IF(Data_split!I115=0,0,Results_split!I115/Data_split!I115)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0</v>
      </c>
      <c r="E3">
        <f>D3</f>
        <v>0</v>
      </c>
      <c r="F3">
        <f t="shared" ref="F3:S3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0</v>
      </c>
      <c r="E5">
        <f t="shared" si="1"/>
        <v>0</v>
      </c>
      <c r="F5">
        <f t="shared" ref="F5:S5" si="3">E5</f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</row>
    <row r="6" spans="1:19" x14ac:dyDescent="0.3">
      <c r="C6" t="s">
        <v>4</v>
      </c>
      <c r="D6">
        <f>Mult_split!D6</f>
        <v>0</v>
      </c>
      <c r="E6">
        <f t="shared" si="1"/>
        <v>0</v>
      </c>
      <c r="F6">
        <f t="shared" ref="F6:S6" si="4">E6</f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0</v>
      </c>
      <c r="E14">
        <f t="shared" si="1"/>
        <v>0</v>
      </c>
      <c r="F14">
        <f t="shared" ref="F14:S14" si="12">E14</f>
        <v>0</v>
      </c>
      <c r="G14">
        <f t="shared" si="12"/>
        <v>0</v>
      </c>
      <c r="H14">
        <f t="shared" si="12"/>
        <v>0</v>
      </c>
      <c r="I14">
        <f t="shared" si="12"/>
        <v>0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  <c r="R14">
        <f t="shared" si="12"/>
        <v>0</v>
      </c>
      <c r="S14">
        <f t="shared" si="12"/>
        <v>0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0</v>
      </c>
      <c r="E16">
        <f t="shared" si="1"/>
        <v>0</v>
      </c>
      <c r="F16">
        <f t="shared" ref="F16:S16" si="14">E16</f>
        <v>0</v>
      </c>
      <c r="G16">
        <f t="shared" si="14"/>
        <v>0</v>
      </c>
      <c r="H16">
        <f t="shared" si="14"/>
        <v>0</v>
      </c>
      <c r="I16">
        <f t="shared" si="14"/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14"/>
        <v>0</v>
      </c>
      <c r="N16">
        <f t="shared" si="14"/>
        <v>0</v>
      </c>
      <c r="O16">
        <f t="shared" si="14"/>
        <v>0</v>
      </c>
      <c r="P16">
        <f t="shared" si="14"/>
        <v>0</v>
      </c>
      <c r="Q16">
        <f t="shared" si="14"/>
        <v>0</v>
      </c>
      <c r="R16">
        <f t="shared" si="14"/>
        <v>0</v>
      </c>
      <c r="S16">
        <f t="shared" si="14"/>
        <v>0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0</v>
      </c>
      <c r="E20">
        <f t="shared" si="1"/>
        <v>0</v>
      </c>
      <c r="F20">
        <f t="shared" ref="F20:S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0</v>
      </c>
      <c r="E24">
        <f t="shared" si="1"/>
        <v>0</v>
      </c>
      <c r="F24">
        <f t="shared" ref="F24:S24" si="22">E24</f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0</v>
      </c>
      <c r="E26">
        <f t="shared" si="1"/>
        <v>0</v>
      </c>
      <c r="F26">
        <f t="shared" ref="F26:S26" si="24">E26</f>
        <v>0</v>
      </c>
      <c r="G26">
        <f t="shared" si="24"/>
        <v>0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0</v>
      </c>
      <c r="E28">
        <f t="shared" si="1"/>
        <v>0</v>
      </c>
      <c r="F28">
        <f t="shared" ref="F28:S28" si="26">E28</f>
        <v>0</v>
      </c>
      <c r="G28">
        <f t="shared" si="26"/>
        <v>0</v>
      </c>
      <c r="H28">
        <f t="shared" si="26"/>
        <v>0</v>
      </c>
      <c r="I28">
        <f t="shared" si="26"/>
        <v>0</v>
      </c>
      <c r="J28">
        <f t="shared" si="26"/>
        <v>0</v>
      </c>
      <c r="K28">
        <f t="shared" si="26"/>
        <v>0</v>
      </c>
      <c r="L28">
        <f t="shared" si="26"/>
        <v>0</v>
      </c>
      <c r="M28">
        <f t="shared" si="26"/>
        <v>0</v>
      </c>
      <c r="N28">
        <f t="shared" si="26"/>
        <v>0</v>
      </c>
      <c r="O28">
        <f t="shared" si="26"/>
        <v>0</v>
      </c>
      <c r="P28">
        <f t="shared" si="26"/>
        <v>0</v>
      </c>
      <c r="Q28">
        <f t="shared" si="26"/>
        <v>0</v>
      </c>
      <c r="R28">
        <f t="shared" si="26"/>
        <v>0</v>
      </c>
      <c r="S28">
        <f t="shared" si="26"/>
        <v>0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33024.914186547983</v>
      </c>
      <c r="E33">
        <f t="shared" si="1"/>
        <v>33024.914186547983</v>
      </c>
      <c r="F33">
        <f t="shared" ref="F33:S33" si="31">E33</f>
        <v>33024.914186547983</v>
      </c>
      <c r="G33">
        <f t="shared" si="31"/>
        <v>33024.914186547983</v>
      </c>
      <c r="H33">
        <f t="shared" si="31"/>
        <v>33024.914186547983</v>
      </c>
      <c r="I33">
        <f t="shared" si="31"/>
        <v>33024.914186547983</v>
      </c>
      <c r="J33">
        <f t="shared" si="31"/>
        <v>33024.914186547983</v>
      </c>
      <c r="K33">
        <f t="shared" si="31"/>
        <v>33024.914186547983</v>
      </c>
      <c r="L33">
        <f t="shared" si="31"/>
        <v>33024.914186547983</v>
      </c>
      <c r="M33">
        <f t="shared" si="31"/>
        <v>33024.914186547983</v>
      </c>
      <c r="N33">
        <f t="shared" si="31"/>
        <v>33024.914186547983</v>
      </c>
      <c r="O33">
        <f t="shared" si="31"/>
        <v>33024.914186547983</v>
      </c>
      <c r="P33">
        <f t="shared" si="31"/>
        <v>33024.914186547983</v>
      </c>
      <c r="Q33">
        <f t="shared" si="31"/>
        <v>33024.914186547983</v>
      </c>
      <c r="R33">
        <f t="shared" si="31"/>
        <v>33024.914186547983</v>
      </c>
      <c r="S33">
        <f t="shared" si="31"/>
        <v>33024.914186547983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5828.9110118723756</v>
      </c>
      <c r="E35">
        <f t="shared" si="1"/>
        <v>5828.9110118723756</v>
      </c>
      <c r="F35">
        <f t="shared" ref="F35:S35" si="33">E35</f>
        <v>5828.9110118723756</v>
      </c>
      <c r="G35">
        <f t="shared" si="33"/>
        <v>5828.9110118723756</v>
      </c>
      <c r="H35">
        <f t="shared" si="33"/>
        <v>5828.9110118723756</v>
      </c>
      <c r="I35">
        <f t="shared" si="33"/>
        <v>5828.9110118723756</v>
      </c>
      <c r="J35">
        <f t="shared" si="33"/>
        <v>5828.9110118723756</v>
      </c>
      <c r="K35">
        <f t="shared" si="33"/>
        <v>5828.9110118723756</v>
      </c>
      <c r="L35">
        <f t="shared" si="33"/>
        <v>5828.9110118723756</v>
      </c>
      <c r="M35">
        <f t="shared" si="33"/>
        <v>5828.9110118723756</v>
      </c>
      <c r="N35">
        <f t="shared" si="33"/>
        <v>5828.9110118723756</v>
      </c>
      <c r="O35">
        <f t="shared" si="33"/>
        <v>5828.9110118723756</v>
      </c>
      <c r="P35">
        <f t="shared" si="33"/>
        <v>5828.9110118723756</v>
      </c>
      <c r="Q35">
        <f t="shared" si="33"/>
        <v>5828.9110118723756</v>
      </c>
      <c r="R35">
        <f t="shared" si="33"/>
        <v>5828.9110118723756</v>
      </c>
      <c r="S35">
        <f t="shared" si="33"/>
        <v>5828.9110118723756</v>
      </c>
    </row>
    <row r="36" spans="3:19" x14ac:dyDescent="0.3">
      <c r="C36" t="s">
        <v>11</v>
      </c>
      <c r="D36">
        <f>Mult_split!D36</f>
        <v>0</v>
      </c>
      <c r="E36">
        <f t="shared" si="1"/>
        <v>0</v>
      </c>
      <c r="F36">
        <f t="shared" ref="F36:S36" si="34">E36</f>
        <v>0</v>
      </c>
      <c r="G36">
        <f t="shared" si="34"/>
        <v>0</v>
      </c>
      <c r="H36">
        <f t="shared" si="34"/>
        <v>0</v>
      </c>
      <c r="I36">
        <f t="shared" si="34"/>
        <v>0</v>
      </c>
      <c r="J36">
        <f t="shared" si="34"/>
        <v>0</v>
      </c>
      <c r="K36">
        <f t="shared" si="34"/>
        <v>0</v>
      </c>
      <c r="L36">
        <f t="shared" si="34"/>
        <v>0</v>
      </c>
      <c r="M36">
        <f t="shared" si="34"/>
        <v>0</v>
      </c>
      <c r="N36">
        <f t="shared" si="34"/>
        <v>0</v>
      </c>
      <c r="O36">
        <f t="shared" si="34"/>
        <v>0</v>
      </c>
      <c r="P36">
        <f t="shared" si="34"/>
        <v>0</v>
      </c>
      <c r="Q36">
        <f t="shared" si="34"/>
        <v>0</v>
      </c>
      <c r="R36">
        <f t="shared" si="34"/>
        <v>0</v>
      </c>
      <c r="S36">
        <f t="shared" si="34"/>
        <v>0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LCA_res_results</vt:lpstr>
      <vt:lpstr>LCA_op_results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2024-12-17T08:02:29Z</dcterms:modified>
</cp:coreProperties>
</file>