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17_new\"/>
    </mc:Choice>
  </mc:AlternateContent>
  <xr:revisionPtr revIDLastSave="0" documentId="13_ncr:1_{02C29373-9534-4D07-AB83-1DE41DB3EF88}" xr6:coauthVersionLast="47" xr6:coauthVersionMax="47" xr10:uidLastSave="{00000000-0000-0000-0000-000000000000}"/>
  <bookViews>
    <workbookView xWindow="-108" yWindow="-108" windowWidth="23256" windowHeight="13896" tabRatio="884" xr2:uid="{4FCA5518-4D87-4C7C-AA83-1B6677BB544E}"/>
  </bookViews>
  <sheets>
    <sheet name="Final_results" sheetId="16" r:id="rId1"/>
    <sheet name="LCA_tech_results" sheetId="11" r:id="rId2"/>
    <sheet name="LCA_op_results" sheetId="15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J60" i="16"/>
  <c r="J59" i="16"/>
  <c r="J58" i="16"/>
  <c r="J57" i="16"/>
  <c r="J56" i="16"/>
  <c r="J55" i="16"/>
  <c r="J54" i="16"/>
  <c r="J53" i="16"/>
  <c r="J52" i="16"/>
  <c r="J51" i="16"/>
  <c r="J50" i="16"/>
  <c r="O49" i="16"/>
  <c r="N49" i="16"/>
  <c r="M49" i="16"/>
  <c r="L49" i="16"/>
  <c r="K49" i="16"/>
  <c r="H49" i="16"/>
  <c r="G49" i="16"/>
  <c r="F49" i="16"/>
  <c r="E49" i="16"/>
  <c r="D49" i="16"/>
  <c r="C60" i="16"/>
  <c r="C59" i="16"/>
  <c r="C58" i="16"/>
  <c r="C57" i="16"/>
  <c r="C56" i="16"/>
  <c r="C55" i="16"/>
  <c r="C54" i="16"/>
  <c r="C53" i="16"/>
  <c r="C52" i="16"/>
  <c r="C51" i="16"/>
  <c r="C50" i="16"/>
  <c r="D3" i="16" l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C9" i="11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6" i="10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D39" i="10" l="1"/>
  <c r="C118" i="11"/>
  <c r="S55" i="12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40" i="10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9" i="1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4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1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12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W73" i="11" l="1"/>
  <c r="Y81" i="15"/>
  <c r="Y111" i="15"/>
  <c r="Y52" i="15"/>
  <c r="W59" i="11"/>
  <c r="W97" i="11"/>
  <c r="Y32" i="15"/>
  <c r="Y90" i="15"/>
  <c r="W99" i="11"/>
  <c r="Y64" i="15"/>
  <c r="Y94" i="15"/>
  <c r="Y23" i="15"/>
  <c r="Y47" i="15"/>
  <c r="W37" i="11"/>
  <c r="Y93" i="15"/>
  <c r="Y14" i="15"/>
  <c r="Y35" i="15"/>
  <c r="Y57" i="15"/>
  <c r="Y10" i="15"/>
  <c r="Y59" i="15"/>
  <c r="W27" i="11"/>
  <c r="W11" i="11"/>
  <c r="W5" i="11"/>
  <c r="Y36" i="15"/>
  <c r="Y43" i="15"/>
  <c r="Y114" i="15"/>
  <c r="W81" i="11"/>
  <c r="W67" i="11"/>
  <c r="Y37" i="15"/>
  <c r="Y113" i="15"/>
  <c r="Y68" i="15"/>
  <c r="Y84" i="15"/>
  <c r="Y19" i="15"/>
  <c r="W23" i="11"/>
  <c r="W80" i="11"/>
  <c r="W49" i="11"/>
  <c r="W45" i="11"/>
  <c r="W96" i="11"/>
  <c r="W64" i="11"/>
  <c r="W9" i="11"/>
  <c r="W79" i="11"/>
  <c r="W89" i="11"/>
  <c r="Y112" i="15"/>
  <c r="Y15" i="15"/>
  <c r="W90" i="11"/>
  <c r="W107" i="11"/>
  <c r="W14" i="11"/>
  <c r="Y100" i="15"/>
  <c r="W40" i="11"/>
  <c r="W105" i="11"/>
  <c r="W38" i="11"/>
  <c r="Y67" i="15"/>
  <c r="W41" i="11"/>
  <c r="Y70" i="15"/>
  <c r="Y65" i="15"/>
  <c r="W82" i="11"/>
  <c r="Y54" i="15"/>
  <c r="W87" i="11"/>
  <c r="W113" i="11"/>
  <c r="W88" i="11"/>
  <c r="Y80" i="15"/>
  <c r="Y45" i="15"/>
  <c r="W30" i="11"/>
  <c r="Y17" i="15"/>
  <c r="Y12" i="15"/>
  <c r="W28" i="11"/>
  <c r="X23" i="10"/>
  <c r="Y38" i="15"/>
  <c r="W71" i="11"/>
  <c r="Y46" i="15"/>
  <c r="W116" i="11"/>
  <c r="Y48" i="15"/>
  <c r="Y6" i="15"/>
  <c r="Y110" i="15"/>
  <c r="W109" i="11"/>
  <c r="Y40" i="15"/>
  <c r="Y72" i="15"/>
  <c r="W4" i="11"/>
  <c r="W18" i="11"/>
  <c r="Y89" i="15"/>
  <c r="W94" i="11"/>
  <c r="W53" i="11"/>
  <c r="W19" i="11"/>
  <c r="W70" i="11"/>
  <c r="Y60" i="15"/>
  <c r="W72" i="11"/>
  <c r="W29" i="11"/>
  <c r="Y115" i="15"/>
  <c r="Y74" i="15"/>
  <c r="W31" i="11"/>
  <c r="W21" i="11"/>
  <c r="W54" i="11"/>
  <c r="W58" i="11"/>
  <c r="W85" i="11"/>
  <c r="W44" i="11"/>
  <c r="W76" i="11"/>
  <c r="Y39" i="15"/>
  <c r="W17" i="11"/>
  <c r="Y109" i="15"/>
  <c r="X28" i="10"/>
  <c r="X33" i="10"/>
  <c r="X18" i="10"/>
  <c r="X7" i="10"/>
  <c r="X15" i="10"/>
  <c r="X22" i="10"/>
  <c r="X24" i="10"/>
  <c r="X19" i="10"/>
  <c r="X26" i="10"/>
  <c r="X5" i="10"/>
  <c r="X6" i="10"/>
  <c r="Y63" i="15"/>
  <c r="W43" i="11"/>
  <c r="X32" i="10"/>
  <c r="Y26" i="15"/>
  <c r="Y78" i="15"/>
  <c r="Y58" i="15"/>
  <c r="X31" i="10"/>
  <c r="W114" i="11"/>
  <c r="Y77" i="15"/>
  <c r="Y16" i="15"/>
  <c r="W15" i="11"/>
  <c r="W103" i="11"/>
  <c r="Y13" i="15"/>
  <c r="Y79" i="15"/>
  <c r="X37" i="10"/>
  <c r="W83" i="11"/>
  <c r="X27" i="10"/>
  <c r="Y42" i="15"/>
  <c r="Y102" i="15"/>
  <c r="Y55" i="15"/>
  <c r="W26" i="11"/>
  <c r="X13" i="10"/>
  <c r="Y44" i="15"/>
  <c r="W102" i="11"/>
  <c r="Y31" i="15"/>
  <c r="W13" i="11"/>
  <c r="W78" i="11"/>
  <c r="Y49" i="15"/>
  <c r="W55" i="11"/>
  <c r="Y56" i="15"/>
  <c r="Y50" i="15"/>
  <c r="W33" i="11"/>
  <c r="Y9" i="15"/>
  <c r="W20" i="11"/>
  <c r="Y108" i="15"/>
  <c r="Y5" i="15"/>
  <c r="W95" i="11"/>
  <c r="Y11" i="15"/>
  <c r="W110" i="11"/>
  <c r="Y62" i="15"/>
  <c r="W111" i="11"/>
  <c r="W112" i="11"/>
  <c r="W57" i="11"/>
  <c r="Y71" i="15"/>
  <c r="Y83" i="15"/>
  <c r="W51" i="11"/>
  <c r="Y41" i="15"/>
  <c r="Y86" i="15"/>
  <c r="W86" i="11"/>
  <c r="Y85" i="15"/>
  <c r="Y33" i="15"/>
  <c r="W46" i="11"/>
  <c r="W50" i="11"/>
  <c r="W91" i="11"/>
  <c r="W47" i="11"/>
  <c r="W39" i="11"/>
  <c r="W104" i="11"/>
  <c r="W6" i="11"/>
  <c r="W75" i="11"/>
  <c r="W7" i="11"/>
  <c r="F40" i="10"/>
  <c r="F7" i="16" s="1"/>
  <c r="X34" i="10"/>
  <c r="X3" i="10"/>
  <c r="X9" i="10"/>
  <c r="X17" i="10"/>
  <c r="X14" i="10"/>
  <c r="X10" i="10"/>
  <c r="X12" i="10"/>
  <c r="X16" i="10"/>
  <c r="X35" i="10"/>
  <c r="X36" i="10"/>
  <c r="X8" i="10"/>
  <c r="X4" i="10"/>
  <c r="X11" i="10"/>
  <c r="F9" i="16"/>
  <c r="Y28" i="15"/>
  <c r="Y82" i="15"/>
  <c r="Y96" i="15"/>
  <c r="Y18" i="15"/>
  <c r="Y29" i="15"/>
  <c r="Y66" i="15"/>
  <c r="Y61" i="15"/>
  <c r="Y53" i="15"/>
  <c r="Y34" i="15"/>
  <c r="Y98" i="15"/>
  <c r="Y20" i="15"/>
  <c r="Y7" i="15"/>
  <c r="Y24" i="15"/>
  <c r="Y69" i="15"/>
  <c r="Y105" i="15"/>
  <c r="Y75" i="15"/>
  <c r="Y25" i="15"/>
  <c r="Y92" i="15"/>
  <c r="Y27" i="15"/>
  <c r="Y30" i="15"/>
  <c r="Y51" i="15"/>
  <c r="Y22" i="15"/>
  <c r="Y91" i="15"/>
  <c r="Y116" i="15"/>
  <c r="Y107" i="15"/>
  <c r="Y101" i="15"/>
  <c r="Y106" i="15"/>
  <c r="Y21" i="15"/>
  <c r="Y73" i="15"/>
  <c r="Y99" i="15"/>
  <c r="W62" i="11"/>
  <c r="W8" i="11"/>
  <c r="X30" i="10"/>
  <c r="X29" i="10"/>
  <c r="X20" i="10"/>
  <c r="W92" i="11"/>
  <c r="W22" i="11"/>
  <c r="W24" i="11"/>
  <c r="Y76" i="15"/>
  <c r="W100" i="11"/>
  <c r="W77" i="11"/>
  <c r="E119" i="11"/>
  <c r="F8" i="16" s="1"/>
  <c r="W68" i="11"/>
  <c r="W66" i="11"/>
  <c r="W32" i="11"/>
  <c r="W48" i="11"/>
  <c r="W106" i="11"/>
  <c r="W56" i="11"/>
  <c r="W52" i="11"/>
  <c r="W25" i="11"/>
  <c r="W115" i="11"/>
  <c r="W35" i="11"/>
  <c r="W61" i="11"/>
  <c r="W16" i="11"/>
  <c r="W34" i="11"/>
  <c r="W101" i="11"/>
  <c r="W93" i="11"/>
  <c r="W69" i="11"/>
  <c r="W10" i="11"/>
  <c r="W108" i="11"/>
  <c r="W84" i="11"/>
  <c r="W65" i="11"/>
  <c r="W42" i="11"/>
  <c r="W60" i="11"/>
  <c r="W63" i="11"/>
  <c r="Y103" i="15"/>
  <c r="Y8" i="15"/>
  <c r="Y95" i="15"/>
  <c r="W36" i="11"/>
  <c r="Y87" i="15"/>
  <c r="W98" i="11"/>
  <c r="Y104" i="15"/>
  <c r="Y97" i="15"/>
  <c r="W74" i="11"/>
  <c r="Y88" i="15"/>
  <c r="X25" i="10"/>
  <c r="J115" i="13"/>
  <c r="K116" i="15" s="1"/>
  <c r="I37" i="9"/>
  <c r="H37" i="10"/>
  <c r="G2" i="16"/>
  <c r="E10" i="16"/>
  <c r="G35" i="11"/>
  <c r="H118" i="15"/>
  <c r="X65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11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26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K115" i="13" l="1"/>
  <c r="X40" i="15"/>
  <c r="X60" i="15"/>
  <c r="X78" i="15"/>
  <c r="X103" i="15"/>
  <c r="V89" i="11"/>
  <c r="V51" i="11"/>
  <c r="V9" i="11"/>
  <c r="V24" i="11"/>
  <c r="V50" i="11"/>
  <c r="V74" i="11"/>
  <c r="V86" i="11"/>
  <c r="V96" i="11"/>
  <c r="V88" i="11"/>
  <c r="F10" i="16"/>
  <c r="F13" i="16" s="1"/>
  <c r="V73" i="11"/>
  <c r="X7" i="15"/>
  <c r="V114" i="11"/>
  <c r="V94" i="11"/>
  <c r="V33" i="11"/>
  <c r="V55" i="11"/>
  <c r="V82" i="11"/>
  <c r="V27" i="11"/>
  <c r="V113" i="11"/>
  <c r="V111" i="11"/>
  <c r="X45" i="15"/>
  <c r="V40" i="11"/>
  <c r="V90" i="11"/>
  <c r="X13" i="15"/>
  <c r="V72" i="11"/>
  <c r="V43" i="11"/>
  <c r="V95" i="11"/>
  <c r="V101" i="11"/>
  <c r="X88" i="15"/>
  <c r="X107" i="15"/>
  <c r="V44" i="11"/>
  <c r="V53" i="11"/>
  <c r="X74" i="15"/>
  <c r="X76" i="15"/>
  <c r="X14" i="15"/>
  <c r="X56" i="15"/>
  <c r="X81" i="15"/>
  <c r="V41" i="11"/>
  <c r="X104" i="15"/>
  <c r="V80" i="11"/>
  <c r="X15" i="15"/>
  <c r="X32" i="15"/>
  <c r="X33" i="15"/>
  <c r="V34" i="11"/>
  <c r="V116" i="11"/>
  <c r="V49" i="11"/>
  <c r="V77" i="11"/>
  <c r="X50" i="15"/>
  <c r="X63" i="15"/>
  <c r="X37" i="15"/>
  <c r="X46" i="15"/>
  <c r="X35" i="15"/>
  <c r="V97" i="11"/>
  <c r="X42" i="15"/>
  <c r="X49" i="15"/>
  <c r="X115" i="15"/>
  <c r="X84" i="15"/>
  <c r="W5" i="10"/>
  <c r="X80" i="15"/>
  <c r="V46" i="11"/>
  <c r="X48" i="15"/>
  <c r="V54" i="11"/>
  <c r="X116" i="15"/>
  <c r="X72" i="15"/>
  <c r="V107" i="11"/>
  <c r="V91" i="11"/>
  <c r="V28" i="11"/>
  <c r="X89" i="15"/>
  <c r="X4" i="15"/>
  <c r="V110" i="11"/>
  <c r="V12" i="11"/>
  <c r="V81" i="11"/>
  <c r="V98" i="11"/>
  <c r="X109" i="15"/>
  <c r="V31" i="11"/>
  <c r="V38" i="11"/>
  <c r="X36" i="15"/>
  <c r="W19" i="10"/>
  <c r="W29" i="10"/>
  <c r="W21" i="10"/>
  <c r="X108" i="15"/>
  <c r="X10" i="15"/>
  <c r="X47" i="15"/>
  <c r="X9" i="15"/>
  <c r="X6" i="15"/>
  <c r="F119" i="11"/>
  <c r="G8" i="16" s="1"/>
  <c r="V106" i="11"/>
  <c r="V56" i="11"/>
  <c r="V66" i="11"/>
  <c r="V84" i="11"/>
  <c r="V48" i="11"/>
  <c r="V32" i="11"/>
  <c r="V63" i="11"/>
  <c r="V42" i="11"/>
  <c r="V57" i="11"/>
  <c r="V83" i="11"/>
  <c r="V16" i="11"/>
  <c r="V4" i="11"/>
  <c r="V10" i="11"/>
  <c r="V20" i="11"/>
  <c r="V102" i="11"/>
  <c r="V65" i="11"/>
  <c r="V30" i="11"/>
  <c r="V25" i="11"/>
  <c r="V35" i="11"/>
  <c r="V115" i="11"/>
  <c r="V52" i="11"/>
  <c r="V69" i="11"/>
  <c r="V62" i="11"/>
  <c r="V68" i="11"/>
  <c r="V109" i="11"/>
  <c r="V19" i="11"/>
  <c r="V36" i="11"/>
  <c r="V93" i="11"/>
  <c r="V92" i="11"/>
  <c r="V39" i="11"/>
  <c r="V17" i="11"/>
  <c r="V75" i="11"/>
  <c r="X113" i="15"/>
  <c r="W32" i="10"/>
  <c r="X71" i="15"/>
  <c r="W20" i="10"/>
  <c r="X68" i="15"/>
  <c r="V14" i="11"/>
  <c r="V67" i="11"/>
  <c r="X12" i="15"/>
  <c r="V61" i="11"/>
  <c r="X11" i="15"/>
  <c r="V8" i="11"/>
  <c r="W37" i="10"/>
  <c r="V22" i="11"/>
  <c r="W23" i="10"/>
  <c r="X95" i="15"/>
  <c r="X70" i="15"/>
  <c r="V21" i="11"/>
  <c r="V59" i="11"/>
  <c r="V23" i="11"/>
  <c r="V15" i="11"/>
  <c r="X114" i="15"/>
  <c r="V64" i="11"/>
  <c r="X8" i="15"/>
  <c r="V79" i="11"/>
  <c r="W28" i="10"/>
  <c r="G9" i="16"/>
  <c r="X20" i="15"/>
  <c r="X34" i="15"/>
  <c r="X51" i="15"/>
  <c r="X24" i="15"/>
  <c r="X22" i="15"/>
  <c r="X75" i="15"/>
  <c r="X30" i="15"/>
  <c r="X21" i="15"/>
  <c r="X92" i="15"/>
  <c r="X98" i="15"/>
  <c r="X66" i="15"/>
  <c r="X100" i="15"/>
  <c r="X91" i="15"/>
  <c r="X52" i="15"/>
  <c r="X18" i="15"/>
  <c r="X69" i="15"/>
  <c r="X25" i="15"/>
  <c r="X82" i="15"/>
  <c r="X26" i="15"/>
  <c r="X105" i="15"/>
  <c r="X27" i="15"/>
  <c r="X61" i="15"/>
  <c r="X53" i="15"/>
  <c r="X96" i="15"/>
  <c r="X106" i="15"/>
  <c r="X28" i="15"/>
  <c r="X29" i="15"/>
  <c r="X58" i="15"/>
  <c r="X16" i="15"/>
  <c r="W27" i="10"/>
  <c r="W22" i="10"/>
  <c r="X17" i="15"/>
  <c r="X112" i="15"/>
  <c r="X94" i="15"/>
  <c r="V108" i="11"/>
  <c r="V105" i="11"/>
  <c r="W36" i="10"/>
  <c r="X57" i="15"/>
  <c r="V11" i="11"/>
  <c r="X23" i="15"/>
  <c r="X67" i="15"/>
  <c r="V13" i="11"/>
  <c r="X31" i="15"/>
  <c r="X79" i="15"/>
  <c r="W24" i="10"/>
  <c r="V103" i="11"/>
  <c r="X99" i="15"/>
  <c r="V87" i="11"/>
  <c r="V37" i="11"/>
  <c r="V104" i="11"/>
  <c r="V78" i="11"/>
  <c r="X86" i="15"/>
  <c r="V71" i="11"/>
  <c r="W31" i="10"/>
  <c r="X41" i="15"/>
  <c r="X38" i="15"/>
  <c r="X110" i="15"/>
  <c r="X83" i="15"/>
  <c r="X111" i="15"/>
  <c r="X73" i="15"/>
  <c r="V45" i="11"/>
  <c r="X59" i="15"/>
  <c r="V99" i="11"/>
  <c r="V6" i="11"/>
  <c r="X5" i="15"/>
  <c r="X97" i="15"/>
  <c r="X102" i="15"/>
  <c r="X39" i="15"/>
  <c r="V18" i="11"/>
  <c r="V5" i="11"/>
  <c r="X43" i="15"/>
  <c r="X85" i="15"/>
  <c r="V112" i="11"/>
  <c r="V100" i="11"/>
  <c r="V58" i="11"/>
  <c r="V76" i="11"/>
  <c r="G40" i="10"/>
  <c r="G7" i="16" s="1"/>
  <c r="W34" i="10"/>
  <c r="W17" i="10"/>
  <c r="W8" i="10"/>
  <c r="W16" i="10"/>
  <c r="W7" i="10"/>
  <c r="W3" i="10"/>
  <c r="W9" i="10"/>
  <c r="W14" i="10"/>
  <c r="W4" i="10"/>
  <c r="W10" i="10"/>
  <c r="W35" i="10"/>
  <c r="W12" i="10"/>
  <c r="W6" i="10"/>
  <c r="W25" i="10"/>
  <c r="W13" i="10"/>
  <c r="W33" i="10"/>
  <c r="W30" i="10"/>
  <c r="W26" i="10"/>
  <c r="X19" i="15"/>
  <c r="X62" i="15"/>
  <c r="W15" i="10"/>
  <c r="X90" i="15"/>
  <c r="X55" i="15"/>
  <c r="X54" i="15"/>
  <c r="X64" i="15"/>
  <c r="W18" i="10"/>
  <c r="V7" i="11"/>
  <c r="V29" i="11"/>
  <c r="X93" i="15"/>
  <c r="V85" i="11"/>
  <c r="X77" i="15"/>
  <c r="X101" i="15"/>
  <c r="X44" i="15"/>
  <c r="V60" i="11"/>
  <c r="V47" i="11"/>
  <c r="V70" i="11"/>
  <c r="X87" i="15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U52" i="16" l="1"/>
  <c r="U53" i="16"/>
  <c r="U54" i="16"/>
  <c r="U58" i="16"/>
  <c r="U59" i="16"/>
  <c r="U56" i="16"/>
  <c r="U50" i="16"/>
  <c r="U60" i="16"/>
  <c r="U57" i="16"/>
  <c r="U51" i="16"/>
  <c r="U55" i="16"/>
  <c r="F14" i="16"/>
  <c r="F15" i="16"/>
  <c r="N60" i="16" s="1"/>
  <c r="G10" i="16"/>
  <c r="E13" i="16" s="1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N56" i="16" l="1"/>
  <c r="N53" i="16"/>
  <c r="T52" i="16"/>
  <c r="T59" i="16"/>
  <c r="T53" i="16"/>
  <c r="T54" i="16"/>
  <c r="T55" i="16"/>
  <c r="T56" i="16"/>
  <c r="T50" i="16"/>
  <c r="T60" i="16"/>
  <c r="T57" i="16"/>
  <c r="T51" i="16"/>
  <c r="T58" i="16"/>
  <c r="F60" i="16"/>
  <c r="F56" i="16"/>
  <c r="F59" i="16"/>
  <c r="F58" i="16"/>
  <c r="F50" i="16"/>
  <c r="F53" i="16"/>
  <c r="F52" i="16"/>
  <c r="F55" i="16"/>
  <c r="M50" i="16"/>
  <c r="F51" i="16"/>
  <c r="F54" i="16"/>
  <c r="F57" i="16"/>
  <c r="N51" i="16"/>
  <c r="N55" i="16"/>
  <c r="N52" i="16"/>
  <c r="N57" i="16"/>
  <c r="N58" i="16"/>
  <c r="N59" i="16"/>
  <c r="N54" i="16"/>
  <c r="E14" i="16"/>
  <c r="E15" i="16"/>
  <c r="M60" i="16" s="1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E57" i="16" l="1"/>
  <c r="E52" i="16"/>
  <c r="E55" i="16"/>
  <c r="E58" i="16"/>
  <c r="E51" i="16"/>
  <c r="E54" i="16"/>
  <c r="E60" i="16"/>
  <c r="E50" i="16"/>
  <c r="E53" i="16"/>
  <c r="E56" i="16"/>
  <c r="E59" i="16"/>
  <c r="L50" i="16"/>
  <c r="M55" i="16"/>
  <c r="M56" i="16"/>
  <c r="M53" i="16"/>
  <c r="M52" i="16"/>
  <c r="M57" i="16"/>
  <c r="M58" i="16"/>
  <c r="M59" i="16"/>
  <c r="M54" i="16"/>
  <c r="M51" i="16"/>
  <c r="M37" i="9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62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9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V28" i="10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33" i="10" l="1"/>
  <c r="W36" i="15"/>
  <c r="U64" i="11"/>
  <c r="U4" i="11"/>
  <c r="U116" i="11"/>
  <c r="U38" i="11"/>
  <c r="U104" i="11"/>
  <c r="U41" i="11"/>
  <c r="U5" i="11"/>
  <c r="W10" i="15"/>
  <c r="U60" i="11"/>
  <c r="U24" i="11"/>
  <c r="U91" i="11"/>
  <c r="U113" i="11"/>
  <c r="U31" i="11"/>
  <c r="U29" i="11"/>
  <c r="U82" i="11"/>
  <c r="W64" i="15"/>
  <c r="V23" i="10"/>
  <c r="V20" i="10"/>
  <c r="V15" i="10"/>
  <c r="U97" i="11"/>
  <c r="U80" i="11"/>
  <c r="V19" i="10"/>
  <c r="U71" i="11"/>
  <c r="U73" i="11"/>
  <c r="U112" i="11"/>
  <c r="W87" i="15"/>
  <c r="W71" i="15"/>
  <c r="V13" i="10"/>
  <c r="U96" i="11"/>
  <c r="U67" i="11"/>
  <c r="U11" i="11"/>
  <c r="U58" i="11"/>
  <c r="V5" i="10"/>
  <c r="U12" i="11"/>
  <c r="U75" i="11"/>
  <c r="U18" i="11"/>
  <c r="U70" i="11"/>
  <c r="U43" i="11"/>
  <c r="V6" i="10"/>
  <c r="U100" i="11"/>
  <c r="U37" i="11"/>
  <c r="V37" i="10"/>
  <c r="V29" i="10"/>
  <c r="V31" i="10"/>
  <c r="V18" i="10"/>
  <c r="U85" i="11"/>
  <c r="V25" i="10"/>
  <c r="U7" i="11"/>
  <c r="U79" i="11"/>
  <c r="U44" i="11"/>
  <c r="U15" i="11"/>
  <c r="U22" i="11"/>
  <c r="U86" i="11"/>
  <c r="W90" i="15"/>
  <c r="V32" i="10"/>
  <c r="U95" i="11"/>
  <c r="U49" i="11"/>
  <c r="V27" i="10"/>
  <c r="V36" i="10"/>
  <c r="U105" i="11"/>
  <c r="U111" i="11"/>
  <c r="U81" i="11"/>
  <c r="U103" i="11"/>
  <c r="U14" i="11"/>
  <c r="U51" i="11"/>
  <c r="U89" i="11"/>
  <c r="V21" i="10"/>
  <c r="U17" i="11"/>
  <c r="U98" i="11"/>
  <c r="U26" i="11"/>
  <c r="W11" i="15"/>
  <c r="U45" i="11"/>
  <c r="W38" i="15"/>
  <c r="W67" i="15"/>
  <c r="W35" i="15"/>
  <c r="W41" i="15"/>
  <c r="W94" i="15"/>
  <c r="W40" i="15"/>
  <c r="W88" i="15"/>
  <c r="W5" i="15"/>
  <c r="W80" i="15"/>
  <c r="W83" i="15"/>
  <c r="W111" i="15"/>
  <c r="W47" i="15"/>
  <c r="W54" i="15"/>
  <c r="W39" i="15"/>
  <c r="U54" i="11"/>
  <c r="U6" i="11"/>
  <c r="W74" i="15"/>
  <c r="U90" i="11"/>
  <c r="W14" i="15"/>
  <c r="W89" i="15"/>
  <c r="U27" i="11"/>
  <c r="W70" i="15"/>
  <c r="V30" i="10"/>
  <c r="U53" i="11"/>
  <c r="U87" i="11"/>
  <c r="V26" i="10"/>
  <c r="W81" i="15"/>
  <c r="W37" i="15"/>
  <c r="W63" i="15"/>
  <c r="W84" i="15"/>
  <c r="W58" i="15"/>
  <c r="W76" i="15"/>
  <c r="W13" i="15"/>
  <c r="W45" i="15"/>
  <c r="W42" i="15"/>
  <c r="W19" i="15"/>
  <c r="W78" i="15"/>
  <c r="W114" i="15"/>
  <c r="W8" i="15"/>
  <c r="U39" i="11"/>
  <c r="U55" i="11"/>
  <c r="W31" i="15"/>
  <c r="U107" i="11"/>
  <c r="U114" i="11"/>
  <c r="U78" i="11"/>
  <c r="W72" i="15"/>
  <c r="V22" i="10"/>
  <c r="V24" i="10"/>
  <c r="W112" i="15"/>
  <c r="W56" i="15"/>
  <c r="W55" i="15"/>
  <c r="U77" i="11"/>
  <c r="U110" i="11"/>
  <c r="U59" i="11"/>
  <c r="U13" i="11"/>
  <c r="W104" i="15"/>
  <c r="W49" i="15"/>
  <c r="W85" i="15"/>
  <c r="W103" i="15"/>
  <c r="W46" i="15"/>
  <c r="W43" i="15"/>
  <c r="W60" i="15"/>
  <c r="W15" i="15"/>
  <c r="W77" i="15"/>
  <c r="W68" i="15"/>
  <c r="W110" i="15"/>
  <c r="W48" i="15"/>
  <c r="L119" i="11"/>
  <c r="M8" i="16" s="1"/>
  <c r="U56" i="11"/>
  <c r="U52" i="11"/>
  <c r="U66" i="11"/>
  <c r="U42" i="11"/>
  <c r="U84" i="11"/>
  <c r="U106" i="11"/>
  <c r="U32" i="11"/>
  <c r="U68" i="11"/>
  <c r="U35" i="11"/>
  <c r="U101" i="11"/>
  <c r="U63" i="11"/>
  <c r="U61" i="11"/>
  <c r="U48" i="11"/>
  <c r="U102" i="11"/>
  <c r="U30" i="11"/>
  <c r="U16" i="11"/>
  <c r="U19" i="11"/>
  <c r="U92" i="11"/>
  <c r="U10" i="11"/>
  <c r="U62" i="11"/>
  <c r="U108" i="11"/>
  <c r="U115" i="11"/>
  <c r="U36" i="11"/>
  <c r="U69" i="11"/>
  <c r="U20" i="11"/>
  <c r="U65" i="11"/>
  <c r="U93" i="11"/>
  <c r="U83" i="11"/>
  <c r="U109" i="11"/>
  <c r="U34" i="11"/>
  <c r="U25" i="11"/>
  <c r="U57" i="11"/>
  <c r="U33" i="11"/>
  <c r="U40" i="11"/>
  <c r="W44" i="15"/>
  <c r="W102" i="15"/>
  <c r="W6" i="15"/>
  <c r="U50" i="11"/>
  <c r="U88" i="11"/>
  <c r="W17" i="15"/>
  <c r="U99" i="11"/>
  <c r="U46" i="11"/>
  <c r="U94" i="11"/>
  <c r="U47" i="11"/>
  <c r="U72" i="11"/>
  <c r="M9" i="16"/>
  <c r="W34" i="15"/>
  <c r="W20" i="15"/>
  <c r="W96" i="15"/>
  <c r="W66" i="15"/>
  <c r="W29" i="15"/>
  <c r="W22" i="15"/>
  <c r="W92" i="15"/>
  <c r="W82" i="15"/>
  <c r="W61" i="15"/>
  <c r="W30" i="15"/>
  <c r="W24" i="15"/>
  <c r="W75" i="15"/>
  <c r="W51" i="15"/>
  <c r="W18" i="15"/>
  <c r="W107" i="15"/>
  <c r="W21" i="15"/>
  <c r="W116" i="15"/>
  <c r="W98" i="15"/>
  <c r="W73" i="15"/>
  <c r="W105" i="15"/>
  <c r="W91" i="15"/>
  <c r="W7" i="15"/>
  <c r="W106" i="15"/>
  <c r="W27" i="15"/>
  <c r="W101" i="15"/>
  <c r="W52" i="15"/>
  <c r="W25" i="15"/>
  <c r="W99" i="15"/>
  <c r="W69" i="15"/>
  <c r="W28" i="15"/>
  <c r="W26" i="15"/>
  <c r="W53" i="15"/>
  <c r="W100" i="15"/>
  <c r="W79" i="15"/>
  <c r="W4" i="15"/>
  <c r="W109" i="15"/>
  <c r="W115" i="15"/>
  <c r="W65" i="15"/>
  <c r="W57" i="15"/>
  <c r="W23" i="15"/>
  <c r="W97" i="15"/>
  <c r="W32" i="15"/>
  <c r="W108" i="15"/>
  <c r="W113" i="15"/>
  <c r="W50" i="15"/>
  <c r="W9" i="15"/>
  <c r="W16" i="15"/>
  <c r="W12" i="15"/>
  <c r="M40" i="10"/>
  <c r="M7" i="16" s="1"/>
  <c r="V3" i="10"/>
  <c r="V14" i="10"/>
  <c r="V7" i="10"/>
  <c r="V9" i="10"/>
  <c r="V34" i="10"/>
  <c r="V16" i="10"/>
  <c r="V17" i="10"/>
  <c r="V8" i="10"/>
  <c r="V35" i="10"/>
  <c r="V10" i="10"/>
  <c r="V12" i="10"/>
  <c r="V11" i="10"/>
  <c r="V4" i="10"/>
  <c r="W86" i="15"/>
  <c r="U74" i="11"/>
  <c r="U28" i="11"/>
  <c r="W93" i="15"/>
  <c r="U8" i="11"/>
  <c r="W33" i="15"/>
  <c r="W59" i="15"/>
  <c r="U21" i="11"/>
  <c r="U23" i="11"/>
  <c r="U76" i="11"/>
  <c r="W95" i="15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113" i="15" s="1"/>
  <c r="P73" i="13"/>
  <c r="P74" i="15"/>
  <c r="P10" i="15"/>
  <c r="P9" i="13"/>
  <c r="P36" i="9"/>
  <c r="O36" i="10"/>
  <c r="P69" i="12"/>
  <c r="N70" i="11"/>
  <c r="P59" i="12"/>
  <c r="N60" i="11"/>
  <c r="N39" i="10"/>
  <c r="Y15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89" i="11" s="1"/>
  <c r="P37" i="12"/>
  <c r="N38" i="11"/>
  <c r="P31" i="15"/>
  <c r="P30" i="13"/>
  <c r="P103" i="12"/>
  <c r="N104" i="11"/>
  <c r="X45" i="11" l="1"/>
  <c r="X46" i="11"/>
  <c r="X116" i="11"/>
  <c r="X31" i="11"/>
  <c r="Z11" i="15"/>
  <c r="Z41" i="15"/>
  <c r="Y29" i="10"/>
  <c r="Z89" i="15"/>
  <c r="Z39" i="15"/>
  <c r="Z32" i="15"/>
  <c r="Z33" i="15"/>
  <c r="Z70" i="15"/>
  <c r="Z59" i="15"/>
  <c r="Z55" i="15"/>
  <c r="Z58" i="15"/>
  <c r="Z104" i="15"/>
  <c r="Z46" i="15"/>
  <c r="Z35" i="15"/>
  <c r="Z77" i="15"/>
  <c r="Z86" i="15"/>
  <c r="X49" i="11"/>
  <c r="Z108" i="15"/>
  <c r="Z62" i="15"/>
  <c r="Z50" i="15"/>
  <c r="Z38" i="15"/>
  <c r="Z65" i="15"/>
  <c r="Z44" i="15"/>
  <c r="Z6" i="15"/>
  <c r="Z93" i="15"/>
  <c r="Z64" i="15"/>
  <c r="Z9" i="15"/>
  <c r="Z80" i="15"/>
  <c r="Z111" i="15"/>
  <c r="Z68" i="15"/>
  <c r="Z72" i="15"/>
  <c r="Z42" i="15"/>
  <c r="Z88" i="15"/>
  <c r="X39" i="11"/>
  <c r="Z81" i="15"/>
  <c r="Z83" i="15"/>
  <c r="Z47" i="15"/>
  <c r="Z56" i="15"/>
  <c r="Z37" i="15"/>
  <c r="M10" i="16"/>
  <c r="D15" i="16" s="1"/>
  <c r="L54" i="16" s="1"/>
  <c r="X64" i="11"/>
  <c r="Z78" i="15"/>
  <c r="Z79" i="15"/>
  <c r="Z4" i="15"/>
  <c r="Z15" i="15"/>
  <c r="Z71" i="15"/>
  <c r="Z76" i="15"/>
  <c r="Z8" i="15"/>
  <c r="Z74" i="15"/>
  <c r="Z67" i="15"/>
  <c r="Z45" i="15"/>
  <c r="Z5" i="15"/>
  <c r="Z36" i="15"/>
  <c r="Z85" i="15"/>
  <c r="Z114" i="15"/>
  <c r="Z115" i="15"/>
  <c r="Z54" i="15"/>
  <c r="Y5" i="10"/>
  <c r="Y26" i="10"/>
  <c r="X111" i="11"/>
  <c r="X33" i="11"/>
  <c r="X70" i="11"/>
  <c r="Z109" i="15"/>
  <c r="Z19" i="15"/>
  <c r="Z60" i="15"/>
  <c r="Z23" i="15"/>
  <c r="Z12" i="15"/>
  <c r="X37" i="11"/>
  <c r="X72" i="11"/>
  <c r="X75" i="11"/>
  <c r="X29" i="11"/>
  <c r="X96" i="11"/>
  <c r="X95" i="11"/>
  <c r="X22" i="11"/>
  <c r="X7" i="11"/>
  <c r="X40" i="11"/>
  <c r="Y27" i="10"/>
  <c r="X24" i="11"/>
  <c r="X110" i="11"/>
  <c r="X5" i="11"/>
  <c r="X6" i="11"/>
  <c r="X8" i="11"/>
  <c r="X23" i="11"/>
  <c r="Y31" i="10"/>
  <c r="X14" i="11"/>
  <c r="Z84" i="15"/>
  <c r="Z49" i="15"/>
  <c r="Z103" i="15"/>
  <c r="Z57" i="15"/>
  <c r="X9" i="11"/>
  <c r="X44" i="11"/>
  <c r="Y25" i="10"/>
  <c r="Z63" i="15"/>
  <c r="Z110" i="15"/>
  <c r="Z97" i="15"/>
  <c r="Z16" i="15"/>
  <c r="M119" i="11"/>
  <c r="N8" i="16" s="1"/>
  <c r="X56" i="11"/>
  <c r="X4" i="11"/>
  <c r="X52" i="11"/>
  <c r="X42" i="11"/>
  <c r="X84" i="11"/>
  <c r="X106" i="11"/>
  <c r="X66" i="11"/>
  <c r="X61" i="11"/>
  <c r="X63" i="11"/>
  <c r="X68" i="11"/>
  <c r="X101" i="11"/>
  <c r="X32" i="11"/>
  <c r="X35" i="11"/>
  <c r="X102" i="11"/>
  <c r="X48" i="11"/>
  <c r="X69" i="11"/>
  <c r="X83" i="11"/>
  <c r="X10" i="11"/>
  <c r="X25" i="11"/>
  <c r="X62" i="11"/>
  <c r="X109" i="11"/>
  <c r="X115" i="11"/>
  <c r="X16" i="11"/>
  <c r="X36" i="11"/>
  <c r="X19" i="11"/>
  <c r="X108" i="11"/>
  <c r="X93" i="11"/>
  <c r="X57" i="11"/>
  <c r="X34" i="11"/>
  <c r="X20" i="11"/>
  <c r="X30" i="11"/>
  <c r="X92" i="11"/>
  <c r="X65" i="11"/>
  <c r="X15" i="11"/>
  <c r="X104" i="11"/>
  <c r="X103" i="11"/>
  <c r="X60" i="11"/>
  <c r="X71" i="11"/>
  <c r="X43" i="11"/>
  <c r="Y22" i="10"/>
  <c r="X86" i="11"/>
  <c r="Y30" i="10"/>
  <c r="X105" i="11"/>
  <c r="X41" i="11"/>
  <c r="X51" i="11"/>
  <c r="Y32" i="10"/>
  <c r="X13" i="11"/>
  <c r="Y6" i="10"/>
  <c r="X82" i="11"/>
  <c r="Y20" i="10"/>
  <c r="Y24" i="10"/>
  <c r="X91" i="11"/>
  <c r="X107" i="11"/>
  <c r="Y37" i="10"/>
  <c r="X113" i="11"/>
  <c r="Z17" i="15"/>
  <c r="X67" i="11"/>
  <c r="X21" i="11"/>
  <c r="X59" i="11"/>
  <c r="X85" i="11"/>
  <c r="Z90" i="15"/>
  <c r="Z40" i="15"/>
  <c r="X26" i="11"/>
  <c r="X77" i="11"/>
  <c r="X98" i="11"/>
  <c r="X74" i="11"/>
  <c r="X73" i="11"/>
  <c r="N40" i="10"/>
  <c r="N7" i="16" s="1"/>
  <c r="Y3" i="10"/>
  <c r="Y14" i="10"/>
  <c r="Y16" i="10"/>
  <c r="Y34" i="10"/>
  <c r="Y9" i="10"/>
  <c r="Y12" i="10"/>
  <c r="Y7" i="10"/>
  <c r="Y10" i="10"/>
  <c r="Y8" i="10"/>
  <c r="Y35" i="10"/>
  <c r="Y17" i="10"/>
  <c r="Y11" i="10"/>
  <c r="Y4" i="10"/>
  <c r="Y33" i="10"/>
  <c r="X100" i="11"/>
  <c r="X80" i="11"/>
  <c r="Y23" i="10"/>
  <c r="X27" i="11"/>
  <c r="X76" i="11"/>
  <c r="X114" i="11"/>
  <c r="X78" i="11"/>
  <c r="Y28" i="10"/>
  <c r="X79" i="11"/>
  <c r="N9" i="16"/>
  <c r="Z34" i="15"/>
  <c r="Z66" i="15"/>
  <c r="Z29" i="15"/>
  <c r="Z20" i="15"/>
  <c r="Z96" i="15"/>
  <c r="Z22" i="15"/>
  <c r="Z107" i="15"/>
  <c r="Z82" i="15"/>
  <c r="Z21" i="15"/>
  <c r="Z98" i="15"/>
  <c r="Z51" i="15"/>
  <c r="Z24" i="15"/>
  <c r="Z30" i="15"/>
  <c r="Z75" i="15"/>
  <c r="Z18" i="15"/>
  <c r="Z116" i="15"/>
  <c r="Z92" i="15"/>
  <c r="Z61" i="15"/>
  <c r="Z105" i="15"/>
  <c r="Z7" i="15"/>
  <c r="Z106" i="15"/>
  <c r="Z25" i="15"/>
  <c r="Z52" i="15"/>
  <c r="Z101" i="15"/>
  <c r="Z73" i="15"/>
  <c r="Z99" i="15"/>
  <c r="Z27" i="15"/>
  <c r="Z28" i="15"/>
  <c r="Z69" i="15"/>
  <c r="Z53" i="15"/>
  <c r="Z100" i="15"/>
  <c r="Z91" i="15"/>
  <c r="Z26" i="15"/>
  <c r="X97" i="11"/>
  <c r="Z95" i="15"/>
  <c r="Z94" i="15"/>
  <c r="Z13" i="15"/>
  <c r="X12" i="11"/>
  <c r="Z31" i="15"/>
  <c r="Z14" i="15"/>
  <c r="Z48" i="15"/>
  <c r="Y13" i="10"/>
  <c r="X94" i="11"/>
  <c r="X18" i="11"/>
  <c r="Z102" i="15"/>
  <c r="X58" i="11"/>
  <c r="X87" i="11"/>
  <c r="Z10" i="15"/>
  <c r="X81" i="11"/>
  <c r="X53" i="11"/>
  <c r="X54" i="11"/>
  <c r="X11" i="11"/>
  <c r="Y19" i="10"/>
  <c r="X99" i="11"/>
  <c r="Y21" i="10"/>
  <c r="Y18" i="10"/>
  <c r="X47" i="11"/>
  <c r="X50" i="11"/>
  <c r="X90" i="11"/>
  <c r="X38" i="11"/>
  <c r="X28" i="11"/>
  <c r="Z87" i="15"/>
  <c r="Z112" i="15"/>
  <c r="X88" i="11"/>
  <c r="X55" i="11"/>
  <c r="X17" i="11"/>
  <c r="Y36" i="10"/>
  <c r="X112" i="11"/>
  <c r="Z43" i="15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57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6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25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N10" i="16" l="1"/>
  <c r="G15" i="16" s="1"/>
  <c r="O54" i="16" s="1"/>
  <c r="Y22" i="11"/>
  <c r="Y58" i="11"/>
  <c r="Y110" i="11"/>
  <c r="G14" i="16"/>
  <c r="Y78" i="11"/>
  <c r="AA90" i="15"/>
  <c r="Y17" i="11"/>
  <c r="AA49" i="15"/>
  <c r="L58" i="16"/>
  <c r="L59" i="16"/>
  <c r="AA56" i="15"/>
  <c r="Y76" i="11"/>
  <c r="Y111" i="11"/>
  <c r="Y91" i="11"/>
  <c r="L55" i="16"/>
  <c r="Y41" i="11"/>
  <c r="Y75" i="11"/>
  <c r="AA31" i="15"/>
  <c r="Y13" i="11"/>
  <c r="Y114" i="11"/>
  <c r="Y71" i="11"/>
  <c r="Y97" i="11"/>
  <c r="L56" i="16"/>
  <c r="Y9" i="11"/>
  <c r="L51" i="16"/>
  <c r="Y50" i="11"/>
  <c r="Y88" i="11"/>
  <c r="L52" i="16"/>
  <c r="L57" i="16"/>
  <c r="D14" i="16"/>
  <c r="Y73" i="11"/>
  <c r="Y70" i="11"/>
  <c r="Y28" i="11"/>
  <c r="Z32" i="10"/>
  <c r="Z21" i="10"/>
  <c r="Y39" i="11"/>
  <c r="Y7" i="11"/>
  <c r="L60" i="16"/>
  <c r="Y12" i="11"/>
  <c r="Y21" i="11"/>
  <c r="Z22" i="10"/>
  <c r="Y90" i="11"/>
  <c r="Y38" i="11"/>
  <c r="Y53" i="11"/>
  <c r="Y23" i="11"/>
  <c r="Y77" i="11"/>
  <c r="Y8" i="11"/>
  <c r="Y79" i="11"/>
  <c r="Y31" i="11"/>
  <c r="Y37" i="11"/>
  <c r="Y74" i="11"/>
  <c r="L53" i="16"/>
  <c r="Y85" i="11"/>
  <c r="Y116" i="11"/>
  <c r="Y96" i="11"/>
  <c r="Y67" i="11"/>
  <c r="Y33" i="11"/>
  <c r="Y87" i="11"/>
  <c r="Y55" i="11"/>
  <c r="Y80" i="11"/>
  <c r="Y98" i="11"/>
  <c r="Y24" i="11"/>
  <c r="Y104" i="11"/>
  <c r="Y112" i="11"/>
  <c r="Y64" i="11"/>
  <c r="D13" i="16"/>
  <c r="Y103" i="11"/>
  <c r="Y99" i="11"/>
  <c r="Y94" i="11"/>
  <c r="Y14" i="11"/>
  <c r="Y15" i="11"/>
  <c r="Y105" i="11"/>
  <c r="Y11" i="11"/>
  <c r="Z24" i="10"/>
  <c r="Y18" i="11"/>
  <c r="Y60" i="11"/>
  <c r="Y43" i="11"/>
  <c r="Y26" i="11"/>
  <c r="Y27" i="11"/>
  <c r="AA77" i="15"/>
  <c r="AA9" i="15"/>
  <c r="AA113" i="15"/>
  <c r="AA88" i="15"/>
  <c r="Z5" i="10"/>
  <c r="AA54" i="15"/>
  <c r="AA44" i="15"/>
  <c r="AA71" i="15"/>
  <c r="AA87" i="15"/>
  <c r="AA16" i="15"/>
  <c r="AA8" i="15"/>
  <c r="Z30" i="10"/>
  <c r="AA62" i="15"/>
  <c r="AA23" i="15"/>
  <c r="Z19" i="10"/>
  <c r="AA41" i="15"/>
  <c r="Z6" i="10"/>
  <c r="AA110" i="15"/>
  <c r="Z37" i="10"/>
  <c r="AA42" i="15"/>
  <c r="AA97" i="15"/>
  <c r="N119" i="11"/>
  <c r="O8" i="16" s="1"/>
  <c r="Y56" i="11"/>
  <c r="Y84" i="11"/>
  <c r="Y106" i="11"/>
  <c r="Y4" i="11"/>
  <c r="Y52" i="11"/>
  <c r="Y42" i="11"/>
  <c r="Y66" i="11"/>
  <c r="Y63" i="11"/>
  <c r="Y102" i="11"/>
  <c r="Y32" i="11"/>
  <c r="Y68" i="11"/>
  <c r="Y35" i="11"/>
  <c r="Y61" i="11"/>
  <c r="Y101" i="11"/>
  <c r="Y48" i="11"/>
  <c r="Y115" i="11"/>
  <c r="Y93" i="11"/>
  <c r="Y109" i="11"/>
  <c r="Y92" i="11"/>
  <c r="Y65" i="11"/>
  <c r="Y62" i="11"/>
  <c r="Y83" i="11"/>
  <c r="Y108" i="11"/>
  <c r="Y30" i="11"/>
  <c r="Y19" i="11"/>
  <c r="Y57" i="11"/>
  <c r="Y25" i="11"/>
  <c r="Y69" i="11"/>
  <c r="Y10" i="11"/>
  <c r="Y16" i="11"/>
  <c r="Y20" i="11"/>
  <c r="Y36" i="11"/>
  <c r="Y34" i="11"/>
  <c r="Y51" i="11"/>
  <c r="Y107" i="11"/>
  <c r="AA17" i="15"/>
  <c r="AA104" i="15"/>
  <c r="Y47" i="11"/>
  <c r="Y5" i="11"/>
  <c r="Y49" i="11"/>
  <c r="Y72" i="11"/>
  <c r="Y81" i="11"/>
  <c r="Y95" i="11"/>
  <c r="AA48" i="15"/>
  <c r="O40" i="10"/>
  <c r="O7" i="16" s="1"/>
  <c r="Z3" i="10"/>
  <c r="Z14" i="10"/>
  <c r="Z35" i="10"/>
  <c r="Z16" i="10"/>
  <c r="Z9" i="10"/>
  <c r="Z10" i="10"/>
  <c r="Z8" i="10"/>
  <c r="Z34" i="10"/>
  <c r="Z12" i="10"/>
  <c r="Z7" i="10"/>
  <c r="Z17" i="10"/>
  <c r="Z11" i="10"/>
  <c r="Z4" i="10"/>
  <c r="AA83" i="15"/>
  <c r="AA13" i="15"/>
  <c r="Z18" i="10"/>
  <c r="AA65" i="15"/>
  <c r="AA63" i="15"/>
  <c r="AA6" i="15"/>
  <c r="AA59" i="15"/>
  <c r="AA102" i="15"/>
  <c r="AA12" i="15"/>
  <c r="AA70" i="15"/>
  <c r="AA94" i="15"/>
  <c r="AA68" i="15"/>
  <c r="AA67" i="15"/>
  <c r="AA32" i="15"/>
  <c r="AA33" i="15"/>
  <c r="AA81" i="15"/>
  <c r="AA39" i="15"/>
  <c r="AA55" i="15"/>
  <c r="AA114" i="15"/>
  <c r="AA103" i="15"/>
  <c r="AA36" i="15"/>
  <c r="AA5" i="15"/>
  <c r="AA85" i="15"/>
  <c r="AA11" i="15"/>
  <c r="Y44" i="11"/>
  <c r="AA79" i="15"/>
  <c r="Y113" i="11"/>
  <c r="Y89" i="11"/>
  <c r="Y45" i="11"/>
  <c r="Y82" i="11"/>
  <c r="AA38" i="15"/>
  <c r="AA40" i="15"/>
  <c r="Y59" i="11"/>
  <c r="O53" i="16"/>
  <c r="O60" i="16"/>
  <c r="O56" i="16"/>
  <c r="O59" i="16"/>
  <c r="O51" i="16"/>
  <c r="O55" i="16"/>
  <c r="O58" i="16"/>
  <c r="O57" i="16"/>
  <c r="AA108" i="15"/>
  <c r="AA72" i="15"/>
  <c r="AA58" i="15"/>
  <c r="Z27" i="10"/>
  <c r="AA80" i="15"/>
  <c r="AA111" i="15"/>
  <c r="Z33" i="10"/>
  <c r="AA86" i="15"/>
  <c r="AA112" i="15"/>
  <c r="AA60" i="15"/>
  <c r="Z26" i="10"/>
  <c r="Z36" i="10"/>
  <c r="AA50" i="15"/>
  <c r="AA76" i="15"/>
  <c r="AA4" i="15"/>
  <c r="Z15" i="10"/>
  <c r="AA19" i="15"/>
  <c r="Y40" i="11"/>
  <c r="AA45" i="15"/>
  <c r="AA14" i="15"/>
  <c r="Z31" i="10"/>
  <c r="Y46" i="11"/>
  <c r="Y29" i="11"/>
  <c r="AA46" i="15"/>
  <c r="AA15" i="15"/>
  <c r="O9" i="16"/>
  <c r="AA34" i="15"/>
  <c r="AA66" i="15"/>
  <c r="AA20" i="15"/>
  <c r="AA29" i="15"/>
  <c r="AA96" i="15"/>
  <c r="AA22" i="15"/>
  <c r="AA98" i="15"/>
  <c r="AA30" i="15"/>
  <c r="AA116" i="15"/>
  <c r="AA51" i="15"/>
  <c r="AA24" i="15"/>
  <c r="AA61" i="15"/>
  <c r="AA92" i="15"/>
  <c r="AA21" i="15"/>
  <c r="AA82" i="15"/>
  <c r="AA75" i="15"/>
  <c r="AA18" i="15"/>
  <c r="AA107" i="15"/>
  <c r="AA27" i="15"/>
  <c r="AA52" i="15"/>
  <c r="AA53" i="15"/>
  <c r="AA91" i="15"/>
  <c r="AA105" i="15"/>
  <c r="AA26" i="15"/>
  <c r="AA106" i="15"/>
  <c r="AA73" i="15"/>
  <c r="AA69" i="15"/>
  <c r="AA99" i="15"/>
  <c r="AA28" i="15"/>
  <c r="AA7" i="15"/>
  <c r="AA25" i="15"/>
  <c r="AA100" i="15"/>
  <c r="AA101" i="15"/>
  <c r="AA78" i="15"/>
  <c r="AA10" i="15"/>
  <c r="AA43" i="15"/>
  <c r="AA64" i="15"/>
  <c r="AA109" i="15"/>
  <c r="AA89" i="15"/>
  <c r="Z13" i="10"/>
  <c r="AA37" i="15"/>
  <c r="Z28" i="10"/>
  <c r="AA74" i="15"/>
  <c r="Z29" i="10"/>
  <c r="AA84" i="15"/>
  <c r="AA95" i="15"/>
  <c r="Z23" i="10"/>
  <c r="AA115" i="15"/>
  <c r="AA35" i="15"/>
  <c r="Z20" i="10"/>
  <c r="AA93" i="15"/>
  <c r="AA47" i="15"/>
  <c r="Y54" i="11"/>
  <c r="Y86" i="11"/>
  <c r="Y100" i="11"/>
  <c r="G13" i="16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O52" i="16" l="1"/>
  <c r="D54" i="16"/>
  <c r="D50" i="16"/>
  <c r="D56" i="16"/>
  <c r="D55" i="16"/>
  <c r="D58" i="16"/>
  <c r="D57" i="16"/>
  <c r="D60" i="16"/>
  <c r="D53" i="16"/>
  <c r="D59" i="16"/>
  <c r="K50" i="16"/>
  <c r="D52" i="16"/>
  <c r="D51" i="16"/>
  <c r="V51" i="16"/>
  <c r="V52" i="16"/>
  <c r="V59" i="16"/>
  <c r="V53" i="16"/>
  <c r="V54" i="16"/>
  <c r="V58" i="16"/>
  <c r="V56" i="16"/>
  <c r="V50" i="16"/>
  <c r="V60" i="16"/>
  <c r="V57" i="16"/>
  <c r="V55" i="16"/>
  <c r="G53" i="16"/>
  <c r="G56" i="16"/>
  <c r="G55" i="16"/>
  <c r="G58" i="16"/>
  <c r="G51" i="16"/>
  <c r="G57" i="16"/>
  <c r="G50" i="16"/>
  <c r="G59" i="16"/>
  <c r="G52" i="16"/>
  <c r="N50" i="16"/>
  <c r="G54" i="16"/>
  <c r="G60" i="16"/>
  <c r="S50" i="16"/>
  <c r="S56" i="16"/>
  <c r="S55" i="16"/>
  <c r="S59" i="16"/>
  <c r="S53" i="16"/>
  <c r="S60" i="16"/>
  <c r="S57" i="16"/>
  <c r="S54" i="16"/>
  <c r="S51" i="16"/>
  <c r="S58" i="16"/>
  <c r="S52" i="16"/>
  <c r="L152" i="16"/>
  <c r="L153" i="16" s="1"/>
  <c r="O10" i="16"/>
  <c r="H14" i="16" s="1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H50" i="16" l="1"/>
  <c r="H55" i="16"/>
  <c r="O50" i="16"/>
  <c r="H57" i="16"/>
  <c r="H53" i="16"/>
  <c r="H56" i="16"/>
  <c r="H59" i="16"/>
  <c r="H52" i="16"/>
  <c r="H58" i="16"/>
  <c r="H51" i="16"/>
  <c r="H54" i="16"/>
  <c r="H60" i="16"/>
  <c r="H15" i="16"/>
  <c r="K54" i="16" s="1"/>
  <c r="H13" i="16"/>
  <c r="Q10" i="16"/>
  <c r="I13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I15" i="16" l="1"/>
  <c r="W51" i="16"/>
  <c r="W52" i="16"/>
  <c r="W59" i="16"/>
  <c r="W56" i="16"/>
  <c r="W53" i="16"/>
  <c r="W60" i="16"/>
  <c r="W54" i="16"/>
  <c r="W58" i="16"/>
  <c r="W50" i="16"/>
  <c r="W57" i="16"/>
  <c r="W55" i="16"/>
  <c r="K60" i="16"/>
  <c r="K59" i="16"/>
  <c r="K56" i="16"/>
  <c r="K58" i="16"/>
  <c r="K53" i="16"/>
  <c r="K52" i="16"/>
  <c r="K57" i="16"/>
  <c r="K51" i="16"/>
  <c r="K55" i="16"/>
  <c r="I14" i="16"/>
  <c r="S10" i="16"/>
  <c r="R10" i="16"/>
  <c r="K152" i="16" l="1"/>
  <c r="K153" i="16" s="1"/>
</calcChain>
</file>

<file path=xl/sharedStrings.xml><?xml version="1.0" encoding="utf-8"?>
<sst xmlns="http://schemas.openxmlformats.org/spreadsheetml/2006/main" count="2206" uniqueCount="191">
  <si>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</si>
  <si>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</si>
  <si>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</si>
  <si>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</si>
  <si>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</si>
  <si>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</si>
  <si>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</si>
  <si>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</si>
  <si>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</si>
  <si>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</si>
  <si>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</si>
  <si>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</si>
  <si>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</si>
  <si>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</si>
  <si>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</si>
  <si>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</si>
  <si>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</si>
  <si>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</si>
  <si>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</si>
  <si>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</si>
  <si>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</si>
  <si>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</si>
  <si>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</si>
  <si>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</si>
  <si>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</si>
  <si>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</si>
  <si>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</si>
  <si>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</si>
  <si>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</si>
  <si>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</si>
  <si>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</si>
  <si>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</si>
  <si>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</si>
  <si>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</si>
  <si>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</si>
  <si>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</si>
  <si>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</si>
  <si>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</si>
  <si>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</si>
  <si>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</si>
  <si>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</si>
  <si>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</si>
  <si>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</si>
  <si>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</si>
  <si>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</si>
  <si>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</si>
  <si>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</si>
  <si>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</si>
  <si>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</si>
  <si>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</si>
  <si>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</si>
  <si>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</si>
  <si>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</si>
  <si>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</si>
  <si>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</si>
  <si>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</si>
  <si>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</si>
  <si>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</si>
  <si>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</si>
  <si>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</si>
  <si>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</si>
  <si>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</si>
  <si>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</si>
  <si>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</si>
  <si>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</si>
  <si>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</si>
  <si>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</si>
  <si>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</si>
  <si>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</si>
  <si>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</si>
  <si>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</si>
  <si>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</si>
  <si>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</si>
  <si>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</si>
  <si>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</si>
  <si>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</si>
  <si>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</si>
  <si>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</si>
  <si>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</si>
  <si>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</si>
  <si>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</si>
  <si>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</si>
  <si>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</si>
  <si>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</si>
  <si>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</si>
  <si>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</si>
  <si>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</si>
  <si>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</si>
  <si>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</si>
  <si>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</si>
  <si>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</si>
  <si>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</si>
  <si>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</si>
  <si>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</si>
  <si>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</si>
  <si>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</si>
  <si>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</si>
  <si>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</si>
  <si>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</si>
  <si>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</si>
  <si>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</si>
  <si>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</si>
  <si>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</si>
  <si>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</si>
  <si>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</si>
  <si>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</si>
  <si>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</si>
  <si>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</si>
  <si>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</si>
  <si>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</si>
  <si>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</si>
  <si>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</si>
  <si>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</si>
  <si>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</si>
  <si>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</si>
  <si>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</si>
  <si>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</si>
  <si>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</si>
  <si>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</si>
  <si>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</si>
  <si>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</si>
  <si>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</si>
  <si>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</si>
  <si>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</si>
  <si>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</si>
  <si>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</si>
  <si>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</si>
  <si>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</si>
  <si>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</si>
  <si>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</si>
  <si>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</si>
  <si>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</si>
  <si>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</si>
  <si>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</si>
  <si>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</si>
  <si>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</si>
  <si>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</si>
  <si>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</si>
  <si>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</si>
  <si>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</si>
  <si>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</si>
  <si>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</si>
  <si>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</si>
  <si>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</si>
  <si>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</si>
  <si>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</si>
  <si>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</si>
  <si>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</si>
  <si>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</si>
  <si>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</si>
  <si>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</si>
  <si>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</si>
  <si>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</si>
  <si>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</si>
  <si>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</si>
  <si>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</si>
  <si>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</si>
  <si>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</si>
  <si>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</si>
  <si>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</si>
  <si>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</si>
  <si>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</si>
  <si>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</si>
  <si>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</si>
  <si>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</si>
  <si>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</si>
  <si>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</si>
  <si>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</si>
  <si>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</si>
  <si>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</si>
  <si>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</si>
  <si>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</si>
  <si>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</si>
  <si>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</si>
  <si>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</si>
  <si>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</si>
  <si>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</si>
  <si>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</si>
  <si>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</si>
  <si>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</si>
  <si>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</si>
  <si>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</si>
  <si>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</si>
  <si>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</si>
  <si>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</si>
  <si>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</si>
  <si>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</si>
  <si>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</si>
  <si>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OP</t>
  </si>
  <si>
    <t>RES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</si>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</sst>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Final_results!$D$13:$H$13</c:f>
              <c:numCache>
                <c:formatCode>0%</c:formatCode>
                <c:ptCount val="5"/>
                <c:pt idx="0">
                  <c:v>0.45487947078338392</c:v>
                </c:pt>
                <c:pt idx="1">
                  <c:v>1.3134965898413894E-2</c:v>
                </c:pt>
                <c:pt idx="2">
                  <c:v>3.5157082558610823E-2</c:v>
                </c:pt>
                <c:pt idx="3">
                  <c:v>2.5541220718723625E-3</c:v>
                </c:pt>
                <c:pt idx="4">
                  <c:v>2.3488742883202612E-2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C-45E8-82F5-B941B24F6F41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Final_results!$D$14:$H$14</c:f>
              <c:numCache>
                <c:formatCode>0%</c:formatCode>
                <c:ptCount val="5"/>
                <c:pt idx="0">
                  <c:v>0.50666545908361116</c:v>
                </c:pt>
                <c:pt idx="1">
                  <c:v>0.96842183536582027</c:v>
                </c:pt>
                <c:pt idx="2">
                  <c:v>0.88610413172664926</c:v>
                </c:pt>
                <c:pt idx="3">
                  <c:v>0.9728543415151083</c:v>
                </c:pt>
                <c:pt idx="4">
                  <c:v>0.59300595569757109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C-45E8-82F5-B941B24F6F41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Final_results!$D$12:$H$12</c:f>
              <c:strCache>
                <c:ptCount val="5"/>
                <c:pt idx="0">
                  <c:v>LCA_LANDUSE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LCA_MINERAL_DEPLETION</c:v>
                </c:pt>
                <c:pt idx="4">
                  <c:v>LCA_PARTICULATE_MATTER</c:v>
                </c:pt>
              </c:strCache>
            </c:strRef>
          </c:cat>
          <c:val>
            <c:numRef>
              <c:f>Final_results!$D$15:$H$15</c:f>
              <c:numCache>
                <c:formatCode>0%</c:formatCode>
                <c:ptCount val="5"/>
                <c:pt idx="0">
                  <c:v>3.8455070133005094E-2</c:v>
                </c:pt>
                <c:pt idx="1">
                  <c:v>1.8443198735765942E-2</c:v>
                </c:pt>
                <c:pt idx="2">
                  <c:v>7.8738785714739939E-2</c:v>
                </c:pt>
                <c:pt idx="3">
                  <c:v>2.4591536413019376E-2</c:v>
                </c:pt>
                <c:pt idx="4">
                  <c:v>0.38350530141922634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C-45E8-82F5-B941B24F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417568"/>
        <c:axId val="573428128"/>
      </c:barChart>
      <c:catAx>
        <c:axId val="573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28128"/>
        <c:crosses val="autoZero"/>
        <c:auto val="1"/>
        <c:lblAlgn val="ctr"/>
        <c:lblOffset val="100"/>
        <c:noMultiLvlLbl val="0"/>
      </c:catAx>
      <c:valAx>
        <c:axId val="5734281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7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Final_results!$D$50:$D$52</c:f>
              <c:numCache>
                <c:formatCode>0.00%</c:formatCode>
                <c:ptCount val="3"/>
                <c:pt idx="0">
                  <c:v>0.31778722713603164</c:v>
                </c:pt>
                <c:pt idx="1">
                  <c:v>4.8370357360928498E-2</c:v>
                </c:pt>
                <c:pt idx="2">
                  <c:v>2.897623591291882E-2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8EC-9B84-37148C718D88}"/>
            </c:ext>
          </c:extLst>
        </c:ser>
        <c:ser>
          <c:idx val="1"/>
          <c:order val="1"/>
          <c:tx>
            <c:strRef>
              <c:f>Final_results!$E$49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Final_results!$E$50:$E$52</c:f>
              <c:numCache>
                <c:formatCode>0.00%</c:formatCode>
                <c:ptCount val="3"/>
                <c:pt idx="0">
                  <c:v>0.77018622782380763</c:v>
                </c:pt>
                <c:pt idx="1">
                  <c:v>7.0772935201420931E-2</c:v>
                </c:pt>
                <c:pt idx="2">
                  <c:v>3.9234984671106331E-2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8EC-9B84-37148C718D88}"/>
            </c:ext>
          </c:extLst>
        </c:ser>
        <c:ser>
          <c:idx val="2"/>
          <c:order val="2"/>
          <c:tx>
            <c:strRef>
              <c:f>Final_results!$F$49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Final_results!$F$50:$F$52</c:f>
              <c:numCache>
                <c:formatCode>0.00%</c:formatCode>
                <c:ptCount val="3"/>
                <c:pt idx="0">
                  <c:v>0.57155827276670002</c:v>
                </c:pt>
                <c:pt idx="1">
                  <c:v>0.22049834005903479</c:v>
                </c:pt>
                <c:pt idx="2">
                  <c:v>2.9336045279854776E-2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8EC-9B84-37148C718D88}"/>
            </c:ext>
          </c:extLst>
        </c:ser>
        <c:ser>
          <c:idx val="3"/>
          <c:order val="3"/>
          <c:tx>
            <c:strRef>
              <c:f>Final_results!$G$49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Final_results!$G$50:$G$52</c:f>
              <c:numCache>
                <c:formatCode>0.00%</c:formatCode>
                <c:ptCount val="3"/>
                <c:pt idx="0">
                  <c:v>0.83245087999039191</c:v>
                </c:pt>
                <c:pt idx="1">
                  <c:v>4.9955722377025398E-2</c:v>
                </c:pt>
                <c:pt idx="2">
                  <c:v>2.852818383262681E-2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8EC-9B84-37148C718D88}"/>
            </c:ext>
          </c:extLst>
        </c:ser>
        <c:ser>
          <c:idx val="4"/>
          <c:order val="4"/>
          <c:tx>
            <c:strRef>
              <c:f>Final_results!$H$49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Final_results!$C$50:$C$52</c:f>
              <c:strCache>
                <c:ptCount val="3"/>
                <c:pt idx="0">
                  <c:v>CAR_BEV</c:v>
                </c:pt>
                <c:pt idx="1">
                  <c:v>TRUCK_FUEL_CELL</c:v>
                </c:pt>
                <c:pt idx="2">
                  <c:v>PV</c:v>
                </c:pt>
              </c:strCache>
            </c:strRef>
          </c:cat>
          <c:val>
            <c:numRef>
              <c:f>Final_results!$H$50:$H$52</c:f>
              <c:numCache>
                <c:formatCode>0.00%</c:formatCode>
                <c:ptCount val="3"/>
                <c:pt idx="0">
                  <c:v>0.43120620613067051</c:v>
                </c:pt>
                <c:pt idx="1">
                  <c:v>5.0690664026060178E-2</c:v>
                </c:pt>
                <c:pt idx="2">
                  <c:v>3.1932932309089362E-2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8EC-9B84-37148C71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42591"/>
        <c:axId val="494860831"/>
      </c:barChart>
      <c:catAx>
        <c:axId val="4948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0831"/>
        <c:crosses val="autoZero"/>
        <c:auto val="1"/>
        <c:lblAlgn val="ctr"/>
        <c:lblOffset val="100"/>
        <c:noMultiLvlLbl val="0"/>
      </c:catAx>
      <c:valAx>
        <c:axId val="494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Final_results!$K$49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Final_results!$K$50:$K$52</c:f>
              <c:numCache>
                <c:formatCode>0.00%</c:formatCode>
                <c:ptCount val="3"/>
                <c:pt idx="0">
                  <c:v>2.7735997465120362E-5</c:v>
                </c:pt>
                <c:pt idx="1">
                  <c:v>3.4937077951368448E-3</c:v>
                </c:pt>
                <c:pt idx="2">
                  <c:v>0.34597812714589965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B12-A5D8-C5B9267AC5FF}"/>
            </c:ext>
          </c:extLst>
        </c:ser>
        <c:ser>
          <c:idx val="1"/>
          <c:order val="1"/>
          <c:tx>
            <c:strRef>
              <c:f>Final_results!$L$49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Final_results!$L$50:$L$52</c:f>
              <c:numCache>
                <c:formatCode>0.00%</c:formatCode>
                <c:ptCount val="3"/>
                <c:pt idx="0">
                  <c:v>1.2836198575654371E-4</c:v>
                </c:pt>
                <c:pt idx="1">
                  <c:v>3.4144024111362027E-3</c:v>
                </c:pt>
                <c:pt idx="2">
                  <c:v>3.2072342528271763E-2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C-4B12-A5D8-C5B9267AC5FF}"/>
            </c:ext>
          </c:extLst>
        </c:ser>
        <c:ser>
          <c:idx val="2"/>
          <c:order val="2"/>
          <c:tx>
            <c:strRef>
              <c:f>Final_results!$M$49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Final_results!$M$50:$M$52</c:f>
              <c:numCache>
                <c:formatCode>0.00%</c:formatCode>
                <c:ptCount val="3"/>
                <c:pt idx="0">
                  <c:v>9.0337539437653214E-2</c:v>
                </c:pt>
                <c:pt idx="1">
                  <c:v>7.8440337607444868E-3</c:v>
                </c:pt>
                <c:pt idx="2">
                  <c:v>3.9132196322603369E-3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C-4B12-A5D8-C5B9267AC5FF}"/>
            </c:ext>
          </c:extLst>
        </c:ser>
        <c:ser>
          <c:idx val="3"/>
          <c:order val="3"/>
          <c:tx>
            <c:strRef>
              <c:f>Final_results!$N$49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Final_results!$N$50:$N$52</c:f>
              <c:numCache>
                <c:formatCode>0.00%</c:formatCode>
                <c:ptCount val="3"/>
                <c:pt idx="0">
                  <c:v>9.4569911266291222E-5</c:v>
                </c:pt>
                <c:pt idx="1">
                  <c:v>2.4432656573875691E-5</c:v>
                </c:pt>
                <c:pt idx="2">
                  <c:v>7.7413820439632242E-2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8C-4B12-A5D8-C5B9267AC5FF}"/>
            </c:ext>
          </c:extLst>
        </c:ser>
        <c:ser>
          <c:idx val="4"/>
          <c:order val="4"/>
          <c:tx>
            <c:strRef>
              <c:f>Final_results!$O$49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Final_results!$J$50:$J$52</c:f>
              <c:strCache>
                <c:ptCount val="3"/>
                <c:pt idx="0">
                  <c:v>TRUCK_FUEL_CELL</c:v>
                </c:pt>
                <c:pt idx="1">
                  <c:v>IND_BOILER_COAL</c:v>
                </c:pt>
                <c:pt idx="2">
                  <c:v>CAR_BEV</c:v>
                </c:pt>
              </c:strCache>
            </c:strRef>
          </c:cat>
          <c:val>
            <c:numRef>
              <c:f>Final_results!$O$50:$O$52</c:f>
              <c:numCache>
                <c:formatCode>0.00%</c:formatCode>
                <c:ptCount val="3"/>
                <c:pt idx="0">
                  <c:v>0.25081400760517808</c:v>
                </c:pt>
                <c:pt idx="1">
                  <c:v>5.7136092187511341E-3</c:v>
                </c:pt>
                <c:pt idx="2">
                  <c:v>4.0064733997346247E-3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C-4B12-A5D8-C5B9267A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511"/>
        <c:axId val="494815711"/>
      </c:barChart>
      <c:catAx>
        <c:axId val="49483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711"/>
        <c:crosses val="autoZero"/>
        <c:auto val="1"/>
        <c:lblAlgn val="ctr"/>
        <c:lblOffset val="100"/>
        <c:noMultiLvlLbl val="0"/>
      </c:catAx>
      <c:valAx>
        <c:axId val="4948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Final_results!$S$49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Final_results!$S$50:$S$52</c:f>
              <c:numCache>
                <c:formatCode>0.00%</c:formatCode>
                <c:ptCount val="3"/>
                <c:pt idx="0">
                  <c:v>0.31080915664728459</c:v>
                </c:pt>
                <c:pt idx="1">
                  <c:v>7.3512153529784754E-2</c:v>
                </c:pt>
                <c:pt idx="2">
                  <c:v>7.0556842809238365E-2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317-A005-DF1357658A6E}"/>
            </c:ext>
          </c:extLst>
        </c:ser>
        <c:ser>
          <c:idx val="1"/>
          <c:order val="1"/>
          <c:tx>
            <c:strRef>
              <c:f>Final_results!$T$49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Final_results!$T$50:$T$52</c:f>
              <c:numCache>
                <c:formatCode>0.00%</c:formatCode>
                <c:ptCount val="3"/>
                <c:pt idx="0">
                  <c:v>2.8010531474984885E-4</c:v>
                </c:pt>
                <c:pt idx="1">
                  <c:v>1.0105031001559214E-3</c:v>
                </c:pt>
                <c:pt idx="2">
                  <c:v>1.1844356707533161E-2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5-4317-A005-DF1357658A6E}"/>
            </c:ext>
          </c:extLst>
        </c:ser>
        <c:ser>
          <c:idx val="2"/>
          <c:order val="2"/>
          <c:tx>
            <c:strRef>
              <c:f>Final_results!$U$49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Final_results!$U$50:$U$52</c:f>
              <c:numCache>
                <c:formatCode>0.00%</c:formatCode>
                <c:ptCount val="3"/>
                <c:pt idx="0">
                  <c:v>2.8174810879502215E-3</c:v>
                </c:pt>
                <c:pt idx="1">
                  <c:v>1.3878217178831231E-2</c:v>
                </c:pt>
                <c:pt idx="2">
                  <c:v>1.8461366737594992E-2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5-4317-A005-DF1357658A6E}"/>
            </c:ext>
          </c:extLst>
        </c:ser>
        <c:ser>
          <c:idx val="3"/>
          <c:order val="3"/>
          <c:tx>
            <c:strRef>
              <c:f>Final_results!$V$49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Final_results!$V$50:$V$52</c:f>
              <c:numCache>
                <c:formatCode>0.00%</c:formatCode>
                <c:ptCount val="3"/>
                <c:pt idx="0">
                  <c:v>3.8082593666912209E-4</c:v>
                </c:pt>
                <c:pt idx="1">
                  <c:v>1.9775681529242326E-3</c:v>
                </c:pt>
                <c:pt idx="2">
                  <c:v>1.9572682124233441E-4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5-4317-A005-DF1357658A6E}"/>
            </c:ext>
          </c:extLst>
        </c:ser>
        <c:ser>
          <c:idx val="4"/>
          <c:order val="4"/>
          <c:tx>
            <c:strRef>
              <c:f>Final_results!$W$49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Final_results!$R$50:$R$52</c:f>
              <c:strCache>
                <c:ptCount val="3"/>
                <c:pt idx="0">
                  <c:v>WOOD</c:v>
                </c:pt>
                <c:pt idx="1">
                  <c:v>WET_BIOMASS</c:v>
                </c:pt>
                <c:pt idx="2">
                  <c:v>METHANOL_RE_IMPORT</c:v>
                </c:pt>
              </c:strCache>
            </c:strRef>
          </c:cat>
          <c:val>
            <c:numRef>
              <c:f>Final_results!$W$50:$W$52</c:f>
              <c:numCache>
                <c:formatCode>0.00%</c:formatCode>
                <c:ptCount val="3"/>
                <c:pt idx="0">
                  <c:v>6.3030288085224482E-3</c:v>
                </c:pt>
                <c:pt idx="1">
                  <c:v>1.1917092492136834E-2</c:v>
                </c:pt>
                <c:pt idx="2">
                  <c:v>5.2686093256981599E-3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5-4317-A005-DF13576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32991"/>
        <c:axId val="494815231"/>
      </c:barChart>
      <c:catAx>
        <c:axId val="494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5231"/>
        <c:crosses val="autoZero"/>
        <c:auto val="1"/>
        <c:lblAlgn val="ctr"/>
        <c:lblOffset val="100"/>
        <c:noMultiLvlLbl val="0"/>
      </c:catAx>
      <c:valAx>
        <c:axId val="4948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872168</xdr:colOff>
      <xdr:row>16</xdr:row>
      <xdr:rowOff>83544</xdr:rowOff>
    </xdr:from>
    <xdr:to>
      <xdr:col>8</xdr:col>
      <xdr:colOff>440674</xdr:colOff>
      <xdr:row>31</xdr:row>
      <xdr:rowOff>72527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0D1AF-B7CA-75D5-9A24-0394740AB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62</xdr:row>
      <xdr:rowOff>59872</xdr:rowOff>
    </xdr:from>
    <xdr:to>
      <xdr:col>8</xdr:col>
      <xdr:colOff>772885</xdr:colOff>
      <xdr:row>77</xdr:row>
      <xdr:rowOff>27215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4D90F-17E6-3B4E-6A90-1D3E7F341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751114</xdr:colOff>
      <xdr:row>62</xdr:row>
      <xdr:rowOff>16329</xdr:rowOff>
    </xdr:from>
    <xdr:to>
      <xdr:col>15</xdr:col>
      <xdr:colOff>489857</xdr:colOff>
      <xdr:row>76</xdr:row>
      <xdr:rowOff>130630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B70C57-7058-9332-C35F-4196CCC8E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642257</xdr:colOff>
      <xdr:row>62</xdr:row>
      <xdr:rowOff>70758</xdr:rowOff>
    </xdr:from>
    <xdr:to>
      <xdr:col>22</xdr:col>
      <xdr:colOff>359228</xdr:colOff>
      <xdr:row>76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D010CF-022F-8CEB-405C-15877FA4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W153"/>
  <sheetViews>
    <sheetView tabSelected="1" topLeftCell="A3" zoomScale="74" zoomScaleNormal="70" workbookViewId="0">
      <selection activeCell="S37" sqref="S37"/>
    </sheetView>
  </sheetViews>
  <sheetFormatPr defaultColWidth="11.5546875" defaultRowHeight="14.4" x14ac:dyDescent="0.3"/>
  <cols>
    <col min="3" max="3" width="15.33203125" bestFit="1" customWidth="1"/>
    <col min="4" max="5" width="8.109375" customWidth="1"/>
    <col min="6" max="6" width="8.21875" customWidth="1"/>
    <col min="7" max="7" width="8.77734375" customWidth="1"/>
    <col min="8" max="8" width="9" customWidth="1"/>
    <col min="26" max="26" width="15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-49.004145829999999</v>
      </c>
      <c r="E2" s="3">
        <f>LCA_tech_results!D119</f>
        <v>56.615163331000026</v>
      </c>
      <c r="F2" s="4">
        <f>LCA_op_results!F118</f>
        <v>9.3889824929999985</v>
      </c>
      <c r="G2" s="4">
        <f>SUM(D2:F2)</f>
        <v>16.999999994000028</v>
      </c>
    </row>
    <row r="3" spans="1:19" x14ac:dyDescent="0.3">
      <c r="C3" t="s">
        <v>170</v>
      </c>
      <c r="D3" s="4">
        <f>Results_split!D39</f>
        <v>-49.004145829999999</v>
      </c>
      <c r="E3" s="4">
        <f>Results_split!H117</f>
        <v>56.615163331000026</v>
      </c>
      <c r="F3" s="4">
        <f>Results_split!I117</f>
        <v>9.3889824929999985</v>
      </c>
      <c r="G3" s="4">
        <f>SUM(D3:F3)</f>
        <v>16.999999994000028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27.578887333481291</v>
      </c>
      <c r="E7">
        <f>LCA_res_results!E40</f>
        <v>-49.004145829999999</v>
      </c>
      <c r="F7">
        <f>LCA_res_results!F40</f>
        <v>234866.8858984932</v>
      </c>
      <c r="G7">
        <f>LCA_res_results!G40</f>
        <v>0.52379287057366397</v>
      </c>
      <c r="H7">
        <f>LCA_res_results!H40</f>
        <v>31.448603261734117</v>
      </c>
      <c r="I7">
        <f>LCA_res_results!I40</f>
        <v>112.81262084110837</v>
      </c>
      <c r="J7">
        <f>LCA_res_results!J40</f>
        <v>1.7323016436401393E-6</v>
      </c>
      <c r="K7">
        <f>LCA_res_results!K40</f>
        <v>3.0197487446169138E-5</v>
      </c>
      <c r="L7">
        <f>LCA_res_results!L40</f>
        <v>146.74628954095692</v>
      </c>
      <c r="M7">
        <f>LCA_res_results!M40</f>
        <v>500556.52465762047</v>
      </c>
      <c r="N7">
        <f>LCA_res_results!N40</f>
        <v>2.6753435087592762E-2</v>
      </c>
      <c r="O7">
        <f>LCA_res_results!O40</f>
        <v>2.4773706912502064E-4</v>
      </c>
      <c r="P7">
        <f>LCA_res_results!P40</f>
        <v>9.0647580695104022</v>
      </c>
      <c r="Q7">
        <f>LCA_res_results!Q40</f>
        <v>7458.0706886796816</v>
      </c>
      <c r="R7">
        <f>LCA_res_results!R40</f>
        <v>23215.770941315972</v>
      </c>
      <c r="S7">
        <f>LCA_res_results!S40</f>
        <v>2.3205645687748925E-4</v>
      </c>
    </row>
    <row r="8" spans="1:19" x14ac:dyDescent="0.3">
      <c r="C8" t="s">
        <v>175</v>
      </c>
      <c r="D8">
        <f>LCA_tech_results!C119</f>
        <v>600.0154783082495</v>
      </c>
      <c r="E8">
        <f>LCA_tech_results!D119</f>
        <v>56.615163331000026</v>
      </c>
      <c r="F8">
        <f>LCA_tech_results!E119</f>
        <v>5919618.5477982312</v>
      </c>
      <c r="G8">
        <f>LCA_tech_results!F119</f>
        <v>38.618482681689507</v>
      </c>
      <c r="H8">
        <f>LCA_tech_results!G119</f>
        <v>84.736744471864085</v>
      </c>
      <c r="I8">
        <f>LCA_tech_results!H119</f>
        <v>829.82780397371016</v>
      </c>
      <c r="J8">
        <f>LCA_tech_results!I119</f>
        <v>2.4786692358324505E-4</v>
      </c>
      <c r="K8">
        <f>LCA_tech_results!J119</f>
        <v>4.4937227681129521E-3</v>
      </c>
      <c r="L8">
        <f>LCA_tech_results!K119</f>
        <v>6549.8248933043096</v>
      </c>
      <c r="M8">
        <f>LCA_tech_results!L119</f>
        <v>557542.64074872457</v>
      </c>
      <c r="N8">
        <f>LCA_tech_results!M119</f>
        <v>10.190270763498539</v>
      </c>
      <c r="O8">
        <f>LCA_tech_results!N119</f>
        <v>6.2544665829373436E-3</v>
      </c>
      <c r="P8">
        <f>LCA_tech_results!O119</f>
        <v>276.36052960002638</v>
      </c>
      <c r="Q8">
        <f>LCA_tech_results!P119</f>
        <v>50671.1939428736</v>
      </c>
      <c r="R8">
        <f>LCA_tech_results!Q119</f>
        <v>699963.24626234942</v>
      </c>
      <c r="S8">
        <f>LCA_tech_results!R119</f>
        <v>1.4361688859528014E-2</v>
      </c>
    </row>
    <row r="9" spans="1:19" ht="15" thickBot="1" x14ac:dyDescent="0.35">
      <c r="C9" t="s">
        <v>176</v>
      </c>
      <c r="D9">
        <f>LCA_op_results!E118</f>
        <v>27.109446129440666</v>
      </c>
      <c r="E9">
        <f>LCA_op_results!F118</f>
        <v>9.3889824929999985</v>
      </c>
      <c r="F9">
        <f>LCA_op_results!G118</f>
        <v>526014.44870801189</v>
      </c>
      <c r="G9">
        <f>LCA_op_results!H118</f>
        <v>0.73547324622547761</v>
      </c>
      <c r="H9">
        <f>LCA_op_results!I118</f>
        <v>7.2854791906168961</v>
      </c>
      <c r="I9">
        <f>LCA_op_results!J118</f>
        <v>61.55647359335358</v>
      </c>
      <c r="J9">
        <f>LCA_op_results!K118</f>
        <v>6.9169181184873994E-6</v>
      </c>
      <c r="K9">
        <f>LCA_op_results!L118</f>
        <v>8.342813795173226E-4</v>
      </c>
      <c r="L9">
        <f>LCA_op_results!M118</f>
        <v>733.16715441649001</v>
      </c>
      <c r="M9">
        <f>LCA_op_results!N118</f>
        <v>42316.564051773916</v>
      </c>
      <c r="N9">
        <f>LCA_op_results!O118</f>
        <v>0.25758677722384343</v>
      </c>
      <c r="O9">
        <f>LCA_op_results!P118</f>
        <v>4.0448516057217214E-3</v>
      </c>
      <c r="P9">
        <f>LCA_op_results!Q118</f>
        <v>24.054519756900707</v>
      </c>
      <c r="Q9">
        <f>LCA_op_results!R118</f>
        <v>8089.1049194159959</v>
      </c>
      <c r="R9">
        <f>LCA_op_results!S118</f>
        <v>86102.915951470772</v>
      </c>
      <c r="S9">
        <f>LCA_op_results!T118</f>
        <v>5.9176014181600237E-3</v>
      </c>
    </row>
    <row r="10" spans="1:19" ht="15" thickBot="1" x14ac:dyDescent="0.35">
      <c r="C10" s="6" t="s">
        <v>177</v>
      </c>
      <c r="D10" s="7">
        <f>SUM(D7:D9)</f>
        <v>654.70381177117144</v>
      </c>
      <c r="E10" s="8">
        <f t="shared" ref="E10:Q10" si="0">SUM(E7:E9)</f>
        <v>16.999999994000028</v>
      </c>
      <c r="F10" s="8">
        <f t="shared" si="0"/>
        <v>6680499.8824047362</v>
      </c>
      <c r="G10" s="8">
        <f t="shared" si="0"/>
        <v>39.877748798488646</v>
      </c>
      <c r="H10" s="8">
        <f t="shared" si="0"/>
        <v>123.4708269242151</v>
      </c>
      <c r="I10" s="8">
        <f t="shared" si="0"/>
        <v>1004.196898408172</v>
      </c>
      <c r="J10" s="8">
        <f t="shared" si="0"/>
        <v>2.5651614334537261E-4</v>
      </c>
      <c r="K10" s="8">
        <f t="shared" si="0"/>
        <v>5.3582016350764445E-3</v>
      </c>
      <c r="L10" s="8">
        <f t="shared" si="0"/>
        <v>7429.7383372617569</v>
      </c>
      <c r="M10" s="8">
        <f t="shared" si="0"/>
        <v>1100415.7294581188</v>
      </c>
      <c r="N10" s="8">
        <f t="shared" si="0"/>
        <v>10.474610975809975</v>
      </c>
      <c r="O10" s="8">
        <f t="shared" si="0"/>
        <v>1.0547055257784085E-2</v>
      </c>
      <c r="P10" s="8">
        <f t="shared" si="0"/>
        <v>309.4798074264375</v>
      </c>
      <c r="Q10" s="9">
        <f t="shared" si="0"/>
        <v>66218.369550969277</v>
      </c>
      <c r="R10" s="9">
        <f t="shared" ref="R10:S10" si="1">SUM(R7:R9)</f>
        <v>809281.93315513607</v>
      </c>
      <c r="S10" s="9">
        <f t="shared" si="1"/>
        <v>2.0511346734565526E-2</v>
      </c>
    </row>
    <row r="12" spans="1:19" x14ac:dyDescent="0.3">
      <c r="D12" t="s">
        <v>160</v>
      </c>
      <c r="E12" t="s">
        <v>154</v>
      </c>
      <c r="F12" t="s">
        <v>153</v>
      </c>
      <c r="G12" t="s">
        <v>161</v>
      </c>
      <c r="H12" t="s">
        <v>162</v>
      </c>
      <c r="I12" t="s">
        <v>164</v>
      </c>
    </row>
    <row r="13" spans="1:19" x14ac:dyDescent="0.3">
      <c r="C13" t="s">
        <v>174</v>
      </c>
      <c r="D13" s="12">
        <f>M7/$M$10</f>
        <v>0.45487947078338392</v>
      </c>
      <c r="E13" s="12">
        <f>G7/$G$10</f>
        <v>1.3134965898413894E-2</v>
      </c>
      <c r="F13" s="12">
        <f>F7/$F$10</f>
        <v>3.5157082558610823E-2</v>
      </c>
      <c r="G13" s="12">
        <f>N7/$N$10</f>
        <v>2.5541220718723625E-3</v>
      </c>
      <c r="H13" s="12">
        <f>O7/$O$10</f>
        <v>2.3488742883202612E-2</v>
      </c>
      <c r="I13" s="12">
        <f>Q7/$Q$10</f>
        <v>0.11262842530333056</v>
      </c>
    </row>
    <row r="14" spans="1:19" x14ac:dyDescent="0.3">
      <c r="C14" t="s">
        <v>175</v>
      </c>
      <c r="D14" s="12">
        <f>M8/$M$10</f>
        <v>0.50666545908361116</v>
      </c>
      <c r="E14" s="12">
        <f>G8/$G$10</f>
        <v>0.96842183536582027</v>
      </c>
      <c r="F14" s="12">
        <f>F8/$F$10</f>
        <v>0.88610413172664926</v>
      </c>
      <c r="G14" s="12">
        <f>N8/$N$10</f>
        <v>0.9728543415151083</v>
      </c>
      <c r="H14" s="12">
        <f>O8/$O$10</f>
        <v>0.59300595569757109</v>
      </c>
      <c r="I14" s="12">
        <f>Q8/$Q$10</f>
        <v>0.7652135545842943</v>
      </c>
    </row>
    <row r="15" spans="1:19" x14ac:dyDescent="0.3">
      <c r="C15" t="s">
        <v>176</v>
      </c>
      <c r="D15" s="12">
        <f>M9/$M$10</f>
        <v>3.8455070133005094E-2</v>
      </c>
      <c r="E15" s="12">
        <f>G9/$G$10</f>
        <v>1.8443198735765942E-2</v>
      </c>
      <c r="F15" s="12">
        <f>F9/$F$10</f>
        <v>7.8738785714739939E-2</v>
      </c>
      <c r="G15" s="12">
        <f>N9/$N$10</f>
        <v>2.4591536413019376E-2</v>
      </c>
      <c r="H15" s="12">
        <f>O9/$O$10</f>
        <v>0.38350530141922634</v>
      </c>
      <c r="I15" s="12">
        <f>Q9/$Q$10</f>
        <v>0.12215802011237516</v>
      </c>
    </row>
    <row r="35" spans="3:23" x14ac:dyDescent="0.3">
      <c r="D35" s="16" t="s">
        <v>187</v>
      </c>
      <c r="E35" s="16"/>
      <c r="F35" s="16"/>
      <c r="G35" s="16"/>
      <c r="H35" s="16"/>
      <c r="K35" s="16" t="s">
        <v>188</v>
      </c>
      <c r="L35" s="16"/>
      <c r="M35" s="16"/>
      <c r="N35" s="16"/>
      <c r="O35" s="16"/>
      <c r="S35" s="16" t="s">
        <v>189</v>
      </c>
      <c r="T35" s="16"/>
      <c r="U35" s="16"/>
      <c r="V35" s="16"/>
      <c r="W35" s="16"/>
    </row>
    <row r="36" spans="3:23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K36" t="s">
        <v>160</v>
      </c>
      <c r="L36" t="s">
        <v>154</v>
      </c>
      <c r="M36" t="s">
        <v>153</v>
      </c>
      <c r="N36" t="s">
        <v>161</v>
      </c>
      <c r="O36" t="s">
        <v>162</v>
      </c>
      <c r="S36" t="s">
        <v>160</v>
      </c>
      <c r="T36" t="s">
        <v>154</v>
      </c>
      <c r="U36" t="s">
        <v>153</v>
      </c>
      <c r="V36" t="s">
        <v>161</v>
      </c>
      <c r="W36" t="s">
        <v>162</v>
      </c>
    </row>
    <row r="37" spans="3:23" x14ac:dyDescent="0.3">
      <c r="C37" s="12" t="s">
        <v>50</v>
      </c>
      <c r="D37" s="12">
        <v>0.62721312739732193</v>
      </c>
      <c r="E37" s="12">
        <v>0.79530035331439075</v>
      </c>
      <c r="F37" s="12">
        <v>0.64502382090575527</v>
      </c>
      <c r="G37" s="12">
        <v>0.85567884570874797</v>
      </c>
      <c r="H37" s="12">
        <v>0.72715324692385164</v>
      </c>
      <c r="J37" t="s">
        <v>126</v>
      </c>
      <c r="K37" s="12">
        <v>5.4742230732060423E-5</v>
      </c>
      <c r="L37" s="12">
        <v>1.3254759555070866E-4</v>
      </c>
      <c r="M37" s="12">
        <v>0.10194912336276193</v>
      </c>
      <c r="N37" s="12">
        <v>9.7208705589995619E-5</v>
      </c>
      <c r="O37" s="12">
        <v>0.42295360644420149</v>
      </c>
      <c r="R37" t="s">
        <v>12</v>
      </c>
      <c r="S37" s="12">
        <v>0.68327804750567345</v>
      </c>
      <c r="T37" s="12">
        <v>2.1325164976916524E-2</v>
      </c>
      <c r="U37" s="12">
        <v>8.0139786435724933E-2</v>
      </c>
      <c r="V37" s="12">
        <v>0.14910248059911568</v>
      </c>
      <c r="W37" s="12">
        <v>0.26834253496937471</v>
      </c>
    </row>
    <row r="38" spans="3:23" x14ac:dyDescent="0.3">
      <c r="C38" s="12" t="s">
        <v>126</v>
      </c>
      <c r="D38" s="12">
        <v>9.5468038118119089E-2</v>
      </c>
      <c r="E38" s="12">
        <v>7.3080689237749921E-2</v>
      </c>
      <c r="F38" s="12">
        <v>0.24884021207459558</v>
      </c>
      <c r="G38" s="12">
        <v>5.1349642228275538E-2</v>
      </c>
      <c r="H38" s="12">
        <v>8.5480868343777758E-2</v>
      </c>
      <c r="J38" t="s">
        <v>99</v>
      </c>
      <c r="K38" s="12">
        <v>9.1099335060240028E-3</v>
      </c>
      <c r="L38" s="12">
        <v>8.8789394982944012E-2</v>
      </c>
      <c r="M38" s="12">
        <v>0.42530766344413767</v>
      </c>
      <c r="N38" s="12">
        <v>3.1030014435823192E-4</v>
      </c>
      <c r="O38" s="12">
        <v>0.23234047368127053</v>
      </c>
      <c r="R38" t="s">
        <v>20</v>
      </c>
      <c r="S38" s="12">
        <v>0.16160798244683072</v>
      </c>
      <c r="T38" s="12">
        <v>7.6932297195986182E-2</v>
      </c>
      <c r="U38" s="12">
        <v>0.39474882922081711</v>
      </c>
      <c r="V38" s="12">
        <v>0.7742653237691679</v>
      </c>
      <c r="W38" s="12">
        <v>0.5073533543874349</v>
      </c>
    </row>
    <row r="39" spans="3:23" x14ac:dyDescent="0.3">
      <c r="C39" s="12" t="s">
        <v>117</v>
      </c>
      <c r="D39" s="12">
        <v>5.7190075607931053E-2</v>
      </c>
      <c r="E39" s="12">
        <v>4.0514353599106281E-2</v>
      </c>
      <c r="F39" s="12">
        <v>3.3106769542639414E-2</v>
      </c>
      <c r="G39" s="12">
        <v>2.9324208789773664E-2</v>
      </c>
      <c r="H39" s="12">
        <v>5.3849260706877171E-2</v>
      </c>
      <c r="J39" t="s">
        <v>50</v>
      </c>
      <c r="K39" s="12">
        <v>0.90214692173888855</v>
      </c>
      <c r="L39" s="12">
        <v>0.8340211685310337</v>
      </c>
      <c r="M39" s="12">
        <v>0.21217684027183592</v>
      </c>
      <c r="N39" s="12">
        <v>0.98317264784971581</v>
      </c>
      <c r="O39" s="12">
        <v>0.16292082497185889</v>
      </c>
      <c r="R39" t="s">
        <v>13</v>
      </c>
      <c r="S39" s="12">
        <v>0.15511107302276544</v>
      </c>
      <c r="T39" s="12">
        <v>0.90174247875005298</v>
      </c>
      <c r="U39" s="12">
        <v>0.52511088503483783</v>
      </c>
      <c r="V39" s="12">
        <v>7.6631741058034872E-2</v>
      </c>
      <c r="W39" s="12">
        <v>0.22430358882534637</v>
      </c>
    </row>
    <row r="40" spans="3:23" x14ac:dyDescent="0.3">
      <c r="C40" s="12" t="s">
        <v>71</v>
      </c>
      <c r="D40" s="12">
        <v>4.3321172555567649E-3</v>
      </c>
      <c r="E40" s="12">
        <v>1.095378921466921E-2</v>
      </c>
      <c r="F40" s="12">
        <v>8.5700163779109228E-3</v>
      </c>
      <c r="G40" s="12">
        <v>1.2237733077690808E-2</v>
      </c>
      <c r="H40" s="12">
        <v>3.5967783324158255E-3</v>
      </c>
      <c r="J40" t="s">
        <v>127</v>
      </c>
      <c r="K40" s="12">
        <v>1.4960940572663318E-5</v>
      </c>
      <c r="L40" s="12">
        <v>3.6224988890015709E-5</v>
      </c>
      <c r="M40" s="12">
        <v>3.3751824006034478E-2</v>
      </c>
      <c r="N40" s="12">
        <v>2.6566941975671106E-5</v>
      </c>
      <c r="O40" s="12">
        <v>0.15237587404497757</v>
      </c>
      <c r="R40" t="s">
        <v>11</v>
      </c>
      <c r="S40" s="12">
        <v>2.7019834217814879E-6</v>
      </c>
      <c r="T40" s="12">
        <v>5.0761255056644116E-8</v>
      </c>
      <c r="U40" s="12">
        <v>4.3211484073405723E-7</v>
      </c>
      <c r="V40" s="12">
        <v>3.3208105228274611E-7</v>
      </c>
      <c r="W40" s="12">
        <v>3.9518740151203748E-7</v>
      </c>
    </row>
    <row r="41" spans="3:23" x14ac:dyDescent="0.3">
      <c r="C41" s="12" t="s">
        <v>127</v>
      </c>
      <c r="D41" s="12">
        <v>1.8272672185486481E-2</v>
      </c>
      <c r="E41" s="12">
        <v>9.7470677254090574E-3</v>
      </c>
      <c r="F41" s="12">
        <v>1.1949450019073847E-2</v>
      </c>
      <c r="G41" s="12">
        <v>1.0894028649275182E-2</v>
      </c>
      <c r="H41" s="12">
        <v>8.7614529569077712E-3</v>
      </c>
      <c r="J41" t="s">
        <v>121</v>
      </c>
      <c r="K41" s="12">
        <v>0</v>
      </c>
      <c r="L41" s="12">
        <v>0</v>
      </c>
      <c r="M41" s="12">
        <v>1.6969540212634192E-4</v>
      </c>
      <c r="N41" s="12">
        <v>0</v>
      </c>
      <c r="O41" s="12">
        <v>2.1418735924953834E-2</v>
      </c>
      <c r="R41" t="s">
        <v>4</v>
      </c>
      <c r="S41" s="12">
        <v>9.9761727979471716E-8</v>
      </c>
      <c r="T41" s="12">
        <v>2.0405929459214218E-9</v>
      </c>
      <c r="U41" s="12">
        <v>1.7004001866074974E-8</v>
      </c>
      <c r="V41" s="12">
        <v>1.6191871821610606E-8</v>
      </c>
      <c r="W41" s="12">
        <v>2.8915696819970633E-8</v>
      </c>
    </row>
    <row r="42" spans="3:23" x14ac:dyDescent="0.3">
      <c r="C42" s="12" t="s">
        <v>143</v>
      </c>
      <c r="D42" s="12">
        <v>6.6784588232727329E-2</v>
      </c>
      <c r="E42" s="12">
        <v>1.9287049801486534E-2</v>
      </c>
      <c r="F42" s="12">
        <v>1.458814198721981E-2</v>
      </c>
      <c r="G42" s="12">
        <v>1.0786426157181884E-2</v>
      </c>
      <c r="H42" s="12">
        <v>3.5691996507590557E-2</v>
      </c>
      <c r="J42" t="s">
        <v>41</v>
      </c>
      <c r="K42" s="12">
        <v>4.9835150260148134E-2</v>
      </c>
      <c r="L42" s="12">
        <v>2.5219386508134614E-2</v>
      </c>
      <c r="M42" s="12">
        <v>8.764717519048304E-2</v>
      </c>
      <c r="N42" s="12">
        <v>1.4350891662771479E-3</v>
      </c>
      <c r="O42" s="12">
        <v>3.9794436493481673E-3</v>
      </c>
      <c r="R42" t="s">
        <v>3</v>
      </c>
      <c r="S42" s="12">
        <v>5.3330514757163811E-8</v>
      </c>
      <c r="T42" s="12">
        <v>1.2421907388548762E-9</v>
      </c>
      <c r="U42" s="12">
        <v>6.5802963442830564E-9</v>
      </c>
      <c r="V42" s="12">
        <v>8.9874084560404517E-9</v>
      </c>
      <c r="W42" s="12">
        <v>1.730241559477813E-8</v>
      </c>
    </row>
    <row r="43" spans="3:23" x14ac:dyDescent="0.3">
      <c r="C43" s="12" t="s">
        <v>112</v>
      </c>
      <c r="D43" s="12">
        <v>1.1203042580803867E-2</v>
      </c>
      <c r="E43" s="12">
        <v>7.2924661516643218E-3</v>
      </c>
      <c r="F43" s="12">
        <v>5.7027629331478282E-3</v>
      </c>
      <c r="G43" s="12">
        <v>7.7093964180971137E-3</v>
      </c>
      <c r="H43" s="12">
        <v>4.761516902464148E-3</v>
      </c>
      <c r="J43" t="s">
        <v>102</v>
      </c>
      <c r="K43" s="12">
        <v>8.8774387896311466E-3</v>
      </c>
      <c r="L43" s="12">
        <v>2.6440626650716777E-2</v>
      </c>
      <c r="M43" s="12">
        <v>3.7601637547506554E-2</v>
      </c>
      <c r="N43" s="12">
        <v>2.8642706297419681E-3</v>
      </c>
      <c r="O43" s="12">
        <v>1.5237944838501344E-3</v>
      </c>
      <c r="R43" t="s">
        <v>6</v>
      </c>
      <c r="S43" s="12">
        <v>1.7261002250407542E-8</v>
      </c>
      <c r="T43" s="12">
        <v>9.6712575533604374E-10</v>
      </c>
      <c r="U43" s="12">
        <v>2.1660716345670364E-8</v>
      </c>
      <c r="V43" s="12">
        <v>6.8486142849738805E-9</v>
      </c>
      <c r="W43" s="12">
        <v>3.1999778958483733E-8</v>
      </c>
    </row>
    <row r="44" spans="3:23" x14ac:dyDescent="0.3">
      <c r="C44" s="12" t="s">
        <v>93</v>
      </c>
      <c r="D44" s="12">
        <v>2.5910240361189064E-3</v>
      </c>
      <c r="E44" s="12">
        <v>6.075803197603564E-3</v>
      </c>
      <c r="F44" s="12">
        <v>4.9162253620333067E-3</v>
      </c>
      <c r="G44" s="12">
        <v>7.2404739440800467E-3</v>
      </c>
      <c r="H44" s="12">
        <v>1.2416901067467711E-3</v>
      </c>
      <c r="J44" t="s">
        <v>97</v>
      </c>
      <c r="K44" s="12">
        <v>2.3281994965024446E-3</v>
      </c>
      <c r="L44" s="12">
        <v>1.2381339988135211E-2</v>
      </c>
      <c r="M44" s="12">
        <v>2.3043233127893227E-3</v>
      </c>
      <c r="N44" s="12">
        <v>5.8614346341243836E-3</v>
      </c>
      <c r="O44" s="12">
        <v>7.4482717110812625E-4</v>
      </c>
      <c r="R44" t="s">
        <v>21</v>
      </c>
      <c r="S44" s="12">
        <v>9.677878939218016E-9</v>
      </c>
      <c r="T44" s="12">
        <v>7.5448635930857685E-10</v>
      </c>
      <c r="U44" s="12">
        <v>3.0855117080294022E-9</v>
      </c>
      <c r="V44" s="12">
        <v>1.9830556968488632E-8</v>
      </c>
      <c r="W44" s="12">
        <v>1.9769808117223245E-8</v>
      </c>
    </row>
    <row r="45" spans="3:23" x14ac:dyDescent="0.3">
      <c r="C45" s="12" t="s">
        <v>97</v>
      </c>
      <c r="D45" s="12">
        <v>6.922364880789943E-3</v>
      </c>
      <c r="E45" s="12">
        <v>4.5060180052451616E-3</v>
      </c>
      <c r="F45" s="12">
        <v>3.5237396954587476E-3</v>
      </c>
      <c r="G45" s="12">
        <v>4.7636393981191046E-3</v>
      </c>
      <c r="H45" s="12">
        <v>2.9421433639271605E-3</v>
      </c>
      <c r="J45" t="s">
        <v>100</v>
      </c>
      <c r="K45" s="12">
        <v>0</v>
      </c>
      <c r="L45" s="12">
        <v>0</v>
      </c>
      <c r="M45" s="12">
        <v>3.3300604926226543E-6</v>
      </c>
      <c r="N45" s="12">
        <v>0</v>
      </c>
      <c r="O45" s="12">
        <v>4.8585147025069752E-4</v>
      </c>
      <c r="R45" t="s">
        <v>0</v>
      </c>
      <c r="S45" s="12">
        <v>5.0663639594222248E-9</v>
      </c>
      <c r="T45" s="12">
        <v>5.3669479512100245E-10</v>
      </c>
      <c r="U45" s="12">
        <v>2.6392222806519818E-9</v>
      </c>
      <c r="V45" s="12">
        <v>1.1289185153552016E-8</v>
      </c>
      <c r="W45" s="12">
        <v>5.2015535588550826E-9</v>
      </c>
    </row>
    <row r="46" spans="3:23" x14ac:dyDescent="0.3">
      <c r="C46" s="12" t="s">
        <v>140</v>
      </c>
      <c r="D46" s="12">
        <v>7.0487427146050774E-2</v>
      </c>
      <c r="E46" s="12">
        <v>2.107475201966998E-2</v>
      </c>
      <c r="F46" s="12">
        <v>1.3767154687621257E-2</v>
      </c>
      <c r="G46" s="12">
        <v>4.2781885693855496E-3</v>
      </c>
      <c r="H46" s="12">
        <v>3.6823609530573065E-2</v>
      </c>
      <c r="J46" t="s">
        <v>43</v>
      </c>
      <c r="K46" s="12">
        <v>6.495081912704181E-5</v>
      </c>
      <c r="L46" s="12">
        <v>2.2144185464978319E-5</v>
      </c>
      <c r="M46" s="12">
        <v>3.7465286690524349E-5</v>
      </c>
      <c r="N46" s="12">
        <v>8.206066787562584E-6</v>
      </c>
      <c r="O46" s="12">
        <v>4.4120022533620666E-4</v>
      </c>
      <c r="R46" t="s">
        <v>19</v>
      </c>
      <c r="S46" s="12">
        <v>3.4293526939153582E-9</v>
      </c>
      <c r="T46" s="12">
        <v>1.6053346899379961E-9</v>
      </c>
      <c r="U46" s="12">
        <v>6.7842296073023952E-9</v>
      </c>
      <c r="V46" s="12">
        <v>4.1518462224805711E-8</v>
      </c>
      <c r="W46" s="12">
        <v>1.0867193144610356E-8</v>
      </c>
    </row>
    <row r="47" spans="3:23" x14ac:dyDescent="0.3">
      <c r="C47" s="12" t="s">
        <v>84</v>
      </c>
      <c r="D47" s="12">
        <v>6.4772881521879598E-4</v>
      </c>
      <c r="E47" s="12">
        <v>1.6377869045611166E-3</v>
      </c>
      <c r="F47" s="12">
        <v>1.2813703386605352E-3</v>
      </c>
      <c r="G47" s="12">
        <v>1.8297594178017676E-3</v>
      </c>
      <c r="H47" s="12">
        <v>5.3778252767096931E-4</v>
      </c>
      <c r="J47" t="s">
        <v>71</v>
      </c>
      <c r="K47" s="12">
        <v>1.4818099459315075E-3</v>
      </c>
      <c r="L47" s="12">
        <v>3.587912709617007E-3</v>
      </c>
      <c r="M47" s="12">
        <v>9.6358452609717849E-4</v>
      </c>
      <c r="N47" s="12">
        <v>2.631329137451842E-3</v>
      </c>
      <c r="O47" s="12">
        <v>2.7494299268218122E-4</v>
      </c>
      <c r="R47" t="s">
        <v>2</v>
      </c>
      <c r="S47" s="12">
        <v>2.6070085199289349E-9</v>
      </c>
      <c r="T47" s="12">
        <v>1.3981651564256791E-10</v>
      </c>
      <c r="U47" s="12">
        <v>3.2062661839105504E-9</v>
      </c>
      <c r="V47" s="12">
        <v>8.3621941458558046E-10</v>
      </c>
      <c r="W47" s="12">
        <v>4.5429247407564847E-9</v>
      </c>
    </row>
    <row r="49" spans="3:23" x14ac:dyDescent="0.3">
      <c r="D49" t="str">
        <f>D36</f>
        <v>LCA_LANDUSE</v>
      </c>
      <c r="E49" t="str">
        <f t="shared" ref="E49:H49" si="2">E36</f>
        <v>LCA_FRESHWATER_EUT</v>
      </c>
      <c r="F49" t="str">
        <f t="shared" si="2"/>
        <v>LCA_ECOTOXICITY</v>
      </c>
      <c r="G49" t="str">
        <f t="shared" si="2"/>
        <v>LCA_MINERAL_DEPLETION</v>
      </c>
      <c r="H49" t="str">
        <f t="shared" si="2"/>
        <v>LCA_PARTICULATE_MATTER</v>
      </c>
      <c r="K49" t="str">
        <f>K36</f>
        <v>LCA_LANDUSE</v>
      </c>
      <c r="L49" t="str">
        <f t="shared" ref="L49:O49" si="3">L36</f>
        <v>LCA_FRESHWATER_EUT</v>
      </c>
      <c r="M49" t="str">
        <f t="shared" si="3"/>
        <v>LCA_ECOTOXICITY</v>
      </c>
      <c r="N49" t="str">
        <f t="shared" si="3"/>
        <v>LCA_MINERAL_DEPLETION</v>
      </c>
      <c r="O49" t="str">
        <f t="shared" si="3"/>
        <v>LCA_PARTICULATE_MATTER</v>
      </c>
      <c r="S49" t="s">
        <v>160</v>
      </c>
      <c r="T49" t="s">
        <v>154</v>
      </c>
      <c r="U49" t="s">
        <v>153</v>
      </c>
      <c r="V49" t="s">
        <v>161</v>
      </c>
      <c r="W49" t="s">
        <v>162</v>
      </c>
    </row>
    <row r="50" spans="3:23" x14ac:dyDescent="0.3">
      <c r="C50" t="str">
        <f>C37</f>
        <v>CAR_BEV</v>
      </c>
      <c r="D50" s="14">
        <f>D37*$D$14</f>
        <v>0.31778722713603164</v>
      </c>
      <c r="E50" s="14">
        <f>E37*$E$14</f>
        <v>0.77018622782380763</v>
      </c>
      <c r="F50" s="14">
        <f>F37*$F$14</f>
        <v>0.57155827276670002</v>
      </c>
      <c r="G50" s="14">
        <f>G37*$G$14</f>
        <v>0.83245087999039191</v>
      </c>
      <c r="H50" s="14">
        <f>H37*$H$14</f>
        <v>0.43120620613067051</v>
      </c>
      <c r="J50" t="str">
        <f>J37</f>
        <v>TRUCK_FUEL_CELL</v>
      </c>
      <c r="K50" s="14">
        <f>K37*$D$14</f>
        <v>2.7735997465120362E-5</v>
      </c>
      <c r="L50" s="14">
        <f>L37*$E$14</f>
        <v>1.2836198575654371E-4</v>
      </c>
      <c r="M50" s="14">
        <f>M37*$F$14</f>
        <v>9.0337539437653214E-2</v>
      </c>
      <c r="N50" s="14">
        <f>N37*$G$14</f>
        <v>9.4569911266291222E-5</v>
      </c>
      <c r="O50" s="14">
        <f>O37*$H$14</f>
        <v>0.25081400760517808</v>
      </c>
      <c r="R50" t="s">
        <v>11</v>
      </c>
      <c r="S50" s="14">
        <f t="shared" ref="S50:S60" si="4">S37*$D$13</f>
        <v>0.31080915664728459</v>
      </c>
      <c r="T50" s="14">
        <f>T37*$E$13</f>
        <v>2.8010531474984885E-4</v>
      </c>
      <c r="U50" s="14">
        <f>U37*$F$13</f>
        <v>2.8174810879502215E-3</v>
      </c>
      <c r="V50" s="14">
        <f t="shared" ref="V50:V60" si="5">V37*$G$13</f>
        <v>3.8082593666912209E-4</v>
      </c>
      <c r="W50" s="14">
        <f t="shared" ref="W50:W60" si="6">W37*$H$13</f>
        <v>6.3030288085224482E-3</v>
      </c>
    </row>
    <row r="51" spans="3:23" x14ac:dyDescent="0.3">
      <c r="C51" t="str">
        <f t="shared" ref="C51:C60" si="7">C38</f>
        <v>TRUCK_FUEL_CELL</v>
      </c>
      <c r="D51" s="14">
        <f t="shared" ref="D51:D60" si="8">D38*$D$14</f>
        <v>4.8370357360928498E-2</v>
      </c>
      <c r="E51" s="14">
        <f t="shared" ref="E51:E60" si="9">E38*$E$14</f>
        <v>7.0772935201420931E-2</v>
      </c>
      <c r="F51" s="14">
        <f t="shared" ref="F51:F60" si="10">F38*$F$14</f>
        <v>0.22049834005903479</v>
      </c>
      <c r="G51" s="14">
        <f t="shared" ref="G51:G60" si="11">G38*$G$14</f>
        <v>4.9955722377025398E-2</v>
      </c>
      <c r="H51" s="14">
        <f t="shared" ref="H51:H60" si="12">H38*$H$14</f>
        <v>5.0690664026060178E-2</v>
      </c>
      <c r="J51" t="str">
        <f t="shared" ref="J51:J60" si="13">J38</f>
        <v>IND_BOILER_COAL</v>
      </c>
      <c r="K51" s="14">
        <f t="shared" ref="K51:K60" si="14">K38*$H$15</f>
        <v>3.4937077951368448E-3</v>
      </c>
      <c r="L51" s="14">
        <f t="shared" ref="L51:L60" si="15">L38*$D$15</f>
        <v>3.4144024111362027E-3</v>
      </c>
      <c r="M51" s="14">
        <f t="shared" ref="M51:M60" si="16">M38*$E$15</f>
        <v>7.8440337607444868E-3</v>
      </c>
      <c r="N51" s="14">
        <f t="shared" ref="N51:N60" si="17">N38*$F$15</f>
        <v>2.4432656573875691E-5</v>
      </c>
      <c r="O51" s="14">
        <f t="shared" ref="O51:O60" si="18">O38*$G$15</f>
        <v>5.7136092187511341E-3</v>
      </c>
      <c r="R51" t="s">
        <v>12</v>
      </c>
      <c r="S51" s="14">
        <f t="shared" si="4"/>
        <v>7.3512153529784754E-2</v>
      </c>
      <c r="T51" s="14">
        <f t="shared" ref="T51:T60" si="19">T38*$E$13</f>
        <v>1.0105031001559214E-3</v>
      </c>
      <c r="U51" s="14">
        <f t="shared" ref="U51:U60" si="20">U38*$F$13</f>
        <v>1.3878217178831231E-2</v>
      </c>
      <c r="V51" s="14">
        <f t="shared" si="5"/>
        <v>1.9775681529242326E-3</v>
      </c>
      <c r="W51" s="14">
        <f t="shared" si="6"/>
        <v>1.1917092492136834E-2</v>
      </c>
    </row>
    <row r="52" spans="3:23" x14ac:dyDescent="0.3">
      <c r="C52" t="str">
        <f t="shared" si="7"/>
        <v>PV</v>
      </c>
      <c r="D52" s="14">
        <f t="shared" si="8"/>
        <v>2.897623591291882E-2</v>
      </c>
      <c r="E52" s="14">
        <f t="shared" si="9"/>
        <v>3.9234984671106331E-2</v>
      </c>
      <c r="F52" s="14">
        <f t="shared" si="10"/>
        <v>2.9336045279854776E-2</v>
      </c>
      <c r="G52" s="14">
        <f t="shared" si="11"/>
        <v>2.852818383262681E-2</v>
      </c>
      <c r="H52" s="14">
        <f t="shared" si="12"/>
        <v>3.1932932309089362E-2</v>
      </c>
      <c r="J52" t="str">
        <f t="shared" si="13"/>
        <v>CAR_BEV</v>
      </c>
      <c r="K52" s="14">
        <f t="shared" si="14"/>
        <v>0.34597812714589965</v>
      </c>
      <c r="L52" s="14">
        <f t="shared" si="15"/>
        <v>3.2072342528271763E-2</v>
      </c>
      <c r="M52" s="14">
        <f t="shared" si="16"/>
        <v>3.9132196322603369E-3</v>
      </c>
      <c r="N52" s="14">
        <f t="shared" si="17"/>
        <v>7.7413820439632242E-2</v>
      </c>
      <c r="O52" s="14">
        <f t="shared" si="18"/>
        <v>4.0064733997346247E-3</v>
      </c>
      <c r="R52" t="s">
        <v>24</v>
      </c>
      <c r="S52" s="14">
        <f t="shared" si="4"/>
        <v>7.0556842809238365E-2</v>
      </c>
      <c r="T52" s="14">
        <f t="shared" si="19"/>
        <v>1.1844356707533161E-2</v>
      </c>
      <c r="U52" s="14">
        <f t="shared" si="20"/>
        <v>1.8461366737594992E-2</v>
      </c>
      <c r="V52" s="14">
        <f t="shared" si="5"/>
        <v>1.9572682124233441E-4</v>
      </c>
      <c r="W52" s="14">
        <f t="shared" si="6"/>
        <v>5.2686093256981599E-3</v>
      </c>
    </row>
    <row r="53" spans="3:23" x14ac:dyDescent="0.3">
      <c r="C53" t="str">
        <f t="shared" si="7"/>
        <v>DEC_HP_ELEC</v>
      </c>
      <c r="D53" s="14">
        <f t="shared" si="8"/>
        <v>2.1949341780907019E-3</v>
      </c>
      <c r="E53" s="14">
        <f t="shared" si="9"/>
        <v>1.0607888655480284E-2</v>
      </c>
      <c r="F53" s="14">
        <f t="shared" si="10"/>
        <v>7.5939269214319221E-3</v>
      </c>
      <c r="G53" s="14">
        <f t="shared" si="11"/>
        <v>1.1905531754934551E-2</v>
      </c>
      <c r="H53" s="14">
        <f t="shared" si="12"/>
        <v>2.1329109724465625E-3</v>
      </c>
      <c r="J53" t="str">
        <f t="shared" si="13"/>
        <v>TRUCK_METHANOL</v>
      </c>
      <c r="K53" s="14">
        <f t="shared" si="14"/>
        <v>5.7376000238343788E-6</v>
      </c>
      <c r="L53" s="14">
        <f t="shared" si="15"/>
        <v>1.3930344883328844E-6</v>
      </c>
      <c r="M53" s="14">
        <f t="shared" si="16"/>
        <v>6.2249159783788963E-4</v>
      </c>
      <c r="N53" s="14">
        <f t="shared" si="17"/>
        <v>2.0918487513182971E-6</v>
      </c>
      <c r="O53" s="14">
        <f t="shared" si="18"/>
        <v>3.74715685504272E-3</v>
      </c>
      <c r="R53" t="s">
        <v>21</v>
      </c>
      <c r="S53" s="14">
        <f t="shared" si="4"/>
        <v>1.22907678896544E-6</v>
      </c>
      <c r="T53" s="14">
        <f t="shared" si="19"/>
        <v>6.6674735412971025E-10</v>
      </c>
      <c r="U53" s="14">
        <f t="shared" si="20"/>
        <v>1.5191897130488216E-8</v>
      </c>
      <c r="V53" s="14">
        <f t="shared" si="5"/>
        <v>8.4817554528596178E-10</v>
      </c>
      <c r="W53" s="14">
        <f t="shared" si="6"/>
        <v>9.2824552647972027E-9</v>
      </c>
    </row>
    <row r="54" spans="3:23" x14ac:dyDescent="0.3">
      <c r="C54" t="str">
        <f t="shared" si="7"/>
        <v>TRUCK_METHANOL</v>
      </c>
      <c r="D54" s="14">
        <f t="shared" si="8"/>
        <v>9.2581318415438409E-3</v>
      </c>
      <c r="E54" s="14">
        <f t="shared" si="9"/>
        <v>9.4392732160755912E-3</v>
      </c>
      <c r="F54" s="14">
        <f t="shared" si="10"/>
        <v>1.0588457033762424E-2</v>
      </c>
      <c r="G54" s="14">
        <f t="shared" si="11"/>
        <v>1.0598303068037333E-2</v>
      </c>
      <c r="H54" s="14">
        <f t="shared" si="12"/>
        <v>5.1955937840104027E-3</v>
      </c>
      <c r="J54" t="str">
        <f t="shared" si="13"/>
        <v>TRAIN_FREIGHT</v>
      </c>
      <c r="K54" s="14">
        <f t="shared" si="14"/>
        <v>0</v>
      </c>
      <c r="L54" s="14">
        <f t="shared" si="15"/>
        <v>0</v>
      </c>
      <c r="M54" s="14">
        <f t="shared" si="16"/>
        <v>3.1297260259618425E-6</v>
      </c>
      <c r="N54" s="14">
        <f t="shared" si="17"/>
        <v>0</v>
      </c>
      <c r="O54" s="14">
        <f t="shared" si="18"/>
        <v>5.267196244193484E-4</v>
      </c>
      <c r="R54" t="s">
        <v>0</v>
      </c>
      <c r="S54" s="14">
        <f t="shared" si="4"/>
        <v>4.5379562027737999E-8</v>
      </c>
      <c r="T54" s="14">
        <f t="shared" si="19"/>
        <v>2.6803118757221823E-11</v>
      </c>
      <c r="U54" s="14">
        <f t="shared" si="20"/>
        <v>5.9781109743237034E-10</v>
      </c>
      <c r="V54" s="14">
        <f t="shared" si="5"/>
        <v>4.1356017204503806E-11</v>
      </c>
      <c r="W54" s="14">
        <f t="shared" si="6"/>
        <v>6.7919336789292958E-10</v>
      </c>
    </row>
    <row r="55" spans="3:23" x14ac:dyDescent="0.3">
      <c r="C55" t="str">
        <f t="shared" si="7"/>
        <v>WIND_ONSHORE</v>
      </c>
      <c r="D55" s="14">
        <f t="shared" si="8"/>
        <v>3.3837444056644725E-2</v>
      </c>
      <c r="E55" s="14">
        <f t="shared" si="9"/>
        <v>1.867800016754757E-2</v>
      </c>
      <c r="F55" s="14">
        <f t="shared" si="10"/>
        <v>1.2926612889090486E-2</v>
      </c>
      <c r="G55" s="14">
        <f t="shared" si="11"/>
        <v>1.0493621516446521E-2</v>
      </c>
      <c r="H55" s="14">
        <f t="shared" si="12"/>
        <v>2.1165566499738109E-2</v>
      </c>
      <c r="J55" t="str">
        <f t="shared" si="13"/>
        <v>BIOMETHANATION</v>
      </c>
      <c r="K55" s="14">
        <f t="shared" si="14"/>
        <v>1.9112044321790547E-2</v>
      </c>
      <c r="L55" s="14">
        <f t="shared" si="15"/>
        <v>9.6981327688167908E-4</v>
      </c>
      <c r="M55" s="14">
        <f t="shared" si="16"/>
        <v>1.6164942706665729E-3</v>
      </c>
      <c r="N55" s="14">
        <f t="shared" si="17"/>
        <v>1.1299717834504114E-4</v>
      </c>
      <c r="O55" s="14">
        <f t="shared" si="18"/>
        <v>9.7860633406504169E-5</v>
      </c>
      <c r="R55" t="s">
        <v>4</v>
      </c>
      <c r="S55" s="14">
        <f t="shared" si="4"/>
        <v>2.425895632934412E-8</v>
      </c>
      <c r="T55" s="14">
        <f t="shared" si="19"/>
        <v>1.6316132994184357E-11</v>
      </c>
      <c r="U55" s="14">
        <f t="shared" si="20"/>
        <v>2.313440218360844E-10</v>
      </c>
      <c r="V55" s="14">
        <f t="shared" si="5"/>
        <v>2.2954938306505229E-11</v>
      </c>
      <c r="W55" s="14">
        <f t="shared" si="6"/>
        <v>4.0641199116405867E-10</v>
      </c>
    </row>
    <row r="56" spans="3:23" x14ac:dyDescent="0.3">
      <c r="C56" t="str">
        <f t="shared" si="7"/>
        <v>METHANOL_TO_HVC</v>
      </c>
      <c r="D56" s="14">
        <f t="shared" si="8"/>
        <v>5.676194712336235E-3</v>
      </c>
      <c r="E56" s="14">
        <f t="shared" si="9"/>
        <v>7.062183454937883E-3</v>
      </c>
      <c r="F56" s="14">
        <f t="shared" si="10"/>
        <v>5.0532417973198759E-3</v>
      </c>
      <c r="G56" s="14">
        <f t="shared" si="11"/>
        <v>7.500119775806802E-3</v>
      </c>
      <c r="H56" s="14">
        <f t="shared" si="12"/>
        <v>2.8236078813158906E-3</v>
      </c>
      <c r="J56" t="str">
        <f t="shared" si="13"/>
        <v>IND_BOILER_WASTE</v>
      </c>
      <c r="K56" s="14">
        <f t="shared" si="14"/>
        <v>3.4045448388482246E-3</v>
      </c>
      <c r="L56" s="14">
        <f t="shared" si="15"/>
        <v>1.0167761522139173E-3</v>
      </c>
      <c r="M56" s="14">
        <f t="shared" si="16"/>
        <v>6.9349447407890201E-4</v>
      </c>
      <c r="N56" s="14">
        <f t="shared" si="17"/>
        <v>2.2552919134427604E-4</v>
      </c>
      <c r="O56" s="14">
        <f t="shared" si="18"/>
        <v>3.7472447535558644E-5</v>
      </c>
      <c r="R56" t="s">
        <v>3</v>
      </c>
      <c r="S56" s="14">
        <f t="shared" si="4"/>
        <v>7.8516755688561807E-9</v>
      </c>
      <c r="T56" s="14">
        <f t="shared" si="19"/>
        <v>1.2703163815816714E-11</v>
      </c>
      <c r="U56" s="14">
        <f t="shared" si="20"/>
        <v>7.615275928433839E-10</v>
      </c>
      <c r="V56" s="14">
        <f t="shared" si="5"/>
        <v>1.7492196906992146E-11</v>
      </c>
      <c r="W56" s="14">
        <f t="shared" si="6"/>
        <v>7.5163458027514152E-10</v>
      </c>
    </row>
    <row r="57" spans="3:23" x14ac:dyDescent="0.3">
      <c r="C57" t="str">
        <f t="shared" si="7"/>
        <v>GRID</v>
      </c>
      <c r="D57" s="14">
        <f t="shared" si="8"/>
        <v>1.3127823827568568E-3</v>
      </c>
      <c r="E57" s="14">
        <f t="shared" si="9"/>
        <v>5.8839404839447634E-3</v>
      </c>
      <c r="F57" s="14">
        <f t="shared" si="10"/>
        <v>4.3562876057970552E-3</v>
      </c>
      <c r="G57" s="14">
        <f t="shared" si="11"/>
        <v>7.043926511125293E-3</v>
      </c>
      <c r="H57" s="14">
        <f t="shared" si="12"/>
        <v>7.3632962843158799E-4</v>
      </c>
      <c r="J57" t="str">
        <f t="shared" si="13"/>
        <v>HABER_BOSCH</v>
      </c>
      <c r="K57" s="14">
        <f t="shared" si="14"/>
        <v>8.9287684967026104E-4</v>
      </c>
      <c r="L57" s="14">
        <f t="shared" si="15"/>
        <v>4.7612529758431996E-4</v>
      </c>
      <c r="M57" s="14">
        <f t="shared" si="16"/>
        <v>4.2499092809232021E-5</v>
      </c>
      <c r="N57" s="14">
        <f t="shared" si="17"/>
        <v>4.6152224563727497E-4</v>
      </c>
      <c r="O57" s="14">
        <f t="shared" si="18"/>
        <v>1.8316444499711699E-5</v>
      </c>
      <c r="R57" t="s">
        <v>6</v>
      </c>
      <c r="S57" s="14">
        <f t="shared" si="4"/>
        <v>4.402268450177148E-9</v>
      </c>
      <c r="T57" s="14">
        <f t="shared" si="19"/>
        <v>9.9101526003366096E-12</v>
      </c>
      <c r="U57" s="14">
        <f t="shared" si="20"/>
        <v>1.0847758985474999E-10</v>
      </c>
      <c r="V57" s="14">
        <f t="shared" si="5"/>
        <v>5.0649663250739104E-11</v>
      </c>
      <c r="W57" s="14">
        <f t="shared" si="6"/>
        <v>4.6436793971570872E-10</v>
      </c>
    </row>
    <row r="58" spans="3:23" x14ac:dyDescent="0.3">
      <c r="C58" t="str">
        <f t="shared" si="7"/>
        <v>HABER_BOSCH</v>
      </c>
      <c r="D58" s="14">
        <f t="shared" si="8"/>
        <v>3.5073231802697038E-3</v>
      </c>
      <c r="E58" s="14">
        <f t="shared" si="9"/>
        <v>4.3637262268309517E-3</v>
      </c>
      <c r="F58" s="14">
        <f t="shared" si="10"/>
        <v>3.122400303275201E-3</v>
      </c>
      <c r="G58" s="14">
        <f t="shared" si="11"/>
        <v>4.6343272698725884E-3</v>
      </c>
      <c r="H58" s="14">
        <f t="shared" si="12"/>
        <v>1.7447085373248925E-3</v>
      </c>
      <c r="J58" t="str">
        <f t="shared" si="13"/>
        <v>IND_BOILER_GAS</v>
      </c>
      <c r="K58" s="14">
        <f t="shared" si="14"/>
        <v>0</v>
      </c>
      <c r="L58" s="14">
        <f t="shared" si="15"/>
        <v>0</v>
      </c>
      <c r="M58" s="14">
        <f t="shared" si="16"/>
        <v>6.1416967467562252E-8</v>
      </c>
      <c r="N58" s="14">
        <f t="shared" si="17"/>
        <v>0</v>
      </c>
      <c r="O58" s="14">
        <f t="shared" si="18"/>
        <v>1.1947834121989028E-5</v>
      </c>
      <c r="R58" t="s">
        <v>2</v>
      </c>
      <c r="S58" s="14">
        <f t="shared" si="4"/>
        <v>2.3045849566579911E-9</v>
      </c>
      <c r="T58" s="14">
        <f t="shared" si="19"/>
        <v>7.0494678317705983E-12</v>
      </c>
      <c r="U58" s="14">
        <f t="shared" si="20"/>
        <v>9.2787355611406868E-11</v>
      </c>
      <c r="V58" s="14">
        <f t="shared" si="5"/>
        <v>2.8833956974140989E-11</v>
      </c>
      <c r="W58" s="14">
        <f t="shared" si="6"/>
        <v>1.2217795413715454E-10</v>
      </c>
    </row>
    <row r="59" spans="3:23" x14ac:dyDescent="0.3">
      <c r="C59" t="str">
        <f t="shared" si="7"/>
        <v>TS_DHN_SEASONAL</v>
      </c>
      <c r="D59" s="14">
        <f t="shared" si="8"/>
        <v>3.5713544634576412E-2</v>
      </c>
      <c r="E59" s="14">
        <f t="shared" si="9"/>
        <v>2.0409250030768329E-2</v>
      </c>
      <c r="F59" s="14">
        <f t="shared" si="10"/>
        <v>1.2199132650821103E-2</v>
      </c>
      <c r="G59" s="14">
        <f t="shared" si="11"/>
        <v>4.1620543235470417E-3</v>
      </c>
      <c r="H59" s="14">
        <f t="shared" si="12"/>
        <v>2.1836619761911667E-2</v>
      </c>
      <c r="J59" t="str">
        <f t="shared" si="13"/>
        <v>BOAT_FREIGHT_METHANOL</v>
      </c>
      <c r="K59" s="14">
        <f t="shared" si="14"/>
        <v>2.490898346674182E-5</v>
      </c>
      <c r="L59" s="14">
        <f t="shared" si="15"/>
        <v>8.5155620509401323E-7</v>
      </c>
      <c r="M59" s="14">
        <f t="shared" si="16"/>
        <v>6.9097972812578723E-7</v>
      </c>
      <c r="N59" s="14">
        <f t="shared" si="17"/>
        <v>6.4613573434673471E-7</v>
      </c>
      <c r="O59" s="14">
        <f t="shared" si="18"/>
        <v>1.0849791406787681E-5</v>
      </c>
      <c r="R59" t="s">
        <v>1</v>
      </c>
      <c r="S59" s="14">
        <f t="shared" si="4"/>
        <v>1.5599421385377901E-9</v>
      </c>
      <c r="T59" s="14">
        <f t="shared" si="19"/>
        <v>2.108601640787642E-11</v>
      </c>
      <c r="U59" s="14">
        <f t="shared" si="20"/>
        <v>2.385137204005022E-10</v>
      </c>
      <c r="V59" s="14">
        <f t="shared" si="5"/>
        <v>1.0604322075857518E-10</v>
      </c>
      <c r="W59" s="14">
        <f t="shared" si="6"/>
        <v>2.5525670563585473E-10</v>
      </c>
    </row>
    <row r="60" spans="3:23" x14ac:dyDescent="0.3">
      <c r="C60" t="str">
        <f t="shared" si="7"/>
        <v>DHN_HP_ELEC</v>
      </c>
      <c r="D60" s="14">
        <f t="shared" si="8"/>
        <v>3.2818181752451481E-4</v>
      </c>
      <c r="E60" s="14">
        <f t="shared" si="9"/>
        <v>1.586068600053182E-3</v>
      </c>
      <c r="F60" s="14">
        <f t="shared" si="10"/>
        <v>1.1354275513590761E-3</v>
      </c>
      <c r="G60" s="14">
        <f t="shared" si="11"/>
        <v>1.7800893935366066E-3</v>
      </c>
      <c r="H60" s="14">
        <f t="shared" si="12"/>
        <v>3.1890824177897864E-4</v>
      </c>
      <c r="J60" t="str">
        <f t="shared" si="13"/>
        <v>DEC_HP_ELEC</v>
      </c>
      <c r="K60" s="14">
        <f t="shared" si="14"/>
        <v>5.6828196996047025E-4</v>
      </c>
      <c r="L60" s="14">
        <f t="shared" si="15"/>
        <v>1.3797343487942235E-4</v>
      </c>
      <c r="M60" s="14">
        <f t="shared" si="16"/>
        <v>1.7771580913519107E-5</v>
      </c>
      <c r="N60" s="14">
        <f t="shared" si="17"/>
        <v>2.0718766109877206E-4</v>
      </c>
      <c r="O60" s="14">
        <f t="shared" si="18"/>
        <v>6.7612706160483792E-6</v>
      </c>
      <c r="R60" t="s">
        <v>13</v>
      </c>
      <c r="S60" s="14">
        <f t="shared" si="4"/>
        <v>1.1858746558730469E-9</v>
      </c>
      <c r="T60" s="14">
        <f t="shared" si="19"/>
        <v>1.8364851650001821E-12</v>
      </c>
      <c r="U60" s="14">
        <f t="shared" si="20"/>
        <v>1.127229649326253E-10</v>
      </c>
      <c r="V60" s="14">
        <f t="shared" si="5"/>
        <v>2.135806463721217E-12</v>
      </c>
      <c r="W60" s="14">
        <f t="shared" si="6"/>
        <v>1.0670759117336895E-10</v>
      </c>
    </row>
    <row r="152" spans="10:12" x14ac:dyDescent="0.3">
      <c r="J152">
        <f>SUM(J3:J150)</f>
        <v>5.1303228669074522E-4</v>
      </c>
      <c r="K152">
        <f>SUM(K3:K150)</f>
        <v>1.3581384764999718</v>
      </c>
      <c r="L152">
        <f t="shared" ref="L152" si="21">SUM(L3:L150)</f>
        <v>14860.50552330933</v>
      </c>
    </row>
    <row r="153" spans="10:12" x14ac:dyDescent="0.3">
      <c r="J153">
        <f>J152/1000</f>
        <v>5.1303228669074522E-7</v>
      </c>
      <c r="K153">
        <f t="shared" ref="K153:L153" si="22">K152/1000</f>
        <v>1.3581384764999717E-3</v>
      </c>
      <c r="L153">
        <f t="shared" si="22"/>
        <v>14.86050552330933</v>
      </c>
    </row>
  </sheetData>
  <sortState xmlns:xlrd2="http://schemas.microsoft.com/office/spreadsheetml/2017/richdata2" ref="Z5:AC169">
    <sortCondition ref="Z5:Z169"/>
  </sortState>
  <mergeCells count="3">
    <mergeCell ref="D35:H35"/>
    <mergeCell ref="K35:O35"/>
    <mergeCell ref="S35:W3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1.8902834695884646E-9</v>
      </c>
      <c r="E3">
        <f>D3</f>
        <v>1.8902834695884646E-9</v>
      </c>
      <c r="F3">
        <f t="shared" ref="F3:Q18" si="0">E3</f>
        <v>1.8902834695884646E-9</v>
      </c>
      <c r="G3">
        <f t="shared" si="0"/>
        <v>1.8902834695884646E-9</v>
      </c>
      <c r="H3">
        <f t="shared" si="0"/>
        <v>1.8902834695884646E-9</v>
      </c>
      <c r="I3">
        <f t="shared" si="0"/>
        <v>1.8902834695884646E-9</v>
      </c>
      <c r="J3">
        <f t="shared" si="0"/>
        <v>1.8902834695884646E-9</v>
      </c>
      <c r="K3">
        <f t="shared" si="0"/>
        <v>1.8902834695884646E-9</v>
      </c>
      <c r="L3">
        <f t="shared" si="0"/>
        <v>1.8902834695884646E-9</v>
      </c>
      <c r="M3">
        <f t="shared" si="0"/>
        <v>1.8902834695884646E-9</v>
      </c>
      <c r="N3">
        <f t="shared" si="0"/>
        <v>1.8902834695884646E-9</v>
      </c>
      <c r="O3">
        <f t="shared" si="0"/>
        <v>1.8902834695884646E-9</v>
      </c>
      <c r="P3">
        <f t="shared" si="0"/>
        <v>1.8902834695884646E-9</v>
      </c>
      <c r="Q3">
        <f t="shared" si="0"/>
        <v>1.8902834695884646E-9</v>
      </c>
      <c r="R3">
        <f t="shared" ref="R3:R66" si="1">Q3</f>
        <v>1.8902834695884646E-9</v>
      </c>
      <c r="S3">
        <f t="shared" ref="S3:S66" si="2">R3</f>
        <v>1.8902834695884646E-9</v>
      </c>
    </row>
    <row r="4" spans="1:19" x14ac:dyDescent="0.3">
      <c r="C4" t="s">
        <v>145</v>
      </c>
      <c r="D4">
        <f>Mult_split!H4</f>
        <v>1.9731906420815196E-9</v>
      </c>
      <c r="E4">
        <f t="shared" ref="E4:E67" si="3">D4</f>
        <v>1.9731906420815196E-9</v>
      </c>
      <c r="F4">
        <f t="shared" si="0"/>
        <v>1.9731906420815196E-9</v>
      </c>
      <c r="G4">
        <f t="shared" si="0"/>
        <v>1.9731906420815196E-9</v>
      </c>
      <c r="H4">
        <f t="shared" si="0"/>
        <v>1.9731906420815196E-9</v>
      </c>
      <c r="I4">
        <f t="shared" si="0"/>
        <v>1.9731906420815196E-9</v>
      </c>
      <c r="J4">
        <f t="shared" si="0"/>
        <v>1.9731906420815196E-9</v>
      </c>
      <c r="K4">
        <f t="shared" si="0"/>
        <v>1.9731906420815196E-9</v>
      </c>
      <c r="L4">
        <f t="shared" si="0"/>
        <v>1.9731906420815196E-9</v>
      </c>
      <c r="M4">
        <f t="shared" si="0"/>
        <v>1.9731906420815196E-9</v>
      </c>
      <c r="N4">
        <f t="shared" si="0"/>
        <v>1.9731906420815196E-9</v>
      </c>
      <c r="O4">
        <f t="shared" si="0"/>
        <v>1.9731906420815196E-9</v>
      </c>
      <c r="P4">
        <f t="shared" si="0"/>
        <v>1.9731906420815196E-9</v>
      </c>
      <c r="Q4">
        <f t="shared" si="0"/>
        <v>1.9731906420815196E-9</v>
      </c>
      <c r="R4">
        <f t="shared" si="1"/>
        <v>1.9731906420815196E-9</v>
      </c>
      <c r="S4">
        <f t="shared" si="2"/>
        <v>1.9731906420815196E-9</v>
      </c>
    </row>
    <row r="5" spans="1:19" x14ac:dyDescent="0.3">
      <c r="C5" t="s">
        <v>34</v>
      </c>
      <c r="D5">
        <f>Mult_split!H5</f>
        <v>4.4153584864513149E-6</v>
      </c>
      <c r="E5">
        <f t="shared" si="3"/>
        <v>4.4153584864513149E-6</v>
      </c>
      <c r="F5">
        <f t="shared" si="0"/>
        <v>4.4153584864513149E-6</v>
      </c>
      <c r="G5">
        <f t="shared" si="0"/>
        <v>4.4153584864513149E-6</v>
      </c>
      <c r="H5">
        <f t="shared" si="0"/>
        <v>4.4153584864513149E-6</v>
      </c>
      <c r="I5">
        <f t="shared" si="0"/>
        <v>4.4153584864513149E-6</v>
      </c>
      <c r="J5">
        <f t="shared" si="0"/>
        <v>4.4153584864513149E-6</v>
      </c>
      <c r="K5">
        <f t="shared" si="0"/>
        <v>4.4153584864513149E-6</v>
      </c>
      <c r="L5">
        <f t="shared" si="0"/>
        <v>4.4153584864513149E-6</v>
      </c>
      <c r="M5">
        <f t="shared" si="0"/>
        <v>4.4153584864513149E-6</v>
      </c>
      <c r="N5">
        <f t="shared" si="0"/>
        <v>4.4153584864513149E-6</v>
      </c>
      <c r="O5">
        <f t="shared" si="0"/>
        <v>4.4153584864513149E-6</v>
      </c>
      <c r="P5">
        <f t="shared" si="0"/>
        <v>4.4153584864513149E-6</v>
      </c>
      <c r="Q5">
        <f t="shared" si="0"/>
        <v>4.4153584864513149E-6</v>
      </c>
      <c r="R5">
        <f t="shared" si="1"/>
        <v>4.4153584864513149E-6</v>
      </c>
      <c r="S5">
        <f t="shared" si="2"/>
        <v>4.4153584864513149E-6</v>
      </c>
    </row>
    <row r="6" spans="1:19" x14ac:dyDescent="0.3">
      <c r="C6" t="s">
        <v>35</v>
      </c>
      <c r="D6">
        <f>Mult_split!H6</f>
        <v>1.8407833122319674E-9</v>
      </c>
      <c r="E6">
        <f t="shared" si="3"/>
        <v>1.8407833122319674E-9</v>
      </c>
      <c r="F6">
        <f t="shared" si="0"/>
        <v>1.8407833122319674E-9</v>
      </c>
      <c r="G6">
        <f t="shared" si="0"/>
        <v>1.8407833122319674E-9</v>
      </c>
      <c r="H6">
        <f t="shared" si="0"/>
        <v>1.8407833122319674E-9</v>
      </c>
      <c r="I6">
        <f t="shared" si="0"/>
        <v>1.8407833122319674E-9</v>
      </c>
      <c r="J6">
        <f t="shared" si="0"/>
        <v>1.8407833122319674E-9</v>
      </c>
      <c r="K6">
        <f t="shared" si="0"/>
        <v>1.8407833122319674E-9</v>
      </c>
      <c r="L6">
        <f t="shared" si="0"/>
        <v>1.8407833122319674E-9</v>
      </c>
      <c r="M6">
        <f t="shared" si="0"/>
        <v>1.8407833122319674E-9</v>
      </c>
      <c r="N6">
        <f t="shared" si="0"/>
        <v>1.8407833122319674E-9</v>
      </c>
      <c r="O6">
        <f t="shared" si="0"/>
        <v>1.8407833122319674E-9</v>
      </c>
      <c r="P6">
        <f t="shared" si="0"/>
        <v>1.8407833122319674E-9</v>
      </c>
      <c r="Q6">
        <f t="shared" si="0"/>
        <v>1.8407833122319674E-9</v>
      </c>
      <c r="R6">
        <f t="shared" si="1"/>
        <v>1.8407833122319674E-9</v>
      </c>
      <c r="S6">
        <f t="shared" si="2"/>
        <v>1.8407833122319674E-9</v>
      </c>
    </row>
    <row r="7" spans="1:19" x14ac:dyDescent="0.3">
      <c r="C7" t="s">
        <v>36</v>
      </c>
      <c r="D7">
        <f>Mult_split!H7</f>
        <v>4.3657436789348858E-2</v>
      </c>
      <c r="E7">
        <f t="shared" si="3"/>
        <v>4.3657436789348858E-2</v>
      </c>
      <c r="F7">
        <f t="shared" si="0"/>
        <v>4.3657436789348858E-2</v>
      </c>
      <c r="G7">
        <f t="shared" si="0"/>
        <v>4.3657436789348858E-2</v>
      </c>
      <c r="H7">
        <f t="shared" si="0"/>
        <v>4.3657436789348858E-2</v>
      </c>
      <c r="I7">
        <f t="shared" si="0"/>
        <v>4.3657436789348858E-2</v>
      </c>
      <c r="J7">
        <f t="shared" si="0"/>
        <v>4.3657436789348858E-2</v>
      </c>
      <c r="K7">
        <f t="shared" si="0"/>
        <v>4.3657436789348858E-2</v>
      </c>
      <c r="L7">
        <f t="shared" si="0"/>
        <v>4.3657436789348858E-2</v>
      </c>
      <c r="M7">
        <f t="shared" si="0"/>
        <v>4.3657436789348858E-2</v>
      </c>
      <c r="N7">
        <f t="shared" si="0"/>
        <v>4.3657436789348858E-2</v>
      </c>
      <c r="O7">
        <f t="shared" si="0"/>
        <v>4.3657436789348858E-2</v>
      </c>
      <c r="P7">
        <f t="shared" si="0"/>
        <v>4.3657436789348858E-2</v>
      </c>
      <c r="Q7">
        <f t="shared" si="0"/>
        <v>4.3657436789348858E-2</v>
      </c>
      <c r="R7">
        <f t="shared" si="1"/>
        <v>4.3657436789348858E-2</v>
      </c>
      <c r="S7">
        <f t="shared" si="2"/>
        <v>4.3657436789348858E-2</v>
      </c>
    </row>
    <row r="8" spans="1:19" x14ac:dyDescent="0.3">
      <c r="C8" t="s">
        <v>37</v>
      </c>
      <c r="D8">
        <f>Mult_split!H8</f>
        <v>3.3352812509842505E-8</v>
      </c>
      <c r="E8">
        <f t="shared" si="3"/>
        <v>3.3352812509842505E-8</v>
      </c>
      <c r="F8">
        <f t="shared" si="0"/>
        <v>3.3352812509842505E-8</v>
      </c>
      <c r="G8">
        <f t="shared" si="0"/>
        <v>3.3352812509842505E-8</v>
      </c>
      <c r="H8">
        <f t="shared" si="0"/>
        <v>3.3352812509842505E-8</v>
      </c>
      <c r="I8">
        <f t="shared" si="0"/>
        <v>3.3352812509842505E-8</v>
      </c>
      <c r="J8">
        <f t="shared" si="0"/>
        <v>3.3352812509842505E-8</v>
      </c>
      <c r="K8">
        <f t="shared" si="0"/>
        <v>3.3352812509842505E-8</v>
      </c>
      <c r="L8">
        <f t="shared" si="0"/>
        <v>3.3352812509842505E-8</v>
      </c>
      <c r="M8">
        <f t="shared" si="0"/>
        <v>3.3352812509842505E-8</v>
      </c>
      <c r="N8">
        <f t="shared" si="0"/>
        <v>3.3352812509842505E-8</v>
      </c>
      <c r="O8">
        <f t="shared" si="0"/>
        <v>3.3352812509842505E-8</v>
      </c>
      <c r="P8">
        <f t="shared" si="0"/>
        <v>3.3352812509842505E-8</v>
      </c>
      <c r="Q8">
        <f t="shared" si="0"/>
        <v>3.3352812509842505E-8</v>
      </c>
      <c r="R8">
        <f t="shared" si="1"/>
        <v>3.3352812509842505E-8</v>
      </c>
      <c r="S8">
        <f t="shared" si="2"/>
        <v>3.3352812509842505E-8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8.2396971412658586E-10</v>
      </c>
      <c r="E11">
        <f t="shared" si="3"/>
        <v>8.2396971412658586E-10</v>
      </c>
      <c r="F11">
        <f t="shared" si="0"/>
        <v>8.2396971412658586E-10</v>
      </c>
      <c r="G11">
        <f t="shared" si="0"/>
        <v>8.2396971412658586E-10</v>
      </c>
      <c r="H11">
        <f t="shared" si="0"/>
        <v>8.2396971412658586E-10</v>
      </c>
      <c r="I11">
        <f t="shared" si="0"/>
        <v>8.2396971412658586E-10</v>
      </c>
      <c r="J11">
        <f t="shared" si="0"/>
        <v>8.2396971412658586E-10</v>
      </c>
      <c r="K11">
        <f t="shared" si="0"/>
        <v>8.2396971412658586E-10</v>
      </c>
      <c r="L11">
        <f t="shared" si="0"/>
        <v>8.2396971412658586E-10</v>
      </c>
      <c r="M11">
        <f t="shared" si="0"/>
        <v>8.2396971412658586E-10</v>
      </c>
      <c r="N11">
        <f t="shared" si="0"/>
        <v>8.2396971412658586E-10</v>
      </c>
      <c r="O11">
        <f t="shared" si="0"/>
        <v>8.2396971412658586E-10</v>
      </c>
      <c r="P11">
        <f t="shared" si="0"/>
        <v>8.2396971412658586E-10</v>
      </c>
      <c r="Q11">
        <f t="shared" si="0"/>
        <v>8.2396971412658586E-10</v>
      </c>
      <c r="R11">
        <f t="shared" si="1"/>
        <v>8.2396971412658586E-10</v>
      </c>
      <c r="S11">
        <f t="shared" si="2"/>
        <v>8.2396971412658586E-10</v>
      </c>
    </row>
    <row r="12" spans="1:19" x14ac:dyDescent="0.3">
      <c r="C12" t="s">
        <v>41</v>
      </c>
      <c r="D12">
        <f>Mult_split!H12</f>
        <v>0.22502706955001772</v>
      </c>
      <c r="E12">
        <f t="shared" si="3"/>
        <v>0.22502706955001772</v>
      </c>
      <c r="F12">
        <f t="shared" si="0"/>
        <v>0.22502706955001772</v>
      </c>
      <c r="G12">
        <f t="shared" si="0"/>
        <v>0.22502706955001772</v>
      </c>
      <c r="H12">
        <f t="shared" si="0"/>
        <v>0.22502706955001772</v>
      </c>
      <c r="I12">
        <f t="shared" si="0"/>
        <v>0.22502706955001772</v>
      </c>
      <c r="J12">
        <f t="shared" si="0"/>
        <v>0.22502706955001772</v>
      </c>
      <c r="K12">
        <f t="shared" si="0"/>
        <v>0.22502706955001772</v>
      </c>
      <c r="L12">
        <f t="shared" si="0"/>
        <v>0.22502706955001772</v>
      </c>
      <c r="M12">
        <f t="shared" si="0"/>
        <v>0.22502706955001772</v>
      </c>
      <c r="N12">
        <f t="shared" si="0"/>
        <v>0.22502706955001772</v>
      </c>
      <c r="O12">
        <f t="shared" si="0"/>
        <v>0.22502706955001772</v>
      </c>
      <c r="P12">
        <f t="shared" si="0"/>
        <v>0.22502706955001772</v>
      </c>
      <c r="Q12">
        <f t="shared" si="0"/>
        <v>0.22502706955001772</v>
      </c>
      <c r="R12">
        <f t="shared" si="1"/>
        <v>0.22502706955001772</v>
      </c>
      <c r="S12">
        <f t="shared" si="2"/>
        <v>0.22502706955001772</v>
      </c>
    </row>
    <row r="13" spans="1:19" x14ac:dyDescent="0.3">
      <c r="C13" t="s">
        <v>42</v>
      </c>
      <c r="D13">
        <f>Mult_split!H13</f>
        <v>2.9352865453557948E-8</v>
      </c>
      <c r="E13">
        <f t="shared" si="3"/>
        <v>2.9352865453557948E-8</v>
      </c>
      <c r="F13">
        <f t="shared" si="0"/>
        <v>2.9352865453557948E-8</v>
      </c>
      <c r="G13">
        <f t="shared" si="0"/>
        <v>2.9352865453557948E-8</v>
      </c>
      <c r="H13">
        <f t="shared" si="0"/>
        <v>2.9352865453557948E-8</v>
      </c>
      <c r="I13">
        <f t="shared" si="0"/>
        <v>2.9352865453557948E-8</v>
      </c>
      <c r="J13">
        <f t="shared" si="0"/>
        <v>2.9352865453557948E-8</v>
      </c>
      <c r="K13">
        <f t="shared" si="0"/>
        <v>2.9352865453557948E-8</v>
      </c>
      <c r="L13">
        <f t="shared" si="0"/>
        <v>2.9352865453557948E-8</v>
      </c>
      <c r="M13">
        <f t="shared" si="0"/>
        <v>2.9352865453557948E-8</v>
      </c>
      <c r="N13">
        <f t="shared" si="0"/>
        <v>2.9352865453557948E-8</v>
      </c>
      <c r="O13">
        <f t="shared" si="0"/>
        <v>2.9352865453557948E-8</v>
      </c>
      <c r="P13">
        <f t="shared" si="0"/>
        <v>2.9352865453557948E-8</v>
      </c>
      <c r="Q13">
        <f t="shared" si="0"/>
        <v>2.9352865453557948E-8</v>
      </c>
      <c r="R13">
        <f t="shared" si="1"/>
        <v>2.9352865453557948E-8</v>
      </c>
      <c r="S13">
        <f t="shared" si="2"/>
        <v>2.9352865453557948E-8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0.37601733920638253</v>
      </c>
      <c r="E15">
        <f t="shared" si="3"/>
        <v>0.37601733920638253</v>
      </c>
      <c r="F15">
        <f t="shared" si="0"/>
        <v>0.37601733920638253</v>
      </c>
      <c r="G15">
        <f t="shared" si="0"/>
        <v>0.37601733920638253</v>
      </c>
      <c r="H15">
        <f t="shared" si="0"/>
        <v>0.37601733920638253</v>
      </c>
      <c r="I15">
        <f t="shared" si="0"/>
        <v>0.37601733920638253</v>
      </c>
      <c r="J15">
        <f t="shared" si="0"/>
        <v>0.37601733920638253</v>
      </c>
      <c r="K15">
        <f t="shared" si="0"/>
        <v>0.37601733920638253</v>
      </c>
      <c r="L15">
        <f t="shared" si="0"/>
        <v>0.37601733920638253</v>
      </c>
      <c r="M15">
        <f t="shared" si="0"/>
        <v>0.37601733920638253</v>
      </c>
      <c r="N15">
        <f t="shared" si="0"/>
        <v>0.37601733920638253</v>
      </c>
      <c r="O15">
        <f t="shared" si="0"/>
        <v>0.37601733920638253</v>
      </c>
      <c r="P15">
        <f t="shared" si="0"/>
        <v>0.37601733920638253</v>
      </c>
      <c r="Q15">
        <f t="shared" si="0"/>
        <v>0.37601733920638253</v>
      </c>
      <c r="R15">
        <f t="shared" si="1"/>
        <v>0.37601733920638253</v>
      </c>
      <c r="S15">
        <f t="shared" si="2"/>
        <v>0.37601733920638253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</v>
      </c>
      <c r="E18">
        <f t="shared" si="3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146.88548096776344</v>
      </c>
      <c r="E21">
        <f t="shared" si="3"/>
        <v>146.88548096776344</v>
      </c>
      <c r="F21">
        <f t="shared" si="4"/>
        <v>146.88548096776344</v>
      </c>
      <c r="G21">
        <f t="shared" si="4"/>
        <v>146.88548096776344</v>
      </c>
      <c r="H21">
        <f t="shared" si="4"/>
        <v>146.88548096776344</v>
      </c>
      <c r="I21">
        <f t="shared" si="4"/>
        <v>146.88548096776344</v>
      </c>
      <c r="J21">
        <f t="shared" si="4"/>
        <v>146.88548096776344</v>
      </c>
      <c r="K21">
        <f t="shared" si="4"/>
        <v>146.88548096776344</v>
      </c>
      <c r="L21">
        <f t="shared" si="4"/>
        <v>146.88548096776344</v>
      </c>
      <c r="M21">
        <f t="shared" si="4"/>
        <v>146.88548096776344</v>
      </c>
      <c r="N21">
        <f t="shared" si="4"/>
        <v>146.88548096776344</v>
      </c>
      <c r="O21">
        <f t="shared" si="4"/>
        <v>146.88548096776344</v>
      </c>
      <c r="P21">
        <f t="shared" si="4"/>
        <v>146.88548096776344</v>
      </c>
      <c r="Q21">
        <f t="shared" si="4"/>
        <v>146.88548096776344</v>
      </c>
      <c r="R21">
        <f t="shared" si="1"/>
        <v>146.88548096776344</v>
      </c>
      <c r="S21">
        <f t="shared" si="2"/>
        <v>146.88548096776344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2.9108903079207488E-7</v>
      </c>
      <c r="E28">
        <f t="shared" si="3"/>
        <v>2.9108903079207488E-7</v>
      </c>
      <c r="F28">
        <f t="shared" si="4"/>
        <v>2.9108903079207488E-7</v>
      </c>
      <c r="G28">
        <f t="shared" si="4"/>
        <v>2.9108903079207488E-7</v>
      </c>
      <c r="H28">
        <f t="shared" si="4"/>
        <v>2.9108903079207488E-7</v>
      </c>
      <c r="I28">
        <f t="shared" si="4"/>
        <v>2.9108903079207488E-7</v>
      </c>
      <c r="J28">
        <f t="shared" si="4"/>
        <v>2.9108903079207488E-7</v>
      </c>
      <c r="K28">
        <f t="shared" si="4"/>
        <v>2.9108903079207488E-7</v>
      </c>
      <c r="L28">
        <f t="shared" si="4"/>
        <v>2.9108903079207488E-7</v>
      </c>
      <c r="M28">
        <f t="shared" si="4"/>
        <v>2.9108903079207488E-7</v>
      </c>
      <c r="N28">
        <f t="shared" si="4"/>
        <v>2.9108903079207488E-7</v>
      </c>
      <c r="O28">
        <f t="shared" si="4"/>
        <v>2.9108903079207488E-7</v>
      </c>
      <c r="P28">
        <f t="shared" si="4"/>
        <v>2.9108903079207488E-7</v>
      </c>
      <c r="Q28">
        <f t="shared" si="4"/>
        <v>2.9108903079207488E-7</v>
      </c>
      <c r="R28">
        <f t="shared" si="1"/>
        <v>2.9108903079207488E-7</v>
      </c>
      <c r="S28">
        <f t="shared" si="2"/>
        <v>2.9108903079207488E-7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2.5412274980327873E-6</v>
      </c>
      <c r="E31">
        <f t="shared" si="3"/>
        <v>2.5412274980327873E-6</v>
      </c>
      <c r="F31">
        <f t="shared" si="4"/>
        <v>2.5412274980327873E-6</v>
      </c>
      <c r="G31">
        <f t="shared" si="4"/>
        <v>2.5412274980327873E-6</v>
      </c>
      <c r="H31">
        <f t="shared" si="4"/>
        <v>2.5412274980327873E-6</v>
      </c>
      <c r="I31">
        <f t="shared" si="4"/>
        <v>2.5412274980327873E-6</v>
      </c>
      <c r="J31">
        <f t="shared" si="4"/>
        <v>2.5412274980327873E-6</v>
      </c>
      <c r="K31">
        <f t="shared" si="4"/>
        <v>2.5412274980327873E-6</v>
      </c>
      <c r="L31">
        <f t="shared" si="4"/>
        <v>2.5412274980327873E-6</v>
      </c>
      <c r="M31">
        <f t="shared" si="4"/>
        <v>2.5412274980327873E-6</v>
      </c>
      <c r="N31">
        <f t="shared" si="4"/>
        <v>2.5412274980327873E-6</v>
      </c>
      <c r="O31">
        <f t="shared" si="4"/>
        <v>2.5412274980327873E-6</v>
      </c>
      <c r="P31">
        <f t="shared" si="4"/>
        <v>2.5412274980327873E-6</v>
      </c>
      <c r="Q31">
        <f t="shared" si="4"/>
        <v>2.5412274980327873E-6</v>
      </c>
      <c r="R31">
        <f t="shared" si="1"/>
        <v>2.5412274980327873E-6</v>
      </c>
      <c r="S31">
        <f t="shared" si="2"/>
        <v>2.5412274980327873E-6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7.6467169635386513E-10</v>
      </c>
      <c r="E34">
        <f t="shared" si="3"/>
        <v>7.6467169635386513E-10</v>
      </c>
      <c r="F34">
        <f t="shared" si="4"/>
        <v>7.6467169635386513E-10</v>
      </c>
      <c r="G34">
        <f t="shared" si="4"/>
        <v>7.6467169635386513E-10</v>
      </c>
      <c r="H34">
        <f t="shared" si="4"/>
        <v>7.6467169635386513E-10</v>
      </c>
      <c r="I34">
        <f t="shared" si="4"/>
        <v>7.6467169635386513E-10</v>
      </c>
      <c r="J34">
        <f t="shared" si="4"/>
        <v>7.6467169635386513E-10</v>
      </c>
      <c r="K34">
        <f t="shared" si="4"/>
        <v>7.6467169635386513E-10</v>
      </c>
      <c r="L34">
        <f t="shared" si="4"/>
        <v>7.6467169635386513E-10</v>
      </c>
      <c r="M34">
        <f t="shared" si="4"/>
        <v>7.6467169635386513E-10</v>
      </c>
      <c r="N34">
        <f t="shared" si="4"/>
        <v>7.6467169635386513E-10</v>
      </c>
      <c r="O34">
        <f t="shared" si="4"/>
        <v>7.6467169635386513E-10</v>
      </c>
      <c r="P34">
        <f t="shared" si="4"/>
        <v>7.6467169635386513E-10</v>
      </c>
      <c r="Q34">
        <f t="shared" si="4"/>
        <v>7.6467169635386513E-10</v>
      </c>
      <c r="R34">
        <f t="shared" si="1"/>
        <v>7.6467169635386513E-10</v>
      </c>
      <c r="S34">
        <f t="shared" si="2"/>
        <v>7.6467169635386513E-10</v>
      </c>
    </row>
    <row r="35" spans="3:19" x14ac:dyDescent="0.3">
      <c r="C35" t="s">
        <v>64</v>
      </c>
      <c r="D35">
        <f>Mult_split!H35</f>
        <v>7.6467169635386513E-10</v>
      </c>
      <c r="E35">
        <f t="shared" si="3"/>
        <v>7.6467169635386513E-10</v>
      </c>
      <c r="F35">
        <f t="shared" ref="F35:Q50" si="5">E35</f>
        <v>7.6467169635386513E-10</v>
      </c>
      <c r="G35">
        <f t="shared" si="5"/>
        <v>7.6467169635386513E-10</v>
      </c>
      <c r="H35">
        <f t="shared" si="5"/>
        <v>7.6467169635386513E-10</v>
      </c>
      <c r="I35">
        <f t="shared" si="5"/>
        <v>7.6467169635386513E-10</v>
      </c>
      <c r="J35">
        <f t="shared" si="5"/>
        <v>7.6467169635386513E-10</v>
      </c>
      <c r="K35">
        <f t="shared" si="5"/>
        <v>7.6467169635386513E-10</v>
      </c>
      <c r="L35">
        <f t="shared" si="5"/>
        <v>7.6467169635386513E-10</v>
      </c>
      <c r="M35">
        <f t="shared" si="5"/>
        <v>7.6467169635386513E-10</v>
      </c>
      <c r="N35">
        <f t="shared" si="5"/>
        <v>7.6467169635386513E-10</v>
      </c>
      <c r="O35">
        <f t="shared" si="5"/>
        <v>7.6467169635386513E-10</v>
      </c>
      <c r="P35">
        <f t="shared" si="5"/>
        <v>7.6467169635386513E-10</v>
      </c>
      <c r="Q35">
        <f t="shared" si="5"/>
        <v>7.6467169635386513E-10</v>
      </c>
      <c r="R35">
        <f t="shared" si="1"/>
        <v>7.6467169635386513E-10</v>
      </c>
      <c r="S35">
        <f t="shared" si="2"/>
        <v>7.6467169635386513E-10</v>
      </c>
    </row>
    <row r="36" spans="3:19" x14ac:dyDescent="0.3">
      <c r="C36" t="s">
        <v>65</v>
      </c>
      <c r="D36">
        <f>Mult_split!H36</f>
        <v>2.8797509451593932E-8</v>
      </c>
      <c r="E36">
        <f t="shared" si="3"/>
        <v>2.8797509451593932E-8</v>
      </c>
      <c r="F36">
        <f t="shared" si="5"/>
        <v>2.8797509451593932E-8</v>
      </c>
      <c r="G36">
        <f t="shared" si="5"/>
        <v>2.8797509451593932E-8</v>
      </c>
      <c r="H36">
        <f t="shared" si="5"/>
        <v>2.8797509451593932E-8</v>
      </c>
      <c r="I36">
        <f t="shared" si="5"/>
        <v>2.8797509451593932E-8</v>
      </c>
      <c r="J36">
        <f t="shared" si="5"/>
        <v>2.8797509451593932E-8</v>
      </c>
      <c r="K36">
        <f t="shared" si="5"/>
        <v>2.8797509451593932E-8</v>
      </c>
      <c r="L36">
        <f t="shared" si="5"/>
        <v>2.8797509451593932E-8</v>
      </c>
      <c r="M36">
        <f t="shared" si="5"/>
        <v>2.8797509451593932E-8</v>
      </c>
      <c r="N36">
        <f t="shared" si="5"/>
        <v>2.8797509451593932E-8</v>
      </c>
      <c r="O36">
        <f t="shared" si="5"/>
        <v>2.8797509451593932E-8</v>
      </c>
      <c r="P36">
        <f t="shared" si="5"/>
        <v>2.8797509451593932E-8</v>
      </c>
      <c r="Q36">
        <f t="shared" si="5"/>
        <v>2.8797509451593932E-8</v>
      </c>
      <c r="R36">
        <f t="shared" si="1"/>
        <v>2.8797509451593932E-8</v>
      </c>
      <c r="S36">
        <f t="shared" si="2"/>
        <v>2.8797509451593932E-8</v>
      </c>
    </row>
    <row r="37" spans="3:19" x14ac:dyDescent="0.3">
      <c r="C37" t="s">
        <v>66</v>
      </c>
      <c r="D37">
        <f>Mult_split!H37</f>
        <v>2.8797509451593932E-8</v>
      </c>
      <c r="E37">
        <f t="shared" si="3"/>
        <v>2.8797509451593932E-8</v>
      </c>
      <c r="F37">
        <f t="shared" si="5"/>
        <v>2.8797509451593932E-8</v>
      </c>
      <c r="G37">
        <f t="shared" si="5"/>
        <v>2.8797509451593932E-8</v>
      </c>
      <c r="H37">
        <f t="shared" si="5"/>
        <v>2.8797509451593932E-8</v>
      </c>
      <c r="I37">
        <f t="shared" si="5"/>
        <v>2.8797509451593932E-8</v>
      </c>
      <c r="J37">
        <f t="shared" si="5"/>
        <v>2.8797509451593932E-8</v>
      </c>
      <c r="K37">
        <f t="shared" si="5"/>
        <v>2.8797509451593932E-8</v>
      </c>
      <c r="L37">
        <f t="shared" si="5"/>
        <v>2.8797509451593932E-8</v>
      </c>
      <c r="M37">
        <f t="shared" si="5"/>
        <v>2.8797509451593932E-8</v>
      </c>
      <c r="N37">
        <f t="shared" si="5"/>
        <v>2.8797509451593932E-8</v>
      </c>
      <c r="O37">
        <f t="shared" si="5"/>
        <v>2.8797509451593932E-8</v>
      </c>
      <c r="P37">
        <f t="shared" si="5"/>
        <v>2.8797509451593932E-8</v>
      </c>
      <c r="Q37">
        <f t="shared" si="5"/>
        <v>2.8797509451593932E-8</v>
      </c>
      <c r="R37">
        <f t="shared" si="1"/>
        <v>2.8797509451593932E-8</v>
      </c>
      <c r="S37">
        <f t="shared" si="2"/>
        <v>2.8797509451593932E-8</v>
      </c>
    </row>
    <row r="38" spans="3:19" x14ac:dyDescent="0.3">
      <c r="C38" t="s">
        <v>67</v>
      </c>
      <c r="D38">
        <f>Mult_split!H38</f>
        <v>8.0133400704177031E-9</v>
      </c>
      <c r="E38">
        <f t="shared" si="3"/>
        <v>8.0133400704177031E-9</v>
      </c>
      <c r="F38">
        <f t="shared" si="5"/>
        <v>8.0133400704177031E-9</v>
      </c>
      <c r="G38">
        <f t="shared" si="5"/>
        <v>8.0133400704177031E-9</v>
      </c>
      <c r="H38">
        <f t="shared" si="5"/>
        <v>8.0133400704177031E-9</v>
      </c>
      <c r="I38">
        <f t="shared" si="5"/>
        <v>8.0133400704177031E-9</v>
      </c>
      <c r="J38">
        <f t="shared" si="5"/>
        <v>8.0133400704177031E-9</v>
      </c>
      <c r="K38">
        <f t="shared" si="5"/>
        <v>8.0133400704177031E-9</v>
      </c>
      <c r="L38">
        <f t="shared" si="5"/>
        <v>8.0133400704177031E-9</v>
      </c>
      <c r="M38">
        <f t="shared" si="5"/>
        <v>8.0133400704177031E-9</v>
      </c>
      <c r="N38">
        <f t="shared" si="5"/>
        <v>8.0133400704177031E-9</v>
      </c>
      <c r="O38">
        <f t="shared" si="5"/>
        <v>8.0133400704177031E-9</v>
      </c>
      <c r="P38">
        <f t="shared" si="5"/>
        <v>8.0133400704177031E-9</v>
      </c>
      <c r="Q38">
        <f t="shared" si="5"/>
        <v>8.0133400704177031E-9</v>
      </c>
      <c r="R38">
        <f t="shared" si="1"/>
        <v>8.0133400704177031E-9</v>
      </c>
      <c r="S38">
        <f t="shared" si="2"/>
        <v>8.0133400704177031E-9</v>
      </c>
    </row>
    <row r="39" spans="3:19" x14ac:dyDescent="0.3">
      <c r="C39" t="s">
        <v>68</v>
      </c>
      <c r="D39">
        <f>Mult_split!H39</f>
        <v>1.7110358715882717E-9</v>
      </c>
      <c r="E39">
        <f t="shared" si="3"/>
        <v>1.7110358715882717E-9</v>
      </c>
      <c r="F39">
        <f t="shared" si="5"/>
        <v>1.7110358715882717E-9</v>
      </c>
      <c r="G39">
        <f t="shared" si="5"/>
        <v>1.7110358715882717E-9</v>
      </c>
      <c r="H39">
        <f t="shared" si="5"/>
        <v>1.7110358715882717E-9</v>
      </c>
      <c r="I39">
        <f t="shared" si="5"/>
        <v>1.7110358715882717E-9</v>
      </c>
      <c r="J39">
        <f t="shared" si="5"/>
        <v>1.7110358715882717E-9</v>
      </c>
      <c r="K39">
        <f t="shared" si="5"/>
        <v>1.7110358715882717E-9</v>
      </c>
      <c r="L39">
        <f t="shared" si="5"/>
        <v>1.7110358715882717E-9</v>
      </c>
      <c r="M39">
        <f t="shared" si="5"/>
        <v>1.7110358715882717E-9</v>
      </c>
      <c r="N39">
        <f t="shared" si="5"/>
        <v>1.7110358715882717E-9</v>
      </c>
      <c r="O39">
        <f t="shared" si="5"/>
        <v>1.7110358715882717E-9</v>
      </c>
      <c r="P39">
        <f t="shared" si="5"/>
        <v>1.7110358715882717E-9</v>
      </c>
      <c r="Q39">
        <f t="shared" si="5"/>
        <v>1.7110358715882717E-9</v>
      </c>
      <c r="R39">
        <f t="shared" si="1"/>
        <v>1.7110358715882717E-9</v>
      </c>
      <c r="S39">
        <f t="shared" si="2"/>
        <v>1.7110358715882717E-9</v>
      </c>
    </row>
    <row r="40" spans="3:19" x14ac:dyDescent="0.3">
      <c r="C40" t="s">
        <v>69</v>
      </c>
      <c r="D40">
        <f>Mult_split!H40</f>
        <v>1.7110358715882717E-9</v>
      </c>
      <c r="E40">
        <f t="shared" si="3"/>
        <v>1.7110358715882717E-9</v>
      </c>
      <c r="F40">
        <f t="shared" si="5"/>
        <v>1.7110358715882717E-9</v>
      </c>
      <c r="G40">
        <f t="shared" si="5"/>
        <v>1.7110358715882717E-9</v>
      </c>
      <c r="H40">
        <f t="shared" si="5"/>
        <v>1.7110358715882717E-9</v>
      </c>
      <c r="I40">
        <f t="shared" si="5"/>
        <v>1.7110358715882717E-9</v>
      </c>
      <c r="J40">
        <f t="shared" si="5"/>
        <v>1.7110358715882717E-9</v>
      </c>
      <c r="K40">
        <f t="shared" si="5"/>
        <v>1.7110358715882717E-9</v>
      </c>
      <c r="L40">
        <f t="shared" si="5"/>
        <v>1.7110358715882717E-9</v>
      </c>
      <c r="M40">
        <f t="shared" si="5"/>
        <v>1.7110358715882717E-9</v>
      </c>
      <c r="N40">
        <f t="shared" si="5"/>
        <v>1.7110358715882717E-9</v>
      </c>
      <c r="O40">
        <f t="shared" si="5"/>
        <v>1.7110358715882717E-9</v>
      </c>
      <c r="P40">
        <f t="shared" si="5"/>
        <v>1.7110358715882717E-9</v>
      </c>
      <c r="Q40">
        <f t="shared" si="5"/>
        <v>1.7110358715882717E-9</v>
      </c>
      <c r="R40">
        <f t="shared" si="1"/>
        <v>1.7110358715882717E-9</v>
      </c>
      <c r="S40">
        <f t="shared" si="2"/>
        <v>1.7110358715882717E-9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4.0954225519368981</v>
      </c>
      <c r="E42">
        <f t="shared" si="3"/>
        <v>4.0954225519368981</v>
      </c>
      <c r="F42">
        <f t="shared" si="5"/>
        <v>4.0954225519368981</v>
      </c>
      <c r="G42">
        <f t="shared" si="5"/>
        <v>4.0954225519368981</v>
      </c>
      <c r="H42">
        <f t="shared" si="5"/>
        <v>4.0954225519368981</v>
      </c>
      <c r="I42">
        <f t="shared" si="5"/>
        <v>4.0954225519368981</v>
      </c>
      <c r="J42">
        <f t="shared" si="5"/>
        <v>4.0954225519368981</v>
      </c>
      <c r="K42">
        <f t="shared" si="5"/>
        <v>4.0954225519368981</v>
      </c>
      <c r="L42">
        <f t="shared" si="5"/>
        <v>4.0954225519368981</v>
      </c>
      <c r="M42">
        <f t="shared" si="5"/>
        <v>4.0954225519368981</v>
      </c>
      <c r="N42">
        <f t="shared" si="5"/>
        <v>4.0954225519368981</v>
      </c>
      <c r="O42">
        <f t="shared" si="5"/>
        <v>4.0954225519368981</v>
      </c>
      <c r="P42">
        <f t="shared" si="5"/>
        <v>4.0954225519368981</v>
      </c>
      <c r="Q42">
        <f t="shared" si="5"/>
        <v>4.0954225519368981</v>
      </c>
      <c r="R42">
        <f t="shared" si="1"/>
        <v>4.0954225519368981</v>
      </c>
      <c r="S42">
        <f t="shared" si="2"/>
        <v>4.0954225519368981</v>
      </c>
    </row>
    <row r="43" spans="3:19" x14ac:dyDescent="0.3">
      <c r="C43" t="s">
        <v>72</v>
      </c>
      <c r="D43">
        <f>Mult_split!H43</f>
        <v>2.0164744600444246E-8</v>
      </c>
      <c r="E43">
        <f t="shared" si="3"/>
        <v>2.0164744600444246E-8</v>
      </c>
      <c r="F43">
        <f t="shared" si="5"/>
        <v>2.0164744600444246E-8</v>
      </c>
      <c r="G43">
        <f t="shared" si="5"/>
        <v>2.0164744600444246E-8</v>
      </c>
      <c r="H43">
        <f t="shared" si="5"/>
        <v>2.0164744600444246E-8</v>
      </c>
      <c r="I43">
        <f t="shared" si="5"/>
        <v>2.0164744600444246E-8</v>
      </c>
      <c r="J43">
        <f t="shared" si="5"/>
        <v>2.0164744600444246E-8</v>
      </c>
      <c r="K43">
        <f t="shared" si="5"/>
        <v>2.0164744600444246E-8</v>
      </c>
      <c r="L43">
        <f t="shared" si="5"/>
        <v>2.0164744600444246E-8</v>
      </c>
      <c r="M43">
        <f t="shared" si="5"/>
        <v>2.0164744600444246E-8</v>
      </c>
      <c r="N43">
        <f t="shared" si="5"/>
        <v>2.0164744600444246E-8</v>
      </c>
      <c r="O43">
        <f t="shared" si="5"/>
        <v>2.0164744600444246E-8</v>
      </c>
      <c r="P43">
        <f t="shared" si="5"/>
        <v>2.0164744600444246E-8</v>
      </c>
      <c r="Q43">
        <f t="shared" si="5"/>
        <v>2.0164744600444246E-8</v>
      </c>
      <c r="R43">
        <f t="shared" si="1"/>
        <v>2.0164744600444246E-8</v>
      </c>
      <c r="S43">
        <f t="shared" si="2"/>
        <v>2.0164744600444246E-8</v>
      </c>
    </row>
    <row r="44" spans="3:19" x14ac:dyDescent="0.3">
      <c r="C44" t="s">
        <v>73</v>
      </c>
      <c r="D44">
        <f>Mult_split!H44</f>
        <v>9.0730983610813486E-9</v>
      </c>
      <c r="E44">
        <f t="shared" si="3"/>
        <v>9.0730983610813486E-9</v>
      </c>
      <c r="F44">
        <f t="shared" si="5"/>
        <v>9.0730983610813486E-9</v>
      </c>
      <c r="G44">
        <f t="shared" si="5"/>
        <v>9.0730983610813486E-9</v>
      </c>
      <c r="H44">
        <f t="shared" si="5"/>
        <v>9.0730983610813486E-9</v>
      </c>
      <c r="I44">
        <f t="shared" si="5"/>
        <v>9.0730983610813486E-9</v>
      </c>
      <c r="J44">
        <f t="shared" si="5"/>
        <v>9.0730983610813486E-9</v>
      </c>
      <c r="K44">
        <f t="shared" si="5"/>
        <v>9.0730983610813486E-9</v>
      </c>
      <c r="L44">
        <f t="shared" si="5"/>
        <v>9.0730983610813486E-9</v>
      </c>
      <c r="M44">
        <f t="shared" si="5"/>
        <v>9.0730983610813486E-9</v>
      </c>
      <c r="N44">
        <f t="shared" si="5"/>
        <v>9.0730983610813486E-9</v>
      </c>
      <c r="O44">
        <f t="shared" si="5"/>
        <v>9.0730983610813486E-9</v>
      </c>
      <c r="P44">
        <f t="shared" si="5"/>
        <v>9.0730983610813486E-9</v>
      </c>
      <c r="Q44">
        <f t="shared" si="5"/>
        <v>9.0730983610813486E-9</v>
      </c>
      <c r="R44">
        <f t="shared" si="1"/>
        <v>9.0730983610813486E-9</v>
      </c>
      <c r="S44">
        <f t="shared" si="2"/>
        <v>9.0730983610813486E-9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0</v>
      </c>
      <c r="E50">
        <f t="shared" si="3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1"/>
        <v>0</v>
      </c>
      <c r="S50">
        <f t="shared" si="2"/>
        <v>0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4.6130335328304809E-10</v>
      </c>
      <c r="E52">
        <f t="shared" si="3"/>
        <v>4.6130335328304809E-10</v>
      </c>
      <c r="F52">
        <f t="shared" si="6"/>
        <v>4.6130335328304809E-10</v>
      </c>
      <c r="G52">
        <f t="shared" si="6"/>
        <v>4.6130335328304809E-10</v>
      </c>
      <c r="H52">
        <f t="shared" si="6"/>
        <v>4.6130335328304809E-10</v>
      </c>
      <c r="I52">
        <f t="shared" si="6"/>
        <v>4.6130335328304809E-10</v>
      </c>
      <c r="J52">
        <f t="shared" si="6"/>
        <v>4.6130335328304809E-10</v>
      </c>
      <c r="K52">
        <f t="shared" si="6"/>
        <v>4.6130335328304809E-10</v>
      </c>
      <c r="L52">
        <f t="shared" si="6"/>
        <v>4.6130335328304809E-10</v>
      </c>
      <c r="M52">
        <f t="shared" si="6"/>
        <v>4.6130335328304809E-10</v>
      </c>
      <c r="N52">
        <f t="shared" si="6"/>
        <v>4.6130335328304809E-10</v>
      </c>
      <c r="O52">
        <f t="shared" si="6"/>
        <v>4.6130335328304809E-10</v>
      </c>
      <c r="P52">
        <f t="shared" si="6"/>
        <v>4.6130335328304809E-10</v>
      </c>
      <c r="Q52">
        <f t="shared" si="6"/>
        <v>4.6130335328304809E-10</v>
      </c>
      <c r="R52">
        <f t="shared" si="1"/>
        <v>4.6130335328304809E-10</v>
      </c>
      <c r="S52">
        <f t="shared" si="2"/>
        <v>4.6130335328304809E-10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0.76287097983294194</v>
      </c>
      <c r="E55">
        <f t="shared" si="3"/>
        <v>0.76287097983294194</v>
      </c>
      <c r="F55">
        <f t="shared" si="6"/>
        <v>0.76287097983294194</v>
      </c>
      <c r="G55">
        <f t="shared" si="6"/>
        <v>0.76287097983294194</v>
      </c>
      <c r="H55">
        <f t="shared" si="6"/>
        <v>0.76287097983294194</v>
      </c>
      <c r="I55">
        <f t="shared" si="6"/>
        <v>0.76287097983294194</v>
      </c>
      <c r="J55">
        <f t="shared" si="6"/>
        <v>0.76287097983294194</v>
      </c>
      <c r="K55">
        <f t="shared" si="6"/>
        <v>0.76287097983294194</v>
      </c>
      <c r="L55">
        <f t="shared" si="6"/>
        <v>0.76287097983294194</v>
      </c>
      <c r="M55">
        <f t="shared" si="6"/>
        <v>0.76287097983294194</v>
      </c>
      <c r="N55">
        <f t="shared" si="6"/>
        <v>0.76287097983294194</v>
      </c>
      <c r="O55">
        <f t="shared" si="6"/>
        <v>0.76287097983294194</v>
      </c>
      <c r="P55">
        <f t="shared" si="6"/>
        <v>0.76287097983294194</v>
      </c>
      <c r="Q55">
        <f t="shared" si="6"/>
        <v>0.76287097983294194</v>
      </c>
      <c r="R55">
        <f t="shared" si="1"/>
        <v>0.76287097983294194</v>
      </c>
      <c r="S55">
        <f t="shared" si="2"/>
        <v>0.76287097983294194</v>
      </c>
    </row>
    <row r="56" spans="3:19" x14ac:dyDescent="0.3">
      <c r="C56" t="s">
        <v>85</v>
      </c>
      <c r="D56">
        <f>Mult_split!H56</f>
        <v>1.5511342000341728E-9</v>
      </c>
      <c r="E56">
        <f t="shared" si="3"/>
        <v>1.5511342000341728E-9</v>
      </c>
      <c r="F56">
        <f t="shared" si="6"/>
        <v>1.5511342000341728E-9</v>
      </c>
      <c r="G56">
        <f t="shared" si="6"/>
        <v>1.5511342000341728E-9</v>
      </c>
      <c r="H56">
        <f t="shared" si="6"/>
        <v>1.5511342000341728E-9</v>
      </c>
      <c r="I56">
        <f t="shared" si="6"/>
        <v>1.5511342000341728E-9</v>
      </c>
      <c r="J56">
        <f t="shared" si="6"/>
        <v>1.5511342000341728E-9</v>
      </c>
      <c r="K56">
        <f t="shared" si="6"/>
        <v>1.5511342000341728E-9</v>
      </c>
      <c r="L56">
        <f t="shared" si="6"/>
        <v>1.5511342000341728E-9</v>
      </c>
      <c r="M56">
        <f t="shared" si="6"/>
        <v>1.5511342000341728E-9</v>
      </c>
      <c r="N56">
        <f t="shared" si="6"/>
        <v>1.5511342000341728E-9</v>
      </c>
      <c r="O56">
        <f t="shared" si="6"/>
        <v>1.5511342000341728E-9</v>
      </c>
      <c r="P56">
        <f t="shared" si="6"/>
        <v>1.5511342000341728E-9</v>
      </c>
      <c r="Q56">
        <f t="shared" si="6"/>
        <v>1.5511342000341728E-9</v>
      </c>
      <c r="R56">
        <f t="shared" si="1"/>
        <v>1.5511342000341728E-9</v>
      </c>
      <c r="S56">
        <f t="shared" si="2"/>
        <v>1.5511342000341728E-9</v>
      </c>
    </row>
    <row r="57" spans="3:19" x14ac:dyDescent="0.3">
      <c r="C57" t="s">
        <v>86</v>
      </c>
      <c r="D57">
        <f>Mult_split!H57</f>
        <v>4.7031388181544261E-3</v>
      </c>
      <c r="E57">
        <f t="shared" si="3"/>
        <v>4.7031388181544261E-3</v>
      </c>
      <c r="F57">
        <f t="shared" si="6"/>
        <v>4.7031388181544261E-3</v>
      </c>
      <c r="G57">
        <f t="shared" si="6"/>
        <v>4.7031388181544261E-3</v>
      </c>
      <c r="H57">
        <f t="shared" si="6"/>
        <v>4.7031388181544261E-3</v>
      </c>
      <c r="I57">
        <f t="shared" si="6"/>
        <v>4.7031388181544261E-3</v>
      </c>
      <c r="J57">
        <f t="shared" si="6"/>
        <v>4.7031388181544261E-3</v>
      </c>
      <c r="K57">
        <f t="shared" si="6"/>
        <v>4.7031388181544261E-3</v>
      </c>
      <c r="L57">
        <f t="shared" si="6"/>
        <v>4.7031388181544261E-3</v>
      </c>
      <c r="M57">
        <f t="shared" si="6"/>
        <v>4.7031388181544261E-3</v>
      </c>
      <c r="N57">
        <f t="shared" si="6"/>
        <v>4.7031388181544261E-3</v>
      </c>
      <c r="O57">
        <f t="shared" si="6"/>
        <v>4.7031388181544261E-3</v>
      </c>
      <c r="P57">
        <f t="shared" si="6"/>
        <v>4.7031388181544261E-3</v>
      </c>
      <c r="Q57">
        <f t="shared" si="6"/>
        <v>4.7031388181544261E-3</v>
      </c>
      <c r="R57">
        <f t="shared" si="1"/>
        <v>4.7031388181544261E-3</v>
      </c>
      <c r="S57">
        <f t="shared" si="2"/>
        <v>4.7031388181544261E-3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1.4619894113386801E-5</v>
      </c>
      <c r="E59">
        <f t="shared" si="3"/>
        <v>1.4619894113386801E-5</v>
      </c>
      <c r="F59">
        <f t="shared" si="6"/>
        <v>1.4619894113386801E-5</v>
      </c>
      <c r="G59">
        <f t="shared" si="6"/>
        <v>1.4619894113386801E-5</v>
      </c>
      <c r="H59">
        <f t="shared" si="6"/>
        <v>1.4619894113386801E-5</v>
      </c>
      <c r="I59">
        <f t="shared" si="6"/>
        <v>1.4619894113386801E-5</v>
      </c>
      <c r="J59">
        <f t="shared" si="6"/>
        <v>1.4619894113386801E-5</v>
      </c>
      <c r="K59">
        <f t="shared" si="6"/>
        <v>1.4619894113386801E-5</v>
      </c>
      <c r="L59">
        <f t="shared" si="6"/>
        <v>1.4619894113386801E-5</v>
      </c>
      <c r="M59">
        <f t="shared" si="6"/>
        <v>1.4619894113386801E-5</v>
      </c>
      <c r="N59">
        <f t="shared" si="6"/>
        <v>1.4619894113386801E-5</v>
      </c>
      <c r="O59">
        <f t="shared" si="6"/>
        <v>1.4619894113386801E-5</v>
      </c>
      <c r="P59">
        <f t="shared" si="6"/>
        <v>1.4619894113386801E-5</v>
      </c>
      <c r="Q59">
        <f t="shared" si="6"/>
        <v>1.4619894113386801E-5</v>
      </c>
      <c r="R59">
        <f t="shared" si="1"/>
        <v>1.4619894113386801E-5</v>
      </c>
      <c r="S59">
        <f t="shared" si="2"/>
        <v>1.4619894113386801E-5</v>
      </c>
    </row>
    <row r="60" spans="3:19" x14ac:dyDescent="0.3">
      <c r="C60" t="s">
        <v>89</v>
      </c>
      <c r="D60">
        <f>Mult_split!H60</f>
        <v>1.9731906420815196E-9</v>
      </c>
      <c r="E60">
        <f t="shared" si="3"/>
        <v>1.9731906420815196E-9</v>
      </c>
      <c r="F60">
        <f t="shared" si="6"/>
        <v>1.9731906420815196E-9</v>
      </c>
      <c r="G60">
        <f t="shared" si="6"/>
        <v>1.9731906420815196E-9</v>
      </c>
      <c r="H60">
        <f t="shared" si="6"/>
        <v>1.9731906420815196E-9</v>
      </c>
      <c r="I60">
        <f t="shared" si="6"/>
        <v>1.9731906420815196E-9</v>
      </c>
      <c r="J60">
        <f t="shared" si="6"/>
        <v>1.9731906420815196E-9</v>
      </c>
      <c r="K60">
        <f t="shared" si="6"/>
        <v>1.9731906420815196E-9</v>
      </c>
      <c r="L60">
        <f t="shared" si="6"/>
        <v>1.9731906420815196E-9</v>
      </c>
      <c r="M60">
        <f t="shared" si="6"/>
        <v>1.9731906420815196E-9</v>
      </c>
      <c r="N60">
        <f t="shared" si="6"/>
        <v>1.9731906420815196E-9</v>
      </c>
      <c r="O60">
        <f t="shared" si="6"/>
        <v>1.9731906420815196E-9</v>
      </c>
      <c r="P60">
        <f t="shared" si="6"/>
        <v>1.9731906420815196E-9</v>
      </c>
      <c r="Q60">
        <f t="shared" si="6"/>
        <v>1.9731906420815196E-9</v>
      </c>
      <c r="R60">
        <f t="shared" si="1"/>
        <v>1.9731906420815196E-9</v>
      </c>
      <c r="S60">
        <f t="shared" si="2"/>
        <v>1.9731906420815196E-9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0.26814160122792075</v>
      </c>
      <c r="E62">
        <f t="shared" si="3"/>
        <v>0.26814160122792075</v>
      </c>
      <c r="F62">
        <f t="shared" si="6"/>
        <v>0.26814160122792075</v>
      </c>
      <c r="G62">
        <f t="shared" si="6"/>
        <v>0.26814160122792075</v>
      </c>
      <c r="H62">
        <f t="shared" si="6"/>
        <v>0.26814160122792075</v>
      </c>
      <c r="I62">
        <f t="shared" si="6"/>
        <v>0.26814160122792075</v>
      </c>
      <c r="J62">
        <f t="shared" si="6"/>
        <v>0.26814160122792075</v>
      </c>
      <c r="K62">
        <f t="shared" si="6"/>
        <v>0.26814160122792075</v>
      </c>
      <c r="L62">
        <f t="shared" si="6"/>
        <v>0.26814160122792075</v>
      </c>
      <c r="M62">
        <f t="shared" si="6"/>
        <v>0.26814160122792075</v>
      </c>
      <c r="N62">
        <f t="shared" si="6"/>
        <v>0.26814160122792075</v>
      </c>
      <c r="O62">
        <f t="shared" si="6"/>
        <v>0.26814160122792075</v>
      </c>
      <c r="P62">
        <f t="shared" si="6"/>
        <v>0.26814160122792075</v>
      </c>
      <c r="Q62">
        <f t="shared" si="6"/>
        <v>0.26814160122792075</v>
      </c>
      <c r="R62">
        <f t="shared" si="1"/>
        <v>0.26814160122792075</v>
      </c>
      <c r="S62">
        <f t="shared" si="2"/>
        <v>0.26814160122792075</v>
      </c>
    </row>
    <row r="63" spans="3:19" x14ac:dyDescent="0.3">
      <c r="C63" t="s">
        <v>92</v>
      </c>
      <c r="D63">
        <f>Mult_split!H63</f>
        <v>5.0694871430802915E-10</v>
      </c>
      <c r="E63">
        <f t="shared" si="3"/>
        <v>5.0694871430802915E-10</v>
      </c>
      <c r="F63">
        <f t="shared" si="6"/>
        <v>5.0694871430802915E-10</v>
      </c>
      <c r="G63">
        <f t="shared" si="6"/>
        <v>5.0694871430802915E-10</v>
      </c>
      <c r="H63">
        <f t="shared" si="6"/>
        <v>5.0694871430802915E-10</v>
      </c>
      <c r="I63">
        <f t="shared" si="6"/>
        <v>5.0694871430802915E-10</v>
      </c>
      <c r="J63">
        <f t="shared" si="6"/>
        <v>5.0694871430802915E-10</v>
      </c>
      <c r="K63">
        <f t="shared" si="6"/>
        <v>5.0694871430802915E-10</v>
      </c>
      <c r="L63">
        <f t="shared" si="6"/>
        <v>5.0694871430802915E-10</v>
      </c>
      <c r="M63">
        <f t="shared" si="6"/>
        <v>5.0694871430802915E-10</v>
      </c>
      <c r="N63">
        <f t="shared" si="6"/>
        <v>5.0694871430802915E-10</v>
      </c>
      <c r="O63">
        <f t="shared" si="6"/>
        <v>5.0694871430802915E-10</v>
      </c>
      <c r="P63">
        <f t="shared" si="6"/>
        <v>5.0694871430802915E-10</v>
      </c>
      <c r="Q63">
        <f t="shared" si="6"/>
        <v>5.0694871430802915E-10</v>
      </c>
      <c r="R63">
        <f t="shared" si="1"/>
        <v>5.0694871430802915E-10</v>
      </c>
      <c r="S63">
        <f t="shared" si="2"/>
        <v>5.0694871430802915E-10</v>
      </c>
    </row>
    <row r="64" spans="3:19" x14ac:dyDescent="0.3">
      <c r="C64" t="s">
        <v>93</v>
      </c>
      <c r="D64">
        <f>Mult_split!H64</f>
        <v>3.2284707714185276E-2</v>
      </c>
      <c r="E64">
        <f t="shared" si="3"/>
        <v>3.2284707714185276E-2</v>
      </c>
      <c r="F64">
        <f t="shared" si="6"/>
        <v>3.2284707714185276E-2</v>
      </c>
      <c r="G64">
        <f t="shared" si="6"/>
        <v>3.2284707714185276E-2</v>
      </c>
      <c r="H64">
        <f t="shared" si="6"/>
        <v>3.2284707714185276E-2</v>
      </c>
      <c r="I64">
        <f t="shared" si="6"/>
        <v>3.2284707714185276E-2</v>
      </c>
      <c r="J64">
        <f t="shared" si="6"/>
        <v>3.2284707714185276E-2</v>
      </c>
      <c r="K64">
        <f t="shared" si="6"/>
        <v>3.2284707714185276E-2</v>
      </c>
      <c r="L64">
        <f t="shared" si="6"/>
        <v>3.2284707714185276E-2</v>
      </c>
      <c r="M64">
        <f t="shared" si="6"/>
        <v>3.2284707714185276E-2</v>
      </c>
      <c r="N64">
        <f t="shared" si="6"/>
        <v>3.2284707714185276E-2</v>
      </c>
      <c r="O64">
        <f t="shared" si="6"/>
        <v>3.2284707714185276E-2</v>
      </c>
      <c r="P64">
        <f t="shared" si="6"/>
        <v>3.2284707714185276E-2</v>
      </c>
      <c r="Q64">
        <f t="shared" si="6"/>
        <v>3.2284707714185276E-2</v>
      </c>
      <c r="R64">
        <f t="shared" si="1"/>
        <v>3.2284707714185276E-2</v>
      </c>
      <c r="S64">
        <f t="shared" si="2"/>
        <v>3.2284707714185276E-2</v>
      </c>
    </row>
    <row r="65" spans="3:19" x14ac:dyDescent="0.3">
      <c r="C65" t="s">
        <v>94</v>
      </c>
      <c r="D65">
        <f>Mult_split!H65</f>
        <v>0.22813162831933009</v>
      </c>
      <c r="E65">
        <f t="shared" si="3"/>
        <v>0.22813162831933009</v>
      </c>
      <c r="F65">
        <f t="shared" si="6"/>
        <v>0.22813162831933009</v>
      </c>
      <c r="G65">
        <f t="shared" si="6"/>
        <v>0.22813162831933009</v>
      </c>
      <c r="H65">
        <f t="shared" si="6"/>
        <v>0.22813162831933009</v>
      </c>
      <c r="I65">
        <f t="shared" si="6"/>
        <v>0.22813162831933009</v>
      </c>
      <c r="J65">
        <f t="shared" si="6"/>
        <v>0.22813162831933009</v>
      </c>
      <c r="K65">
        <f t="shared" si="6"/>
        <v>0.22813162831933009</v>
      </c>
      <c r="L65">
        <f t="shared" si="6"/>
        <v>0.22813162831933009</v>
      </c>
      <c r="M65">
        <f t="shared" si="6"/>
        <v>0.22813162831933009</v>
      </c>
      <c r="N65">
        <f t="shared" si="6"/>
        <v>0.22813162831933009</v>
      </c>
      <c r="O65">
        <f t="shared" si="6"/>
        <v>0.22813162831933009</v>
      </c>
      <c r="P65">
        <f t="shared" si="6"/>
        <v>0.22813162831933009</v>
      </c>
      <c r="Q65">
        <f t="shared" si="6"/>
        <v>0.22813162831933009</v>
      </c>
      <c r="R65">
        <f t="shared" si="1"/>
        <v>0.22813162831933009</v>
      </c>
      <c r="S65">
        <f t="shared" si="2"/>
        <v>0.22813162831933009</v>
      </c>
    </row>
    <row r="66" spans="3:19" x14ac:dyDescent="0.3">
      <c r="C66" t="s">
        <v>95</v>
      </c>
      <c r="D66">
        <f>Mult_split!H66</f>
        <v>1.2730768596459023</v>
      </c>
      <c r="E66">
        <f t="shared" si="3"/>
        <v>1.2730768596459023</v>
      </c>
      <c r="F66">
        <f t="shared" si="6"/>
        <v>1.2730768596459023</v>
      </c>
      <c r="G66">
        <f t="shared" si="6"/>
        <v>1.2730768596459023</v>
      </c>
      <c r="H66">
        <f t="shared" si="6"/>
        <v>1.2730768596459023</v>
      </c>
      <c r="I66">
        <f t="shared" si="6"/>
        <v>1.2730768596459023</v>
      </c>
      <c r="J66">
        <f t="shared" si="6"/>
        <v>1.2730768596459023</v>
      </c>
      <c r="K66">
        <f t="shared" si="6"/>
        <v>1.2730768596459023</v>
      </c>
      <c r="L66">
        <f t="shared" si="6"/>
        <v>1.2730768596459023</v>
      </c>
      <c r="M66">
        <f t="shared" si="6"/>
        <v>1.2730768596459023</v>
      </c>
      <c r="N66">
        <f t="shared" si="6"/>
        <v>1.2730768596459023</v>
      </c>
      <c r="O66">
        <f t="shared" si="6"/>
        <v>1.2730768596459023</v>
      </c>
      <c r="P66">
        <f t="shared" si="6"/>
        <v>1.2730768596459023</v>
      </c>
      <c r="Q66">
        <f t="shared" si="6"/>
        <v>1.2730768596459023</v>
      </c>
      <c r="R66">
        <f t="shared" si="1"/>
        <v>1.2730768596459023</v>
      </c>
      <c r="S66">
        <f t="shared" si="2"/>
        <v>1.2730768596459023</v>
      </c>
    </row>
    <row r="67" spans="3:19" x14ac:dyDescent="0.3">
      <c r="C67" t="s">
        <v>96</v>
      </c>
      <c r="D67">
        <f>Mult_split!H67</f>
        <v>9.9304280980063781E-6</v>
      </c>
      <c r="E67">
        <f t="shared" si="3"/>
        <v>9.9304280980063781E-6</v>
      </c>
      <c r="F67">
        <f t="shared" ref="F67:Q82" si="7">E67</f>
        <v>9.9304280980063781E-6</v>
      </c>
      <c r="G67">
        <f t="shared" si="7"/>
        <v>9.9304280980063781E-6</v>
      </c>
      <c r="H67">
        <f t="shared" si="7"/>
        <v>9.9304280980063781E-6</v>
      </c>
      <c r="I67">
        <f t="shared" si="7"/>
        <v>9.9304280980063781E-6</v>
      </c>
      <c r="J67">
        <f t="shared" si="7"/>
        <v>9.9304280980063781E-6</v>
      </c>
      <c r="K67">
        <f t="shared" si="7"/>
        <v>9.9304280980063781E-6</v>
      </c>
      <c r="L67">
        <f t="shared" si="7"/>
        <v>9.9304280980063781E-6</v>
      </c>
      <c r="M67">
        <f t="shared" si="7"/>
        <v>9.9304280980063781E-6</v>
      </c>
      <c r="N67">
        <f t="shared" si="7"/>
        <v>9.9304280980063781E-6</v>
      </c>
      <c r="O67">
        <f t="shared" si="7"/>
        <v>9.9304280980063781E-6</v>
      </c>
      <c r="P67">
        <f t="shared" si="7"/>
        <v>9.9304280980063781E-6</v>
      </c>
      <c r="Q67">
        <f t="shared" si="7"/>
        <v>9.9304280980063781E-6</v>
      </c>
      <c r="R67">
        <f t="shared" ref="R67:R115" si="8">Q67</f>
        <v>9.9304280980063781E-6</v>
      </c>
      <c r="S67">
        <f t="shared" ref="S67:S115" si="9">R67</f>
        <v>9.9304280980063781E-6</v>
      </c>
    </row>
    <row r="68" spans="3:19" x14ac:dyDescent="0.3">
      <c r="C68" t="s">
        <v>97</v>
      </c>
      <c r="D68">
        <f>Mult_split!H68</f>
        <v>5.3784156731820097E-2</v>
      </c>
      <c r="E68">
        <f t="shared" ref="E68:E115" si="10">D68</f>
        <v>5.3784156731820097E-2</v>
      </c>
      <c r="F68">
        <f t="shared" si="7"/>
        <v>5.3784156731820097E-2</v>
      </c>
      <c r="G68">
        <f t="shared" si="7"/>
        <v>5.3784156731820097E-2</v>
      </c>
      <c r="H68">
        <f t="shared" si="7"/>
        <v>5.3784156731820097E-2</v>
      </c>
      <c r="I68">
        <f t="shared" si="7"/>
        <v>5.3784156731820097E-2</v>
      </c>
      <c r="J68">
        <f t="shared" si="7"/>
        <v>5.3784156731820097E-2</v>
      </c>
      <c r="K68">
        <f t="shared" si="7"/>
        <v>5.3784156731820097E-2</v>
      </c>
      <c r="L68">
        <f t="shared" si="7"/>
        <v>5.3784156731820097E-2</v>
      </c>
      <c r="M68">
        <f t="shared" si="7"/>
        <v>5.3784156731820097E-2</v>
      </c>
      <c r="N68">
        <f t="shared" si="7"/>
        <v>5.3784156731820097E-2</v>
      </c>
      <c r="O68">
        <f t="shared" si="7"/>
        <v>5.3784156731820097E-2</v>
      </c>
      <c r="P68">
        <f t="shared" si="7"/>
        <v>5.3784156731820097E-2</v>
      </c>
      <c r="Q68">
        <f t="shared" si="7"/>
        <v>5.3784156731820097E-2</v>
      </c>
      <c r="R68">
        <f t="shared" si="8"/>
        <v>5.3784156731820097E-2</v>
      </c>
      <c r="S68">
        <f t="shared" si="9"/>
        <v>5.3784156731820097E-2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1.0777840207472256E-8</v>
      </c>
      <c r="E70">
        <f t="shared" si="10"/>
        <v>1.0777840207472256E-8</v>
      </c>
      <c r="F70">
        <f t="shared" si="7"/>
        <v>1.0777840207472256E-8</v>
      </c>
      <c r="G70">
        <f t="shared" si="7"/>
        <v>1.0777840207472256E-8</v>
      </c>
      <c r="H70">
        <f t="shared" si="7"/>
        <v>1.0777840207472256E-8</v>
      </c>
      <c r="I70">
        <f t="shared" si="7"/>
        <v>1.0777840207472256E-8</v>
      </c>
      <c r="J70">
        <f t="shared" si="7"/>
        <v>1.0777840207472256E-8</v>
      </c>
      <c r="K70">
        <f t="shared" si="7"/>
        <v>1.0777840207472256E-8</v>
      </c>
      <c r="L70">
        <f t="shared" si="7"/>
        <v>1.0777840207472256E-8</v>
      </c>
      <c r="M70">
        <f t="shared" si="7"/>
        <v>1.0777840207472256E-8</v>
      </c>
      <c r="N70">
        <f t="shared" si="7"/>
        <v>1.0777840207472256E-8</v>
      </c>
      <c r="O70">
        <f t="shared" si="7"/>
        <v>1.0777840207472256E-8</v>
      </c>
      <c r="P70">
        <f t="shared" si="7"/>
        <v>1.0777840207472256E-8</v>
      </c>
      <c r="Q70">
        <f t="shared" si="7"/>
        <v>1.0777840207472256E-8</v>
      </c>
      <c r="R70">
        <f t="shared" si="8"/>
        <v>1.0777840207472256E-8</v>
      </c>
      <c r="S70">
        <f t="shared" si="9"/>
        <v>1.0777840207472256E-8</v>
      </c>
    </row>
    <row r="71" spans="3:19" x14ac:dyDescent="0.3">
      <c r="C71" t="s">
        <v>100</v>
      </c>
      <c r="D71">
        <f>Mult_split!H71</f>
        <v>0</v>
      </c>
      <c r="E71">
        <f t="shared" si="10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8"/>
        <v>0</v>
      </c>
      <c r="S71">
        <f t="shared" si="9"/>
        <v>0</v>
      </c>
    </row>
    <row r="72" spans="3:19" x14ac:dyDescent="0.3">
      <c r="C72" t="s">
        <v>101</v>
      </c>
      <c r="D72">
        <f>Mult_split!H72</f>
        <v>0</v>
      </c>
      <c r="E72">
        <f t="shared" si="10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8"/>
        <v>0</v>
      </c>
      <c r="S72">
        <f t="shared" si="9"/>
        <v>0</v>
      </c>
    </row>
    <row r="73" spans="3:19" x14ac:dyDescent="0.3">
      <c r="C73" t="s">
        <v>102</v>
      </c>
      <c r="D73">
        <f>Mult_split!H73</f>
        <v>1.3234191428850668E-8</v>
      </c>
      <c r="E73">
        <f t="shared" si="10"/>
        <v>1.3234191428850668E-8</v>
      </c>
      <c r="F73">
        <f t="shared" si="7"/>
        <v>1.3234191428850668E-8</v>
      </c>
      <c r="G73">
        <f t="shared" si="7"/>
        <v>1.3234191428850668E-8</v>
      </c>
      <c r="H73">
        <f t="shared" si="7"/>
        <v>1.3234191428850668E-8</v>
      </c>
      <c r="I73">
        <f t="shared" si="7"/>
        <v>1.3234191428850668E-8</v>
      </c>
      <c r="J73">
        <f t="shared" si="7"/>
        <v>1.3234191428850668E-8</v>
      </c>
      <c r="K73">
        <f t="shared" si="7"/>
        <v>1.3234191428850668E-8</v>
      </c>
      <c r="L73">
        <f t="shared" si="7"/>
        <v>1.3234191428850668E-8</v>
      </c>
      <c r="M73">
        <f t="shared" si="7"/>
        <v>1.3234191428850668E-8</v>
      </c>
      <c r="N73">
        <f t="shared" si="7"/>
        <v>1.3234191428850668E-8</v>
      </c>
      <c r="O73">
        <f t="shared" si="7"/>
        <v>1.3234191428850668E-8</v>
      </c>
      <c r="P73">
        <f t="shared" si="7"/>
        <v>1.3234191428850668E-8</v>
      </c>
      <c r="Q73">
        <f t="shared" si="7"/>
        <v>1.3234191428850668E-8</v>
      </c>
      <c r="R73">
        <f t="shared" si="8"/>
        <v>1.3234191428850668E-8</v>
      </c>
      <c r="S73">
        <f t="shared" si="9"/>
        <v>1.3234191428850668E-8</v>
      </c>
    </row>
    <row r="74" spans="3:19" x14ac:dyDescent="0.3">
      <c r="C74" t="s">
        <v>103</v>
      </c>
      <c r="D74">
        <f>Mult_split!H74</f>
        <v>1.3948837766008584E-8</v>
      </c>
      <c r="E74">
        <f t="shared" si="10"/>
        <v>1.3948837766008584E-8</v>
      </c>
      <c r="F74">
        <f t="shared" si="7"/>
        <v>1.3948837766008584E-8</v>
      </c>
      <c r="G74">
        <f t="shared" si="7"/>
        <v>1.3948837766008584E-8</v>
      </c>
      <c r="H74">
        <f t="shared" si="7"/>
        <v>1.3948837766008584E-8</v>
      </c>
      <c r="I74">
        <f t="shared" si="7"/>
        <v>1.3948837766008584E-8</v>
      </c>
      <c r="J74">
        <f t="shared" si="7"/>
        <v>1.3948837766008584E-8</v>
      </c>
      <c r="K74">
        <f t="shared" si="7"/>
        <v>1.3948837766008584E-8</v>
      </c>
      <c r="L74">
        <f t="shared" si="7"/>
        <v>1.3948837766008584E-8</v>
      </c>
      <c r="M74">
        <f t="shared" si="7"/>
        <v>1.3948837766008584E-8</v>
      </c>
      <c r="N74">
        <f t="shared" si="7"/>
        <v>1.3948837766008584E-8</v>
      </c>
      <c r="O74">
        <f t="shared" si="7"/>
        <v>1.3948837766008584E-8</v>
      </c>
      <c r="P74">
        <f t="shared" si="7"/>
        <v>1.3948837766008584E-8</v>
      </c>
      <c r="Q74">
        <f t="shared" si="7"/>
        <v>1.3948837766008584E-8</v>
      </c>
      <c r="R74">
        <f t="shared" si="8"/>
        <v>1.3948837766008584E-8</v>
      </c>
      <c r="S74">
        <f t="shared" si="9"/>
        <v>1.3948837766008584E-8</v>
      </c>
    </row>
    <row r="75" spans="3:19" x14ac:dyDescent="0.3">
      <c r="C75" t="s">
        <v>104</v>
      </c>
      <c r="D75">
        <f>Mult_split!H75</f>
        <v>0</v>
      </c>
      <c r="E75">
        <f t="shared" si="10"/>
        <v>0</v>
      </c>
      <c r="F75">
        <f t="shared" si="7"/>
        <v>0</v>
      </c>
      <c r="G75">
        <f t="shared" si="7"/>
        <v>0</v>
      </c>
      <c r="H75">
        <f t="shared" si="7"/>
        <v>0</v>
      </c>
      <c r="I75">
        <f t="shared" si="7"/>
        <v>0</v>
      </c>
      <c r="J75">
        <f t="shared" si="7"/>
        <v>0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8"/>
        <v>0</v>
      </c>
      <c r="S75">
        <f t="shared" si="9"/>
        <v>0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1.4029202943408727</v>
      </c>
      <c r="E78">
        <f t="shared" si="10"/>
        <v>1.4029202943408727</v>
      </c>
      <c r="F78">
        <f t="shared" si="7"/>
        <v>1.4029202943408727</v>
      </c>
      <c r="G78">
        <f t="shared" si="7"/>
        <v>1.4029202943408727</v>
      </c>
      <c r="H78">
        <f t="shared" si="7"/>
        <v>1.4029202943408727</v>
      </c>
      <c r="I78">
        <f t="shared" si="7"/>
        <v>1.4029202943408727</v>
      </c>
      <c r="J78">
        <f t="shared" si="7"/>
        <v>1.4029202943408727</v>
      </c>
      <c r="K78">
        <f t="shared" si="7"/>
        <v>1.4029202943408727</v>
      </c>
      <c r="L78">
        <f t="shared" si="7"/>
        <v>1.4029202943408727</v>
      </c>
      <c r="M78">
        <f t="shared" si="7"/>
        <v>1.4029202943408727</v>
      </c>
      <c r="N78">
        <f t="shared" si="7"/>
        <v>1.4029202943408727</v>
      </c>
      <c r="O78">
        <f t="shared" si="7"/>
        <v>1.4029202943408727</v>
      </c>
      <c r="P78">
        <f t="shared" si="7"/>
        <v>1.4029202943408727</v>
      </c>
      <c r="Q78">
        <f t="shared" si="7"/>
        <v>1.4029202943408727</v>
      </c>
      <c r="R78">
        <f t="shared" si="8"/>
        <v>1.4029202943408727</v>
      </c>
      <c r="S78">
        <f t="shared" si="9"/>
        <v>1.4029202943408727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5.8640200823761425E-3</v>
      </c>
      <c r="E80">
        <f t="shared" si="10"/>
        <v>5.8640200823761425E-3</v>
      </c>
      <c r="F80">
        <f t="shared" si="7"/>
        <v>5.8640200823761425E-3</v>
      </c>
      <c r="G80">
        <f t="shared" si="7"/>
        <v>5.8640200823761425E-3</v>
      </c>
      <c r="H80">
        <f t="shared" si="7"/>
        <v>5.8640200823761425E-3</v>
      </c>
      <c r="I80">
        <f t="shared" si="7"/>
        <v>5.8640200823761425E-3</v>
      </c>
      <c r="J80">
        <f t="shared" si="7"/>
        <v>5.8640200823761425E-3</v>
      </c>
      <c r="K80">
        <f t="shared" si="7"/>
        <v>5.8640200823761425E-3</v>
      </c>
      <c r="L80">
        <f t="shared" si="7"/>
        <v>5.8640200823761425E-3</v>
      </c>
      <c r="M80">
        <f t="shared" si="7"/>
        <v>5.8640200823761425E-3</v>
      </c>
      <c r="N80">
        <f t="shared" si="7"/>
        <v>5.8640200823761425E-3</v>
      </c>
      <c r="O80">
        <f t="shared" si="7"/>
        <v>5.8640200823761425E-3</v>
      </c>
      <c r="P80">
        <f t="shared" si="7"/>
        <v>5.8640200823761425E-3</v>
      </c>
      <c r="Q80">
        <f t="shared" si="7"/>
        <v>5.8640200823761425E-3</v>
      </c>
      <c r="R80">
        <f t="shared" si="8"/>
        <v>5.8640200823761425E-3</v>
      </c>
      <c r="S80">
        <f t="shared" si="9"/>
        <v>5.8640200823761425E-3</v>
      </c>
    </row>
    <row r="81" spans="3:19" x14ac:dyDescent="0.3">
      <c r="C81" t="s">
        <v>110</v>
      </c>
      <c r="D81">
        <f>Mult_split!H81</f>
        <v>0.25827148472345224</v>
      </c>
      <c r="E81">
        <f t="shared" si="10"/>
        <v>0.25827148472345224</v>
      </c>
      <c r="F81">
        <f t="shared" si="7"/>
        <v>0.25827148472345224</v>
      </c>
      <c r="G81">
        <f t="shared" si="7"/>
        <v>0.25827148472345224</v>
      </c>
      <c r="H81">
        <f t="shared" si="7"/>
        <v>0.25827148472345224</v>
      </c>
      <c r="I81">
        <f t="shared" si="7"/>
        <v>0.25827148472345224</v>
      </c>
      <c r="J81">
        <f t="shared" si="7"/>
        <v>0.25827148472345224</v>
      </c>
      <c r="K81">
        <f t="shared" si="7"/>
        <v>0.25827148472345224</v>
      </c>
      <c r="L81">
        <f t="shared" si="7"/>
        <v>0.25827148472345224</v>
      </c>
      <c r="M81">
        <f t="shared" si="7"/>
        <v>0.25827148472345224</v>
      </c>
      <c r="N81">
        <f t="shared" si="7"/>
        <v>0.25827148472345224</v>
      </c>
      <c r="O81">
        <f t="shared" si="7"/>
        <v>0.25827148472345224</v>
      </c>
      <c r="P81">
        <f t="shared" si="7"/>
        <v>0.25827148472345224</v>
      </c>
      <c r="Q81">
        <f t="shared" si="7"/>
        <v>0.25827148472345224</v>
      </c>
      <c r="R81">
        <f t="shared" si="8"/>
        <v>0.25827148472345224</v>
      </c>
      <c r="S81">
        <f t="shared" si="9"/>
        <v>0.25827148472345224</v>
      </c>
    </row>
    <row r="82" spans="3:19" x14ac:dyDescent="0.3">
      <c r="C82" t="s">
        <v>111</v>
      </c>
      <c r="D82">
        <f>Mult_split!H82</f>
        <v>1.3760294225913985E-7</v>
      </c>
      <c r="E82">
        <f t="shared" si="10"/>
        <v>1.3760294225913985E-7</v>
      </c>
      <c r="F82">
        <f t="shared" si="7"/>
        <v>1.3760294225913985E-7</v>
      </c>
      <c r="G82">
        <f t="shared" si="7"/>
        <v>1.3760294225913985E-7</v>
      </c>
      <c r="H82">
        <f t="shared" si="7"/>
        <v>1.3760294225913985E-7</v>
      </c>
      <c r="I82">
        <f t="shared" si="7"/>
        <v>1.3760294225913985E-7</v>
      </c>
      <c r="J82">
        <f t="shared" si="7"/>
        <v>1.3760294225913985E-7</v>
      </c>
      <c r="K82">
        <f t="shared" si="7"/>
        <v>1.3760294225913985E-7</v>
      </c>
      <c r="L82">
        <f t="shared" si="7"/>
        <v>1.3760294225913985E-7</v>
      </c>
      <c r="M82">
        <f t="shared" si="7"/>
        <v>1.3760294225913985E-7</v>
      </c>
      <c r="N82">
        <f t="shared" si="7"/>
        <v>1.3760294225913985E-7</v>
      </c>
      <c r="O82">
        <f t="shared" si="7"/>
        <v>1.3760294225913985E-7</v>
      </c>
      <c r="P82">
        <f t="shared" si="7"/>
        <v>1.3760294225913985E-7</v>
      </c>
      <c r="Q82">
        <f t="shared" si="7"/>
        <v>1.3760294225913985E-7</v>
      </c>
      <c r="R82">
        <f t="shared" si="8"/>
        <v>1.3760294225913985E-7</v>
      </c>
      <c r="S82">
        <f t="shared" si="9"/>
        <v>1.3760294225913985E-7</v>
      </c>
    </row>
    <row r="83" spans="3:19" x14ac:dyDescent="0.3">
      <c r="C83" t="s">
        <v>112</v>
      </c>
      <c r="D83">
        <f>Mult_split!H83</f>
        <v>0.21776197041302839</v>
      </c>
      <c r="E83">
        <f t="shared" si="10"/>
        <v>0.21776197041302839</v>
      </c>
      <c r="F83">
        <f t="shared" ref="F83:Q98" si="11">E83</f>
        <v>0.21776197041302839</v>
      </c>
      <c r="G83">
        <f t="shared" si="11"/>
        <v>0.21776197041302839</v>
      </c>
      <c r="H83">
        <f t="shared" si="11"/>
        <v>0.21776197041302839</v>
      </c>
      <c r="I83">
        <f t="shared" si="11"/>
        <v>0.21776197041302839</v>
      </c>
      <c r="J83">
        <f t="shared" si="11"/>
        <v>0.21776197041302839</v>
      </c>
      <c r="K83">
        <f t="shared" si="11"/>
        <v>0.21776197041302839</v>
      </c>
      <c r="L83">
        <f t="shared" si="11"/>
        <v>0.21776197041302839</v>
      </c>
      <c r="M83">
        <f t="shared" si="11"/>
        <v>0.21776197041302839</v>
      </c>
      <c r="N83">
        <f t="shared" si="11"/>
        <v>0.21776197041302839</v>
      </c>
      <c r="O83">
        <f t="shared" si="11"/>
        <v>0.21776197041302839</v>
      </c>
      <c r="P83">
        <f t="shared" si="11"/>
        <v>0.21776197041302839</v>
      </c>
      <c r="Q83">
        <f t="shared" si="11"/>
        <v>0.21776197041302839</v>
      </c>
      <c r="R83">
        <f t="shared" si="8"/>
        <v>0.21776197041302839</v>
      </c>
      <c r="S83">
        <f t="shared" si="9"/>
        <v>0.21776197041302839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2.9597859631222796E-9</v>
      </c>
      <c r="E85">
        <f t="shared" si="10"/>
        <v>2.9597859631222796E-9</v>
      </c>
      <c r="F85">
        <f t="shared" si="11"/>
        <v>2.9597859631222796E-9</v>
      </c>
      <c r="G85">
        <f t="shared" si="11"/>
        <v>2.9597859631222796E-9</v>
      </c>
      <c r="H85">
        <f t="shared" si="11"/>
        <v>2.9597859631222796E-9</v>
      </c>
      <c r="I85">
        <f t="shared" si="11"/>
        <v>2.9597859631222796E-9</v>
      </c>
      <c r="J85">
        <f t="shared" si="11"/>
        <v>2.9597859631222796E-9</v>
      </c>
      <c r="K85">
        <f t="shared" si="11"/>
        <v>2.9597859631222796E-9</v>
      </c>
      <c r="L85">
        <f t="shared" si="11"/>
        <v>2.9597859631222796E-9</v>
      </c>
      <c r="M85">
        <f t="shared" si="11"/>
        <v>2.9597859631222796E-9</v>
      </c>
      <c r="N85">
        <f t="shared" si="11"/>
        <v>2.9597859631222796E-9</v>
      </c>
      <c r="O85">
        <f t="shared" si="11"/>
        <v>2.9597859631222796E-9</v>
      </c>
      <c r="P85">
        <f t="shared" si="11"/>
        <v>2.9597859631222796E-9</v>
      </c>
      <c r="Q85">
        <f t="shared" si="11"/>
        <v>2.9597859631222796E-9</v>
      </c>
      <c r="R85">
        <f t="shared" si="8"/>
        <v>2.9597859631222796E-9</v>
      </c>
      <c r="S85">
        <f t="shared" si="9"/>
        <v>2.9597859631222796E-9</v>
      </c>
    </row>
    <row r="86" spans="3:19" x14ac:dyDescent="0.3">
      <c r="C86" t="s">
        <v>115</v>
      </c>
      <c r="D86">
        <f>Mult_split!H86</f>
        <v>5.7811541683727008E-7</v>
      </c>
      <c r="E86">
        <f t="shared" si="10"/>
        <v>5.7811541683727008E-7</v>
      </c>
      <c r="F86">
        <f t="shared" si="11"/>
        <v>5.7811541683727008E-7</v>
      </c>
      <c r="G86">
        <f t="shared" si="11"/>
        <v>5.7811541683727008E-7</v>
      </c>
      <c r="H86">
        <f t="shared" si="11"/>
        <v>5.7811541683727008E-7</v>
      </c>
      <c r="I86">
        <f t="shared" si="11"/>
        <v>5.7811541683727008E-7</v>
      </c>
      <c r="J86">
        <f t="shared" si="11"/>
        <v>5.7811541683727008E-7</v>
      </c>
      <c r="K86">
        <f t="shared" si="11"/>
        <v>5.7811541683727008E-7</v>
      </c>
      <c r="L86">
        <f t="shared" si="11"/>
        <v>5.7811541683727008E-7</v>
      </c>
      <c r="M86">
        <f t="shared" si="11"/>
        <v>5.7811541683727008E-7</v>
      </c>
      <c r="N86">
        <f t="shared" si="11"/>
        <v>5.7811541683727008E-7</v>
      </c>
      <c r="O86">
        <f t="shared" si="11"/>
        <v>5.7811541683727008E-7</v>
      </c>
      <c r="P86">
        <f t="shared" si="11"/>
        <v>5.7811541683727008E-7</v>
      </c>
      <c r="Q86">
        <f t="shared" si="11"/>
        <v>5.7811541683727008E-7</v>
      </c>
      <c r="R86">
        <f t="shared" si="8"/>
        <v>5.7811541683727008E-7</v>
      </c>
      <c r="S86">
        <f t="shared" si="9"/>
        <v>5.7811541683727008E-7</v>
      </c>
    </row>
    <row r="87" spans="3:19" x14ac:dyDescent="0.3">
      <c r="C87" t="s">
        <v>116</v>
      </c>
      <c r="D87">
        <f>Mult_split!H87</f>
        <v>0.20000000007048754</v>
      </c>
      <c r="E87">
        <f t="shared" si="10"/>
        <v>0.20000000007048754</v>
      </c>
      <c r="F87">
        <f t="shared" si="11"/>
        <v>0.20000000007048754</v>
      </c>
      <c r="G87">
        <f t="shared" si="11"/>
        <v>0.20000000007048754</v>
      </c>
      <c r="H87">
        <f t="shared" si="11"/>
        <v>0.20000000007048754</v>
      </c>
      <c r="I87">
        <f t="shared" si="11"/>
        <v>0.20000000007048754</v>
      </c>
      <c r="J87">
        <f t="shared" si="11"/>
        <v>0.20000000007048754</v>
      </c>
      <c r="K87">
        <f t="shared" si="11"/>
        <v>0.20000000007048754</v>
      </c>
      <c r="L87">
        <f t="shared" si="11"/>
        <v>0.20000000007048754</v>
      </c>
      <c r="M87">
        <f t="shared" si="11"/>
        <v>0.20000000007048754</v>
      </c>
      <c r="N87">
        <f t="shared" si="11"/>
        <v>0.20000000007048754</v>
      </c>
      <c r="O87">
        <f t="shared" si="11"/>
        <v>0.20000000007048754</v>
      </c>
      <c r="P87">
        <f t="shared" si="11"/>
        <v>0.20000000007048754</v>
      </c>
      <c r="Q87">
        <f t="shared" si="11"/>
        <v>0.20000000007048754</v>
      </c>
      <c r="R87">
        <f t="shared" si="8"/>
        <v>0.20000000007048754</v>
      </c>
      <c r="S87">
        <f t="shared" si="9"/>
        <v>0.20000000007048754</v>
      </c>
    </row>
    <row r="88" spans="3:19" x14ac:dyDescent="0.3">
      <c r="C88" t="s">
        <v>117</v>
      </c>
      <c r="D88">
        <f>Mult_split!H88</f>
        <v>6.7716837363739684</v>
      </c>
      <c r="E88">
        <f t="shared" si="10"/>
        <v>6.7716837363739684</v>
      </c>
      <c r="F88">
        <f t="shared" si="11"/>
        <v>6.7716837363739684</v>
      </c>
      <c r="G88">
        <f t="shared" si="11"/>
        <v>6.7716837363739684</v>
      </c>
      <c r="H88">
        <f t="shared" si="11"/>
        <v>6.7716837363739684</v>
      </c>
      <c r="I88">
        <f t="shared" si="11"/>
        <v>6.7716837363739684</v>
      </c>
      <c r="J88">
        <f t="shared" si="11"/>
        <v>6.7716837363739684</v>
      </c>
      <c r="K88">
        <f t="shared" si="11"/>
        <v>6.7716837363739684</v>
      </c>
      <c r="L88">
        <f t="shared" si="11"/>
        <v>6.7716837363739684</v>
      </c>
      <c r="M88">
        <f t="shared" si="11"/>
        <v>6.7716837363739684</v>
      </c>
      <c r="N88">
        <f t="shared" si="11"/>
        <v>6.7716837363739684</v>
      </c>
      <c r="O88">
        <f t="shared" si="11"/>
        <v>6.7716837363739684</v>
      </c>
      <c r="P88">
        <f t="shared" si="11"/>
        <v>6.7716837363739684</v>
      </c>
      <c r="Q88">
        <f t="shared" si="11"/>
        <v>6.7716837363739684</v>
      </c>
      <c r="R88">
        <f t="shared" si="8"/>
        <v>6.7716837363739684</v>
      </c>
      <c r="S88">
        <f t="shared" si="9"/>
        <v>6.7716837363739684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0.21828717564597017</v>
      </c>
      <c r="E91">
        <f t="shared" si="10"/>
        <v>0.21828717564597017</v>
      </c>
      <c r="F91">
        <f t="shared" si="11"/>
        <v>0.21828717564597017</v>
      </c>
      <c r="G91">
        <f t="shared" si="11"/>
        <v>0.21828717564597017</v>
      </c>
      <c r="H91">
        <f t="shared" si="11"/>
        <v>0.21828717564597017</v>
      </c>
      <c r="I91">
        <f t="shared" si="11"/>
        <v>0.21828717564597017</v>
      </c>
      <c r="J91">
        <f t="shared" si="11"/>
        <v>0.21828717564597017</v>
      </c>
      <c r="K91">
        <f t="shared" si="11"/>
        <v>0.21828717564597017</v>
      </c>
      <c r="L91">
        <f t="shared" si="11"/>
        <v>0.21828717564597017</v>
      </c>
      <c r="M91">
        <f t="shared" si="11"/>
        <v>0.21828717564597017</v>
      </c>
      <c r="N91">
        <f t="shared" si="11"/>
        <v>0.21828717564597017</v>
      </c>
      <c r="O91">
        <f t="shared" si="11"/>
        <v>0.21828717564597017</v>
      </c>
      <c r="P91">
        <f t="shared" si="11"/>
        <v>0.21828717564597017</v>
      </c>
      <c r="Q91">
        <f t="shared" si="11"/>
        <v>0.21828717564597017</v>
      </c>
      <c r="R91">
        <f t="shared" si="8"/>
        <v>0.21828717564597017</v>
      </c>
      <c r="S91">
        <f t="shared" si="9"/>
        <v>0.21828717564597017</v>
      </c>
    </row>
    <row r="92" spans="3:19" x14ac:dyDescent="0.3">
      <c r="C92" t="s">
        <v>120</v>
      </c>
      <c r="D92">
        <f>Mult_split!H92</f>
        <v>8.6516819983291513E-9</v>
      </c>
      <c r="E92">
        <f t="shared" si="10"/>
        <v>8.6516819983291513E-9</v>
      </c>
      <c r="F92">
        <f t="shared" si="11"/>
        <v>8.6516819983291513E-9</v>
      </c>
      <c r="G92">
        <f t="shared" si="11"/>
        <v>8.6516819983291513E-9</v>
      </c>
      <c r="H92">
        <f t="shared" si="11"/>
        <v>8.6516819983291513E-9</v>
      </c>
      <c r="I92">
        <f t="shared" si="11"/>
        <v>8.6516819983291513E-9</v>
      </c>
      <c r="J92">
        <f t="shared" si="11"/>
        <v>8.6516819983291513E-9</v>
      </c>
      <c r="K92">
        <f t="shared" si="11"/>
        <v>8.6516819983291513E-9</v>
      </c>
      <c r="L92">
        <f t="shared" si="11"/>
        <v>8.6516819983291513E-9</v>
      </c>
      <c r="M92">
        <f t="shared" si="11"/>
        <v>8.6516819983291513E-9</v>
      </c>
      <c r="N92">
        <f t="shared" si="11"/>
        <v>8.6516819983291513E-9</v>
      </c>
      <c r="O92">
        <f t="shared" si="11"/>
        <v>8.6516819983291513E-9</v>
      </c>
      <c r="P92">
        <f t="shared" si="11"/>
        <v>8.6516819983291513E-9</v>
      </c>
      <c r="Q92">
        <f t="shared" si="11"/>
        <v>8.6516819983291513E-9</v>
      </c>
      <c r="R92">
        <f t="shared" si="8"/>
        <v>8.6516819983291513E-9</v>
      </c>
      <c r="S92">
        <f t="shared" si="9"/>
        <v>8.6516819983291513E-9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17.30830515360141</v>
      </c>
      <c r="E98">
        <f t="shared" si="10"/>
        <v>17.30830515360141</v>
      </c>
      <c r="F98">
        <f t="shared" si="11"/>
        <v>17.30830515360141</v>
      </c>
      <c r="G98">
        <f t="shared" si="11"/>
        <v>17.30830515360141</v>
      </c>
      <c r="H98">
        <f t="shared" si="11"/>
        <v>17.30830515360141</v>
      </c>
      <c r="I98">
        <f t="shared" si="11"/>
        <v>17.30830515360141</v>
      </c>
      <c r="J98">
        <f t="shared" si="11"/>
        <v>17.30830515360141</v>
      </c>
      <c r="K98">
        <f t="shared" si="11"/>
        <v>17.30830515360141</v>
      </c>
      <c r="L98">
        <f t="shared" si="11"/>
        <v>17.30830515360141</v>
      </c>
      <c r="M98">
        <f t="shared" si="11"/>
        <v>17.30830515360141</v>
      </c>
      <c r="N98">
        <f t="shared" si="11"/>
        <v>17.30830515360141</v>
      </c>
      <c r="O98">
        <f t="shared" si="11"/>
        <v>17.30830515360141</v>
      </c>
      <c r="P98">
        <f t="shared" si="11"/>
        <v>17.30830515360141</v>
      </c>
      <c r="Q98">
        <f t="shared" si="11"/>
        <v>17.30830515360141</v>
      </c>
      <c r="R98">
        <f t="shared" si="8"/>
        <v>17.30830515360141</v>
      </c>
      <c r="S98">
        <f t="shared" si="9"/>
        <v>17.30830515360141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4.2579818122139258E-7</v>
      </c>
      <c r="E101">
        <f t="shared" si="10"/>
        <v>4.2579818122139258E-7</v>
      </c>
      <c r="F101">
        <f t="shared" si="12"/>
        <v>4.2579818122139258E-7</v>
      </c>
      <c r="G101">
        <f t="shared" si="12"/>
        <v>4.2579818122139258E-7</v>
      </c>
      <c r="H101">
        <f t="shared" si="12"/>
        <v>4.2579818122139258E-7</v>
      </c>
      <c r="I101">
        <f t="shared" si="12"/>
        <v>4.2579818122139258E-7</v>
      </c>
      <c r="J101">
        <f t="shared" si="12"/>
        <v>4.2579818122139258E-7</v>
      </c>
      <c r="K101">
        <f t="shared" si="12"/>
        <v>4.2579818122139258E-7</v>
      </c>
      <c r="L101">
        <f t="shared" si="12"/>
        <v>4.2579818122139258E-7</v>
      </c>
      <c r="M101">
        <f t="shared" si="12"/>
        <v>4.2579818122139258E-7</v>
      </c>
      <c r="N101">
        <f t="shared" si="12"/>
        <v>4.2579818122139258E-7</v>
      </c>
      <c r="O101">
        <f t="shared" si="12"/>
        <v>4.2579818122139258E-7</v>
      </c>
      <c r="P101">
        <f t="shared" si="12"/>
        <v>4.2579818122139258E-7</v>
      </c>
      <c r="Q101">
        <f t="shared" si="12"/>
        <v>4.2579818122139258E-7</v>
      </c>
      <c r="R101">
        <f t="shared" si="8"/>
        <v>4.2579818122139258E-7</v>
      </c>
      <c r="S101">
        <f t="shared" si="9"/>
        <v>4.2579818122139258E-7</v>
      </c>
    </row>
    <row r="102" spans="3:19" x14ac:dyDescent="0.3">
      <c r="C102" t="s">
        <v>130</v>
      </c>
      <c r="D102">
        <f>Mult_split!H102</f>
        <v>4.2579818122139258E-7</v>
      </c>
      <c r="E102">
        <f t="shared" si="10"/>
        <v>4.2579818122139258E-7</v>
      </c>
      <c r="F102">
        <f t="shared" si="12"/>
        <v>4.2579818122139258E-7</v>
      </c>
      <c r="G102">
        <f t="shared" si="12"/>
        <v>4.2579818122139258E-7</v>
      </c>
      <c r="H102">
        <f t="shared" si="12"/>
        <v>4.2579818122139258E-7</v>
      </c>
      <c r="I102">
        <f t="shared" si="12"/>
        <v>4.2579818122139258E-7</v>
      </c>
      <c r="J102">
        <f t="shared" si="12"/>
        <v>4.2579818122139258E-7</v>
      </c>
      <c r="K102">
        <f t="shared" si="12"/>
        <v>4.2579818122139258E-7</v>
      </c>
      <c r="L102">
        <f t="shared" si="12"/>
        <v>4.2579818122139258E-7</v>
      </c>
      <c r="M102">
        <f t="shared" si="12"/>
        <v>4.2579818122139258E-7</v>
      </c>
      <c r="N102">
        <f t="shared" si="12"/>
        <v>4.2579818122139258E-7</v>
      </c>
      <c r="O102">
        <f t="shared" si="12"/>
        <v>4.2579818122139258E-7</v>
      </c>
      <c r="P102">
        <f t="shared" si="12"/>
        <v>4.2579818122139258E-7</v>
      </c>
      <c r="Q102">
        <f t="shared" si="12"/>
        <v>4.2579818122139258E-7</v>
      </c>
      <c r="R102">
        <f t="shared" si="8"/>
        <v>4.2579818122139258E-7</v>
      </c>
      <c r="S102">
        <f t="shared" si="9"/>
        <v>4.2579818122139258E-7</v>
      </c>
    </row>
    <row r="103" spans="3:19" x14ac:dyDescent="0.3">
      <c r="C103" t="s">
        <v>131</v>
      </c>
      <c r="D103">
        <f>Mult_split!H103</f>
        <v>4.2579818122139258E-7</v>
      </c>
      <c r="E103">
        <f t="shared" si="10"/>
        <v>4.2579818122139258E-7</v>
      </c>
      <c r="F103">
        <f t="shared" si="12"/>
        <v>4.2579818122139258E-7</v>
      </c>
      <c r="G103">
        <f t="shared" si="12"/>
        <v>4.2579818122139258E-7</v>
      </c>
      <c r="H103">
        <f t="shared" si="12"/>
        <v>4.2579818122139258E-7</v>
      </c>
      <c r="I103">
        <f t="shared" si="12"/>
        <v>4.2579818122139258E-7</v>
      </c>
      <c r="J103">
        <f t="shared" si="12"/>
        <v>4.2579818122139258E-7</v>
      </c>
      <c r="K103">
        <f t="shared" si="12"/>
        <v>4.2579818122139258E-7</v>
      </c>
      <c r="L103">
        <f t="shared" si="12"/>
        <v>4.2579818122139258E-7</v>
      </c>
      <c r="M103">
        <f t="shared" si="12"/>
        <v>4.2579818122139258E-7</v>
      </c>
      <c r="N103">
        <f t="shared" si="12"/>
        <v>4.2579818122139258E-7</v>
      </c>
      <c r="O103">
        <f t="shared" si="12"/>
        <v>4.2579818122139258E-7</v>
      </c>
      <c r="P103">
        <f t="shared" si="12"/>
        <v>4.2579818122139258E-7</v>
      </c>
      <c r="Q103">
        <f t="shared" si="12"/>
        <v>4.2579818122139258E-7</v>
      </c>
      <c r="R103">
        <f t="shared" si="8"/>
        <v>4.2579818122139258E-7</v>
      </c>
      <c r="S103">
        <f t="shared" si="9"/>
        <v>4.2579818122139258E-7</v>
      </c>
    </row>
    <row r="104" spans="3:19" x14ac:dyDescent="0.3">
      <c r="C104" t="s">
        <v>132</v>
      </c>
      <c r="D104">
        <f>Mult_split!H104</f>
        <v>4.2579818122139258E-7</v>
      </c>
      <c r="E104">
        <f t="shared" si="10"/>
        <v>4.2579818122139258E-7</v>
      </c>
      <c r="F104">
        <f t="shared" si="12"/>
        <v>4.2579818122139258E-7</v>
      </c>
      <c r="G104">
        <f t="shared" si="12"/>
        <v>4.2579818122139258E-7</v>
      </c>
      <c r="H104">
        <f t="shared" si="12"/>
        <v>4.2579818122139258E-7</v>
      </c>
      <c r="I104">
        <f t="shared" si="12"/>
        <v>4.2579818122139258E-7</v>
      </c>
      <c r="J104">
        <f t="shared" si="12"/>
        <v>4.2579818122139258E-7</v>
      </c>
      <c r="K104">
        <f t="shared" si="12"/>
        <v>4.2579818122139258E-7</v>
      </c>
      <c r="L104">
        <f t="shared" si="12"/>
        <v>4.2579818122139258E-7</v>
      </c>
      <c r="M104">
        <f t="shared" si="12"/>
        <v>4.2579818122139258E-7</v>
      </c>
      <c r="N104">
        <f t="shared" si="12"/>
        <v>4.2579818122139258E-7</v>
      </c>
      <c r="O104">
        <f t="shared" si="12"/>
        <v>4.2579818122139258E-7</v>
      </c>
      <c r="P104">
        <f t="shared" si="12"/>
        <v>4.2579818122139258E-7</v>
      </c>
      <c r="Q104">
        <f t="shared" si="12"/>
        <v>4.2579818122139258E-7</v>
      </c>
      <c r="R104">
        <f t="shared" si="8"/>
        <v>4.2579818122139258E-7</v>
      </c>
      <c r="S104">
        <f t="shared" si="9"/>
        <v>4.2579818122139258E-7</v>
      </c>
    </row>
    <row r="105" spans="3:19" x14ac:dyDescent="0.3">
      <c r="C105" t="s">
        <v>133</v>
      </c>
      <c r="D105">
        <f>Mult_split!H105</f>
        <v>4.2579818122139258E-7</v>
      </c>
      <c r="E105">
        <f t="shared" si="10"/>
        <v>4.2579818122139258E-7</v>
      </c>
      <c r="F105">
        <f t="shared" si="12"/>
        <v>4.2579818122139258E-7</v>
      </c>
      <c r="G105">
        <f t="shared" si="12"/>
        <v>4.2579818122139258E-7</v>
      </c>
      <c r="H105">
        <f t="shared" si="12"/>
        <v>4.2579818122139258E-7</v>
      </c>
      <c r="I105">
        <f t="shared" si="12"/>
        <v>4.2579818122139258E-7</v>
      </c>
      <c r="J105">
        <f t="shared" si="12"/>
        <v>4.2579818122139258E-7</v>
      </c>
      <c r="K105">
        <f t="shared" si="12"/>
        <v>4.2579818122139258E-7</v>
      </c>
      <c r="L105">
        <f t="shared" si="12"/>
        <v>4.2579818122139258E-7</v>
      </c>
      <c r="M105">
        <f t="shared" si="12"/>
        <v>4.2579818122139258E-7</v>
      </c>
      <c r="N105">
        <f t="shared" si="12"/>
        <v>4.2579818122139258E-7</v>
      </c>
      <c r="O105">
        <f t="shared" si="12"/>
        <v>4.2579818122139258E-7</v>
      </c>
      <c r="P105">
        <f t="shared" si="12"/>
        <v>4.2579818122139258E-7</v>
      </c>
      <c r="Q105">
        <f t="shared" si="12"/>
        <v>4.2579818122139258E-7</v>
      </c>
      <c r="R105">
        <f t="shared" si="8"/>
        <v>4.2579818122139258E-7</v>
      </c>
      <c r="S105">
        <f t="shared" si="9"/>
        <v>4.2579818122139258E-7</v>
      </c>
    </row>
    <row r="106" spans="3:19" x14ac:dyDescent="0.3">
      <c r="C106" t="s">
        <v>134</v>
      </c>
      <c r="D106">
        <f>Mult_split!H106</f>
        <v>4.2579818122139258E-7</v>
      </c>
      <c r="E106">
        <f t="shared" si="10"/>
        <v>4.2579818122139258E-7</v>
      </c>
      <c r="F106">
        <f t="shared" si="12"/>
        <v>4.2579818122139258E-7</v>
      </c>
      <c r="G106">
        <f t="shared" si="12"/>
        <v>4.2579818122139258E-7</v>
      </c>
      <c r="H106">
        <f t="shared" si="12"/>
        <v>4.2579818122139258E-7</v>
      </c>
      <c r="I106">
        <f t="shared" si="12"/>
        <v>4.2579818122139258E-7</v>
      </c>
      <c r="J106">
        <f t="shared" si="12"/>
        <v>4.2579818122139258E-7</v>
      </c>
      <c r="K106">
        <f t="shared" si="12"/>
        <v>4.2579818122139258E-7</v>
      </c>
      <c r="L106">
        <f t="shared" si="12"/>
        <v>4.2579818122139258E-7</v>
      </c>
      <c r="M106">
        <f t="shared" si="12"/>
        <v>4.2579818122139258E-7</v>
      </c>
      <c r="N106">
        <f t="shared" si="12"/>
        <v>4.2579818122139258E-7</v>
      </c>
      <c r="O106">
        <f t="shared" si="12"/>
        <v>4.2579818122139258E-7</v>
      </c>
      <c r="P106">
        <f t="shared" si="12"/>
        <v>4.2579818122139258E-7</v>
      </c>
      <c r="Q106">
        <f t="shared" si="12"/>
        <v>4.2579818122139258E-7</v>
      </c>
      <c r="R106">
        <f t="shared" si="8"/>
        <v>4.2579818122139258E-7</v>
      </c>
      <c r="S106">
        <f t="shared" si="9"/>
        <v>4.2579818122139258E-7</v>
      </c>
    </row>
    <row r="107" spans="3:19" x14ac:dyDescent="0.3">
      <c r="C107" t="s">
        <v>135</v>
      </c>
      <c r="D107">
        <f>Mult_split!H107</f>
        <v>4.2579818122139258E-7</v>
      </c>
      <c r="E107">
        <f t="shared" si="10"/>
        <v>4.2579818122139258E-7</v>
      </c>
      <c r="F107">
        <f t="shared" si="12"/>
        <v>4.2579818122139258E-7</v>
      </c>
      <c r="G107">
        <f t="shared" si="12"/>
        <v>4.2579818122139258E-7</v>
      </c>
      <c r="H107">
        <f t="shared" si="12"/>
        <v>4.2579818122139258E-7</v>
      </c>
      <c r="I107">
        <f t="shared" si="12"/>
        <v>4.2579818122139258E-7</v>
      </c>
      <c r="J107">
        <f t="shared" si="12"/>
        <v>4.2579818122139258E-7</v>
      </c>
      <c r="K107">
        <f t="shared" si="12"/>
        <v>4.2579818122139258E-7</v>
      </c>
      <c r="L107">
        <f t="shared" si="12"/>
        <v>4.2579818122139258E-7</v>
      </c>
      <c r="M107">
        <f t="shared" si="12"/>
        <v>4.2579818122139258E-7</v>
      </c>
      <c r="N107">
        <f t="shared" si="12"/>
        <v>4.2579818122139258E-7</v>
      </c>
      <c r="O107">
        <f t="shared" si="12"/>
        <v>4.2579818122139258E-7</v>
      </c>
      <c r="P107">
        <f t="shared" si="12"/>
        <v>4.2579818122139258E-7</v>
      </c>
      <c r="Q107">
        <f t="shared" si="12"/>
        <v>4.2579818122139258E-7</v>
      </c>
      <c r="R107">
        <f t="shared" si="8"/>
        <v>4.2579818122139258E-7</v>
      </c>
      <c r="S107">
        <f t="shared" si="9"/>
        <v>4.2579818122139258E-7</v>
      </c>
    </row>
    <row r="108" spans="3:19" x14ac:dyDescent="0.3">
      <c r="C108" t="s">
        <v>136</v>
      </c>
      <c r="D108">
        <f>Mult_split!H108</f>
        <v>4.2579818122139258E-7</v>
      </c>
      <c r="E108">
        <f t="shared" si="10"/>
        <v>4.2579818122139258E-7</v>
      </c>
      <c r="F108">
        <f t="shared" si="12"/>
        <v>4.2579818122139258E-7</v>
      </c>
      <c r="G108">
        <f t="shared" si="12"/>
        <v>4.2579818122139258E-7</v>
      </c>
      <c r="H108">
        <f t="shared" si="12"/>
        <v>4.2579818122139258E-7</v>
      </c>
      <c r="I108">
        <f t="shared" si="12"/>
        <v>4.2579818122139258E-7</v>
      </c>
      <c r="J108">
        <f t="shared" si="12"/>
        <v>4.2579818122139258E-7</v>
      </c>
      <c r="K108">
        <f t="shared" si="12"/>
        <v>4.2579818122139258E-7</v>
      </c>
      <c r="L108">
        <f t="shared" si="12"/>
        <v>4.2579818122139258E-7</v>
      </c>
      <c r="M108">
        <f t="shared" si="12"/>
        <v>4.2579818122139258E-7</v>
      </c>
      <c r="N108">
        <f t="shared" si="12"/>
        <v>4.2579818122139258E-7</v>
      </c>
      <c r="O108">
        <f t="shared" si="12"/>
        <v>4.2579818122139258E-7</v>
      </c>
      <c r="P108">
        <f t="shared" si="12"/>
        <v>4.2579818122139258E-7</v>
      </c>
      <c r="Q108">
        <f t="shared" si="12"/>
        <v>4.2579818122139258E-7</v>
      </c>
      <c r="R108">
        <f t="shared" si="8"/>
        <v>4.2579818122139258E-7</v>
      </c>
      <c r="S108">
        <f t="shared" si="9"/>
        <v>4.2579818122139258E-7</v>
      </c>
    </row>
    <row r="109" spans="3:19" x14ac:dyDescent="0.3">
      <c r="C109" t="s">
        <v>137</v>
      </c>
      <c r="D109">
        <f>Mult_split!H109</f>
        <v>7.809727096686788</v>
      </c>
      <c r="E109">
        <f t="shared" si="10"/>
        <v>7.809727096686788</v>
      </c>
      <c r="F109">
        <f t="shared" si="12"/>
        <v>7.809727096686788</v>
      </c>
      <c r="G109">
        <f t="shared" si="12"/>
        <v>7.809727096686788</v>
      </c>
      <c r="H109">
        <f t="shared" si="12"/>
        <v>7.809727096686788</v>
      </c>
      <c r="I109">
        <f t="shared" si="12"/>
        <v>7.809727096686788</v>
      </c>
      <c r="J109">
        <f t="shared" si="12"/>
        <v>7.809727096686788</v>
      </c>
      <c r="K109">
        <f t="shared" si="12"/>
        <v>7.809727096686788</v>
      </c>
      <c r="L109">
        <f t="shared" si="12"/>
        <v>7.809727096686788</v>
      </c>
      <c r="M109">
        <f t="shared" si="12"/>
        <v>7.809727096686788</v>
      </c>
      <c r="N109">
        <f t="shared" si="12"/>
        <v>7.809727096686788</v>
      </c>
      <c r="O109">
        <f t="shared" si="12"/>
        <v>7.809727096686788</v>
      </c>
      <c r="P109">
        <f t="shared" si="12"/>
        <v>7.809727096686788</v>
      </c>
      <c r="Q109">
        <f t="shared" si="12"/>
        <v>7.809727096686788</v>
      </c>
      <c r="R109">
        <f t="shared" si="8"/>
        <v>7.809727096686788</v>
      </c>
      <c r="S109">
        <f t="shared" si="9"/>
        <v>7.809727096686788</v>
      </c>
    </row>
    <row r="110" spans="3:19" x14ac:dyDescent="0.3">
      <c r="C110" t="s">
        <v>138</v>
      </c>
      <c r="D110">
        <f>Mult_split!H110</f>
        <v>4.2579818122139258E-7</v>
      </c>
      <c r="E110">
        <f t="shared" si="10"/>
        <v>4.2579818122139258E-7</v>
      </c>
      <c r="F110">
        <f t="shared" si="12"/>
        <v>4.2579818122139258E-7</v>
      </c>
      <c r="G110">
        <f t="shared" si="12"/>
        <v>4.2579818122139258E-7</v>
      </c>
      <c r="H110">
        <f t="shared" si="12"/>
        <v>4.2579818122139258E-7</v>
      </c>
      <c r="I110">
        <f t="shared" si="12"/>
        <v>4.2579818122139258E-7</v>
      </c>
      <c r="J110">
        <f t="shared" si="12"/>
        <v>4.2579818122139258E-7</v>
      </c>
      <c r="K110">
        <f t="shared" si="12"/>
        <v>4.2579818122139258E-7</v>
      </c>
      <c r="L110">
        <f t="shared" si="12"/>
        <v>4.2579818122139258E-7</v>
      </c>
      <c r="M110">
        <f t="shared" si="12"/>
        <v>4.2579818122139258E-7</v>
      </c>
      <c r="N110">
        <f t="shared" si="12"/>
        <v>4.2579818122139258E-7</v>
      </c>
      <c r="O110">
        <f t="shared" si="12"/>
        <v>4.2579818122139258E-7</v>
      </c>
      <c r="P110">
        <f t="shared" si="12"/>
        <v>4.2579818122139258E-7</v>
      </c>
      <c r="Q110">
        <f t="shared" si="12"/>
        <v>4.2579818122139258E-7</v>
      </c>
      <c r="R110">
        <f t="shared" si="8"/>
        <v>4.2579818122139258E-7</v>
      </c>
      <c r="S110">
        <f t="shared" si="9"/>
        <v>4.2579818122139258E-7</v>
      </c>
    </row>
    <row r="111" spans="3:19" x14ac:dyDescent="0.3">
      <c r="C111" t="s">
        <v>139</v>
      </c>
      <c r="D111">
        <f>Mult_split!H111</f>
        <v>3.5727308897670853</v>
      </c>
      <c r="E111">
        <f t="shared" si="10"/>
        <v>3.5727308897670853</v>
      </c>
      <c r="F111">
        <f t="shared" si="12"/>
        <v>3.5727308897670853</v>
      </c>
      <c r="G111">
        <f t="shared" si="12"/>
        <v>3.5727308897670853</v>
      </c>
      <c r="H111">
        <f t="shared" si="12"/>
        <v>3.5727308897670853</v>
      </c>
      <c r="I111">
        <f t="shared" si="12"/>
        <v>3.5727308897670853</v>
      </c>
      <c r="J111">
        <f t="shared" si="12"/>
        <v>3.5727308897670853</v>
      </c>
      <c r="K111">
        <f t="shared" si="12"/>
        <v>3.5727308897670853</v>
      </c>
      <c r="L111">
        <f t="shared" si="12"/>
        <v>3.5727308897670853</v>
      </c>
      <c r="M111">
        <f t="shared" si="12"/>
        <v>3.5727308897670853</v>
      </c>
      <c r="N111">
        <f t="shared" si="12"/>
        <v>3.5727308897670853</v>
      </c>
      <c r="O111">
        <f t="shared" si="12"/>
        <v>3.5727308897670853</v>
      </c>
      <c r="P111">
        <f t="shared" si="12"/>
        <v>3.5727308897670853</v>
      </c>
      <c r="Q111">
        <f t="shared" si="12"/>
        <v>3.5727308897670853</v>
      </c>
      <c r="R111">
        <f t="shared" si="8"/>
        <v>3.5727308897670853</v>
      </c>
      <c r="S111">
        <f t="shared" si="9"/>
        <v>3.5727308897670853</v>
      </c>
    </row>
    <row r="112" spans="3:19" x14ac:dyDescent="0.3">
      <c r="C112" t="s">
        <v>140</v>
      </c>
      <c r="D112">
        <f>Mult_split!H112</f>
        <v>43.735195087396271</v>
      </c>
      <c r="E112">
        <f t="shared" si="10"/>
        <v>43.735195087396271</v>
      </c>
      <c r="F112">
        <f t="shared" si="12"/>
        <v>43.735195087396271</v>
      </c>
      <c r="G112">
        <f t="shared" si="12"/>
        <v>43.735195087396271</v>
      </c>
      <c r="H112">
        <f t="shared" si="12"/>
        <v>43.735195087396271</v>
      </c>
      <c r="I112">
        <f t="shared" si="12"/>
        <v>43.735195087396271</v>
      </c>
      <c r="J112">
        <f t="shared" si="12"/>
        <v>43.735195087396271</v>
      </c>
      <c r="K112">
        <f t="shared" si="12"/>
        <v>43.735195087396271</v>
      </c>
      <c r="L112">
        <f t="shared" si="12"/>
        <v>43.735195087396271</v>
      </c>
      <c r="M112">
        <f t="shared" si="12"/>
        <v>43.735195087396271</v>
      </c>
      <c r="N112">
        <f t="shared" si="12"/>
        <v>43.735195087396271</v>
      </c>
      <c r="O112">
        <f t="shared" si="12"/>
        <v>43.735195087396271</v>
      </c>
      <c r="P112">
        <f t="shared" si="12"/>
        <v>43.735195087396271</v>
      </c>
      <c r="Q112">
        <f t="shared" si="12"/>
        <v>43.735195087396271</v>
      </c>
      <c r="R112">
        <f t="shared" si="8"/>
        <v>43.735195087396271</v>
      </c>
      <c r="S112">
        <f t="shared" si="9"/>
        <v>43.735195087396271</v>
      </c>
    </row>
    <row r="113" spans="3:19" x14ac:dyDescent="0.3">
      <c r="C113" t="s">
        <v>141</v>
      </c>
      <c r="D113">
        <f>Mult_split!H113</f>
        <v>4.2579818122139258E-7</v>
      </c>
      <c r="E113">
        <f t="shared" si="10"/>
        <v>4.2579818122139258E-7</v>
      </c>
      <c r="F113">
        <f t="shared" si="12"/>
        <v>4.2579818122139258E-7</v>
      </c>
      <c r="G113">
        <f t="shared" si="12"/>
        <v>4.2579818122139258E-7</v>
      </c>
      <c r="H113">
        <f t="shared" si="12"/>
        <v>4.2579818122139258E-7</v>
      </c>
      <c r="I113">
        <f t="shared" si="12"/>
        <v>4.2579818122139258E-7</v>
      </c>
      <c r="J113">
        <f t="shared" si="12"/>
        <v>4.2579818122139258E-7</v>
      </c>
      <c r="K113">
        <f t="shared" si="12"/>
        <v>4.2579818122139258E-7</v>
      </c>
      <c r="L113">
        <f t="shared" si="12"/>
        <v>4.2579818122139258E-7</v>
      </c>
      <c r="M113">
        <f t="shared" si="12"/>
        <v>4.2579818122139258E-7</v>
      </c>
      <c r="N113">
        <f t="shared" si="12"/>
        <v>4.2579818122139258E-7</v>
      </c>
      <c r="O113">
        <f t="shared" si="12"/>
        <v>4.2579818122139258E-7</v>
      </c>
      <c r="P113">
        <f t="shared" si="12"/>
        <v>4.2579818122139258E-7</v>
      </c>
      <c r="Q113">
        <f t="shared" si="12"/>
        <v>4.2579818122139258E-7</v>
      </c>
      <c r="R113">
        <f t="shared" si="8"/>
        <v>4.2579818122139258E-7</v>
      </c>
      <c r="S113">
        <f t="shared" si="9"/>
        <v>4.2579818122139258E-7</v>
      </c>
    </row>
    <row r="114" spans="3:19" x14ac:dyDescent="0.3">
      <c r="C114" t="s">
        <v>142</v>
      </c>
      <c r="D114">
        <f>Mult_split!H114</f>
        <v>1.5292293216411387E-9</v>
      </c>
      <c r="E114">
        <f t="shared" si="10"/>
        <v>1.5292293216411387E-9</v>
      </c>
      <c r="F114">
        <f t="shared" si="12"/>
        <v>1.5292293216411387E-9</v>
      </c>
      <c r="G114">
        <f t="shared" si="12"/>
        <v>1.5292293216411387E-9</v>
      </c>
      <c r="H114">
        <f t="shared" si="12"/>
        <v>1.5292293216411387E-9</v>
      </c>
      <c r="I114">
        <f t="shared" si="12"/>
        <v>1.5292293216411387E-9</v>
      </c>
      <c r="J114">
        <f t="shared" si="12"/>
        <v>1.5292293216411387E-9</v>
      </c>
      <c r="K114">
        <f t="shared" si="12"/>
        <v>1.5292293216411387E-9</v>
      </c>
      <c r="L114">
        <f t="shared" si="12"/>
        <v>1.5292293216411387E-9</v>
      </c>
      <c r="M114">
        <f t="shared" si="12"/>
        <v>1.5292293216411387E-9</v>
      </c>
      <c r="N114">
        <f t="shared" si="12"/>
        <v>1.5292293216411387E-9</v>
      </c>
      <c r="O114">
        <f t="shared" si="12"/>
        <v>1.5292293216411387E-9</v>
      </c>
      <c r="P114">
        <f t="shared" si="12"/>
        <v>1.5292293216411387E-9</v>
      </c>
      <c r="Q114">
        <f t="shared" si="12"/>
        <v>1.5292293216411387E-9</v>
      </c>
      <c r="R114">
        <f t="shared" si="8"/>
        <v>1.5292293216411387E-9</v>
      </c>
      <c r="S114">
        <f t="shared" si="9"/>
        <v>1.5292293216411387E-9</v>
      </c>
    </row>
    <row r="115" spans="3:19" x14ac:dyDescent="0.3">
      <c r="C115" t="s">
        <v>143</v>
      </c>
      <c r="D115">
        <f>Mult_split!H115</f>
        <v>5.1037252256276</v>
      </c>
      <c r="E115">
        <f t="shared" si="10"/>
        <v>5.1037252256276</v>
      </c>
      <c r="F115">
        <f t="shared" ref="F115:Q115" si="13">E115</f>
        <v>5.1037252256276</v>
      </c>
      <c r="G115">
        <f t="shared" si="13"/>
        <v>5.1037252256276</v>
      </c>
      <c r="H115">
        <f t="shared" si="13"/>
        <v>5.1037252256276</v>
      </c>
      <c r="I115">
        <f t="shared" si="13"/>
        <v>5.1037252256276</v>
      </c>
      <c r="J115">
        <f t="shared" si="13"/>
        <v>5.1037252256276</v>
      </c>
      <c r="K115">
        <f t="shared" si="13"/>
        <v>5.1037252256276</v>
      </c>
      <c r="L115">
        <f t="shared" si="13"/>
        <v>5.1037252256276</v>
      </c>
      <c r="M115">
        <f t="shared" si="13"/>
        <v>5.1037252256276</v>
      </c>
      <c r="N115">
        <f t="shared" si="13"/>
        <v>5.1037252256276</v>
      </c>
      <c r="O115">
        <f t="shared" si="13"/>
        <v>5.1037252256276</v>
      </c>
      <c r="P115">
        <f t="shared" si="13"/>
        <v>5.1037252256276</v>
      </c>
      <c r="Q115">
        <f t="shared" si="13"/>
        <v>5.1037252256276</v>
      </c>
      <c r="R115">
        <f t="shared" si="8"/>
        <v>5.1037252256276</v>
      </c>
      <c r="S115">
        <f t="shared" si="9"/>
        <v>5.1037252256276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3.0978481317567488E-5</v>
      </c>
      <c r="E3">
        <f t="shared" ref="E3:Q3" si="0">D3</f>
        <v>3.0978481317567488E-5</v>
      </c>
      <c r="F3">
        <f t="shared" si="0"/>
        <v>3.0978481317567488E-5</v>
      </c>
      <c r="G3">
        <f t="shared" si="0"/>
        <v>3.0978481317567488E-5</v>
      </c>
      <c r="H3">
        <f t="shared" si="0"/>
        <v>3.0978481317567488E-5</v>
      </c>
      <c r="I3">
        <f t="shared" si="0"/>
        <v>3.0978481317567488E-5</v>
      </c>
      <c r="J3">
        <f t="shared" si="0"/>
        <v>3.0978481317567488E-5</v>
      </c>
      <c r="K3">
        <f t="shared" si="0"/>
        <v>3.0978481317567488E-5</v>
      </c>
      <c r="L3">
        <f t="shared" si="0"/>
        <v>3.0978481317567488E-5</v>
      </c>
      <c r="M3">
        <f t="shared" si="0"/>
        <v>3.0978481317567488E-5</v>
      </c>
      <c r="N3">
        <f t="shared" si="0"/>
        <v>3.0978481317567488E-5</v>
      </c>
      <c r="O3">
        <f t="shared" si="0"/>
        <v>3.0978481317567488E-5</v>
      </c>
      <c r="P3">
        <f t="shared" si="0"/>
        <v>3.0978481317567488E-5</v>
      </c>
      <c r="Q3">
        <f t="shared" si="0"/>
        <v>3.0978481317567488E-5</v>
      </c>
      <c r="R3">
        <f t="shared" ref="R3:R66" si="1">Q3</f>
        <v>3.0978481317567488E-5</v>
      </c>
      <c r="S3">
        <f t="shared" ref="S3:S66" si="2">R3</f>
        <v>3.0978481317567488E-5</v>
      </c>
    </row>
    <row r="4" spans="2:19" x14ac:dyDescent="0.3">
      <c r="C4" t="s">
        <v>145</v>
      </c>
      <c r="D4">
        <f>Mult_split!I4</f>
        <v>7.7661093572029246E-6</v>
      </c>
      <c r="E4">
        <f t="shared" ref="E4:Q4" si="3">D4</f>
        <v>7.7661093572029246E-6</v>
      </c>
      <c r="F4">
        <f t="shared" si="3"/>
        <v>7.7661093572029246E-6</v>
      </c>
      <c r="G4">
        <f t="shared" si="3"/>
        <v>7.7661093572029246E-6</v>
      </c>
      <c r="H4">
        <f t="shared" si="3"/>
        <v>7.7661093572029246E-6</v>
      </c>
      <c r="I4">
        <f t="shared" si="3"/>
        <v>7.7661093572029246E-6</v>
      </c>
      <c r="J4">
        <f t="shared" si="3"/>
        <v>7.7661093572029246E-6</v>
      </c>
      <c r="K4">
        <f t="shared" si="3"/>
        <v>7.7661093572029246E-6</v>
      </c>
      <c r="L4">
        <f t="shared" si="3"/>
        <v>7.7661093572029246E-6</v>
      </c>
      <c r="M4">
        <f t="shared" si="3"/>
        <v>7.7661093572029246E-6</v>
      </c>
      <c r="N4">
        <f t="shared" si="3"/>
        <v>7.7661093572029246E-6</v>
      </c>
      <c r="O4">
        <f t="shared" si="3"/>
        <v>7.7661093572029246E-6</v>
      </c>
      <c r="P4">
        <f t="shared" si="3"/>
        <v>7.7661093572029246E-6</v>
      </c>
      <c r="Q4">
        <f t="shared" si="3"/>
        <v>7.7661093572029246E-6</v>
      </c>
      <c r="R4">
        <f t="shared" si="1"/>
        <v>7.7661093572029246E-6</v>
      </c>
      <c r="S4">
        <f t="shared" si="2"/>
        <v>7.7661093572029246E-6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12622.928479562783</v>
      </c>
      <c r="E7">
        <f t="shared" ref="E7:Q7" si="6">D7</f>
        <v>12622.928479562783</v>
      </c>
      <c r="F7">
        <f t="shared" si="6"/>
        <v>12622.928479562783</v>
      </c>
      <c r="G7">
        <f t="shared" si="6"/>
        <v>12622.928479562783</v>
      </c>
      <c r="H7">
        <f t="shared" si="6"/>
        <v>12622.928479562783</v>
      </c>
      <c r="I7">
        <f t="shared" si="6"/>
        <v>12622.928479562783</v>
      </c>
      <c r="J7">
        <f t="shared" si="6"/>
        <v>12622.928479562783</v>
      </c>
      <c r="K7">
        <f t="shared" si="6"/>
        <v>12622.928479562783</v>
      </c>
      <c r="L7">
        <f t="shared" si="6"/>
        <v>12622.928479562783</v>
      </c>
      <c r="M7">
        <f t="shared" si="6"/>
        <v>12622.928479562783</v>
      </c>
      <c r="N7">
        <f t="shared" si="6"/>
        <v>12622.928479562783</v>
      </c>
      <c r="O7">
        <f t="shared" si="6"/>
        <v>12622.928479562783</v>
      </c>
      <c r="P7">
        <f t="shared" si="6"/>
        <v>12622.928479562783</v>
      </c>
      <c r="Q7">
        <f t="shared" si="6"/>
        <v>12622.928479562783</v>
      </c>
      <c r="R7">
        <f t="shared" si="1"/>
        <v>12622.928479562783</v>
      </c>
      <c r="S7">
        <f t="shared" si="2"/>
        <v>12622.928479562783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1.2180643924151385E-4</v>
      </c>
      <c r="E10">
        <f t="shared" ref="E10:Q10" si="9">D10</f>
        <v>1.2180643924151385E-4</v>
      </c>
      <c r="F10">
        <f t="shared" si="9"/>
        <v>1.2180643924151385E-4</v>
      </c>
      <c r="G10">
        <f t="shared" si="9"/>
        <v>1.2180643924151385E-4</v>
      </c>
      <c r="H10">
        <f t="shared" si="9"/>
        <v>1.2180643924151385E-4</v>
      </c>
      <c r="I10">
        <f t="shared" si="9"/>
        <v>1.2180643924151385E-4</v>
      </c>
      <c r="J10">
        <f t="shared" si="9"/>
        <v>1.2180643924151385E-4</v>
      </c>
      <c r="K10">
        <f t="shared" si="9"/>
        <v>1.2180643924151385E-4</v>
      </c>
      <c r="L10">
        <f t="shared" si="9"/>
        <v>1.2180643924151385E-4</v>
      </c>
      <c r="M10">
        <f t="shared" si="9"/>
        <v>1.2180643924151385E-4</v>
      </c>
      <c r="N10">
        <f t="shared" si="9"/>
        <v>1.2180643924151385E-4</v>
      </c>
      <c r="O10">
        <f t="shared" si="9"/>
        <v>1.2180643924151385E-4</v>
      </c>
      <c r="P10">
        <f t="shared" si="9"/>
        <v>1.2180643924151385E-4</v>
      </c>
      <c r="Q10">
        <f t="shared" si="9"/>
        <v>1.2180643924151385E-4</v>
      </c>
      <c r="R10">
        <f t="shared" si="1"/>
        <v>1.2180643924151385E-4</v>
      </c>
      <c r="S10">
        <f t="shared" si="2"/>
        <v>1.2180643924151385E-4</v>
      </c>
    </row>
    <row r="11" spans="2:19" x14ac:dyDescent="0.3">
      <c r="C11" t="s">
        <v>40</v>
      </c>
      <c r="D11">
        <f>Mult_split!I11</f>
        <v>6.3109685492251494E-6</v>
      </c>
      <c r="E11">
        <f t="shared" ref="E11:Q11" si="10">D11</f>
        <v>6.3109685492251494E-6</v>
      </c>
      <c r="F11">
        <f t="shared" si="10"/>
        <v>6.3109685492251494E-6</v>
      </c>
      <c r="G11">
        <f t="shared" si="10"/>
        <v>6.3109685492251494E-6</v>
      </c>
      <c r="H11">
        <f t="shared" si="10"/>
        <v>6.3109685492251494E-6</v>
      </c>
      <c r="I11">
        <f t="shared" si="10"/>
        <v>6.3109685492251494E-6</v>
      </c>
      <c r="J11">
        <f t="shared" si="10"/>
        <v>6.3109685492251494E-6</v>
      </c>
      <c r="K11">
        <f t="shared" si="10"/>
        <v>6.3109685492251494E-6</v>
      </c>
      <c r="L11">
        <f t="shared" si="10"/>
        <v>6.3109685492251494E-6</v>
      </c>
      <c r="M11">
        <f t="shared" si="10"/>
        <v>6.3109685492251494E-6</v>
      </c>
      <c r="N11">
        <f t="shared" si="10"/>
        <v>6.3109685492251494E-6</v>
      </c>
      <c r="O11">
        <f t="shared" si="10"/>
        <v>6.3109685492251494E-6</v>
      </c>
      <c r="P11">
        <f t="shared" si="10"/>
        <v>6.3109685492251494E-6</v>
      </c>
      <c r="Q11">
        <f t="shared" si="10"/>
        <v>6.3109685492251494E-6</v>
      </c>
      <c r="R11">
        <f t="shared" si="1"/>
        <v>6.3109685492251494E-6</v>
      </c>
      <c r="S11">
        <f t="shared" si="2"/>
        <v>6.3109685492251494E-6</v>
      </c>
    </row>
    <row r="12" spans="2:19" x14ac:dyDescent="0.3">
      <c r="C12" t="s">
        <v>41</v>
      </c>
      <c r="D12">
        <f>Mult_split!I12</f>
        <v>12316.227129445124</v>
      </c>
      <c r="E12">
        <f t="shared" ref="E12:Q12" si="11">D12</f>
        <v>12316.227129445124</v>
      </c>
      <c r="F12">
        <f t="shared" si="11"/>
        <v>12316.227129445124</v>
      </c>
      <c r="G12">
        <f t="shared" si="11"/>
        <v>12316.227129445124</v>
      </c>
      <c r="H12">
        <f t="shared" si="11"/>
        <v>12316.227129445124</v>
      </c>
      <c r="I12">
        <f t="shared" si="11"/>
        <v>12316.227129445124</v>
      </c>
      <c r="J12">
        <f t="shared" si="11"/>
        <v>12316.227129445124</v>
      </c>
      <c r="K12">
        <f t="shared" si="11"/>
        <v>12316.227129445124</v>
      </c>
      <c r="L12">
        <f t="shared" si="11"/>
        <v>12316.227129445124</v>
      </c>
      <c r="M12">
        <f t="shared" si="11"/>
        <v>12316.227129445124</v>
      </c>
      <c r="N12">
        <f t="shared" si="11"/>
        <v>12316.227129445124</v>
      </c>
      <c r="O12">
        <f t="shared" si="11"/>
        <v>12316.227129445124</v>
      </c>
      <c r="P12">
        <f t="shared" si="11"/>
        <v>12316.227129445124</v>
      </c>
      <c r="Q12">
        <f t="shared" si="11"/>
        <v>12316.227129445124</v>
      </c>
      <c r="R12">
        <f t="shared" si="1"/>
        <v>12316.227129445124</v>
      </c>
      <c r="S12">
        <f t="shared" si="2"/>
        <v>12316.227129445124</v>
      </c>
    </row>
    <row r="13" spans="2:19" x14ac:dyDescent="0.3">
      <c r="C13" t="s">
        <v>42</v>
      </c>
      <c r="D13">
        <f>Mult_split!I13</f>
        <v>7.9322619725840065E-4</v>
      </c>
      <c r="E13">
        <f t="shared" ref="E13:Q13" si="12">D13</f>
        <v>7.9322619725840065E-4</v>
      </c>
      <c r="F13">
        <f t="shared" si="12"/>
        <v>7.9322619725840065E-4</v>
      </c>
      <c r="G13">
        <f t="shared" si="12"/>
        <v>7.9322619725840065E-4</v>
      </c>
      <c r="H13">
        <f t="shared" si="12"/>
        <v>7.9322619725840065E-4</v>
      </c>
      <c r="I13">
        <f t="shared" si="12"/>
        <v>7.9322619725840065E-4</v>
      </c>
      <c r="J13">
        <f t="shared" si="12"/>
        <v>7.9322619725840065E-4</v>
      </c>
      <c r="K13">
        <f t="shared" si="12"/>
        <v>7.9322619725840065E-4</v>
      </c>
      <c r="L13">
        <f t="shared" si="12"/>
        <v>7.9322619725840065E-4</v>
      </c>
      <c r="M13">
        <f t="shared" si="12"/>
        <v>7.9322619725840065E-4</v>
      </c>
      <c r="N13">
        <f t="shared" si="12"/>
        <v>7.9322619725840065E-4</v>
      </c>
      <c r="O13">
        <f t="shared" si="12"/>
        <v>7.9322619725840065E-4</v>
      </c>
      <c r="P13">
        <f t="shared" si="12"/>
        <v>7.9322619725840065E-4</v>
      </c>
      <c r="Q13">
        <f t="shared" si="12"/>
        <v>7.9322619725840065E-4</v>
      </c>
      <c r="R13">
        <f t="shared" si="1"/>
        <v>7.9322619725840065E-4</v>
      </c>
      <c r="S13">
        <f t="shared" si="2"/>
        <v>7.9322619725840065E-4</v>
      </c>
    </row>
    <row r="14" spans="2:19" x14ac:dyDescent="0.3">
      <c r="C14" t="s">
        <v>43</v>
      </c>
      <c r="D14">
        <f>Mult_split!I14</f>
        <v>2.8764112144656189E-5</v>
      </c>
      <c r="E14">
        <f t="shared" ref="E14:Q14" si="13">D14</f>
        <v>2.8764112144656189E-5</v>
      </c>
      <c r="F14">
        <f t="shared" si="13"/>
        <v>2.8764112144656189E-5</v>
      </c>
      <c r="G14">
        <f t="shared" si="13"/>
        <v>2.8764112144656189E-5</v>
      </c>
      <c r="H14">
        <f t="shared" si="13"/>
        <v>2.8764112144656189E-5</v>
      </c>
      <c r="I14">
        <f t="shared" si="13"/>
        <v>2.8764112144656189E-5</v>
      </c>
      <c r="J14">
        <f t="shared" si="13"/>
        <v>2.8764112144656189E-5</v>
      </c>
      <c r="K14">
        <f t="shared" si="13"/>
        <v>2.8764112144656189E-5</v>
      </c>
      <c r="L14">
        <f t="shared" si="13"/>
        <v>2.8764112144656189E-5</v>
      </c>
      <c r="M14">
        <f t="shared" si="13"/>
        <v>2.8764112144656189E-5</v>
      </c>
      <c r="N14">
        <f t="shared" si="13"/>
        <v>2.8764112144656189E-5</v>
      </c>
      <c r="O14">
        <f t="shared" si="13"/>
        <v>2.8764112144656189E-5</v>
      </c>
      <c r="P14">
        <f t="shared" si="13"/>
        <v>2.8764112144656189E-5</v>
      </c>
      <c r="Q14">
        <f t="shared" si="13"/>
        <v>2.8764112144656189E-5</v>
      </c>
      <c r="R14">
        <f t="shared" si="1"/>
        <v>2.8764112144656189E-5</v>
      </c>
      <c r="S14">
        <f t="shared" si="2"/>
        <v>2.8764112144656189E-5</v>
      </c>
    </row>
    <row r="15" spans="2:19" x14ac:dyDescent="0.3">
      <c r="C15" t="s">
        <v>44</v>
      </c>
      <c r="D15">
        <f>Mult_split!I15</f>
        <v>15041.319198709132</v>
      </c>
      <c r="E15">
        <f t="shared" ref="E15:Q15" si="14">D15</f>
        <v>15041.319198709132</v>
      </c>
      <c r="F15">
        <f t="shared" si="14"/>
        <v>15041.319198709132</v>
      </c>
      <c r="G15">
        <f t="shared" si="14"/>
        <v>15041.319198709132</v>
      </c>
      <c r="H15">
        <f t="shared" si="14"/>
        <v>15041.319198709132</v>
      </c>
      <c r="I15">
        <f t="shared" si="14"/>
        <v>15041.319198709132</v>
      </c>
      <c r="J15">
        <f t="shared" si="14"/>
        <v>15041.319198709132</v>
      </c>
      <c r="K15">
        <f t="shared" si="14"/>
        <v>15041.319198709132</v>
      </c>
      <c r="L15">
        <f t="shared" si="14"/>
        <v>15041.319198709132</v>
      </c>
      <c r="M15">
        <f t="shared" si="14"/>
        <v>15041.319198709132</v>
      </c>
      <c r="N15">
        <f t="shared" si="14"/>
        <v>15041.319198709132</v>
      </c>
      <c r="O15">
        <f t="shared" si="14"/>
        <v>15041.319198709132</v>
      </c>
      <c r="P15">
        <f t="shared" si="14"/>
        <v>15041.319198709132</v>
      </c>
      <c r="Q15">
        <f t="shared" si="14"/>
        <v>15041.319198709132</v>
      </c>
      <c r="R15">
        <f t="shared" si="1"/>
        <v>15041.319198709132</v>
      </c>
      <c r="S15">
        <f t="shared" si="2"/>
        <v>15041.319198709132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660986.4063656436</v>
      </c>
      <c r="E21">
        <f t="shared" ref="E21:Q21" si="20">D21</f>
        <v>660986.4063656436</v>
      </c>
      <c r="F21">
        <f t="shared" si="20"/>
        <v>660986.4063656436</v>
      </c>
      <c r="G21">
        <f t="shared" si="20"/>
        <v>660986.4063656436</v>
      </c>
      <c r="H21">
        <f t="shared" si="20"/>
        <v>660986.4063656436</v>
      </c>
      <c r="I21">
        <f t="shared" si="20"/>
        <v>660986.4063656436</v>
      </c>
      <c r="J21">
        <f t="shared" si="20"/>
        <v>660986.4063656436</v>
      </c>
      <c r="K21">
        <f t="shared" si="20"/>
        <v>660986.4063656436</v>
      </c>
      <c r="L21">
        <f t="shared" si="20"/>
        <v>660986.4063656436</v>
      </c>
      <c r="M21">
        <f t="shared" si="20"/>
        <v>660986.4063656436</v>
      </c>
      <c r="N21">
        <f t="shared" si="20"/>
        <v>660986.4063656436</v>
      </c>
      <c r="O21">
        <f t="shared" si="20"/>
        <v>660986.4063656436</v>
      </c>
      <c r="P21">
        <f t="shared" si="20"/>
        <v>660986.4063656436</v>
      </c>
      <c r="Q21">
        <f t="shared" si="20"/>
        <v>660986.4063656436</v>
      </c>
      <c r="R21">
        <f t="shared" si="1"/>
        <v>660986.4063656436</v>
      </c>
      <c r="S21">
        <f t="shared" si="2"/>
        <v>660986.4063656436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0</v>
      </c>
      <c r="E24">
        <f t="shared" ref="E24:Q24" si="23">D24</f>
        <v>0</v>
      </c>
      <c r="F24">
        <f t="shared" si="23"/>
        <v>0</v>
      </c>
      <c r="G24">
        <f t="shared" si="23"/>
        <v>0</v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7.1206070442914916E-4</v>
      </c>
      <c r="E28">
        <f t="shared" ref="E28:Q28" si="27">D28</f>
        <v>7.1206070442914916E-4</v>
      </c>
      <c r="F28">
        <f t="shared" si="27"/>
        <v>7.1206070442914916E-4</v>
      </c>
      <c r="G28">
        <f t="shared" si="27"/>
        <v>7.1206070442914916E-4</v>
      </c>
      <c r="H28">
        <f t="shared" si="27"/>
        <v>7.1206070442914916E-4</v>
      </c>
      <c r="I28">
        <f t="shared" si="27"/>
        <v>7.1206070442914916E-4</v>
      </c>
      <c r="J28">
        <f t="shared" si="27"/>
        <v>7.1206070442914916E-4</v>
      </c>
      <c r="K28">
        <f t="shared" si="27"/>
        <v>7.1206070442914916E-4</v>
      </c>
      <c r="L28">
        <f t="shared" si="27"/>
        <v>7.1206070442914916E-4</v>
      </c>
      <c r="M28">
        <f t="shared" si="27"/>
        <v>7.1206070442914916E-4</v>
      </c>
      <c r="N28">
        <f t="shared" si="27"/>
        <v>7.1206070442914916E-4</v>
      </c>
      <c r="O28">
        <f t="shared" si="27"/>
        <v>7.1206070442914916E-4</v>
      </c>
      <c r="P28">
        <f t="shared" si="27"/>
        <v>7.1206070442914916E-4</v>
      </c>
      <c r="Q28">
        <f t="shared" si="27"/>
        <v>7.1206070442914916E-4</v>
      </c>
      <c r="R28">
        <f t="shared" si="1"/>
        <v>7.1206070442914916E-4</v>
      </c>
      <c r="S28">
        <f t="shared" si="2"/>
        <v>7.1206070442914916E-4</v>
      </c>
    </row>
    <row r="29" spans="3:19" x14ac:dyDescent="0.3">
      <c r="C29" t="s">
        <v>58</v>
      </c>
      <c r="D29">
        <f>Mult_split!I29</f>
        <v>1.9203723327278396E-5</v>
      </c>
      <c r="E29">
        <f t="shared" ref="E29:Q29" si="28">D29</f>
        <v>1.9203723327278396E-5</v>
      </c>
      <c r="F29">
        <f t="shared" si="28"/>
        <v>1.9203723327278396E-5</v>
      </c>
      <c r="G29">
        <f t="shared" si="28"/>
        <v>1.9203723327278396E-5</v>
      </c>
      <c r="H29">
        <f t="shared" si="28"/>
        <v>1.9203723327278396E-5</v>
      </c>
      <c r="I29">
        <f t="shared" si="28"/>
        <v>1.9203723327278396E-5</v>
      </c>
      <c r="J29">
        <f t="shared" si="28"/>
        <v>1.9203723327278396E-5</v>
      </c>
      <c r="K29">
        <f t="shared" si="28"/>
        <v>1.9203723327278396E-5</v>
      </c>
      <c r="L29">
        <f t="shared" si="28"/>
        <v>1.9203723327278396E-5</v>
      </c>
      <c r="M29">
        <f t="shared" si="28"/>
        <v>1.9203723327278396E-5</v>
      </c>
      <c r="N29">
        <f t="shared" si="28"/>
        <v>1.9203723327278396E-5</v>
      </c>
      <c r="O29">
        <f t="shared" si="28"/>
        <v>1.9203723327278396E-5</v>
      </c>
      <c r="P29">
        <f t="shared" si="28"/>
        <v>1.9203723327278396E-5</v>
      </c>
      <c r="Q29">
        <f t="shared" si="28"/>
        <v>1.9203723327278396E-5</v>
      </c>
      <c r="R29">
        <f t="shared" si="1"/>
        <v>1.9203723327278396E-5</v>
      </c>
      <c r="S29">
        <f t="shared" si="2"/>
        <v>1.9203723327278396E-5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9.6606704170042303E-6</v>
      </c>
      <c r="E34">
        <f t="shared" ref="E34:Q34" si="33">D34</f>
        <v>9.6606704170042303E-6</v>
      </c>
      <c r="F34">
        <f t="shared" si="33"/>
        <v>9.6606704170042303E-6</v>
      </c>
      <c r="G34">
        <f t="shared" si="33"/>
        <v>9.6606704170042303E-6</v>
      </c>
      <c r="H34">
        <f t="shared" si="33"/>
        <v>9.6606704170042303E-6</v>
      </c>
      <c r="I34">
        <f t="shared" si="33"/>
        <v>9.6606704170042303E-6</v>
      </c>
      <c r="J34">
        <f t="shared" si="33"/>
        <v>9.6606704170042303E-6</v>
      </c>
      <c r="K34">
        <f t="shared" si="33"/>
        <v>9.6606704170042303E-6</v>
      </c>
      <c r="L34">
        <f t="shared" si="33"/>
        <v>9.6606704170042303E-6</v>
      </c>
      <c r="M34">
        <f t="shared" si="33"/>
        <v>9.6606704170042303E-6</v>
      </c>
      <c r="N34">
        <f t="shared" si="33"/>
        <v>9.6606704170042303E-6</v>
      </c>
      <c r="O34">
        <f t="shared" si="33"/>
        <v>9.6606704170042303E-6</v>
      </c>
      <c r="P34">
        <f t="shared" si="33"/>
        <v>9.6606704170042303E-6</v>
      </c>
      <c r="Q34">
        <f t="shared" si="33"/>
        <v>9.6606704170042303E-6</v>
      </c>
      <c r="R34">
        <f t="shared" si="1"/>
        <v>9.6606704170042303E-6</v>
      </c>
      <c r="S34">
        <f t="shared" si="2"/>
        <v>9.6606704170042303E-6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4.329984124101052E-5</v>
      </c>
      <c r="E36">
        <f t="shared" ref="E36:Q36" si="35">D36</f>
        <v>4.329984124101052E-5</v>
      </c>
      <c r="F36">
        <f t="shared" si="35"/>
        <v>4.329984124101052E-5</v>
      </c>
      <c r="G36">
        <f t="shared" si="35"/>
        <v>4.329984124101052E-5</v>
      </c>
      <c r="H36">
        <f t="shared" si="35"/>
        <v>4.329984124101052E-5</v>
      </c>
      <c r="I36">
        <f t="shared" si="35"/>
        <v>4.329984124101052E-5</v>
      </c>
      <c r="J36">
        <f t="shared" si="35"/>
        <v>4.329984124101052E-5</v>
      </c>
      <c r="K36">
        <f t="shared" si="35"/>
        <v>4.329984124101052E-5</v>
      </c>
      <c r="L36">
        <f t="shared" si="35"/>
        <v>4.329984124101052E-5</v>
      </c>
      <c r="M36">
        <f t="shared" si="35"/>
        <v>4.329984124101052E-5</v>
      </c>
      <c r="N36">
        <f t="shared" si="35"/>
        <v>4.329984124101052E-5</v>
      </c>
      <c r="O36">
        <f t="shared" si="35"/>
        <v>4.329984124101052E-5</v>
      </c>
      <c r="P36">
        <f t="shared" si="35"/>
        <v>4.329984124101052E-5</v>
      </c>
      <c r="Q36">
        <f t="shared" si="35"/>
        <v>4.329984124101052E-5</v>
      </c>
      <c r="R36">
        <f t="shared" si="1"/>
        <v>4.329984124101052E-5</v>
      </c>
      <c r="S36">
        <f t="shared" si="2"/>
        <v>4.329984124101052E-5</v>
      </c>
    </row>
    <row r="37" spans="3:19" x14ac:dyDescent="0.3">
      <c r="C37" t="s">
        <v>66</v>
      </c>
      <c r="D37">
        <f>Mult_split!I37</f>
        <v>1.7406863996973012E-5</v>
      </c>
      <c r="E37">
        <f t="shared" ref="E37:Q37" si="36">D37</f>
        <v>1.7406863996973012E-5</v>
      </c>
      <c r="F37">
        <f t="shared" si="36"/>
        <v>1.7406863996973012E-5</v>
      </c>
      <c r="G37">
        <f t="shared" si="36"/>
        <v>1.7406863996973012E-5</v>
      </c>
      <c r="H37">
        <f t="shared" si="36"/>
        <v>1.7406863996973012E-5</v>
      </c>
      <c r="I37">
        <f t="shared" si="36"/>
        <v>1.7406863996973012E-5</v>
      </c>
      <c r="J37">
        <f t="shared" si="36"/>
        <v>1.7406863996973012E-5</v>
      </c>
      <c r="K37">
        <f t="shared" si="36"/>
        <v>1.7406863996973012E-5</v>
      </c>
      <c r="L37">
        <f t="shared" si="36"/>
        <v>1.7406863996973012E-5</v>
      </c>
      <c r="M37">
        <f t="shared" si="36"/>
        <v>1.7406863996973012E-5</v>
      </c>
      <c r="N37">
        <f t="shared" si="36"/>
        <v>1.7406863996973012E-5</v>
      </c>
      <c r="O37">
        <f t="shared" si="36"/>
        <v>1.7406863996973012E-5</v>
      </c>
      <c r="P37">
        <f t="shared" si="36"/>
        <v>1.7406863996973012E-5</v>
      </c>
      <c r="Q37">
        <f t="shared" si="36"/>
        <v>1.7406863996973012E-5</v>
      </c>
      <c r="R37">
        <f t="shared" si="1"/>
        <v>1.7406863996973012E-5</v>
      </c>
      <c r="S37">
        <f t="shared" si="2"/>
        <v>1.7406863996973012E-5</v>
      </c>
    </row>
    <row r="38" spans="3:19" x14ac:dyDescent="0.3">
      <c r="C38" t="s">
        <v>67</v>
      </c>
      <c r="D38">
        <f>Mult_split!I38</f>
        <v>1.5840079171368247E-5</v>
      </c>
      <c r="E38">
        <f t="shared" ref="E38:Q38" si="37">D38</f>
        <v>1.5840079171368247E-5</v>
      </c>
      <c r="F38">
        <f t="shared" si="37"/>
        <v>1.5840079171368247E-5</v>
      </c>
      <c r="G38">
        <f t="shared" si="37"/>
        <v>1.5840079171368247E-5</v>
      </c>
      <c r="H38">
        <f t="shared" si="37"/>
        <v>1.5840079171368247E-5</v>
      </c>
      <c r="I38">
        <f t="shared" si="37"/>
        <v>1.5840079171368247E-5</v>
      </c>
      <c r="J38">
        <f t="shared" si="37"/>
        <v>1.5840079171368247E-5</v>
      </c>
      <c r="K38">
        <f t="shared" si="37"/>
        <v>1.5840079171368247E-5</v>
      </c>
      <c r="L38">
        <f t="shared" si="37"/>
        <v>1.5840079171368247E-5</v>
      </c>
      <c r="M38">
        <f t="shared" si="37"/>
        <v>1.5840079171368247E-5</v>
      </c>
      <c r="N38">
        <f t="shared" si="37"/>
        <v>1.5840079171368247E-5</v>
      </c>
      <c r="O38">
        <f t="shared" si="37"/>
        <v>1.5840079171368247E-5</v>
      </c>
      <c r="P38">
        <f t="shared" si="37"/>
        <v>1.5840079171368247E-5</v>
      </c>
      <c r="Q38">
        <f t="shared" si="37"/>
        <v>1.5840079171368247E-5</v>
      </c>
      <c r="R38">
        <f t="shared" si="1"/>
        <v>1.5840079171368247E-5</v>
      </c>
      <c r="S38">
        <f t="shared" si="2"/>
        <v>1.5840079171368247E-5</v>
      </c>
    </row>
    <row r="39" spans="3:19" x14ac:dyDescent="0.3">
      <c r="C39" t="s">
        <v>68</v>
      </c>
      <c r="D39">
        <f>Mult_split!I39</f>
        <v>2.2674908194745828E-5</v>
      </c>
      <c r="E39">
        <f t="shared" ref="E39:Q39" si="38">D39</f>
        <v>2.2674908194745828E-5</v>
      </c>
      <c r="F39">
        <f t="shared" si="38"/>
        <v>2.2674908194745828E-5</v>
      </c>
      <c r="G39">
        <f t="shared" si="38"/>
        <v>2.2674908194745828E-5</v>
      </c>
      <c r="H39">
        <f t="shared" si="38"/>
        <v>2.2674908194745828E-5</v>
      </c>
      <c r="I39">
        <f t="shared" si="38"/>
        <v>2.2674908194745828E-5</v>
      </c>
      <c r="J39">
        <f t="shared" si="38"/>
        <v>2.2674908194745828E-5</v>
      </c>
      <c r="K39">
        <f t="shared" si="38"/>
        <v>2.2674908194745828E-5</v>
      </c>
      <c r="L39">
        <f t="shared" si="38"/>
        <v>2.2674908194745828E-5</v>
      </c>
      <c r="M39">
        <f t="shared" si="38"/>
        <v>2.2674908194745828E-5</v>
      </c>
      <c r="N39">
        <f t="shared" si="38"/>
        <v>2.2674908194745828E-5</v>
      </c>
      <c r="O39">
        <f t="shared" si="38"/>
        <v>2.2674908194745828E-5</v>
      </c>
      <c r="P39">
        <f t="shared" si="38"/>
        <v>2.2674908194745828E-5</v>
      </c>
      <c r="Q39">
        <f t="shared" si="38"/>
        <v>2.2674908194745828E-5</v>
      </c>
      <c r="R39">
        <f t="shared" si="1"/>
        <v>2.2674908194745828E-5</v>
      </c>
      <c r="S39">
        <f t="shared" si="2"/>
        <v>2.2674908194745828E-5</v>
      </c>
    </row>
    <row r="40" spans="3:19" x14ac:dyDescent="0.3">
      <c r="C40" t="s">
        <v>69</v>
      </c>
      <c r="D40">
        <f>Mult_split!I40</f>
        <v>9.9979208847022483E-6</v>
      </c>
      <c r="E40">
        <f t="shared" ref="E40:Q40" si="39">D40</f>
        <v>9.9979208847022483E-6</v>
      </c>
      <c r="F40">
        <f t="shared" si="39"/>
        <v>9.9979208847022483E-6</v>
      </c>
      <c r="G40">
        <f t="shared" si="39"/>
        <v>9.9979208847022483E-6</v>
      </c>
      <c r="H40">
        <f t="shared" si="39"/>
        <v>9.9979208847022483E-6</v>
      </c>
      <c r="I40">
        <f t="shared" si="39"/>
        <v>9.9979208847022483E-6</v>
      </c>
      <c r="J40">
        <f t="shared" si="39"/>
        <v>9.9979208847022483E-6</v>
      </c>
      <c r="K40">
        <f t="shared" si="39"/>
        <v>9.9979208847022483E-6</v>
      </c>
      <c r="L40">
        <f t="shared" si="39"/>
        <v>9.9979208847022483E-6</v>
      </c>
      <c r="M40">
        <f t="shared" si="39"/>
        <v>9.9979208847022483E-6</v>
      </c>
      <c r="N40">
        <f t="shared" si="39"/>
        <v>9.9979208847022483E-6</v>
      </c>
      <c r="O40">
        <f t="shared" si="39"/>
        <v>9.9979208847022483E-6</v>
      </c>
      <c r="P40">
        <f t="shared" si="39"/>
        <v>9.9979208847022483E-6</v>
      </c>
      <c r="Q40">
        <f t="shared" si="39"/>
        <v>9.9979208847022483E-6</v>
      </c>
      <c r="R40">
        <f t="shared" si="1"/>
        <v>9.9979208847022483E-6</v>
      </c>
      <c r="S40">
        <f t="shared" si="2"/>
        <v>9.9979208847022483E-6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186115.46729478581</v>
      </c>
      <c r="E42">
        <f t="shared" ref="E42:Q42" si="41">D42</f>
        <v>186115.46729478581</v>
      </c>
      <c r="F42">
        <f t="shared" si="41"/>
        <v>186115.46729478581</v>
      </c>
      <c r="G42">
        <f t="shared" si="41"/>
        <v>186115.46729478581</v>
      </c>
      <c r="H42">
        <f t="shared" si="41"/>
        <v>186115.46729478581</v>
      </c>
      <c r="I42">
        <f t="shared" si="41"/>
        <v>186115.46729478581</v>
      </c>
      <c r="J42">
        <f t="shared" si="41"/>
        <v>186115.46729478581</v>
      </c>
      <c r="K42">
        <f t="shared" si="41"/>
        <v>186115.46729478581</v>
      </c>
      <c r="L42">
        <f t="shared" si="41"/>
        <v>186115.46729478581</v>
      </c>
      <c r="M42">
        <f t="shared" si="41"/>
        <v>186115.46729478581</v>
      </c>
      <c r="N42">
        <f t="shared" si="41"/>
        <v>186115.46729478581</v>
      </c>
      <c r="O42">
        <f t="shared" si="41"/>
        <v>186115.46729478581</v>
      </c>
      <c r="P42">
        <f t="shared" si="41"/>
        <v>186115.46729478581</v>
      </c>
      <c r="Q42">
        <f t="shared" si="41"/>
        <v>186115.46729478581</v>
      </c>
      <c r="R42">
        <f t="shared" si="1"/>
        <v>186115.46729478581</v>
      </c>
      <c r="S42">
        <f t="shared" si="2"/>
        <v>186115.46729478581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1.2740678432645328E-4</v>
      </c>
      <c r="E44">
        <f t="shared" ref="E44:Q44" si="43">D44</f>
        <v>1.2740678432645328E-4</v>
      </c>
      <c r="F44">
        <f t="shared" si="43"/>
        <v>1.2740678432645328E-4</v>
      </c>
      <c r="G44">
        <f t="shared" si="43"/>
        <v>1.2740678432645328E-4</v>
      </c>
      <c r="H44">
        <f t="shared" si="43"/>
        <v>1.2740678432645328E-4</v>
      </c>
      <c r="I44">
        <f t="shared" si="43"/>
        <v>1.2740678432645328E-4</v>
      </c>
      <c r="J44">
        <f t="shared" si="43"/>
        <v>1.2740678432645328E-4</v>
      </c>
      <c r="K44">
        <f t="shared" si="43"/>
        <v>1.2740678432645328E-4</v>
      </c>
      <c r="L44">
        <f t="shared" si="43"/>
        <v>1.2740678432645328E-4</v>
      </c>
      <c r="M44">
        <f t="shared" si="43"/>
        <v>1.2740678432645328E-4</v>
      </c>
      <c r="N44">
        <f t="shared" si="43"/>
        <v>1.2740678432645328E-4</v>
      </c>
      <c r="O44">
        <f t="shared" si="43"/>
        <v>1.2740678432645328E-4</v>
      </c>
      <c r="P44">
        <f t="shared" si="43"/>
        <v>1.2740678432645328E-4</v>
      </c>
      <c r="Q44">
        <f t="shared" si="43"/>
        <v>1.2740678432645328E-4</v>
      </c>
      <c r="R44">
        <f t="shared" si="1"/>
        <v>1.2740678432645328E-4</v>
      </c>
      <c r="S44">
        <f t="shared" si="2"/>
        <v>1.2740678432645328E-4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5.4183934983294868E-5</v>
      </c>
      <c r="E46">
        <f t="shared" ref="E46:Q46" si="45">D46</f>
        <v>5.4183934983294868E-5</v>
      </c>
      <c r="F46">
        <f t="shared" si="45"/>
        <v>5.4183934983294868E-5</v>
      </c>
      <c r="G46">
        <f t="shared" si="45"/>
        <v>5.4183934983294868E-5</v>
      </c>
      <c r="H46">
        <f t="shared" si="45"/>
        <v>5.4183934983294868E-5</v>
      </c>
      <c r="I46">
        <f t="shared" si="45"/>
        <v>5.4183934983294868E-5</v>
      </c>
      <c r="J46">
        <f t="shared" si="45"/>
        <v>5.4183934983294868E-5</v>
      </c>
      <c r="K46">
        <f t="shared" si="45"/>
        <v>5.4183934983294868E-5</v>
      </c>
      <c r="L46">
        <f t="shared" si="45"/>
        <v>5.4183934983294868E-5</v>
      </c>
      <c r="M46">
        <f t="shared" si="45"/>
        <v>5.4183934983294868E-5</v>
      </c>
      <c r="N46">
        <f t="shared" si="45"/>
        <v>5.4183934983294868E-5</v>
      </c>
      <c r="O46">
        <f t="shared" si="45"/>
        <v>5.4183934983294868E-5</v>
      </c>
      <c r="P46">
        <f t="shared" si="45"/>
        <v>5.4183934983294868E-5</v>
      </c>
      <c r="Q46">
        <f t="shared" si="45"/>
        <v>5.4183934983294868E-5</v>
      </c>
      <c r="R46">
        <f t="shared" si="1"/>
        <v>5.4183934983294868E-5</v>
      </c>
      <c r="S46">
        <f t="shared" si="2"/>
        <v>5.4183934983294868E-5</v>
      </c>
    </row>
    <row r="47" spans="3:19" x14ac:dyDescent="0.3">
      <c r="C47" t="s">
        <v>76</v>
      </c>
      <c r="D47">
        <f>Mult_split!I47</f>
        <v>1.7781112586228871E-5</v>
      </c>
      <c r="E47">
        <f t="shared" ref="E47:Q47" si="46">D47</f>
        <v>1.7781112586228871E-5</v>
      </c>
      <c r="F47">
        <f t="shared" si="46"/>
        <v>1.7781112586228871E-5</v>
      </c>
      <c r="G47">
        <f t="shared" si="46"/>
        <v>1.7781112586228871E-5</v>
      </c>
      <c r="H47">
        <f t="shared" si="46"/>
        <v>1.7781112586228871E-5</v>
      </c>
      <c r="I47">
        <f t="shared" si="46"/>
        <v>1.7781112586228871E-5</v>
      </c>
      <c r="J47">
        <f t="shared" si="46"/>
        <v>1.7781112586228871E-5</v>
      </c>
      <c r="K47">
        <f t="shared" si="46"/>
        <v>1.7781112586228871E-5</v>
      </c>
      <c r="L47">
        <f t="shared" si="46"/>
        <v>1.7781112586228871E-5</v>
      </c>
      <c r="M47">
        <f t="shared" si="46"/>
        <v>1.7781112586228871E-5</v>
      </c>
      <c r="N47">
        <f t="shared" si="46"/>
        <v>1.7781112586228871E-5</v>
      </c>
      <c r="O47">
        <f t="shared" si="46"/>
        <v>1.7781112586228871E-5</v>
      </c>
      <c r="P47">
        <f t="shared" si="46"/>
        <v>1.7781112586228871E-5</v>
      </c>
      <c r="Q47">
        <f t="shared" si="46"/>
        <v>1.7781112586228871E-5</v>
      </c>
      <c r="R47">
        <f t="shared" si="1"/>
        <v>1.7781112586228871E-5</v>
      </c>
      <c r="S47">
        <f t="shared" si="2"/>
        <v>1.7781112586228871E-5</v>
      </c>
    </row>
    <row r="48" spans="3:19" x14ac:dyDescent="0.3">
      <c r="C48" t="s">
        <v>77</v>
      </c>
      <c r="D48">
        <f>Mult_split!I48</f>
        <v>1.3800628099167171E-5</v>
      </c>
      <c r="E48">
        <f t="shared" ref="E48:Q48" si="47">D48</f>
        <v>1.3800628099167171E-5</v>
      </c>
      <c r="F48">
        <f t="shared" si="47"/>
        <v>1.3800628099167171E-5</v>
      </c>
      <c r="G48">
        <f t="shared" si="47"/>
        <v>1.3800628099167171E-5</v>
      </c>
      <c r="H48">
        <f t="shared" si="47"/>
        <v>1.3800628099167171E-5</v>
      </c>
      <c r="I48">
        <f t="shared" si="47"/>
        <v>1.3800628099167171E-5</v>
      </c>
      <c r="J48">
        <f t="shared" si="47"/>
        <v>1.3800628099167171E-5</v>
      </c>
      <c r="K48">
        <f t="shared" si="47"/>
        <v>1.3800628099167171E-5</v>
      </c>
      <c r="L48">
        <f t="shared" si="47"/>
        <v>1.3800628099167171E-5</v>
      </c>
      <c r="M48">
        <f t="shared" si="47"/>
        <v>1.3800628099167171E-5</v>
      </c>
      <c r="N48">
        <f t="shared" si="47"/>
        <v>1.3800628099167171E-5</v>
      </c>
      <c r="O48">
        <f t="shared" si="47"/>
        <v>1.3800628099167171E-5</v>
      </c>
      <c r="P48">
        <f t="shared" si="47"/>
        <v>1.3800628099167171E-5</v>
      </c>
      <c r="Q48">
        <f t="shared" si="47"/>
        <v>1.3800628099167171E-5</v>
      </c>
      <c r="R48">
        <f t="shared" si="1"/>
        <v>1.3800628099167171E-5</v>
      </c>
      <c r="S48">
        <f t="shared" si="2"/>
        <v>1.3800628099167171E-5</v>
      </c>
    </row>
    <row r="49" spans="3:19" x14ac:dyDescent="0.3">
      <c r="C49" t="s">
        <v>78</v>
      </c>
      <c r="D49">
        <f>Mult_split!I49</f>
        <v>2.4476906773428686E-6</v>
      </c>
      <c r="E49">
        <f t="shared" ref="E49:Q49" si="48">D49</f>
        <v>2.4476906773428686E-6</v>
      </c>
      <c r="F49">
        <f t="shared" si="48"/>
        <v>2.4476906773428686E-6</v>
      </c>
      <c r="G49">
        <f t="shared" si="48"/>
        <v>2.4476906773428686E-6</v>
      </c>
      <c r="H49">
        <f t="shared" si="48"/>
        <v>2.4476906773428686E-6</v>
      </c>
      <c r="I49">
        <f t="shared" si="48"/>
        <v>2.4476906773428686E-6</v>
      </c>
      <c r="J49">
        <f t="shared" si="48"/>
        <v>2.4476906773428686E-6</v>
      </c>
      <c r="K49">
        <f t="shared" si="48"/>
        <v>2.4476906773428686E-6</v>
      </c>
      <c r="L49">
        <f t="shared" si="48"/>
        <v>2.4476906773428686E-6</v>
      </c>
      <c r="M49">
        <f t="shared" si="48"/>
        <v>2.4476906773428686E-6</v>
      </c>
      <c r="N49">
        <f t="shared" si="48"/>
        <v>2.4476906773428686E-6</v>
      </c>
      <c r="O49">
        <f t="shared" si="48"/>
        <v>2.4476906773428686E-6</v>
      </c>
      <c r="P49">
        <f t="shared" si="48"/>
        <v>2.4476906773428686E-6</v>
      </c>
      <c r="Q49">
        <f t="shared" si="48"/>
        <v>2.4476906773428686E-6</v>
      </c>
      <c r="R49">
        <f t="shared" si="1"/>
        <v>2.4476906773428686E-6</v>
      </c>
      <c r="S49">
        <f t="shared" si="2"/>
        <v>2.4476906773428686E-6</v>
      </c>
    </row>
    <row r="50" spans="3:19" x14ac:dyDescent="0.3">
      <c r="C50" t="s">
        <v>79</v>
      </c>
      <c r="D50">
        <f>Mult_split!I50</f>
        <v>2.5194342438606479E-5</v>
      </c>
      <c r="E50">
        <f t="shared" ref="E50:Q50" si="49">D50</f>
        <v>2.5194342438606479E-5</v>
      </c>
      <c r="F50">
        <f t="shared" si="49"/>
        <v>2.5194342438606479E-5</v>
      </c>
      <c r="G50">
        <f t="shared" si="49"/>
        <v>2.5194342438606479E-5</v>
      </c>
      <c r="H50">
        <f t="shared" si="49"/>
        <v>2.5194342438606479E-5</v>
      </c>
      <c r="I50">
        <f t="shared" si="49"/>
        <v>2.5194342438606479E-5</v>
      </c>
      <c r="J50">
        <f t="shared" si="49"/>
        <v>2.5194342438606479E-5</v>
      </c>
      <c r="K50">
        <f t="shared" si="49"/>
        <v>2.5194342438606479E-5</v>
      </c>
      <c r="L50">
        <f t="shared" si="49"/>
        <v>2.5194342438606479E-5</v>
      </c>
      <c r="M50">
        <f t="shared" si="49"/>
        <v>2.5194342438606479E-5</v>
      </c>
      <c r="N50">
        <f t="shared" si="49"/>
        <v>2.5194342438606479E-5</v>
      </c>
      <c r="O50">
        <f t="shared" si="49"/>
        <v>2.5194342438606479E-5</v>
      </c>
      <c r="P50">
        <f t="shared" si="49"/>
        <v>2.5194342438606479E-5</v>
      </c>
      <c r="Q50">
        <f t="shared" si="49"/>
        <v>2.5194342438606479E-5</v>
      </c>
      <c r="R50">
        <f t="shared" si="1"/>
        <v>2.5194342438606479E-5</v>
      </c>
      <c r="S50">
        <f t="shared" si="2"/>
        <v>2.5194342438606479E-5</v>
      </c>
    </row>
    <row r="51" spans="3:19" x14ac:dyDescent="0.3">
      <c r="C51" t="s">
        <v>80</v>
      </c>
      <c r="D51">
        <f>Mult_split!I51</f>
        <v>3.629727876886703E-6</v>
      </c>
      <c r="E51">
        <f t="shared" ref="E51:Q51" si="50">D51</f>
        <v>3.629727876886703E-6</v>
      </c>
      <c r="F51">
        <f t="shared" si="50"/>
        <v>3.629727876886703E-6</v>
      </c>
      <c r="G51">
        <f t="shared" si="50"/>
        <v>3.629727876886703E-6</v>
      </c>
      <c r="H51">
        <f t="shared" si="50"/>
        <v>3.629727876886703E-6</v>
      </c>
      <c r="I51">
        <f t="shared" si="50"/>
        <v>3.629727876886703E-6</v>
      </c>
      <c r="J51">
        <f t="shared" si="50"/>
        <v>3.629727876886703E-6</v>
      </c>
      <c r="K51">
        <f t="shared" si="50"/>
        <v>3.629727876886703E-6</v>
      </c>
      <c r="L51">
        <f t="shared" si="50"/>
        <v>3.629727876886703E-6</v>
      </c>
      <c r="M51">
        <f t="shared" si="50"/>
        <v>3.629727876886703E-6</v>
      </c>
      <c r="N51">
        <f t="shared" si="50"/>
        <v>3.629727876886703E-6</v>
      </c>
      <c r="O51">
        <f t="shared" si="50"/>
        <v>3.629727876886703E-6</v>
      </c>
      <c r="P51">
        <f t="shared" si="50"/>
        <v>3.629727876886703E-6</v>
      </c>
      <c r="Q51">
        <f t="shared" si="50"/>
        <v>3.629727876886703E-6</v>
      </c>
      <c r="R51">
        <f t="shared" si="1"/>
        <v>3.629727876886703E-6</v>
      </c>
      <c r="S51">
        <f t="shared" si="2"/>
        <v>3.629727876886703E-6</v>
      </c>
    </row>
    <row r="52" spans="3:19" x14ac:dyDescent="0.3">
      <c r="C52" t="s">
        <v>81</v>
      </c>
      <c r="D52">
        <f>Mult_split!I52</f>
        <v>1.0313055263772107E-5</v>
      </c>
      <c r="E52">
        <f t="shared" ref="E52:Q52" si="51">D52</f>
        <v>1.0313055263772107E-5</v>
      </c>
      <c r="F52">
        <f t="shared" si="51"/>
        <v>1.0313055263772107E-5</v>
      </c>
      <c r="G52">
        <f t="shared" si="51"/>
        <v>1.0313055263772107E-5</v>
      </c>
      <c r="H52">
        <f t="shared" si="51"/>
        <v>1.0313055263772107E-5</v>
      </c>
      <c r="I52">
        <f t="shared" si="51"/>
        <v>1.0313055263772107E-5</v>
      </c>
      <c r="J52">
        <f t="shared" si="51"/>
        <v>1.0313055263772107E-5</v>
      </c>
      <c r="K52">
        <f t="shared" si="51"/>
        <v>1.0313055263772107E-5</v>
      </c>
      <c r="L52">
        <f t="shared" si="51"/>
        <v>1.0313055263772107E-5</v>
      </c>
      <c r="M52">
        <f t="shared" si="51"/>
        <v>1.0313055263772107E-5</v>
      </c>
      <c r="N52">
        <f t="shared" si="51"/>
        <v>1.0313055263772107E-5</v>
      </c>
      <c r="O52">
        <f t="shared" si="51"/>
        <v>1.0313055263772107E-5</v>
      </c>
      <c r="P52">
        <f t="shared" si="51"/>
        <v>1.0313055263772107E-5</v>
      </c>
      <c r="Q52">
        <f t="shared" si="51"/>
        <v>1.0313055263772107E-5</v>
      </c>
      <c r="R52">
        <f t="shared" si="1"/>
        <v>1.0313055263772107E-5</v>
      </c>
      <c r="S52">
        <f t="shared" si="2"/>
        <v>1.0313055263772107E-5</v>
      </c>
    </row>
    <row r="53" spans="3:19" x14ac:dyDescent="0.3">
      <c r="C53" t="s">
        <v>82</v>
      </c>
      <c r="D53">
        <f>Mult_split!I53</f>
        <v>7.6837036203191618E-6</v>
      </c>
      <c r="E53">
        <f t="shared" ref="E53:Q53" si="52">D53</f>
        <v>7.6837036203191618E-6</v>
      </c>
      <c r="F53">
        <f t="shared" si="52"/>
        <v>7.6837036203191618E-6</v>
      </c>
      <c r="G53">
        <f t="shared" si="52"/>
        <v>7.6837036203191618E-6</v>
      </c>
      <c r="H53">
        <f t="shared" si="52"/>
        <v>7.6837036203191618E-6</v>
      </c>
      <c r="I53">
        <f t="shared" si="52"/>
        <v>7.6837036203191618E-6</v>
      </c>
      <c r="J53">
        <f t="shared" si="52"/>
        <v>7.6837036203191618E-6</v>
      </c>
      <c r="K53">
        <f t="shared" si="52"/>
        <v>7.6837036203191618E-6</v>
      </c>
      <c r="L53">
        <f t="shared" si="52"/>
        <v>7.6837036203191618E-6</v>
      </c>
      <c r="M53">
        <f t="shared" si="52"/>
        <v>7.6837036203191618E-6</v>
      </c>
      <c r="N53">
        <f t="shared" si="52"/>
        <v>7.6837036203191618E-6</v>
      </c>
      <c r="O53">
        <f t="shared" si="52"/>
        <v>7.6837036203191618E-6</v>
      </c>
      <c r="P53">
        <f t="shared" si="52"/>
        <v>7.6837036203191618E-6</v>
      </c>
      <c r="Q53">
        <f t="shared" si="52"/>
        <v>7.6837036203191618E-6</v>
      </c>
      <c r="R53">
        <f t="shared" si="1"/>
        <v>7.6837036203191618E-6</v>
      </c>
      <c r="S53">
        <f t="shared" si="2"/>
        <v>7.6837036203191618E-6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60808.091519523608</v>
      </c>
      <c r="E55">
        <f t="shared" ref="E55:Q55" si="54">D55</f>
        <v>60808.091519523608</v>
      </c>
      <c r="F55">
        <f t="shared" si="54"/>
        <v>60808.091519523608</v>
      </c>
      <c r="G55">
        <f t="shared" si="54"/>
        <v>60808.091519523608</v>
      </c>
      <c r="H55">
        <f t="shared" si="54"/>
        <v>60808.091519523608</v>
      </c>
      <c r="I55">
        <f t="shared" si="54"/>
        <v>60808.091519523608</v>
      </c>
      <c r="J55">
        <f t="shared" si="54"/>
        <v>60808.091519523608</v>
      </c>
      <c r="K55">
        <f t="shared" si="54"/>
        <v>60808.091519523608</v>
      </c>
      <c r="L55">
        <f t="shared" si="54"/>
        <v>60808.091519523608</v>
      </c>
      <c r="M55">
        <f t="shared" si="54"/>
        <v>60808.091519523608</v>
      </c>
      <c r="N55">
        <f t="shared" si="54"/>
        <v>60808.091519523608</v>
      </c>
      <c r="O55">
        <f t="shared" si="54"/>
        <v>60808.091519523608</v>
      </c>
      <c r="P55">
        <f t="shared" si="54"/>
        <v>60808.091519523608</v>
      </c>
      <c r="Q55">
        <f t="shared" si="54"/>
        <v>60808.091519523608</v>
      </c>
      <c r="R55">
        <f t="shared" si="1"/>
        <v>60808.091519523608</v>
      </c>
      <c r="S55">
        <f t="shared" si="2"/>
        <v>60808.091519523608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2.0085015534650262E-5</v>
      </c>
      <c r="E60">
        <f t="shared" ref="E60:Q60" si="59">D60</f>
        <v>2.0085015534650262E-5</v>
      </c>
      <c r="F60">
        <f t="shared" si="59"/>
        <v>2.0085015534650262E-5</v>
      </c>
      <c r="G60">
        <f t="shared" si="59"/>
        <v>2.0085015534650262E-5</v>
      </c>
      <c r="H60">
        <f t="shared" si="59"/>
        <v>2.0085015534650262E-5</v>
      </c>
      <c r="I60">
        <f t="shared" si="59"/>
        <v>2.0085015534650262E-5</v>
      </c>
      <c r="J60">
        <f t="shared" si="59"/>
        <v>2.0085015534650262E-5</v>
      </c>
      <c r="K60">
        <f t="shared" si="59"/>
        <v>2.0085015534650262E-5</v>
      </c>
      <c r="L60">
        <f t="shared" si="59"/>
        <v>2.0085015534650262E-5</v>
      </c>
      <c r="M60">
        <f t="shared" si="59"/>
        <v>2.0085015534650262E-5</v>
      </c>
      <c r="N60">
        <f t="shared" si="59"/>
        <v>2.0085015534650262E-5</v>
      </c>
      <c r="O60">
        <f t="shared" si="59"/>
        <v>2.0085015534650262E-5</v>
      </c>
      <c r="P60">
        <f t="shared" si="59"/>
        <v>2.0085015534650262E-5</v>
      </c>
      <c r="Q60">
        <f t="shared" si="59"/>
        <v>2.0085015534650262E-5</v>
      </c>
      <c r="R60">
        <f t="shared" si="1"/>
        <v>2.0085015534650262E-5</v>
      </c>
      <c r="S60">
        <f t="shared" si="2"/>
        <v>2.0085015534650262E-5</v>
      </c>
    </row>
    <row r="61" spans="3:19" x14ac:dyDescent="0.3">
      <c r="C61" t="s">
        <v>90</v>
      </c>
      <c r="D61">
        <f>Mult_split!I61</f>
        <v>9.7125190676389902E-6</v>
      </c>
      <c r="E61">
        <f t="shared" ref="E61:Q61" si="60">D61</f>
        <v>9.7125190676389902E-6</v>
      </c>
      <c r="F61">
        <f t="shared" si="60"/>
        <v>9.7125190676389902E-6</v>
      </c>
      <c r="G61">
        <f t="shared" si="60"/>
        <v>9.7125190676389902E-6</v>
      </c>
      <c r="H61">
        <f t="shared" si="60"/>
        <v>9.7125190676389902E-6</v>
      </c>
      <c r="I61">
        <f t="shared" si="60"/>
        <v>9.7125190676389902E-6</v>
      </c>
      <c r="J61">
        <f t="shared" si="60"/>
        <v>9.7125190676389902E-6</v>
      </c>
      <c r="K61">
        <f t="shared" si="60"/>
        <v>9.7125190676389902E-6</v>
      </c>
      <c r="L61">
        <f t="shared" si="60"/>
        <v>9.7125190676389902E-6</v>
      </c>
      <c r="M61">
        <f t="shared" si="60"/>
        <v>9.7125190676389902E-6</v>
      </c>
      <c r="N61">
        <f t="shared" si="60"/>
        <v>9.7125190676389902E-6</v>
      </c>
      <c r="O61">
        <f t="shared" si="60"/>
        <v>9.7125190676389902E-6</v>
      </c>
      <c r="P61">
        <f t="shared" si="60"/>
        <v>9.7125190676389902E-6</v>
      </c>
      <c r="Q61">
        <f t="shared" si="60"/>
        <v>9.7125190676389902E-6</v>
      </c>
      <c r="R61">
        <f t="shared" si="1"/>
        <v>9.7125190676389902E-6</v>
      </c>
      <c r="S61">
        <f t="shared" si="2"/>
        <v>9.7125190676389902E-6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42966.316342328282</v>
      </c>
      <c r="E65">
        <f t="shared" ref="E65:Q65" si="64">D65</f>
        <v>42966.316342328282</v>
      </c>
      <c r="F65">
        <f t="shared" si="64"/>
        <v>42966.316342328282</v>
      </c>
      <c r="G65">
        <f t="shared" si="64"/>
        <v>42966.316342328282</v>
      </c>
      <c r="H65">
        <f t="shared" si="64"/>
        <v>42966.316342328282</v>
      </c>
      <c r="I65">
        <f t="shared" si="64"/>
        <v>42966.316342328282</v>
      </c>
      <c r="J65">
        <f t="shared" si="64"/>
        <v>42966.316342328282</v>
      </c>
      <c r="K65">
        <f t="shared" si="64"/>
        <v>42966.316342328282</v>
      </c>
      <c r="L65">
        <f t="shared" si="64"/>
        <v>42966.316342328282</v>
      </c>
      <c r="M65">
        <f t="shared" si="64"/>
        <v>42966.316342328282</v>
      </c>
      <c r="N65">
        <f t="shared" si="64"/>
        <v>42966.316342328282</v>
      </c>
      <c r="O65">
        <f t="shared" si="64"/>
        <v>42966.316342328282</v>
      </c>
      <c r="P65">
        <f t="shared" si="64"/>
        <v>42966.316342328282</v>
      </c>
      <c r="Q65">
        <f t="shared" si="64"/>
        <v>42966.316342328282</v>
      </c>
      <c r="R65">
        <f t="shared" si="1"/>
        <v>42966.316342328282</v>
      </c>
      <c r="S65">
        <f t="shared" si="2"/>
        <v>42966.316342328282</v>
      </c>
    </row>
    <row r="66" spans="3:19" x14ac:dyDescent="0.3">
      <c r="C66" t="s">
        <v>95</v>
      </c>
      <c r="D66">
        <f>Mult_split!I66</f>
        <v>141822.52848534862</v>
      </c>
      <c r="E66">
        <f t="shared" ref="E66:Q66" si="65">D66</f>
        <v>141822.52848534862</v>
      </c>
      <c r="F66">
        <f t="shared" si="65"/>
        <v>141822.52848534862</v>
      </c>
      <c r="G66">
        <f t="shared" si="65"/>
        <v>141822.52848534862</v>
      </c>
      <c r="H66">
        <f t="shared" si="65"/>
        <v>141822.52848534862</v>
      </c>
      <c r="I66">
        <f t="shared" si="65"/>
        <v>141822.52848534862</v>
      </c>
      <c r="J66">
        <f t="shared" si="65"/>
        <v>141822.52848534862</v>
      </c>
      <c r="K66">
        <f t="shared" si="65"/>
        <v>141822.52848534862</v>
      </c>
      <c r="L66">
        <f t="shared" si="65"/>
        <v>141822.52848534862</v>
      </c>
      <c r="M66">
        <f t="shared" si="65"/>
        <v>141822.52848534862</v>
      </c>
      <c r="N66">
        <f t="shared" si="65"/>
        <v>141822.52848534862</v>
      </c>
      <c r="O66">
        <f t="shared" si="65"/>
        <v>141822.52848534862</v>
      </c>
      <c r="P66">
        <f t="shared" si="65"/>
        <v>141822.52848534862</v>
      </c>
      <c r="Q66">
        <f t="shared" si="65"/>
        <v>141822.52848534862</v>
      </c>
      <c r="R66">
        <f t="shared" si="1"/>
        <v>141822.52848534862</v>
      </c>
      <c r="S66">
        <f t="shared" si="2"/>
        <v>141822.52848534862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9293.9009502632816</v>
      </c>
      <c r="E68">
        <f t="shared" ref="E68:Q68" si="69">D68</f>
        <v>9293.9009502632816</v>
      </c>
      <c r="F68">
        <f t="shared" si="69"/>
        <v>9293.9009502632816</v>
      </c>
      <c r="G68">
        <f t="shared" si="69"/>
        <v>9293.9009502632816</v>
      </c>
      <c r="H68">
        <f t="shared" si="69"/>
        <v>9293.9009502632816</v>
      </c>
      <c r="I68">
        <f t="shared" si="69"/>
        <v>9293.9009502632816</v>
      </c>
      <c r="J68">
        <f t="shared" si="69"/>
        <v>9293.9009502632816</v>
      </c>
      <c r="K68">
        <f t="shared" si="69"/>
        <v>9293.9009502632816</v>
      </c>
      <c r="L68">
        <f t="shared" si="69"/>
        <v>9293.9009502632816</v>
      </c>
      <c r="M68">
        <f t="shared" si="69"/>
        <v>9293.9009502632816</v>
      </c>
      <c r="N68">
        <f t="shared" si="69"/>
        <v>9293.9009502632816</v>
      </c>
      <c r="O68">
        <f t="shared" si="69"/>
        <v>9293.9009502632816</v>
      </c>
      <c r="P68">
        <f t="shared" si="69"/>
        <v>9293.9009502632816</v>
      </c>
      <c r="Q68">
        <f t="shared" si="69"/>
        <v>9293.9009502632816</v>
      </c>
      <c r="R68">
        <f t="shared" si="67"/>
        <v>9293.9009502632816</v>
      </c>
      <c r="S68">
        <f t="shared" si="68"/>
        <v>9293.9009502632816</v>
      </c>
    </row>
    <row r="69" spans="3:19" x14ac:dyDescent="0.3">
      <c r="C69" t="s">
        <v>98</v>
      </c>
      <c r="D69">
        <f>Mult_split!I69</f>
        <v>20650.970524300068</v>
      </c>
      <c r="E69">
        <f t="shared" ref="E69:Q69" si="70">D69</f>
        <v>20650.970524300068</v>
      </c>
      <c r="F69">
        <f t="shared" si="70"/>
        <v>20650.970524300068</v>
      </c>
      <c r="G69">
        <f t="shared" si="70"/>
        <v>20650.970524300068</v>
      </c>
      <c r="H69">
        <f t="shared" si="70"/>
        <v>20650.970524300068</v>
      </c>
      <c r="I69">
        <f t="shared" si="70"/>
        <v>20650.970524300068</v>
      </c>
      <c r="J69">
        <f t="shared" si="70"/>
        <v>20650.970524300068</v>
      </c>
      <c r="K69">
        <f t="shared" si="70"/>
        <v>20650.970524300068</v>
      </c>
      <c r="L69">
        <f t="shared" si="70"/>
        <v>20650.970524300068</v>
      </c>
      <c r="M69">
        <f t="shared" si="70"/>
        <v>20650.970524300068</v>
      </c>
      <c r="N69">
        <f t="shared" si="70"/>
        <v>20650.970524300068</v>
      </c>
      <c r="O69">
        <f t="shared" si="70"/>
        <v>20650.970524300068</v>
      </c>
      <c r="P69">
        <f t="shared" si="70"/>
        <v>20650.970524300068</v>
      </c>
      <c r="Q69">
        <f t="shared" si="70"/>
        <v>20650.970524300068</v>
      </c>
      <c r="R69">
        <f t="shared" si="67"/>
        <v>20650.970524300068</v>
      </c>
      <c r="S69">
        <f t="shared" si="68"/>
        <v>20650.970524300068</v>
      </c>
    </row>
    <row r="70" spans="3:19" x14ac:dyDescent="0.3">
      <c r="C70" t="s">
        <v>99</v>
      </c>
      <c r="D70">
        <f>Mult_split!I70</f>
        <v>1.2311299861213543E-5</v>
      </c>
      <c r="E70">
        <f t="shared" ref="E70:Q70" si="71">D70</f>
        <v>1.2311299861213543E-5</v>
      </c>
      <c r="F70">
        <f t="shared" si="71"/>
        <v>1.2311299861213543E-5</v>
      </c>
      <c r="G70">
        <f t="shared" si="71"/>
        <v>1.2311299861213543E-5</v>
      </c>
      <c r="H70">
        <f t="shared" si="71"/>
        <v>1.2311299861213543E-5</v>
      </c>
      <c r="I70">
        <f t="shared" si="71"/>
        <v>1.2311299861213543E-5</v>
      </c>
      <c r="J70">
        <f t="shared" si="71"/>
        <v>1.2311299861213543E-5</v>
      </c>
      <c r="K70">
        <f t="shared" si="71"/>
        <v>1.2311299861213543E-5</v>
      </c>
      <c r="L70">
        <f t="shared" si="71"/>
        <v>1.2311299861213543E-5</v>
      </c>
      <c r="M70">
        <f t="shared" si="71"/>
        <v>1.2311299861213543E-5</v>
      </c>
      <c r="N70">
        <f t="shared" si="71"/>
        <v>1.2311299861213543E-5</v>
      </c>
      <c r="O70">
        <f t="shared" si="71"/>
        <v>1.2311299861213543E-5</v>
      </c>
      <c r="P70">
        <f t="shared" si="71"/>
        <v>1.2311299861213543E-5</v>
      </c>
      <c r="Q70">
        <f t="shared" si="71"/>
        <v>1.2311299861213543E-5</v>
      </c>
      <c r="R70">
        <f t="shared" si="67"/>
        <v>1.2311299861213543E-5</v>
      </c>
      <c r="S70">
        <f t="shared" si="68"/>
        <v>1.2311299861213543E-5</v>
      </c>
    </row>
    <row r="71" spans="3:19" x14ac:dyDescent="0.3">
      <c r="C71" t="s">
        <v>100</v>
      </c>
      <c r="D71">
        <f>Mult_split!I71</f>
        <v>6.4035559525712119E-5</v>
      </c>
      <c r="E71">
        <f t="shared" ref="E71:Q71" si="72">D71</f>
        <v>6.4035559525712119E-5</v>
      </c>
      <c r="F71">
        <f t="shared" si="72"/>
        <v>6.4035559525712119E-5</v>
      </c>
      <c r="G71">
        <f t="shared" si="72"/>
        <v>6.4035559525712119E-5</v>
      </c>
      <c r="H71">
        <f t="shared" si="72"/>
        <v>6.4035559525712119E-5</v>
      </c>
      <c r="I71">
        <f t="shared" si="72"/>
        <v>6.4035559525712119E-5</v>
      </c>
      <c r="J71">
        <f t="shared" si="72"/>
        <v>6.4035559525712119E-5</v>
      </c>
      <c r="K71">
        <f t="shared" si="72"/>
        <v>6.4035559525712119E-5</v>
      </c>
      <c r="L71">
        <f t="shared" si="72"/>
        <v>6.4035559525712119E-5</v>
      </c>
      <c r="M71">
        <f t="shared" si="72"/>
        <v>6.4035559525712119E-5</v>
      </c>
      <c r="N71">
        <f t="shared" si="72"/>
        <v>6.4035559525712119E-5</v>
      </c>
      <c r="O71">
        <f t="shared" si="72"/>
        <v>6.4035559525712119E-5</v>
      </c>
      <c r="P71">
        <f t="shared" si="72"/>
        <v>6.4035559525712119E-5</v>
      </c>
      <c r="Q71">
        <f t="shared" si="72"/>
        <v>6.4035559525712119E-5</v>
      </c>
      <c r="R71">
        <f t="shared" si="67"/>
        <v>6.4035559525712119E-5</v>
      </c>
      <c r="S71">
        <f t="shared" si="68"/>
        <v>6.4035559525712119E-5</v>
      </c>
    </row>
    <row r="72" spans="3:19" x14ac:dyDescent="0.3">
      <c r="C72" t="s">
        <v>101</v>
      </c>
      <c r="D72">
        <f>Mult_split!I72</f>
        <v>1.7781112586228871E-5</v>
      </c>
      <c r="E72">
        <f t="shared" ref="E72:Q72" si="73">D72</f>
        <v>1.7781112586228871E-5</v>
      </c>
      <c r="F72">
        <f t="shared" si="73"/>
        <v>1.7781112586228871E-5</v>
      </c>
      <c r="G72">
        <f t="shared" si="73"/>
        <v>1.7781112586228871E-5</v>
      </c>
      <c r="H72">
        <f t="shared" si="73"/>
        <v>1.7781112586228871E-5</v>
      </c>
      <c r="I72">
        <f t="shared" si="73"/>
        <v>1.7781112586228871E-5</v>
      </c>
      <c r="J72">
        <f t="shared" si="73"/>
        <v>1.7781112586228871E-5</v>
      </c>
      <c r="K72">
        <f t="shared" si="73"/>
        <v>1.7781112586228871E-5</v>
      </c>
      <c r="L72">
        <f t="shared" si="73"/>
        <v>1.7781112586228871E-5</v>
      </c>
      <c r="M72">
        <f t="shared" si="73"/>
        <v>1.7781112586228871E-5</v>
      </c>
      <c r="N72">
        <f t="shared" si="73"/>
        <v>1.7781112586228871E-5</v>
      </c>
      <c r="O72">
        <f t="shared" si="73"/>
        <v>1.7781112586228871E-5</v>
      </c>
      <c r="P72">
        <f t="shared" si="73"/>
        <v>1.7781112586228871E-5</v>
      </c>
      <c r="Q72">
        <f t="shared" si="73"/>
        <v>1.7781112586228871E-5</v>
      </c>
      <c r="R72">
        <f t="shared" si="67"/>
        <v>1.7781112586228871E-5</v>
      </c>
      <c r="S72">
        <f t="shared" si="68"/>
        <v>1.7781112586228871E-5</v>
      </c>
    </row>
    <row r="73" spans="3:19" x14ac:dyDescent="0.3">
      <c r="C73" t="s">
        <v>102</v>
      </c>
      <c r="D73">
        <f>Mult_split!I73</f>
        <v>1.7856427622308707E-5</v>
      </c>
      <c r="E73">
        <f t="shared" ref="E73:Q73" si="74">D73</f>
        <v>1.7856427622308707E-5</v>
      </c>
      <c r="F73">
        <f t="shared" si="74"/>
        <v>1.7856427622308707E-5</v>
      </c>
      <c r="G73">
        <f t="shared" si="74"/>
        <v>1.7856427622308707E-5</v>
      </c>
      <c r="H73">
        <f t="shared" si="74"/>
        <v>1.7856427622308707E-5</v>
      </c>
      <c r="I73">
        <f t="shared" si="74"/>
        <v>1.7856427622308707E-5</v>
      </c>
      <c r="J73">
        <f t="shared" si="74"/>
        <v>1.7856427622308707E-5</v>
      </c>
      <c r="K73">
        <f t="shared" si="74"/>
        <v>1.7856427622308707E-5</v>
      </c>
      <c r="L73">
        <f t="shared" si="74"/>
        <v>1.7856427622308707E-5</v>
      </c>
      <c r="M73">
        <f t="shared" si="74"/>
        <v>1.7856427622308707E-5</v>
      </c>
      <c r="N73">
        <f t="shared" si="74"/>
        <v>1.7856427622308707E-5</v>
      </c>
      <c r="O73">
        <f t="shared" si="74"/>
        <v>1.7856427622308707E-5</v>
      </c>
      <c r="P73">
        <f t="shared" si="74"/>
        <v>1.7856427622308707E-5</v>
      </c>
      <c r="Q73">
        <f t="shared" si="74"/>
        <v>1.7856427622308707E-5</v>
      </c>
      <c r="R73">
        <f t="shared" si="67"/>
        <v>1.7856427622308707E-5</v>
      </c>
      <c r="S73">
        <f t="shared" si="68"/>
        <v>1.7856427622308707E-5</v>
      </c>
    </row>
    <row r="74" spans="3:19" x14ac:dyDescent="0.3">
      <c r="C74" t="s">
        <v>103</v>
      </c>
      <c r="D74">
        <f>Mult_split!I74</f>
        <v>1.3800628099167171E-5</v>
      </c>
      <c r="E74">
        <f t="shared" ref="E74:Q74" si="75">D74</f>
        <v>1.3800628099167171E-5</v>
      </c>
      <c r="F74">
        <f t="shared" si="75"/>
        <v>1.3800628099167171E-5</v>
      </c>
      <c r="G74">
        <f t="shared" si="75"/>
        <v>1.3800628099167171E-5</v>
      </c>
      <c r="H74">
        <f t="shared" si="75"/>
        <v>1.3800628099167171E-5</v>
      </c>
      <c r="I74">
        <f t="shared" si="75"/>
        <v>1.3800628099167171E-5</v>
      </c>
      <c r="J74">
        <f t="shared" si="75"/>
        <v>1.3800628099167171E-5</v>
      </c>
      <c r="K74">
        <f t="shared" si="75"/>
        <v>1.3800628099167171E-5</v>
      </c>
      <c r="L74">
        <f t="shared" si="75"/>
        <v>1.3800628099167171E-5</v>
      </c>
      <c r="M74">
        <f t="shared" si="75"/>
        <v>1.3800628099167171E-5</v>
      </c>
      <c r="N74">
        <f t="shared" si="75"/>
        <v>1.3800628099167171E-5</v>
      </c>
      <c r="O74">
        <f t="shared" si="75"/>
        <v>1.3800628099167171E-5</v>
      </c>
      <c r="P74">
        <f t="shared" si="75"/>
        <v>1.3800628099167171E-5</v>
      </c>
      <c r="Q74">
        <f t="shared" si="75"/>
        <v>1.3800628099167171E-5</v>
      </c>
      <c r="R74">
        <f t="shared" si="67"/>
        <v>1.3800628099167171E-5</v>
      </c>
      <c r="S74">
        <f t="shared" si="68"/>
        <v>1.3800628099167171E-5</v>
      </c>
    </row>
    <row r="75" spans="3:19" x14ac:dyDescent="0.3">
      <c r="C75" t="s">
        <v>104</v>
      </c>
      <c r="D75">
        <f>Mult_split!I75</f>
        <v>2.2674908194745828E-5</v>
      </c>
      <c r="E75">
        <f t="shared" ref="E75:Q75" si="76">D75</f>
        <v>2.2674908194745828E-5</v>
      </c>
      <c r="F75">
        <f t="shared" si="76"/>
        <v>2.2674908194745828E-5</v>
      </c>
      <c r="G75">
        <f t="shared" si="76"/>
        <v>2.2674908194745828E-5</v>
      </c>
      <c r="H75">
        <f t="shared" si="76"/>
        <v>2.2674908194745828E-5</v>
      </c>
      <c r="I75">
        <f t="shared" si="76"/>
        <v>2.2674908194745828E-5</v>
      </c>
      <c r="J75">
        <f t="shared" si="76"/>
        <v>2.2674908194745828E-5</v>
      </c>
      <c r="K75">
        <f t="shared" si="76"/>
        <v>2.2674908194745828E-5</v>
      </c>
      <c r="L75">
        <f t="shared" si="76"/>
        <v>2.2674908194745828E-5</v>
      </c>
      <c r="M75">
        <f t="shared" si="76"/>
        <v>2.2674908194745828E-5</v>
      </c>
      <c r="N75">
        <f t="shared" si="76"/>
        <v>2.2674908194745828E-5</v>
      </c>
      <c r="O75">
        <f t="shared" si="76"/>
        <v>2.2674908194745828E-5</v>
      </c>
      <c r="P75">
        <f t="shared" si="76"/>
        <v>2.2674908194745828E-5</v>
      </c>
      <c r="Q75">
        <f t="shared" si="76"/>
        <v>2.2674908194745828E-5</v>
      </c>
      <c r="R75">
        <f t="shared" si="67"/>
        <v>2.2674908194745828E-5</v>
      </c>
      <c r="S75">
        <f t="shared" si="68"/>
        <v>2.2674908194745828E-5</v>
      </c>
    </row>
    <row r="76" spans="3:19" x14ac:dyDescent="0.3">
      <c r="C76" t="s">
        <v>105</v>
      </c>
      <c r="D76">
        <f>Mult_split!I76</f>
        <v>3.629727876886703E-6</v>
      </c>
      <c r="E76">
        <f t="shared" ref="E76:Q76" si="77">D76</f>
        <v>3.629727876886703E-6</v>
      </c>
      <c r="F76">
        <f t="shared" si="77"/>
        <v>3.629727876886703E-6</v>
      </c>
      <c r="G76">
        <f t="shared" si="77"/>
        <v>3.629727876886703E-6</v>
      </c>
      <c r="H76">
        <f t="shared" si="77"/>
        <v>3.629727876886703E-6</v>
      </c>
      <c r="I76">
        <f t="shared" si="77"/>
        <v>3.629727876886703E-6</v>
      </c>
      <c r="J76">
        <f t="shared" si="77"/>
        <v>3.629727876886703E-6</v>
      </c>
      <c r="K76">
        <f t="shared" si="77"/>
        <v>3.629727876886703E-6</v>
      </c>
      <c r="L76">
        <f t="shared" si="77"/>
        <v>3.629727876886703E-6</v>
      </c>
      <c r="M76">
        <f t="shared" si="77"/>
        <v>3.629727876886703E-6</v>
      </c>
      <c r="N76">
        <f t="shared" si="77"/>
        <v>3.629727876886703E-6</v>
      </c>
      <c r="O76">
        <f t="shared" si="77"/>
        <v>3.629727876886703E-6</v>
      </c>
      <c r="P76">
        <f t="shared" si="77"/>
        <v>3.629727876886703E-6</v>
      </c>
      <c r="Q76">
        <f t="shared" si="77"/>
        <v>3.629727876886703E-6</v>
      </c>
      <c r="R76">
        <f t="shared" si="67"/>
        <v>3.629727876886703E-6</v>
      </c>
      <c r="S76">
        <f t="shared" si="68"/>
        <v>3.629727876886703E-6</v>
      </c>
    </row>
    <row r="77" spans="3:19" x14ac:dyDescent="0.3">
      <c r="C77" t="s">
        <v>106</v>
      </c>
      <c r="D77">
        <f>Mult_split!I77</f>
        <v>1.0138210518181304E-5</v>
      </c>
      <c r="E77">
        <f t="shared" ref="E77:Q77" si="78">D77</f>
        <v>1.0138210518181304E-5</v>
      </c>
      <c r="F77">
        <f t="shared" si="78"/>
        <v>1.0138210518181304E-5</v>
      </c>
      <c r="G77">
        <f t="shared" si="78"/>
        <v>1.0138210518181304E-5</v>
      </c>
      <c r="H77">
        <f t="shared" si="78"/>
        <v>1.0138210518181304E-5</v>
      </c>
      <c r="I77">
        <f t="shared" si="78"/>
        <v>1.0138210518181304E-5</v>
      </c>
      <c r="J77">
        <f t="shared" si="78"/>
        <v>1.0138210518181304E-5</v>
      </c>
      <c r="K77">
        <f t="shared" si="78"/>
        <v>1.0138210518181304E-5</v>
      </c>
      <c r="L77">
        <f t="shared" si="78"/>
        <v>1.0138210518181304E-5</v>
      </c>
      <c r="M77">
        <f t="shared" si="78"/>
        <v>1.0138210518181304E-5</v>
      </c>
      <c r="N77">
        <f t="shared" si="78"/>
        <v>1.0138210518181304E-5</v>
      </c>
      <c r="O77">
        <f t="shared" si="78"/>
        <v>1.0138210518181304E-5</v>
      </c>
      <c r="P77">
        <f t="shared" si="78"/>
        <v>1.0138210518181304E-5</v>
      </c>
      <c r="Q77">
        <f t="shared" si="78"/>
        <v>1.0138210518181304E-5</v>
      </c>
      <c r="R77">
        <f t="shared" si="67"/>
        <v>1.0138210518181304E-5</v>
      </c>
      <c r="S77">
        <f t="shared" si="68"/>
        <v>1.0138210518181304E-5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5.3909800755168158E-6</v>
      </c>
      <c r="E79">
        <f t="shared" ref="E79:Q79" si="80">D79</f>
        <v>5.3909800755168158E-6</v>
      </c>
      <c r="F79">
        <f t="shared" si="80"/>
        <v>5.3909800755168158E-6</v>
      </c>
      <c r="G79">
        <f t="shared" si="80"/>
        <v>5.3909800755168158E-6</v>
      </c>
      <c r="H79">
        <f t="shared" si="80"/>
        <v>5.3909800755168158E-6</v>
      </c>
      <c r="I79">
        <f t="shared" si="80"/>
        <v>5.3909800755168158E-6</v>
      </c>
      <c r="J79">
        <f t="shared" si="80"/>
        <v>5.3909800755168158E-6</v>
      </c>
      <c r="K79">
        <f t="shared" si="80"/>
        <v>5.3909800755168158E-6</v>
      </c>
      <c r="L79">
        <f t="shared" si="80"/>
        <v>5.3909800755168158E-6</v>
      </c>
      <c r="M79">
        <f t="shared" si="80"/>
        <v>5.3909800755168158E-6</v>
      </c>
      <c r="N79">
        <f t="shared" si="80"/>
        <v>5.3909800755168158E-6</v>
      </c>
      <c r="O79">
        <f t="shared" si="80"/>
        <v>5.3909800755168158E-6</v>
      </c>
      <c r="P79">
        <f t="shared" si="80"/>
        <v>5.3909800755168158E-6</v>
      </c>
      <c r="Q79">
        <f t="shared" si="80"/>
        <v>5.3909800755168158E-6</v>
      </c>
      <c r="R79">
        <f t="shared" si="67"/>
        <v>5.3909800755168158E-6</v>
      </c>
      <c r="S79">
        <f t="shared" si="68"/>
        <v>5.3909800755168158E-6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48077.236236207464</v>
      </c>
      <c r="E81">
        <f t="shared" ref="E81:Q81" si="82">D81</f>
        <v>48077.236236207464</v>
      </c>
      <c r="F81">
        <f t="shared" si="82"/>
        <v>48077.236236207464</v>
      </c>
      <c r="G81">
        <f t="shared" si="82"/>
        <v>48077.236236207464</v>
      </c>
      <c r="H81">
        <f t="shared" si="82"/>
        <v>48077.236236207464</v>
      </c>
      <c r="I81">
        <f t="shared" si="82"/>
        <v>48077.236236207464</v>
      </c>
      <c r="J81">
        <f t="shared" si="82"/>
        <v>48077.236236207464</v>
      </c>
      <c r="K81">
        <f t="shared" si="82"/>
        <v>48077.236236207464</v>
      </c>
      <c r="L81">
        <f t="shared" si="82"/>
        <v>48077.236236207464</v>
      </c>
      <c r="M81">
        <f t="shared" si="82"/>
        <v>48077.236236207464</v>
      </c>
      <c r="N81">
        <f t="shared" si="82"/>
        <v>48077.236236207464</v>
      </c>
      <c r="O81">
        <f t="shared" si="82"/>
        <v>48077.236236207464</v>
      </c>
      <c r="P81">
        <f t="shared" si="82"/>
        <v>48077.236236207464</v>
      </c>
      <c r="Q81">
        <f t="shared" si="82"/>
        <v>48077.236236207464</v>
      </c>
      <c r="R81">
        <f t="shared" si="67"/>
        <v>48077.236236207464</v>
      </c>
      <c r="S81">
        <f t="shared" si="68"/>
        <v>48077.236236207464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1.8803419612864637E-5</v>
      </c>
      <c r="E85">
        <f t="shared" ref="E85:Q85" si="86">D85</f>
        <v>1.8803419612864637E-5</v>
      </c>
      <c r="F85">
        <f t="shared" si="86"/>
        <v>1.8803419612864637E-5</v>
      </c>
      <c r="G85">
        <f t="shared" si="86"/>
        <v>1.8803419612864637E-5</v>
      </c>
      <c r="H85">
        <f t="shared" si="86"/>
        <v>1.8803419612864637E-5</v>
      </c>
      <c r="I85">
        <f t="shared" si="86"/>
        <v>1.8803419612864637E-5</v>
      </c>
      <c r="J85">
        <f t="shared" si="86"/>
        <v>1.8803419612864637E-5</v>
      </c>
      <c r="K85">
        <f t="shared" si="86"/>
        <v>1.8803419612864637E-5</v>
      </c>
      <c r="L85">
        <f t="shared" si="86"/>
        <v>1.8803419612864637E-5</v>
      </c>
      <c r="M85">
        <f t="shared" si="86"/>
        <v>1.8803419612864637E-5</v>
      </c>
      <c r="N85">
        <f t="shared" si="86"/>
        <v>1.8803419612864637E-5</v>
      </c>
      <c r="O85">
        <f t="shared" si="86"/>
        <v>1.8803419612864637E-5</v>
      </c>
      <c r="P85">
        <f t="shared" si="86"/>
        <v>1.8803419612864637E-5</v>
      </c>
      <c r="Q85">
        <f t="shared" si="86"/>
        <v>1.8803419612864637E-5</v>
      </c>
      <c r="R85">
        <f t="shared" si="67"/>
        <v>1.8803419612864637E-5</v>
      </c>
      <c r="S85">
        <f t="shared" si="68"/>
        <v>1.8803419612864637E-5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4.2387000667940593E-6</v>
      </c>
      <c r="E89">
        <f t="shared" ref="E89:Q89" si="90">D89</f>
        <v>4.2387000667940593E-6</v>
      </c>
      <c r="F89">
        <f t="shared" si="90"/>
        <v>4.2387000667940593E-6</v>
      </c>
      <c r="G89">
        <f t="shared" si="90"/>
        <v>4.2387000667940593E-6</v>
      </c>
      <c r="H89">
        <f t="shared" si="90"/>
        <v>4.2387000667940593E-6</v>
      </c>
      <c r="I89">
        <f t="shared" si="90"/>
        <v>4.2387000667940593E-6</v>
      </c>
      <c r="J89">
        <f t="shared" si="90"/>
        <v>4.2387000667940593E-6</v>
      </c>
      <c r="K89">
        <f t="shared" si="90"/>
        <v>4.2387000667940593E-6</v>
      </c>
      <c r="L89">
        <f t="shared" si="90"/>
        <v>4.2387000667940593E-6</v>
      </c>
      <c r="M89">
        <f t="shared" si="90"/>
        <v>4.2387000667940593E-6</v>
      </c>
      <c r="N89">
        <f t="shared" si="90"/>
        <v>4.2387000667940593E-6</v>
      </c>
      <c r="O89">
        <f t="shared" si="90"/>
        <v>4.2387000667940593E-6</v>
      </c>
      <c r="P89">
        <f t="shared" si="90"/>
        <v>4.2387000667940593E-6</v>
      </c>
      <c r="Q89">
        <f t="shared" si="90"/>
        <v>4.2387000667940593E-6</v>
      </c>
      <c r="R89">
        <f t="shared" si="67"/>
        <v>4.2387000667940593E-6</v>
      </c>
      <c r="S89">
        <f t="shared" si="68"/>
        <v>4.2387000667940593E-6</v>
      </c>
    </row>
    <row r="90" spans="3:19" x14ac:dyDescent="0.3">
      <c r="C90" t="s">
        <v>118</v>
      </c>
      <c r="D90">
        <f>Mult_split!I90</f>
        <v>3.8811956438286614E-5</v>
      </c>
      <c r="E90">
        <f t="shared" ref="E90:Q90" si="91">D90</f>
        <v>3.8811956438286614E-5</v>
      </c>
      <c r="F90">
        <f t="shared" si="91"/>
        <v>3.8811956438286614E-5</v>
      </c>
      <c r="G90">
        <f t="shared" si="91"/>
        <v>3.8811956438286614E-5</v>
      </c>
      <c r="H90">
        <f t="shared" si="91"/>
        <v>3.8811956438286614E-5</v>
      </c>
      <c r="I90">
        <f t="shared" si="91"/>
        <v>3.8811956438286614E-5</v>
      </c>
      <c r="J90">
        <f t="shared" si="91"/>
        <v>3.8811956438286614E-5</v>
      </c>
      <c r="K90">
        <f t="shared" si="91"/>
        <v>3.8811956438286614E-5</v>
      </c>
      <c r="L90">
        <f t="shared" si="91"/>
        <v>3.8811956438286614E-5</v>
      </c>
      <c r="M90">
        <f t="shared" si="91"/>
        <v>3.8811956438286614E-5</v>
      </c>
      <c r="N90">
        <f t="shared" si="91"/>
        <v>3.8811956438286614E-5</v>
      </c>
      <c r="O90">
        <f t="shared" si="91"/>
        <v>3.8811956438286614E-5</v>
      </c>
      <c r="P90">
        <f t="shared" si="91"/>
        <v>3.8811956438286614E-5</v>
      </c>
      <c r="Q90">
        <f t="shared" si="91"/>
        <v>3.8811956438286614E-5</v>
      </c>
      <c r="R90">
        <f t="shared" si="67"/>
        <v>3.8811956438286614E-5</v>
      </c>
      <c r="S90">
        <f t="shared" si="68"/>
        <v>3.8811956438286614E-5</v>
      </c>
    </row>
    <row r="91" spans="3:19" x14ac:dyDescent="0.3">
      <c r="C91" t="s">
        <v>119</v>
      </c>
      <c r="D91">
        <f>Mult_split!I91</f>
        <v>63086.466403577804</v>
      </c>
      <c r="E91">
        <f t="shared" ref="E91:Q91" si="92">D91</f>
        <v>63086.466403577804</v>
      </c>
      <c r="F91">
        <f t="shared" si="92"/>
        <v>63086.466403577804</v>
      </c>
      <c r="G91">
        <f t="shared" si="92"/>
        <v>63086.466403577804</v>
      </c>
      <c r="H91">
        <f t="shared" si="92"/>
        <v>63086.466403577804</v>
      </c>
      <c r="I91">
        <f t="shared" si="92"/>
        <v>63086.466403577804</v>
      </c>
      <c r="J91">
        <f t="shared" si="92"/>
        <v>63086.466403577804</v>
      </c>
      <c r="K91">
        <f t="shared" si="92"/>
        <v>63086.466403577804</v>
      </c>
      <c r="L91">
        <f t="shared" si="92"/>
        <v>63086.466403577804</v>
      </c>
      <c r="M91">
        <f t="shared" si="92"/>
        <v>63086.466403577804</v>
      </c>
      <c r="N91">
        <f t="shared" si="92"/>
        <v>63086.466403577804</v>
      </c>
      <c r="O91">
        <f t="shared" si="92"/>
        <v>63086.466403577804</v>
      </c>
      <c r="P91">
        <f t="shared" si="92"/>
        <v>63086.466403577804</v>
      </c>
      <c r="Q91">
        <f t="shared" si="92"/>
        <v>63086.466403577804</v>
      </c>
      <c r="R91">
        <f t="shared" si="67"/>
        <v>63086.466403577804</v>
      </c>
      <c r="S91">
        <f t="shared" si="68"/>
        <v>63086.466403577804</v>
      </c>
    </row>
    <row r="92" spans="3:19" x14ac:dyDescent="0.3">
      <c r="C92" t="s">
        <v>120</v>
      </c>
      <c r="D92">
        <f>Mult_split!I92</f>
        <v>1.3300710423587692E-3</v>
      </c>
      <c r="E92">
        <f t="shared" ref="E92:Q92" si="93">D92</f>
        <v>1.3300710423587692E-3</v>
      </c>
      <c r="F92">
        <f t="shared" si="93"/>
        <v>1.3300710423587692E-3</v>
      </c>
      <c r="G92">
        <f t="shared" si="93"/>
        <v>1.3300710423587692E-3</v>
      </c>
      <c r="H92">
        <f t="shared" si="93"/>
        <v>1.3300710423587692E-3</v>
      </c>
      <c r="I92">
        <f t="shared" si="93"/>
        <v>1.3300710423587692E-3</v>
      </c>
      <c r="J92">
        <f t="shared" si="93"/>
        <v>1.3300710423587692E-3</v>
      </c>
      <c r="K92">
        <f t="shared" si="93"/>
        <v>1.3300710423587692E-3</v>
      </c>
      <c r="L92">
        <f t="shared" si="93"/>
        <v>1.3300710423587692E-3</v>
      </c>
      <c r="M92">
        <f t="shared" si="93"/>
        <v>1.3300710423587692E-3</v>
      </c>
      <c r="N92">
        <f t="shared" si="93"/>
        <v>1.3300710423587692E-3</v>
      </c>
      <c r="O92">
        <f t="shared" si="93"/>
        <v>1.3300710423587692E-3</v>
      </c>
      <c r="P92">
        <f t="shared" si="93"/>
        <v>1.3300710423587692E-3</v>
      </c>
      <c r="Q92">
        <f t="shared" si="93"/>
        <v>1.3300710423587692E-3</v>
      </c>
      <c r="R92">
        <f t="shared" si="67"/>
        <v>1.3300710423587692E-3</v>
      </c>
      <c r="S92">
        <f t="shared" si="68"/>
        <v>1.3300710423587692E-3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210578.61289269809</v>
      </c>
      <c r="E98">
        <f t="shared" ref="E98:Q98" si="99">D98</f>
        <v>210578.61289269809</v>
      </c>
      <c r="F98">
        <f t="shared" si="99"/>
        <v>210578.61289269809</v>
      </c>
      <c r="G98">
        <f t="shared" si="99"/>
        <v>210578.61289269809</v>
      </c>
      <c r="H98">
        <f t="shared" si="99"/>
        <v>210578.61289269809</v>
      </c>
      <c r="I98">
        <f t="shared" si="99"/>
        <v>210578.61289269809</v>
      </c>
      <c r="J98">
        <f t="shared" si="99"/>
        <v>210578.61289269809</v>
      </c>
      <c r="K98">
        <f t="shared" si="99"/>
        <v>210578.61289269809</v>
      </c>
      <c r="L98">
        <f t="shared" si="99"/>
        <v>210578.61289269809</v>
      </c>
      <c r="M98">
        <f t="shared" si="99"/>
        <v>210578.61289269809</v>
      </c>
      <c r="N98">
        <f t="shared" si="99"/>
        <v>210578.61289269809</v>
      </c>
      <c r="O98">
        <f t="shared" si="99"/>
        <v>210578.61289269809</v>
      </c>
      <c r="P98">
        <f t="shared" si="99"/>
        <v>210578.61289269809</v>
      </c>
      <c r="Q98">
        <f t="shared" si="99"/>
        <v>210578.61289269809</v>
      </c>
      <c r="R98">
        <f t="shared" si="67"/>
        <v>210578.61289269809</v>
      </c>
      <c r="S98">
        <f t="shared" si="68"/>
        <v>210578.61289269809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0</v>
      </c>
      <c r="E114">
        <f t="shared" ref="E114:Q114" si="115">D114</f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67"/>
        <v>0</v>
      </c>
      <c r="S114">
        <f t="shared" si="68"/>
        <v>0</v>
      </c>
    </row>
    <row r="115" spans="3:19" x14ac:dyDescent="0.3">
      <c r="C115" t="s">
        <v>143</v>
      </c>
      <c r="D115">
        <f>Mult_split!I115</f>
        <v>319112.05072060763</v>
      </c>
      <c r="E115">
        <f t="shared" ref="E115:Q115" si="116">D115</f>
        <v>319112.05072060763</v>
      </c>
      <c r="F115">
        <f t="shared" si="116"/>
        <v>319112.05072060763</v>
      </c>
      <c r="G115">
        <f t="shared" si="116"/>
        <v>319112.05072060763</v>
      </c>
      <c r="H115">
        <f t="shared" si="116"/>
        <v>319112.05072060763</v>
      </c>
      <c r="I115">
        <f t="shared" si="116"/>
        <v>319112.05072060763</v>
      </c>
      <c r="J115">
        <f t="shared" si="116"/>
        <v>319112.05072060763</v>
      </c>
      <c r="K115">
        <f t="shared" si="116"/>
        <v>319112.05072060763</v>
      </c>
      <c r="L115">
        <f t="shared" si="116"/>
        <v>319112.05072060763</v>
      </c>
      <c r="M115">
        <f t="shared" si="116"/>
        <v>319112.05072060763</v>
      </c>
      <c r="N115">
        <f t="shared" si="116"/>
        <v>319112.05072060763</v>
      </c>
      <c r="O115">
        <f t="shared" si="116"/>
        <v>319112.05072060763</v>
      </c>
      <c r="P115">
        <f t="shared" si="116"/>
        <v>319112.05072060763</v>
      </c>
      <c r="Q115">
        <f t="shared" si="116"/>
        <v>319112.05072060763</v>
      </c>
      <c r="R115">
        <f t="shared" si="67"/>
        <v>319112.05072060763</v>
      </c>
      <c r="S115">
        <f t="shared" si="68"/>
        <v>319112.05072060763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O1" zoomScale="70" zoomScaleNormal="70" workbookViewId="0">
      <selection activeCell="AA4" sqref="AA4:AF14"/>
    </sheetView>
  </sheetViews>
  <sheetFormatPr defaultColWidth="11.5546875" defaultRowHeight="14.4" x14ac:dyDescent="0.3"/>
  <cols>
    <col min="2" max="2" width="27.21875" bestFit="1" customWidth="1"/>
    <col min="27" max="27" width="27.777343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A3" s="12"/>
      <c r="AB3" s="12" t="s">
        <v>160</v>
      </c>
      <c r="AC3" s="12" t="s">
        <v>154</v>
      </c>
      <c r="AD3" s="12" t="s">
        <v>153</v>
      </c>
      <c r="AE3" s="12" t="s">
        <v>161</v>
      </c>
      <c r="AF3" s="12" t="s">
        <v>162</v>
      </c>
    </row>
    <row r="4" spans="1:32" x14ac:dyDescent="0.3">
      <c r="B4" t="s">
        <v>144</v>
      </c>
      <c r="C4">
        <f>LCA_tech_data!D3*Mult_tech!D3</f>
        <v>3.2260594701144026E-8</v>
      </c>
      <c r="D4">
        <f>LCA_tech_data!E3*Mult_tech!E3</f>
        <v>1.9999999999999999E-6</v>
      </c>
      <c r="E4">
        <f>LCA_tech_data!F3*Mult_tech!F3</f>
        <v>2.8747571873596206E-4</v>
      </c>
      <c r="F4">
        <f>LCA_tech_data!G3*Mult_tech!G3</f>
        <v>2.5092722019213286E-9</v>
      </c>
      <c r="G4">
        <f>LCA_tech_data!H3*Mult_tech!H3</f>
        <v>3.2213327466624699E-9</v>
      </c>
      <c r="H4">
        <f>LCA_tech_data!I3*Mult_tech!I3</f>
        <v>3.768022954222932E-8</v>
      </c>
      <c r="I4">
        <f>LCA_tech_data!J3*Mult_tech!J3</f>
        <v>1.6411922340525309E-14</v>
      </c>
      <c r="J4">
        <f>LCA_tech_data!K3*Mult_tech!K3</f>
        <v>3.5336121965279329E-13</v>
      </c>
      <c r="K4">
        <f>LCA_tech_data!L3*Mult_tech!L3</f>
        <v>3.3591887683412179E-7</v>
      </c>
      <c r="L4">
        <f>LCA_tech_data!M3*Mult_tech!M3</f>
        <v>5.5677568523449518E-5</v>
      </c>
      <c r="M4">
        <f>LCA_tech_data!N3*Mult_tech!N3</f>
        <v>7.0079206252924833E-10</v>
      </c>
      <c r="N4">
        <f>LCA_tech_data!O3*Mult_tech!O3</f>
        <v>2.6343359768964181E-13</v>
      </c>
      <c r="O4">
        <f>LCA_tech_data!P3*Mult_tech!P3</f>
        <v>1.0826373682804676E-8</v>
      </c>
      <c r="P4">
        <f>LCA_tech_data!Q3*Mult_tech!Q3</f>
        <v>1.2980315552888132E-6</v>
      </c>
      <c r="Q4">
        <f>LCA_tech_data!R3*Mult_tech!R3</f>
        <v>2.6331588766732771E-5</v>
      </c>
      <c r="R4">
        <f>LCA_tech_data!S3*Mult_tech!S3</f>
        <v>1.579084694711617E-13</v>
      </c>
      <c r="T4" t="s">
        <v>144</v>
      </c>
      <c r="U4" s="12">
        <f>L4/$L$118</f>
        <v>9.9862440025537875E-11</v>
      </c>
      <c r="V4" s="12">
        <f t="shared" ref="V4:V67" si="0">F4/$F$118</f>
        <v>6.4975939697161384E-11</v>
      </c>
      <c r="W4" s="12">
        <f t="shared" ref="W4:W67" si="1">E4/$E$118</f>
        <v>4.85632167705953E-11</v>
      </c>
      <c r="X4" s="12">
        <f t="shared" ref="X4:X67" si="2">M4/$M$118</f>
        <v>6.8770700876710691E-11</v>
      </c>
      <c r="Y4" s="12">
        <f t="shared" ref="Y4:Y67" si="3">N4/$N$118</f>
        <v>4.2119274952768718E-11</v>
      </c>
      <c r="AA4" s="12" t="s">
        <v>50</v>
      </c>
      <c r="AB4" s="12">
        <v>0.62721312739732193</v>
      </c>
      <c r="AC4" s="12">
        <v>0.79530035331439075</v>
      </c>
      <c r="AD4" s="12">
        <v>0.64502382090575527</v>
      </c>
      <c r="AE4" s="12">
        <v>0.85567884570874797</v>
      </c>
      <c r="AF4" s="12">
        <v>0.72715324692385164</v>
      </c>
    </row>
    <row r="5" spans="1:32" x14ac:dyDescent="0.3">
      <c r="B5" t="s">
        <v>145</v>
      </c>
      <c r="C5">
        <f>LCA_tech_data!D4*Mult_tech!D4</f>
        <v>3.2260594701144078E-8</v>
      </c>
      <c r="D5">
        <f>LCA_tech_data!E4*Mult_tech!E4</f>
        <v>1.9999999999999999E-6</v>
      </c>
      <c r="E5">
        <f>LCA_tech_data!F4*Mult_tech!F4</f>
        <v>2.8747571873596233E-4</v>
      </c>
      <c r="F5">
        <f>LCA_tech_data!G4*Mult_tech!G4</f>
        <v>2.5092722019213315E-9</v>
      </c>
      <c r="G5">
        <f>LCA_tech_data!H4*Mult_tech!H4</f>
        <v>3.2213327466624736E-9</v>
      </c>
      <c r="H5">
        <f>LCA_tech_data!I4*Mult_tech!I4</f>
        <v>3.7680229542229366E-8</v>
      </c>
      <c r="I5">
        <f>LCA_tech_data!J4*Mult_tech!J4</f>
        <v>1.6411922340525032E-14</v>
      </c>
      <c r="J5">
        <f>LCA_tech_data!K4*Mult_tech!K4</f>
        <v>3.5336121965276098E-13</v>
      </c>
      <c r="K5">
        <f>LCA_tech_data!L4*Mult_tech!L4</f>
        <v>3.3591887683412226E-7</v>
      </c>
      <c r="L5">
        <f>LCA_tech_data!M4*Mult_tech!M4</f>
        <v>5.5677568523449525E-5</v>
      </c>
      <c r="M5">
        <f>LCA_tech_data!N4*Mult_tech!N4</f>
        <v>7.0079206252924864E-10</v>
      </c>
      <c r="N5">
        <f>LCA_tech_data!O4*Mult_tech!O4</f>
        <v>2.6343359768964192E-13</v>
      </c>
      <c r="O5">
        <f>LCA_tech_data!P4*Mult_tech!P4</f>
        <v>1.0826373682804684E-8</v>
      </c>
      <c r="P5">
        <f>LCA_tech_data!Q4*Mult_tech!Q4</f>
        <v>1.2980315552888153E-6</v>
      </c>
      <c r="Q5">
        <f>LCA_tech_data!R4*Mult_tech!R4</f>
        <v>2.6331588766732778E-5</v>
      </c>
      <c r="R5">
        <f>LCA_tech_data!S4*Mult_tech!S4</f>
        <v>1.579084694711621E-13</v>
      </c>
      <c r="T5" t="s">
        <v>145</v>
      </c>
      <c r="U5" s="12">
        <f t="shared" ref="U5:U67" si="4">L5/$L$118</f>
        <v>9.9862440025537887E-11</v>
      </c>
      <c r="V5" s="12">
        <f t="shared" si="0"/>
        <v>6.4975939697161462E-11</v>
      </c>
      <c r="W5" s="12">
        <f t="shared" si="1"/>
        <v>4.8563216770595345E-11</v>
      </c>
      <c r="X5" s="12">
        <f t="shared" si="2"/>
        <v>6.8770700876710729E-11</v>
      </c>
      <c r="Y5" s="12">
        <f t="shared" si="3"/>
        <v>4.2119274952768737E-11</v>
      </c>
      <c r="AA5" s="12" t="s">
        <v>126</v>
      </c>
      <c r="AB5" s="12">
        <v>9.5468038118119089E-2</v>
      </c>
      <c r="AC5" s="12">
        <v>7.3080689237749921E-2</v>
      </c>
      <c r="AD5" s="12">
        <v>0.24884021207459558</v>
      </c>
      <c r="AE5" s="12">
        <v>5.1349642228275538E-2</v>
      </c>
      <c r="AF5" s="12">
        <v>8.5480868343777758E-2</v>
      </c>
    </row>
    <row r="6" spans="1:32" x14ac:dyDescent="0.3">
      <c r="B6" t="s">
        <v>34</v>
      </c>
      <c r="C6">
        <f>LCA_tech_data!D5*Mult_tech!D5</f>
        <v>2.3558571774340601E-6</v>
      </c>
      <c r="D6">
        <f>LCA_tech_data!E5*Mult_tech!E5</f>
        <v>3.3500000000000001E-4</v>
      </c>
      <c r="E6">
        <f>LCA_tech_data!F5*Mult_tech!F5</f>
        <v>8.0932163529874313E-3</v>
      </c>
      <c r="F6">
        <f>LCA_tech_data!G5*Mult_tech!G5</f>
        <v>4.2866051276937582E-8</v>
      </c>
      <c r="G6">
        <f>LCA_tech_data!H5*Mult_tech!H5</f>
        <v>6.6053799749728007E-7</v>
      </c>
      <c r="H6">
        <f>LCA_tech_data!I5*Mult_tech!I5</f>
        <v>8.0597745763353026E-6</v>
      </c>
      <c r="I6">
        <f>LCA_tech_data!J5*Mult_tech!J5</f>
        <v>3.0611801703867669E-13</v>
      </c>
      <c r="J6">
        <f>LCA_tech_data!K5*Mult_tech!K5</f>
        <v>3.6851476893634713E-12</v>
      </c>
      <c r="K6">
        <f>LCA_tech_data!L5*Mult_tech!L5</f>
        <v>6.1981160870660653E-5</v>
      </c>
      <c r="L6">
        <f>LCA_tech_data!M5*Mult_tech!M5</f>
        <v>1.1123632593176172E-3</v>
      </c>
      <c r="M6">
        <f>LCA_tech_data!N5*Mult_tech!N5</f>
        <v>4.6720594048668763E-9</v>
      </c>
      <c r="N6">
        <f>LCA_tech_data!O5*Mult_tech!O5</f>
        <v>1.8208767945430301E-11</v>
      </c>
      <c r="O6">
        <f>LCA_tech_data!P5*Mult_tech!P5</f>
        <v>1.4126602075508838E-6</v>
      </c>
      <c r="P6">
        <f>LCA_tech_data!Q5*Mult_tech!Q5</f>
        <v>1.7376185584313527E-4</v>
      </c>
      <c r="Q6">
        <f>LCA_tech_data!R5*Mult_tech!R5</f>
        <v>6.5340399852912593E-3</v>
      </c>
      <c r="R6">
        <f>LCA_tech_data!S5*Mult_tech!S5</f>
        <v>3.3391243148272584E-11</v>
      </c>
      <c r="T6" t="s">
        <v>34</v>
      </c>
      <c r="U6" s="12">
        <f t="shared" si="4"/>
        <v>1.995117822421301E-9</v>
      </c>
      <c r="V6" s="12">
        <f t="shared" si="0"/>
        <v>1.1099879720873138E-9</v>
      </c>
      <c r="W6" s="12">
        <f t="shared" si="1"/>
        <v>1.3671854508256546E-9</v>
      </c>
      <c r="X6" s="12">
        <f t="shared" si="2"/>
        <v>4.5848236158769721E-10</v>
      </c>
      <c r="Y6" s="12">
        <f t="shared" si="3"/>
        <v>2.9113222852777234E-9</v>
      </c>
      <c r="AA6" s="12" t="s">
        <v>117</v>
      </c>
      <c r="AB6" s="12">
        <v>5.7190075607931053E-2</v>
      </c>
      <c r="AC6" s="12">
        <v>4.0514353599106281E-2</v>
      </c>
      <c r="AD6" s="12">
        <v>3.3106769542639414E-2</v>
      </c>
      <c r="AE6" s="12">
        <v>2.9324208789773664E-2</v>
      </c>
      <c r="AF6" s="12">
        <v>5.3849260706877171E-2</v>
      </c>
    </row>
    <row r="7" spans="1:32" x14ac:dyDescent="0.3">
      <c r="B7" t="s">
        <v>35</v>
      </c>
      <c r="C7">
        <f>LCA_tech_data!D6*Mult_tech!D6</f>
        <v>1.6130297350571993E-8</v>
      </c>
      <c r="D7">
        <f>LCA_tech_data!E6*Mult_tech!E6</f>
        <v>9.9999999999999995E-7</v>
      </c>
      <c r="E7">
        <f>LCA_tech_data!F6*Mult_tech!F6</f>
        <v>1.4373785936798111E-4</v>
      </c>
      <c r="F7">
        <f>LCA_tech_data!G6*Mult_tech!G6</f>
        <v>1.2546361009606645E-9</v>
      </c>
      <c r="G7">
        <f>LCA_tech_data!H6*Mult_tech!H6</f>
        <v>1.6106663733312331E-9</v>
      </c>
      <c r="H7">
        <f>LCA_tech_data!I6*Mult_tech!I6</f>
        <v>1.8840114771114667E-8</v>
      </c>
      <c r="I7">
        <f>LCA_tech_data!J6*Mult_tech!J6</f>
        <v>8.205961170262874E-15</v>
      </c>
      <c r="J7">
        <f>LCA_tech_data!K6*Mult_tech!K6</f>
        <v>1.7668060982642307E-13</v>
      </c>
      <c r="K7">
        <f>LCA_tech_data!L6*Mult_tech!L6</f>
        <v>1.6795943841706092E-7</v>
      </c>
      <c r="L7">
        <f>LCA_tech_data!M6*Mult_tech!M6</f>
        <v>2.7838784261724742E-5</v>
      </c>
      <c r="M7">
        <f>LCA_tech_data!N6*Mult_tech!N6</f>
        <v>3.5039603126462448E-10</v>
      </c>
      <c r="N7">
        <f>LCA_tech_data!O6*Mult_tech!O6</f>
        <v>1.3171679884482081E-13</v>
      </c>
      <c r="O7">
        <f>LCA_tech_data!P6*Mult_tech!P6</f>
        <v>5.4131868414023412E-9</v>
      </c>
      <c r="P7">
        <f>LCA_tech_data!Q6*Mult_tech!Q6</f>
        <v>6.4901577764440615E-7</v>
      </c>
      <c r="Q7">
        <f>LCA_tech_data!R6*Mult_tech!R6</f>
        <v>1.3165794383366386E-5</v>
      </c>
      <c r="R7">
        <f>LCA_tech_data!S6*Mult_tech!S6</f>
        <v>7.8954234735580989E-14</v>
      </c>
      <c r="T7" t="s">
        <v>35</v>
      </c>
      <c r="U7" s="12">
        <f t="shared" si="4"/>
        <v>4.9931220012768911E-11</v>
      </c>
      <c r="V7" s="12">
        <f>F7/$F$118</f>
        <v>3.2487969848580699E-11</v>
      </c>
      <c r="W7" s="12">
        <f t="shared" si="1"/>
        <v>2.4281608385297663E-11</v>
      </c>
      <c r="X7" s="12">
        <f t="shared" si="2"/>
        <v>3.4385350438355378E-11</v>
      </c>
      <c r="Y7" s="12">
        <f t="shared" si="3"/>
        <v>2.1059637476384343E-11</v>
      </c>
      <c r="AA7" s="12" t="s">
        <v>71</v>
      </c>
      <c r="AB7" s="12">
        <v>4.3321172555567649E-3</v>
      </c>
      <c r="AC7" s="12">
        <v>1.095378921466921E-2</v>
      </c>
      <c r="AD7" s="12">
        <v>8.5700163779109228E-3</v>
      </c>
      <c r="AE7" s="12">
        <v>1.2237733077690808E-2</v>
      </c>
      <c r="AF7" s="12">
        <v>3.5967783324158255E-3</v>
      </c>
    </row>
    <row r="8" spans="1:32" x14ac:dyDescent="0.3">
      <c r="B8" t="s">
        <v>36</v>
      </c>
      <c r="C8">
        <f>LCA_tech_data!D7*Mult_tech!D7</f>
        <v>0.20956019649914912</v>
      </c>
      <c r="D8">
        <f>LCA_tech_data!E7*Mult_tech!E7</f>
        <v>50.792411000000001</v>
      </c>
      <c r="E8">
        <f>LCA_tech_data!F7*Mult_tech!F7</f>
        <v>1144.4398366334767</v>
      </c>
      <c r="F8">
        <f>LCA_tech_data!G7*Mult_tech!G7</f>
        <v>8.4532275856814085E-3</v>
      </c>
      <c r="G8">
        <f>LCA_tech_data!H7*Mult_tech!H7</f>
        <v>6.0628032274926587E-2</v>
      </c>
      <c r="H8">
        <f>LCA_tech_data!I7*Mult_tech!I7</f>
        <v>0.59491010005254241</v>
      </c>
      <c r="I8">
        <f>LCA_tech_data!J7*Mult_tech!J7</f>
        <v>1.1873695827742971E-7</v>
      </c>
      <c r="J8">
        <f>LCA_tech_data!K7*Mult_tech!K7</f>
        <v>9.9870894739314401E-7</v>
      </c>
      <c r="K8">
        <f>LCA_tech_data!L7*Mult_tech!L7</f>
        <v>2.8741166140420131</v>
      </c>
      <c r="L8">
        <f>LCA_tech_data!M7*Mult_tech!M7</f>
        <v>561.74313292958266</v>
      </c>
      <c r="M8">
        <f>LCA_tech_data!N7*Mult_tech!N7</f>
        <v>8.295233732631118E-4</v>
      </c>
      <c r="N8">
        <f>LCA_tech_data!O7*Mult_tech!O7</f>
        <v>3.9105212336703837E-6</v>
      </c>
      <c r="O8">
        <f>LCA_tech_data!P7*Mult_tech!P7</f>
        <v>0.17243956829272669</v>
      </c>
      <c r="P8">
        <f>LCA_tech_data!Q7*Mult_tech!Q7</f>
        <v>21.474750681898552</v>
      </c>
      <c r="Q8">
        <f>LCA_tech_data!R7*Mult_tech!R7</f>
        <v>588.91680768990295</v>
      </c>
      <c r="R8">
        <f>LCA_tech_data!S7*Mult_tech!S7</f>
        <v>9.461984130481695E-6</v>
      </c>
      <c r="T8" t="s">
        <v>36</v>
      </c>
      <c r="U8" s="12">
        <f t="shared" si="4"/>
        <v>1.0075339388844183E-3</v>
      </c>
      <c r="V8" s="12">
        <f t="shared" si="0"/>
        <v>2.188907227494312E-4</v>
      </c>
      <c r="W8" s="12">
        <f t="shared" si="1"/>
        <v>1.933299970923202E-4</v>
      </c>
      <c r="X8" s="12">
        <f t="shared" si="2"/>
        <v>8.1403467338125819E-5</v>
      </c>
      <c r="Y8" s="12">
        <f t="shared" si="3"/>
        <v>6.2523657002798297E-4</v>
      </c>
      <c r="AA8" s="12" t="s">
        <v>127</v>
      </c>
      <c r="AB8" s="12">
        <v>1.8272672185486481E-2</v>
      </c>
      <c r="AC8" s="12">
        <v>9.7470677254090574E-3</v>
      </c>
      <c r="AD8" s="12">
        <v>1.1949450019073847E-2</v>
      </c>
      <c r="AE8" s="12">
        <v>1.0894028649275182E-2</v>
      </c>
      <c r="AF8" s="12">
        <v>8.7614529569077712E-3</v>
      </c>
    </row>
    <row r="9" spans="1:32" x14ac:dyDescent="0.3">
      <c r="B9" t="s">
        <v>37</v>
      </c>
      <c r="C9">
        <f>LCA_tech_data!D8*Mult_tech!D8</f>
        <v>4.6177309013694967E-8</v>
      </c>
      <c r="D9">
        <f>LCA_tech_data!E8*Mult_tech!E8</f>
        <v>3.0000000000000001E-6</v>
      </c>
      <c r="E9">
        <f>LCA_tech_data!F8*Mult_tech!F8</f>
        <v>3.0405854592420033E-4</v>
      </c>
      <c r="F9">
        <f>LCA_tech_data!G8*Mult_tech!G8</f>
        <v>2.5891390358952344E-9</v>
      </c>
      <c r="G9">
        <f>LCA_tech_data!H8*Mult_tech!H8</f>
        <v>4.8242760828647412E-9</v>
      </c>
      <c r="H9">
        <f>LCA_tech_data!I8*Mult_tech!I8</f>
        <v>4.6748644077139882E-8</v>
      </c>
      <c r="I9">
        <f>LCA_tech_data!J8*Mult_tech!J8</f>
        <v>3.1270117454145406E-14</v>
      </c>
      <c r="J9">
        <f>LCA_tech_data!K8*Mult_tech!K8</f>
        <v>4.1512846591299142E-13</v>
      </c>
      <c r="K9">
        <f>LCA_tech_data!L8*Mult_tech!L8</f>
        <v>7.8414185303249497E-7</v>
      </c>
      <c r="L9">
        <f>LCA_tech_data!M8*Mult_tech!M8</f>
        <v>3.0296537636686462E-5</v>
      </c>
      <c r="M9">
        <f>LCA_tech_data!N8*Mult_tech!N8</f>
        <v>9.1576327964381797E-10</v>
      </c>
      <c r="N9">
        <f>LCA_tech_data!O8*Mult_tech!O8</f>
        <v>3.4781384556598992E-13</v>
      </c>
      <c r="O9">
        <f>LCA_tech_data!P8*Mult_tech!P8</f>
        <v>1.3404737548861622E-8</v>
      </c>
      <c r="P9">
        <f>LCA_tech_data!Q8*Mult_tech!Q8</f>
        <v>1.1260566021640849E-5</v>
      </c>
      <c r="Q9">
        <f>LCA_tech_data!R8*Mult_tech!R8</f>
        <v>4.8557930076532205E-5</v>
      </c>
      <c r="R9">
        <f>LCA_tech_data!S8*Mult_tech!S8</f>
        <v>4.0063092325891932E-13</v>
      </c>
      <c r="T9" t="s">
        <v>37</v>
      </c>
      <c r="U9" s="12">
        <f t="shared" si="4"/>
        <v>5.4339409082686859E-11</v>
      </c>
      <c r="V9" s="12">
        <f t="shared" si="0"/>
        <v>6.7044038400888379E-11</v>
      </c>
      <c r="W9" s="12">
        <f t="shared" si="1"/>
        <v>5.1364550514372784E-11</v>
      </c>
      <c r="X9" s="12">
        <f t="shared" si="2"/>
        <v>8.9866432492066266E-11</v>
      </c>
      <c r="Y9" s="12">
        <f t="shared" si="3"/>
        <v>5.5610473084123962E-11</v>
      </c>
      <c r="AA9" s="12" t="s">
        <v>143</v>
      </c>
      <c r="AB9" s="12">
        <v>6.6784588232727329E-2</v>
      </c>
      <c r="AC9" s="12">
        <v>1.9287049801486534E-2</v>
      </c>
      <c r="AD9" s="12">
        <v>1.458814198721981E-2</v>
      </c>
      <c r="AE9" s="12">
        <v>1.0786426157181884E-2</v>
      </c>
      <c r="AF9" s="12">
        <v>3.5691996507590557E-2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4"/>
        <v>0</v>
      </c>
      <c r="V10" s="12">
        <f t="shared" si="0"/>
        <v>0</v>
      </c>
      <c r="W10" s="12">
        <f t="shared" si="1"/>
        <v>0</v>
      </c>
      <c r="X10" s="12">
        <f t="shared" si="2"/>
        <v>0</v>
      </c>
      <c r="Y10" s="12">
        <f t="shared" si="3"/>
        <v>0</v>
      </c>
      <c r="AA10" s="12" t="s">
        <v>112</v>
      </c>
      <c r="AB10" s="12">
        <v>1.1203042580803867E-2</v>
      </c>
      <c r="AC10" s="12">
        <v>7.2924661516643218E-3</v>
      </c>
      <c r="AD10" s="12">
        <v>5.7027629331478282E-3</v>
      </c>
      <c r="AE10" s="12">
        <v>7.7093964180971137E-3</v>
      </c>
      <c r="AF10" s="12">
        <v>4.761516902464148E-3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2">
        <f t="shared" si="4"/>
        <v>0</v>
      </c>
      <c r="V11" s="12">
        <f t="shared" si="0"/>
        <v>0</v>
      </c>
      <c r="W11" s="12">
        <f t="shared" si="1"/>
        <v>0</v>
      </c>
      <c r="X11" s="12">
        <f t="shared" si="2"/>
        <v>0</v>
      </c>
      <c r="Y11" s="12">
        <f t="shared" si="3"/>
        <v>0</v>
      </c>
      <c r="AA11" s="12" t="s">
        <v>93</v>
      </c>
      <c r="AB11" s="12">
        <v>2.5910240361189064E-3</v>
      </c>
      <c r="AC11" s="12">
        <v>6.075803197603564E-3</v>
      </c>
      <c r="AD11" s="12">
        <v>4.9162253620333067E-3</v>
      </c>
      <c r="AE11" s="12">
        <v>7.2404739440800467E-3</v>
      </c>
      <c r="AF11" s="12">
        <v>1.2416901067467711E-3</v>
      </c>
    </row>
    <row r="12" spans="1:32" x14ac:dyDescent="0.3">
      <c r="B12" t="s">
        <v>40</v>
      </c>
      <c r="C12">
        <f>LCA_tech_data!D11*Mult_tech!D11</f>
        <v>3.2260594701143953E-8</v>
      </c>
      <c r="D12">
        <f>LCA_tech_data!E11*Mult_tech!E11</f>
        <v>1.9999999999999999E-6</v>
      </c>
      <c r="E12">
        <f>LCA_tech_data!F11*Mult_tech!F11</f>
        <v>2.874757187359619E-4</v>
      </c>
      <c r="F12">
        <f>LCA_tech_data!G11*Mult_tech!G11</f>
        <v>2.5092722019213257E-9</v>
      </c>
      <c r="G12">
        <f>LCA_tech_data!H11*Mult_tech!H11</f>
        <v>3.2213327466624645E-9</v>
      </c>
      <c r="H12">
        <f>LCA_tech_data!I11*Mult_tech!I11</f>
        <v>3.768022954222932E-8</v>
      </c>
      <c r="I12">
        <f>LCA_tech_data!J11*Mult_tech!J11</f>
        <v>1.6411922340524678E-14</v>
      </c>
      <c r="J12">
        <f>LCA_tech_data!K11*Mult_tech!K11</f>
        <v>3.5336121965272109E-13</v>
      </c>
      <c r="K12">
        <f>LCA_tech_data!L11*Mult_tech!L11</f>
        <v>3.3591887683412147E-7</v>
      </c>
      <c r="L12">
        <f>LCA_tech_data!M11*Mult_tech!M11</f>
        <v>5.567756852344943E-5</v>
      </c>
      <c r="M12">
        <f>LCA_tech_data!N11*Mult_tech!N11</f>
        <v>7.007920625292473E-10</v>
      </c>
      <c r="N12">
        <f>LCA_tech_data!O11*Mult_tech!O11</f>
        <v>2.6343359768964151E-13</v>
      </c>
      <c r="O12">
        <f>LCA_tech_data!P11*Mult_tech!P11</f>
        <v>1.0826373682804663E-8</v>
      </c>
      <c r="P12">
        <f>LCA_tech_data!Q11*Mult_tech!Q11</f>
        <v>1.2980315552888129E-6</v>
      </c>
      <c r="Q12">
        <f>LCA_tech_data!R11*Mult_tech!R11</f>
        <v>2.6331588766732748E-5</v>
      </c>
      <c r="R12">
        <f>LCA_tech_data!S11*Mult_tech!S11</f>
        <v>1.5790846947116162E-13</v>
      </c>
      <c r="T12" t="s">
        <v>40</v>
      </c>
      <c r="U12" s="12">
        <f t="shared" si="4"/>
        <v>9.9862440025537719E-11</v>
      </c>
      <c r="V12" s="12">
        <f t="shared" si="0"/>
        <v>6.4975939697161307E-11</v>
      </c>
      <c r="W12" s="12">
        <f t="shared" si="1"/>
        <v>4.8563216770595274E-11</v>
      </c>
      <c r="X12" s="12">
        <f t="shared" si="2"/>
        <v>6.8770700876710587E-11</v>
      </c>
      <c r="Y12" s="12">
        <f t="shared" si="3"/>
        <v>4.2119274952768673E-11</v>
      </c>
      <c r="AA12" s="12" t="s">
        <v>97</v>
      </c>
      <c r="AB12" s="12">
        <v>6.922364880789943E-3</v>
      </c>
      <c r="AC12" s="12">
        <v>4.5060180052451616E-3</v>
      </c>
      <c r="AD12" s="12">
        <v>3.5237396954587476E-3</v>
      </c>
      <c r="AE12" s="12">
        <v>4.7636393981191046E-3</v>
      </c>
      <c r="AF12" s="12">
        <v>2.9421433639271605E-3</v>
      </c>
    </row>
    <row r="13" spans="1:32" x14ac:dyDescent="0.3">
      <c r="B13" t="s">
        <v>41</v>
      </c>
      <c r="C13">
        <f>LCA_tech_data!D12*Mult_tech!D12</f>
        <v>2.6270864149230784</v>
      </c>
      <c r="D13">
        <f>LCA_tech_data!E12*Mult_tech!E12</f>
        <v>453.89607799999999</v>
      </c>
      <c r="E13">
        <f>LCA_tech_data!F12*Mult_tech!F12</f>
        <v>17763.240432907136</v>
      </c>
      <c r="F13">
        <f>LCA_tech_data!G12*Mult_tech!G12</f>
        <v>0.15349912080136133</v>
      </c>
      <c r="G13">
        <f>LCA_tech_data!H12*Mult_tech!H12</f>
        <v>0.64199810576814698</v>
      </c>
      <c r="H13">
        <f>LCA_tech_data!I12*Mult_tech!I12</f>
        <v>6.3033382901068995</v>
      </c>
      <c r="I13">
        <f>LCA_tech_data!J12*Mult_tech!J12</f>
        <v>2.9560058839424529E-6</v>
      </c>
      <c r="J13">
        <f>LCA_tech_data!K12*Mult_tech!K12</f>
        <v>4.1198463801694229E-5</v>
      </c>
      <c r="K13">
        <f>LCA_tech_data!L12*Mult_tech!L12</f>
        <v>23.270951230117955</v>
      </c>
      <c r="L13">
        <f>LCA_tech_data!M12*Mult_tech!M12</f>
        <v>13482.261213078766</v>
      </c>
      <c r="M13">
        <f>LCA_tech_data!N12*Mult_tech!N12</f>
        <v>2.1071955260205687E-2</v>
      </c>
      <c r="N13">
        <f>LCA_tech_data!O12*Mult_tech!O12</f>
        <v>6.7742318463147254E-5</v>
      </c>
      <c r="O13">
        <f>LCA_tech_data!P12*Mult_tech!P12</f>
        <v>2.0683280129050496</v>
      </c>
      <c r="P13">
        <f>LCA_tech_data!Q12*Mult_tech!Q12</f>
        <v>179.06911047159883</v>
      </c>
      <c r="Q13">
        <f>LCA_tech_data!R12*Mult_tech!R12</f>
        <v>4587.2432522860145</v>
      </c>
      <c r="R13">
        <f>LCA_tech_data!S12*Mult_tech!S12</f>
        <v>3.9612562642449158E-5</v>
      </c>
      <c r="T13" t="s">
        <v>41</v>
      </c>
      <c r="U13" s="12">
        <f t="shared" si="4"/>
        <v>2.418157864118415E-2</v>
      </c>
      <c r="V13" s="12">
        <f t="shared" si="0"/>
        <v>3.9747579434067483E-3</v>
      </c>
      <c r="W13" s="12">
        <f t="shared" si="1"/>
        <v>3.000740721632152E-3</v>
      </c>
      <c r="X13" s="12">
        <f t="shared" si="2"/>
        <v>2.0678503789796484E-3</v>
      </c>
      <c r="Y13" s="12">
        <f t="shared" si="3"/>
        <v>1.0831030522723297E-2</v>
      </c>
      <c r="AA13" s="12" t="s">
        <v>140</v>
      </c>
      <c r="AB13" s="12">
        <v>7.0487427146050774E-2</v>
      </c>
      <c r="AC13" s="12">
        <v>2.107475201966998E-2</v>
      </c>
      <c r="AD13" s="12">
        <v>1.3767154687621257E-2</v>
      </c>
      <c r="AE13" s="12">
        <v>4.2781885693855496E-3</v>
      </c>
      <c r="AF13" s="12">
        <v>3.6823609530573065E-2</v>
      </c>
    </row>
    <row r="14" spans="1:32" x14ac:dyDescent="0.3">
      <c r="B14" t="s">
        <v>42</v>
      </c>
      <c r="C14">
        <f>LCA_tech_data!D13*Mult_tech!D13</f>
        <v>7.2892779263357549E-9</v>
      </c>
      <c r="D14">
        <f>LCA_tech_data!E13*Mult_tech!E13</f>
        <v>9.9999999999999995E-7</v>
      </c>
      <c r="E14">
        <f>LCA_tech_data!F13*Mult_tech!F13</f>
        <v>4.3790576425752269E-5</v>
      </c>
      <c r="F14">
        <f>LCA_tech_data!G13*Mult_tech!G13</f>
        <v>4.2022940472256971E-10</v>
      </c>
      <c r="G14">
        <f>LCA_tech_data!H13*Mult_tech!H13</f>
        <v>1.2397625900120506E-9</v>
      </c>
      <c r="H14">
        <f>LCA_tech_data!I13*Mult_tech!I13</f>
        <v>1.0811547624134956E-8</v>
      </c>
      <c r="I14">
        <f>LCA_tech_data!J13*Mult_tech!J13</f>
        <v>4.4927365798994884E-15</v>
      </c>
      <c r="J14">
        <f>LCA_tech_data!K13*Mult_tech!K13</f>
        <v>4.5894381811124997E-14</v>
      </c>
      <c r="K14">
        <f>LCA_tech_data!L13*Mult_tech!L13</f>
        <v>5.2183346505586835E-8</v>
      </c>
      <c r="L14">
        <f>LCA_tech_data!M13*Mult_tech!M13</f>
        <v>9.5497285332745957E-6</v>
      </c>
      <c r="M14">
        <f>LCA_tech_data!N13*Mult_tech!N13</f>
        <v>3.717428823388431E-11</v>
      </c>
      <c r="N14">
        <f>LCA_tech_data!O13*Mult_tech!O13</f>
        <v>1.0897311941880243E-13</v>
      </c>
      <c r="O14">
        <f>LCA_tech_data!P13*Mult_tech!P13</f>
        <v>1.7921140790231259E-8</v>
      </c>
      <c r="P14">
        <f>LCA_tech_data!Q13*Mult_tech!Q13</f>
        <v>4.5777431020907427E-7</v>
      </c>
      <c r="Q14">
        <f>LCA_tech_data!R13*Mult_tech!R13</f>
        <v>1.0364771335465928E-5</v>
      </c>
      <c r="R14">
        <f>LCA_tech_data!S13*Mult_tech!S13</f>
        <v>5.5434945727028652E-14</v>
      </c>
      <c r="T14" t="s">
        <v>42</v>
      </c>
      <c r="U14" s="12">
        <f t="shared" si="4"/>
        <v>1.7128247842084788E-11</v>
      </c>
      <c r="V14" s="12">
        <f t="shared" si="0"/>
        <v>1.0881561768914771E-11</v>
      </c>
      <c r="W14" s="12">
        <f t="shared" si="1"/>
        <v>7.3975334849979352E-12</v>
      </c>
      <c r="X14" s="12">
        <f t="shared" si="2"/>
        <v>3.6480177118592653E-12</v>
      </c>
      <c r="Y14" s="12">
        <f t="shared" si="3"/>
        <v>1.7423247526190215E-11</v>
      </c>
      <c r="AA14" s="12" t="s">
        <v>84</v>
      </c>
      <c r="AB14" s="12">
        <v>6.4772881521879598E-4</v>
      </c>
      <c r="AC14" s="12">
        <v>1.6377869045611166E-3</v>
      </c>
      <c r="AD14" s="12">
        <v>1.2813703386605352E-3</v>
      </c>
      <c r="AE14" s="12">
        <v>1.8297594178017676E-3</v>
      </c>
      <c r="AF14" s="12">
        <v>5.3778252767096931E-4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4"/>
        <v>0</v>
      </c>
      <c r="V15" s="12">
        <f t="shared" si="0"/>
        <v>0</v>
      </c>
      <c r="W15" s="12">
        <f t="shared" si="1"/>
        <v>0</v>
      </c>
      <c r="X15" s="12">
        <f t="shared" si="2"/>
        <v>0</v>
      </c>
      <c r="Y15" s="12">
        <f t="shared" si="3"/>
        <v>0</v>
      </c>
      <c r="AA15" s="12" t="s">
        <v>116</v>
      </c>
      <c r="AB15" s="12">
        <v>2.0413379791922745E-2</v>
      </c>
      <c r="AC15" s="12">
        <v>4.8714452908128047E-3</v>
      </c>
      <c r="AD15" s="12">
        <v>4.3651658001387121E-3</v>
      </c>
      <c r="AE15" s="12">
        <v>1.3612910432360512E-3</v>
      </c>
      <c r="AF15" s="12">
        <v>2.8113281671846454E-2</v>
      </c>
    </row>
    <row r="16" spans="1:32" x14ac:dyDescent="0.3">
      <c r="B16" t="s">
        <v>44</v>
      </c>
      <c r="C16">
        <f>LCA_tech_data!D15*Mult_tech!D15</f>
        <v>9.337742153089712E-2</v>
      </c>
      <c r="D16">
        <f>LCA_tech_data!E15*Mult_tech!E15</f>
        <v>12.810243</v>
      </c>
      <c r="E16">
        <f>LCA_tech_data!F15*Mult_tech!F15</f>
        <v>560.96792512395803</v>
      </c>
      <c r="F16">
        <f>LCA_tech_data!G15*Mult_tech!G15</f>
        <v>5.3832407902414652E-3</v>
      </c>
      <c r="G16">
        <f>LCA_tech_data!H15*Mult_tech!H15</f>
        <v>1.5881660040363742E-2</v>
      </c>
      <c r="H16">
        <f>LCA_tech_data!I15*Mult_tech!I15</f>
        <v>0.13849855227124144</v>
      </c>
      <c r="I16">
        <f>LCA_tech_data!J15*Mult_tech!J15</f>
        <v>5.7553047323501369E-8</v>
      </c>
      <c r="J16">
        <f>LCA_tech_data!K15*Mult_tech!K15</f>
        <v>5.8791818333529133E-7</v>
      </c>
      <c r="K16">
        <f>LCA_tech_data!L15*Mult_tech!L15</f>
        <v>0.66848134928976821</v>
      </c>
      <c r="L16">
        <f>LCA_tech_data!M15*Mult_tech!M15</f>
        <v>122.33434309528116</v>
      </c>
      <c r="M16">
        <f>LCA_tech_data!N15*Mult_tech!N15</f>
        <v>4.7621166562809879E-4</v>
      </c>
      <c r="N16">
        <f>LCA_tech_data!O15*Mult_tech!O15</f>
        <v>1.3959721402228779E-6</v>
      </c>
      <c r="O16">
        <f>LCA_tech_data!P15*Mult_tech!P15</f>
        <v>0.22957416836007444</v>
      </c>
      <c r="P16">
        <f>LCA_tech_data!Q15*Mult_tech!Q15</f>
        <v>5.8642001529356218</v>
      </c>
      <c r="Q16">
        <f>LCA_tech_data!R15*Mult_tech!R15</f>
        <v>132.77523944675306</v>
      </c>
      <c r="R16">
        <f>LCA_tech_data!S15*Mult_tech!S15</f>
        <v>7.1013512545504868E-7</v>
      </c>
      <c r="T16" t="s">
        <v>44</v>
      </c>
      <c r="U16" s="12">
        <f t="shared" si="4"/>
        <v>2.1941701702133176E-4</v>
      </c>
      <c r="V16" s="12">
        <f t="shared" si="0"/>
        <v>1.3939545047930805E-4</v>
      </c>
      <c r="W16" s="12">
        <f t="shared" si="1"/>
        <v>9.4764201543460417E-5</v>
      </c>
      <c r="X16" s="12">
        <f t="shared" si="2"/>
        <v>4.673199335722117E-5</v>
      </c>
      <c r="Y16" s="12">
        <f t="shared" si="3"/>
        <v>2.2319603465964551E-4</v>
      </c>
      <c r="AA16" s="12" t="s">
        <v>95</v>
      </c>
      <c r="AB16" s="12">
        <v>2.3524224904239188E-3</v>
      </c>
      <c r="AC16" s="12">
        <v>1.5754941959758135E-3</v>
      </c>
      <c r="AD16" s="12">
        <v>1.3790727768078223E-3</v>
      </c>
      <c r="AE16" s="12">
        <v>1.0309160459182319E-3</v>
      </c>
      <c r="AF16" s="12">
        <v>2.2318793684360985E-3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4"/>
        <v>0</v>
      </c>
      <c r="V17" s="12">
        <f t="shared" si="0"/>
        <v>0</v>
      </c>
      <c r="W17" s="12">
        <f t="shared" si="1"/>
        <v>0</v>
      </c>
      <c r="X17" s="12">
        <f t="shared" si="2"/>
        <v>0</v>
      </c>
      <c r="Y17" s="12">
        <f t="shared" si="3"/>
        <v>0</v>
      </c>
      <c r="AA17" s="12" t="s">
        <v>41</v>
      </c>
      <c r="AB17" s="12">
        <v>9.0343153689903394E-3</v>
      </c>
      <c r="AC17" s="12">
        <v>1.485625423685221E-3</v>
      </c>
      <c r="AD17" s="12">
        <v>1.1735000918683559E-3</v>
      </c>
      <c r="AE17" s="12">
        <v>7.719920414036973E-4</v>
      </c>
      <c r="AF17" s="12">
        <v>4.0776599678389539E-3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4"/>
        <v>0</v>
      </c>
      <c r="V18" s="12">
        <f t="shared" si="0"/>
        <v>0</v>
      </c>
      <c r="W18" s="12">
        <f t="shared" si="1"/>
        <v>0</v>
      </c>
      <c r="X18" s="12">
        <f t="shared" si="2"/>
        <v>0</v>
      </c>
      <c r="Y18" s="12">
        <f t="shared" si="3"/>
        <v>0</v>
      </c>
      <c r="AA18" s="12" t="s">
        <v>121</v>
      </c>
      <c r="AB18" s="12">
        <v>1.5781615696191531E-3</v>
      </c>
      <c r="AC18" s="12">
        <v>1.0913975830114837E-3</v>
      </c>
      <c r="AD18" s="12">
        <v>7.5096539257150019E-4</v>
      </c>
      <c r="AE18" s="12">
        <v>2.3234741474843096E-4</v>
      </c>
      <c r="AF18" s="12">
        <v>1.9850145797609417E-3</v>
      </c>
    </row>
    <row r="19" spans="2:32" x14ac:dyDescent="0.3">
      <c r="B19" t="s">
        <v>48</v>
      </c>
      <c r="C19">
        <f>LCA_tech_data!D18*Mult_tech!D18</f>
        <v>0</v>
      </c>
      <c r="D19">
        <f>LCA_tech_data!E18*Mult_tech!E18</f>
        <v>0</v>
      </c>
      <c r="E19">
        <f>LCA_tech_data!F18*Mult_tech!F18</f>
        <v>0</v>
      </c>
      <c r="F19">
        <f>LCA_tech_data!G18*Mult_tech!G18</f>
        <v>0</v>
      </c>
      <c r="G19">
        <f>LCA_tech_data!H18*Mult_tech!H18</f>
        <v>0</v>
      </c>
      <c r="H19">
        <f>LCA_tech_data!I18*Mult_tech!I18</f>
        <v>0</v>
      </c>
      <c r="I19">
        <f>LCA_tech_data!J18*Mult_tech!J18</f>
        <v>0</v>
      </c>
      <c r="J19">
        <f>LCA_tech_data!K18*Mult_tech!K18</f>
        <v>0</v>
      </c>
      <c r="K19">
        <f>LCA_tech_data!L18*Mult_tech!L18</f>
        <v>0</v>
      </c>
      <c r="L19">
        <f>LCA_tech_data!M18*Mult_tech!M18</f>
        <v>0</v>
      </c>
      <c r="M19">
        <f>LCA_tech_data!N18*Mult_tech!N18</f>
        <v>0</v>
      </c>
      <c r="N19">
        <f>LCA_tech_data!O18*Mult_tech!O18</f>
        <v>0</v>
      </c>
      <c r="O19">
        <f>LCA_tech_data!P18*Mult_tech!P18</f>
        <v>0</v>
      </c>
      <c r="P19">
        <f>LCA_tech_data!Q18*Mult_tech!Q18</f>
        <v>0</v>
      </c>
      <c r="Q19">
        <f>LCA_tech_data!R18*Mult_tech!R18</f>
        <v>0</v>
      </c>
      <c r="R19">
        <f>LCA_tech_data!S18*Mult_tech!S18</f>
        <v>0</v>
      </c>
      <c r="T19" t="s">
        <v>48</v>
      </c>
      <c r="U19" s="12">
        <f t="shared" si="4"/>
        <v>0</v>
      </c>
      <c r="V19" s="12">
        <f t="shared" si="0"/>
        <v>0</v>
      </c>
      <c r="W19" s="12">
        <f t="shared" si="1"/>
        <v>0</v>
      </c>
      <c r="X19" s="12">
        <f t="shared" si="2"/>
        <v>0</v>
      </c>
      <c r="Y19" s="12">
        <f t="shared" si="3"/>
        <v>0</v>
      </c>
      <c r="AA19" s="12" t="s">
        <v>99</v>
      </c>
      <c r="AB19" s="12">
        <v>1.7915635626795153E-3</v>
      </c>
      <c r="AC19" s="12">
        <v>3.1503328912446384E-4</v>
      </c>
      <c r="AD19" s="12">
        <v>2.4455694992184148E-4</v>
      </c>
      <c r="AE19" s="12">
        <v>1.8419508852804303E-4</v>
      </c>
      <c r="AF19" s="12">
        <v>6.763563335790005E-4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4"/>
        <v>0</v>
      </c>
      <c r="V20" s="12">
        <f t="shared" si="0"/>
        <v>0</v>
      </c>
      <c r="W20" s="12">
        <f t="shared" si="1"/>
        <v>0</v>
      </c>
      <c r="X20" s="12">
        <f t="shared" si="2"/>
        <v>0</v>
      </c>
      <c r="Y20" s="12">
        <f t="shared" si="3"/>
        <v>0</v>
      </c>
      <c r="AA20" s="12" t="s">
        <v>102</v>
      </c>
      <c r="AB20" s="12">
        <v>1.4246955915230997E-3</v>
      </c>
      <c r="AC20" s="12">
        <v>4.1401845468737504E-4</v>
      </c>
      <c r="AD20" s="12">
        <v>2.9642491572007561E-4</v>
      </c>
      <c r="AE20" s="12">
        <v>1.379163834531921E-4</v>
      </c>
      <c r="AF20" s="12">
        <v>7.4481346856848283E-4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2">
        <f t="shared" si="4"/>
        <v>0</v>
      </c>
      <c r="V21" s="12">
        <f t="shared" si="0"/>
        <v>0</v>
      </c>
      <c r="W21" s="12">
        <f t="shared" si="1"/>
        <v>0</v>
      </c>
      <c r="X21" s="12">
        <f t="shared" si="2"/>
        <v>0</v>
      </c>
      <c r="Y21" s="12">
        <f t="shared" si="3"/>
        <v>0</v>
      </c>
      <c r="AA21" s="12" t="s">
        <v>137</v>
      </c>
      <c r="AB21" s="12">
        <v>2.0278703719682949E-3</v>
      </c>
      <c r="AC21" s="12">
        <v>6.0630479714795745E-4</v>
      </c>
      <c r="AD21" s="12">
        <v>3.9607070690046806E-4</v>
      </c>
      <c r="AE21" s="12">
        <v>1.2308027398381862E-4</v>
      </c>
      <c r="AF21" s="12">
        <v>1.059387606831699E-3</v>
      </c>
    </row>
    <row r="22" spans="2:32" x14ac:dyDescent="0.3">
      <c r="B22" t="s">
        <v>50</v>
      </c>
      <c r="C22">
        <f>LCA_tech_data!D21*Mult_tech!D21</f>
        <v>386.8456360593708</v>
      </c>
      <c r="D22">
        <f>LCA_tech_data!E21*Mult_tech!E21</f>
        <v>41336.961055</v>
      </c>
      <c r="E22">
        <f>LCA_tech_data!F21*Mult_tech!F21</f>
        <v>3588431.0180874337</v>
      </c>
      <c r="F22">
        <f>LCA_tech_data!G21*Mult_tech!G21</f>
        <v>30.200736001532498</v>
      </c>
      <c r="G22">
        <f>LCA_tech_data!H21*Mult_tech!H21</f>
        <v>56.792445054370141</v>
      </c>
      <c r="H22">
        <f>LCA_tech_data!I21*Mult_tech!I21</f>
        <v>520.60825777314164</v>
      </c>
      <c r="I22">
        <f>LCA_tech_data!J21*Mult_tech!J21</f>
        <v>1.8049531614562137E-4</v>
      </c>
      <c r="J22">
        <f>LCA_tech_data!K21*Mult_tech!K21</f>
        <v>3.5503522377811482E-3</v>
      </c>
      <c r="K22">
        <f>LCA_tech_data!L21*Mult_tech!L21</f>
        <v>4990.6620586249401</v>
      </c>
      <c r="L22">
        <f>LCA_tech_data!M21*Mult_tech!M21</f>
        <v>344011.06521570351</v>
      </c>
      <c r="M22">
        <f>LCA_tech_data!N21*Mult_tech!N21</f>
        <v>8.5840569449254041</v>
      </c>
      <c r="N22">
        <f>LCA_tech_data!O21*Mult_tech!O21</f>
        <v>4.4398140226867356E-3</v>
      </c>
      <c r="O22">
        <f>LCA_tech_data!P21*Mult_tech!P21</f>
        <v>185.18302582990947</v>
      </c>
      <c r="P22">
        <f>LCA_tech_data!Q21*Mult_tech!Q21</f>
        <v>39303.166597326861</v>
      </c>
      <c r="Q22">
        <f>LCA_tech_data!R21*Mult_tech!R21</f>
        <v>509965.73245344212</v>
      </c>
      <c r="R22">
        <f>LCA_tech_data!S21*Mult_tech!S21</f>
        <v>3.5987126806524623E-3</v>
      </c>
      <c r="T22" t="s">
        <v>50</v>
      </c>
      <c r="U22" s="12">
        <f t="shared" si="4"/>
        <v>0.61701301402477615</v>
      </c>
      <c r="V22" s="12">
        <f t="shared" si="0"/>
        <v>0.78202803177069968</v>
      </c>
      <c r="W22" s="12">
        <f t="shared" si="1"/>
        <v>0.60619294792603318</v>
      </c>
      <c r="X22" s="12">
        <f t="shared" si="2"/>
        <v>0.84237770949849744</v>
      </c>
      <c r="Y22" s="12">
        <f t="shared" si="3"/>
        <v>0.7098629377601734</v>
      </c>
      <c r="AA22" s="12" t="s">
        <v>43</v>
      </c>
      <c r="AB22" s="12">
        <v>2.2304349719216155E-4</v>
      </c>
      <c r="AC22" s="12">
        <v>1.4176071621966566E-4</v>
      </c>
      <c r="AD22" s="12">
        <v>1.0083414630642373E-4</v>
      </c>
      <c r="AE22" s="12">
        <v>4.7469721050954156E-5</v>
      </c>
      <c r="AF22" s="12">
        <v>2.2863165730260246E-4</v>
      </c>
    </row>
    <row r="23" spans="2:32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  <c r="T23" t="s">
        <v>51</v>
      </c>
      <c r="U23" s="12">
        <f t="shared" si="4"/>
        <v>0</v>
      </c>
      <c r="V23" s="12">
        <f t="shared" si="0"/>
        <v>0</v>
      </c>
      <c r="W23" s="12">
        <f t="shared" si="1"/>
        <v>0</v>
      </c>
      <c r="X23" s="12">
        <f t="shared" si="2"/>
        <v>0</v>
      </c>
      <c r="Y23" s="12">
        <f t="shared" si="3"/>
        <v>0</v>
      </c>
      <c r="AA23" s="12" t="s">
        <v>107</v>
      </c>
      <c r="AB23" s="12">
        <v>2.0599099366967288E-5</v>
      </c>
      <c r="AC23" s="12">
        <v>1.2424253297621493E-5</v>
      </c>
      <c r="AD23" s="12">
        <v>1.1092717161922533E-5</v>
      </c>
      <c r="AE23" s="12">
        <v>9.0510679752157088E-6</v>
      </c>
      <c r="AF23" s="12">
        <v>1.932965722906221E-5</v>
      </c>
    </row>
    <row r="24" spans="2:32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  <c r="T24" t="s">
        <v>52</v>
      </c>
      <c r="U24" s="12">
        <f t="shared" si="4"/>
        <v>0</v>
      </c>
      <c r="V24" s="12">
        <f t="shared" si="0"/>
        <v>0</v>
      </c>
      <c r="W24" s="12">
        <f t="shared" si="1"/>
        <v>0</v>
      </c>
      <c r="X24" s="12">
        <f t="shared" si="2"/>
        <v>0</v>
      </c>
      <c r="Y24" s="12">
        <f t="shared" si="3"/>
        <v>0</v>
      </c>
      <c r="AA24" s="12" t="s">
        <v>111</v>
      </c>
      <c r="AB24" s="12">
        <v>9.6039205515195499E-6</v>
      </c>
      <c r="AC24" s="12">
        <v>6.2515397080820714E-6</v>
      </c>
      <c r="AD24" s="12">
        <v>4.8887506888483547E-6</v>
      </c>
      <c r="AE24" s="12">
        <v>6.6089573582841231E-6</v>
      </c>
      <c r="AF24" s="12">
        <v>4.0818580940091256E-6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2">
        <f t="shared" si="4"/>
        <v>0</v>
      </c>
      <c r="V25" s="12">
        <f t="shared" si="0"/>
        <v>0</v>
      </c>
      <c r="W25" s="12">
        <f t="shared" si="1"/>
        <v>0</v>
      </c>
      <c r="X25" s="12">
        <f t="shared" si="2"/>
        <v>0</v>
      </c>
      <c r="Y25" s="12">
        <f t="shared" si="3"/>
        <v>0</v>
      </c>
      <c r="AA25" s="12" t="s">
        <v>100</v>
      </c>
      <c r="AB25" s="12">
        <v>9.0336752559960634E-6</v>
      </c>
      <c r="AC25" s="12">
        <v>7.245914716218249E-6</v>
      </c>
      <c r="AD25" s="12">
        <v>4.9981896051565259E-6</v>
      </c>
      <c r="AE25" s="12">
        <v>7.1963575806991089E-7</v>
      </c>
      <c r="AF25" s="12">
        <v>1.5216667386143805E-5</v>
      </c>
    </row>
    <row r="26" spans="2:32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  <c r="T26" t="s">
        <v>54</v>
      </c>
      <c r="U26" s="12">
        <f t="shared" si="4"/>
        <v>0</v>
      </c>
      <c r="V26" s="12">
        <f t="shared" si="0"/>
        <v>0</v>
      </c>
      <c r="W26" s="12">
        <f t="shared" si="1"/>
        <v>0</v>
      </c>
      <c r="X26" s="12">
        <f t="shared" si="2"/>
        <v>0</v>
      </c>
      <c r="Y26" s="12">
        <f t="shared" si="3"/>
        <v>0</v>
      </c>
      <c r="AA26" s="12" t="s">
        <v>91</v>
      </c>
      <c r="AB26" s="12">
        <v>3.5353397928384709E-7</v>
      </c>
      <c r="AC26" s="12">
        <v>5.98935701849627E-7</v>
      </c>
      <c r="AD26" s="12">
        <v>4.4590148487598482E-7</v>
      </c>
      <c r="AE26" s="12">
        <v>5.5259223483415583E-7</v>
      </c>
      <c r="AF26" s="12">
        <v>3.3140061557886726E-7</v>
      </c>
    </row>
    <row r="27" spans="2:32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  <c r="T27" t="s">
        <v>55</v>
      </c>
      <c r="U27" s="12">
        <f t="shared" si="4"/>
        <v>0</v>
      </c>
      <c r="V27" s="12">
        <f t="shared" si="0"/>
        <v>0</v>
      </c>
      <c r="W27" s="12">
        <f t="shared" si="1"/>
        <v>0</v>
      </c>
      <c r="X27" s="12">
        <f t="shared" si="2"/>
        <v>0</v>
      </c>
      <c r="Y27" s="12">
        <f t="shared" si="3"/>
        <v>0</v>
      </c>
      <c r="AA27" s="12" t="s">
        <v>86</v>
      </c>
      <c r="AB27" s="12">
        <v>3.4169906250796347E-7</v>
      </c>
      <c r="AC27" s="12">
        <v>5.7888570778723402E-7</v>
      </c>
      <c r="AD27" s="12">
        <v>4.3097447001184111E-7</v>
      </c>
      <c r="AE27" s="12">
        <v>5.3409363641510289E-7</v>
      </c>
      <c r="AF27" s="12">
        <v>3.2030663611811701E-7</v>
      </c>
    </row>
    <row r="28" spans="2:32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  <c r="T28" t="s">
        <v>56</v>
      </c>
      <c r="U28" s="12">
        <f t="shared" si="4"/>
        <v>0</v>
      </c>
      <c r="V28" s="12">
        <f t="shared" si="0"/>
        <v>0</v>
      </c>
      <c r="W28" s="12">
        <f t="shared" si="1"/>
        <v>0</v>
      </c>
      <c r="X28" s="12">
        <f t="shared" si="2"/>
        <v>0</v>
      </c>
      <c r="Y28" s="12">
        <f t="shared" si="3"/>
        <v>0</v>
      </c>
      <c r="AA28" s="12" t="s">
        <v>109</v>
      </c>
      <c r="AB28" s="12">
        <v>2.7764756798555366E-7</v>
      </c>
      <c r="AC28" s="12">
        <v>4.7037357295932197E-7</v>
      </c>
      <c r="AD28" s="12">
        <v>3.5018829897978425E-7</v>
      </c>
      <c r="AE28" s="12">
        <v>4.3397777605479404E-7</v>
      </c>
      <c r="AF28" s="12">
        <v>2.6026515225149729E-7</v>
      </c>
    </row>
    <row r="29" spans="2:32" x14ac:dyDescent="0.3">
      <c r="B29" t="s">
        <v>57</v>
      </c>
      <c r="C29">
        <f>LCA_tech_data!D28*Mult_tech!D28</f>
        <v>5.2268237356757825E-7</v>
      </c>
      <c r="D29">
        <f>LCA_tech_data!E28*Mult_tech!E28</f>
        <v>6.6000000000000005E-5</v>
      </c>
      <c r="E29">
        <f>LCA_tech_data!F28*Mult_tech!F28</f>
        <v>5.3391954561762068E-3</v>
      </c>
      <c r="F29">
        <f>LCA_tech_data!G28*Mult_tech!G28</f>
        <v>4.201973162645298E-8</v>
      </c>
      <c r="G29">
        <f>LCA_tech_data!H28*Mult_tech!H28</f>
        <v>8.6206796312040995E-8</v>
      </c>
      <c r="H29">
        <f>LCA_tech_data!I28*Mult_tech!I28</f>
        <v>7.6893548586141772E-7</v>
      </c>
      <c r="I29">
        <f>LCA_tech_data!J28*Mult_tech!J28</f>
        <v>2.5121395550824346E-13</v>
      </c>
      <c r="J29">
        <f>LCA_tech_data!K28*Mult_tech!K28</f>
        <v>4.337074913209804E-12</v>
      </c>
      <c r="K29">
        <f>LCA_tech_data!L28*Mult_tech!L28</f>
        <v>6.7255550688608867E-6</v>
      </c>
      <c r="L29">
        <f>LCA_tech_data!M28*Mult_tech!M28</f>
        <v>4.8079686615106073E-4</v>
      </c>
      <c r="M29">
        <f>LCA_tech_data!N28*Mult_tech!N28</f>
        <v>1.0857342363876964E-8</v>
      </c>
      <c r="N29">
        <f>LCA_tech_data!O28*Mult_tech!O28</f>
        <v>6.6206958583795762E-12</v>
      </c>
      <c r="O29">
        <f>LCA_tech_data!P28*Mult_tech!P28</f>
        <v>3.0012410284231394E-7</v>
      </c>
      <c r="P29">
        <f>LCA_tech_data!Q28*Mult_tech!Q28</f>
        <v>4.3995666821403766E-5</v>
      </c>
      <c r="Q29">
        <f>LCA_tech_data!R28*Mult_tech!R28</f>
        <v>7.8777871514303782E-4</v>
      </c>
      <c r="R29">
        <f>LCA_tech_data!S28*Mult_tech!S28</f>
        <v>5.0740877919635092E-12</v>
      </c>
      <c r="T29" t="s">
        <v>57</v>
      </c>
      <c r="U29" s="12">
        <f t="shared" si="4"/>
        <v>8.6234994601560542E-10</v>
      </c>
      <c r="V29" s="12">
        <f t="shared" si="0"/>
        <v>1.0880730859572619E-9</v>
      </c>
      <c r="W29" s="12">
        <f t="shared" si="1"/>
        <v>9.0194924099663321E-10</v>
      </c>
      <c r="X29" s="12">
        <f t="shared" si="2"/>
        <v>1.0654616168559396E-9</v>
      </c>
      <c r="Y29" s="12">
        <f t="shared" si="3"/>
        <v>1.0585548376645474E-9</v>
      </c>
      <c r="AA29" s="12" t="s">
        <v>34</v>
      </c>
      <c r="AB29" s="12">
        <v>1.1733012608691151E-6</v>
      </c>
      <c r="AC29" s="12">
        <v>6.5305130484660637E-7</v>
      </c>
      <c r="AD29" s="12">
        <v>8.4161307887763341E-7</v>
      </c>
      <c r="AE29" s="12">
        <v>2.6943048666530188E-7</v>
      </c>
      <c r="AF29" s="12">
        <v>1.7252892027396667E-6</v>
      </c>
    </row>
    <row r="30" spans="2:32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  <c r="T30" t="s">
        <v>58</v>
      </c>
      <c r="U30" s="12">
        <f t="shared" si="4"/>
        <v>0</v>
      </c>
      <c r="V30" s="12">
        <f t="shared" si="0"/>
        <v>0</v>
      </c>
      <c r="W30" s="12">
        <f t="shared" si="1"/>
        <v>0</v>
      </c>
      <c r="X30" s="12">
        <f t="shared" si="2"/>
        <v>0</v>
      </c>
      <c r="Y30" s="12">
        <f t="shared" si="3"/>
        <v>0</v>
      </c>
      <c r="AA30" s="12" t="s">
        <v>88</v>
      </c>
      <c r="AB30" s="12">
        <v>8.6791177760871529E-7</v>
      </c>
      <c r="AC30" s="12">
        <v>4.8307364677956856E-7</v>
      </c>
      <c r="AD30" s="12">
        <v>6.2255613942352559E-7</v>
      </c>
      <c r="AE30" s="12">
        <v>1.9930251540891226E-7</v>
      </c>
      <c r="AF30" s="12">
        <v>1.2762270601582002E-6</v>
      </c>
    </row>
    <row r="31" spans="2:32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  <c r="T31" t="s">
        <v>59</v>
      </c>
      <c r="U31" s="12">
        <f t="shared" si="4"/>
        <v>0</v>
      </c>
      <c r="V31" s="12">
        <f t="shared" si="0"/>
        <v>0</v>
      </c>
      <c r="W31" s="12">
        <f t="shared" si="1"/>
        <v>0</v>
      </c>
      <c r="X31" s="12">
        <f t="shared" si="2"/>
        <v>0</v>
      </c>
      <c r="Y31" s="12">
        <f t="shared" si="3"/>
        <v>0</v>
      </c>
      <c r="AA31" s="12" t="s">
        <v>72</v>
      </c>
      <c r="AB31" s="12">
        <v>1.6976611319820711E-8</v>
      </c>
      <c r="AC31" s="12">
        <v>3.1099419944778171E-8</v>
      </c>
      <c r="AD31" s="12">
        <v>2.50539417811946E-8</v>
      </c>
      <c r="AE31" s="12">
        <v>3.3433038577537998E-8</v>
      </c>
      <c r="AF31" s="12">
        <v>1.4898790571667297E-8</v>
      </c>
    </row>
    <row r="32" spans="2:32" x14ac:dyDescent="0.3">
      <c r="B32" t="s">
        <v>60</v>
      </c>
      <c r="C32">
        <f>LCA_tech_data!D31*Mult_tech!D31</f>
        <v>2.7426396991023332E-7</v>
      </c>
      <c r="D32">
        <f>LCA_tech_data!E31*Mult_tech!E31</f>
        <v>3.8999999999999999E-5</v>
      </c>
      <c r="E32">
        <f>LCA_tech_data!F31*Mult_tech!F31</f>
        <v>9.4219533661644701E-4</v>
      </c>
      <c r="F32">
        <f>LCA_tech_data!G31*Mult_tech!G31</f>
        <v>4.990376118807663E-9</v>
      </c>
      <c r="G32">
        <f>LCA_tech_data!H31*Mult_tech!H31</f>
        <v>7.6898453439981994E-8</v>
      </c>
      <c r="H32">
        <f>LCA_tech_data!I31*Mult_tech!I31</f>
        <v>9.3830211485694643E-7</v>
      </c>
      <c r="I32">
        <f>LCA_tech_data!J31*Mult_tech!J31</f>
        <v>3.5637619894054869E-14</v>
      </c>
      <c r="J32">
        <f>LCA_tech_data!K31*Mult_tech!K31</f>
        <v>4.2901719368707381E-13</v>
      </c>
      <c r="K32">
        <f>LCA_tech_data!L31*Mult_tech!L31</f>
        <v>7.21571723568887E-6</v>
      </c>
      <c r="L32">
        <f>LCA_tech_data!M31*Mult_tech!M31</f>
        <v>1.2949900630861806E-4</v>
      </c>
      <c r="M32">
        <f>LCA_tech_data!N31*Mult_tech!N31</f>
        <v>5.439113934024103E-10</v>
      </c>
      <c r="N32">
        <f>LCA_tech_data!O31*Mult_tech!O31</f>
        <v>2.1198267160351522E-12</v>
      </c>
      <c r="O32">
        <f>LCA_tech_data!P31*Mult_tech!P31</f>
        <v>1.644589495357742E-7</v>
      </c>
      <c r="P32">
        <f>LCA_tech_data!Q31*Mult_tech!Q31</f>
        <v>2.0228992172782948E-5</v>
      </c>
      <c r="Q32">
        <f>LCA_tech_data!R31*Mult_tech!R31</f>
        <v>7.606792818697283E-4</v>
      </c>
      <c r="R32">
        <f>LCA_tech_data!S31*Mult_tech!S31</f>
        <v>3.8873387545723264E-12</v>
      </c>
      <c r="T32" t="s">
        <v>60</v>
      </c>
      <c r="U32" s="12">
        <f t="shared" si="4"/>
        <v>2.3226744798337524E-10</v>
      </c>
      <c r="V32" s="12">
        <f t="shared" si="0"/>
        <v>1.2922248033255305E-10</v>
      </c>
      <c r="W32" s="12">
        <f t="shared" si="1"/>
        <v>1.5916487337970303E-10</v>
      </c>
      <c r="X32" s="12">
        <f t="shared" si="2"/>
        <v>5.3375558513194383E-11</v>
      </c>
      <c r="Y32" s="12">
        <f t="shared" si="3"/>
        <v>3.3893005709203073E-10</v>
      </c>
      <c r="AA32" s="12" t="s">
        <v>115</v>
      </c>
      <c r="AB32" s="12">
        <v>8.1751822965774035E-9</v>
      </c>
      <c r="AC32" s="12">
        <v>1.0090919464609703E-8</v>
      </c>
      <c r="AD32" s="12">
        <v>8.088911520270685E-9</v>
      </c>
      <c r="AE32" s="12">
        <v>1.3510242665738581E-8</v>
      </c>
      <c r="AF32" s="12">
        <v>8.4308187838290538E-9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4"/>
        <v>0</v>
      </c>
      <c r="V33" s="12">
        <f t="shared" si="0"/>
        <v>0</v>
      </c>
      <c r="W33" s="12">
        <f t="shared" si="1"/>
        <v>0</v>
      </c>
      <c r="X33" s="12">
        <f t="shared" si="2"/>
        <v>0</v>
      </c>
      <c r="Y33" s="12">
        <f t="shared" si="3"/>
        <v>0</v>
      </c>
      <c r="AA33" s="12" t="s">
        <v>73</v>
      </c>
      <c r="AB33" s="12">
        <v>1.3521071879255954E-8</v>
      </c>
      <c r="AC33" s="12">
        <v>1.3605750048560972E-8</v>
      </c>
      <c r="AD33" s="12">
        <v>1.0754452756968298E-8</v>
      </c>
      <c r="AE33" s="12">
        <v>1.1017918946179216E-8</v>
      </c>
      <c r="AF33" s="12">
        <v>2.3650645458612881E-8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4"/>
        <v>0</v>
      </c>
      <c r="V34" s="12">
        <f t="shared" si="0"/>
        <v>0</v>
      </c>
      <c r="W34" s="12">
        <f t="shared" si="1"/>
        <v>0</v>
      </c>
      <c r="X34" s="12">
        <f t="shared" si="2"/>
        <v>0</v>
      </c>
      <c r="Y34" s="12">
        <f t="shared" si="3"/>
        <v>0</v>
      </c>
      <c r="AA34" s="12" t="s">
        <v>57</v>
      </c>
      <c r="AB34" s="12">
        <v>7.4909953570295463E-9</v>
      </c>
      <c r="AC34" s="12">
        <v>9.4558831084698559E-9</v>
      </c>
      <c r="AD34" s="12">
        <v>8.2012895182581192E-9</v>
      </c>
      <c r="AE34" s="12">
        <v>9.2486194540815499E-9</v>
      </c>
      <c r="AF34" s="12">
        <v>9.2661639284998737E-9</v>
      </c>
    </row>
    <row r="35" spans="2:32" x14ac:dyDescent="0.3">
      <c r="B35" t="s">
        <v>63</v>
      </c>
      <c r="C35">
        <f>LCA_tech_data!D34*Mult_tech!D34</f>
        <v>1.0955676625721979E-8</v>
      </c>
      <c r="D35">
        <f>LCA_tech_data!E34*Mult_tech!E34</f>
        <v>9.9999999999999995E-7</v>
      </c>
      <c r="E35">
        <f>LCA_tech_data!F34*Mult_tech!F34</f>
        <v>9.5909823758604562E-5</v>
      </c>
      <c r="F35">
        <f>LCA_tech_data!G34*Mult_tech!G34</f>
        <v>5.8456598968734693E-10</v>
      </c>
      <c r="G35">
        <f>LCA_tech_data!H34*Mult_tech!H34</f>
        <v>8.5904076605384543E-9</v>
      </c>
      <c r="H35">
        <f>LCA_tech_data!I34*Mult_tech!I34</f>
        <v>1.5044725196628629E-8</v>
      </c>
      <c r="I35">
        <f>LCA_tech_data!J34*Mult_tech!J34</f>
        <v>7.8117891311966563E-15</v>
      </c>
      <c r="J35">
        <f>LCA_tech_data!K34*Mult_tech!K34</f>
        <v>7.3129883821728715E-14</v>
      </c>
      <c r="K35">
        <f>LCA_tech_data!L34*Mult_tech!L34</f>
        <v>2.4511137618552009E-7</v>
      </c>
      <c r="L35">
        <f>LCA_tech_data!M34*Mult_tech!M34</f>
        <v>1.5401975083020505E-5</v>
      </c>
      <c r="M35">
        <f>LCA_tech_data!N34*Mult_tech!N34</f>
        <v>1.0599111100454121E-10</v>
      </c>
      <c r="N35">
        <f>LCA_tech_data!O34*Mult_tech!O34</f>
        <v>1.0321482192225017E-13</v>
      </c>
      <c r="O35">
        <f>LCA_tech_data!P34*Mult_tech!P34</f>
        <v>5.0530928502955033E-9</v>
      </c>
      <c r="P35">
        <f>LCA_tech_data!Q34*Mult_tech!Q34</f>
        <v>7.4736989446519112E-7</v>
      </c>
      <c r="Q35">
        <f>LCA_tech_data!R34*Mult_tech!R34</f>
        <v>1.2437217912976026E-5</v>
      </c>
      <c r="R35">
        <f>LCA_tech_data!S34*Mult_tech!S34</f>
        <v>8.4531674829542281E-14</v>
      </c>
      <c r="T35" t="s">
        <v>63</v>
      </c>
      <c r="U35" s="12">
        <f t="shared" si="4"/>
        <v>2.7624748238694671E-11</v>
      </c>
      <c r="V35" s="12">
        <f t="shared" si="0"/>
        <v>1.5136948660194565E-11</v>
      </c>
      <c r="W35" s="12">
        <f t="shared" si="1"/>
        <v>1.6202027712457534E-11</v>
      </c>
      <c r="X35" s="12">
        <f t="shared" si="2"/>
        <v>1.0401206549309803E-11</v>
      </c>
      <c r="Y35" s="12">
        <f t="shared" si="3"/>
        <v>1.6502577886310558E-11</v>
      </c>
      <c r="AA35" s="12" t="s">
        <v>85</v>
      </c>
      <c r="AB35" s="12">
        <v>1.1708007806772904E-9</v>
      </c>
      <c r="AC35" s="12">
        <v>2.1447875823984945E-9</v>
      </c>
      <c r="AD35" s="12">
        <v>1.7278580538754897E-9</v>
      </c>
      <c r="AE35" s="12">
        <v>2.3057267984508965E-9</v>
      </c>
      <c r="AF35" s="12">
        <v>1.0275027980460204E-9</v>
      </c>
    </row>
    <row r="36" spans="2:32" x14ac:dyDescent="0.3">
      <c r="B36" t="s">
        <v>64</v>
      </c>
      <c r="C36">
        <f>LCA_tech_data!D35*Mult_tech!D35</f>
        <v>1.0955676625721979E-8</v>
      </c>
      <c r="D36">
        <f>LCA_tech_data!E35*Mult_tech!E35</f>
        <v>9.9999999999999995E-7</v>
      </c>
      <c r="E36">
        <f>LCA_tech_data!F35*Mult_tech!F35</f>
        <v>9.5909823758604562E-5</v>
      </c>
      <c r="F36">
        <f>LCA_tech_data!G35*Mult_tech!G35</f>
        <v>5.8456598968734693E-10</v>
      </c>
      <c r="G36">
        <f>LCA_tech_data!H35*Mult_tech!H35</f>
        <v>8.5904076605384543E-9</v>
      </c>
      <c r="H36">
        <f>LCA_tech_data!I35*Mult_tech!I35</f>
        <v>1.5044725196628629E-8</v>
      </c>
      <c r="I36">
        <f>LCA_tech_data!J35*Mult_tech!J35</f>
        <v>7.8117891311966563E-15</v>
      </c>
      <c r="J36">
        <f>LCA_tech_data!K35*Mult_tech!K35</f>
        <v>7.3129883821728715E-14</v>
      </c>
      <c r="K36">
        <f>LCA_tech_data!L35*Mult_tech!L35</f>
        <v>2.4511137618552009E-7</v>
      </c>
      <c r="L36">
        <f>LCA_tech_data!M35*Mult_tech!M35</f>
        <v>1.5401975083020505E-5</v>
      </c>
      <c r="M36">
        <f>LCA_tech_data!N35*Mult_tech!N35</f>
        <v>1.0599111100454121E-10</v>
      </c>
      <c r="N36">
        <f>LCA_tech_data!O35*Mult_tech!O35</f>
        <v>1.0321482192225017E-13</v>
      </c>
      <c r="O36">
        <f>LCA_tech_data!P35*Mult_tech!P35</f>
        <v>5.0530928502955033E-9</v>
      </c>
      <c r="P36">
        <f>LCA_tech_data!Q35*Mult_tech!Q35</f>
        <v>7.4736989446519112E-7</v>
      </c>
      <c r="Q36">
        <f>LCA_tech_data!R35*Mult_tech!R35</f>
        <v>1.2437217912976026E-5</v>
      </c>
      <c r="R36">
        <f>LCA_tech_data!S35*Mult_tech!S35</f>
        <v>8.4531674829542281E-14</v>
      </c>
      <c r="T36" t="s">
        <v>64</v>
      </c>
      <c r="U36" s="12">
        <f t="shared" si="4"/>
        <v>2.7624748238694671E-11</v>
      </c>
      <c r="V36" s="12">
        <f t="shared" si="0"/>
        <v>1.5136948660194565E-11</v>
      </c>
      <c r="W36" s="12">
        <f t="shared" si="1"/>
        <v>1.6202027712457534E-11</v>
      </c>
      <c r="X36" s="12">
        <f t="shared" si="2"/>
        <v>1.0401206549309803E-11</v>
      </c>
      <c r="Y36" s="12">
        <f t="shared" si="3"/>
        <v>1.6502577886310558E-11</v>
      </c>
      <c r="AA36" s="12" t="s">
        <v>114</v>
      </c>
      <c r="AB36" s="12">
        <v>2.4363194592021729E-9</v>
      </c>
      <c r="AC36" s="12">
        <v>1.5858885711383356E-9</v>
      </c>
      <c r="AD36" s="12">
        <v>1.2401766935217683E-9</v>
      </c>
      <c r="AE36" s="12">
        <v>1.6765581650378591E-9</v>
      </c>
      <c r="AF36" s="12">
        <v>1.0354844410455742E-9</v>
      </c>
    </row>
    <row r="37" spans="2:32" x14ac:dyDescent="0.3">
      <c r="B37" t="s">
        <v>65</v>
      </c>
      <c r="C37">
        <f>LCA_tech_data!D36*Mult_tech!D36</f>
        <v>1.3177271306527529E-8</v>
      </c>
      <c r="D37">
        <f>LCA_tech_data!E36*Mult_tech!E36</f>
        <v>9.9999999999999995E-7</v>
      </c>
      <c r="E37">
        <f>LCA_tech_data!F36*Mult_tech!F36</f>
        <v>1.131285938633151E-4</v>
      </c>
      <c r="F37">
        <f>LCA_tech_data!G36*Mult_tech!G36</f>
        <v>1.0137967247513468E-9</v>
      </c>
      <c r="G37">
        <f>LCA_tech_data!H36*Mult_tech!H36</f>
        <v>1.4052425742399511E-9</v>
      </c>
      <c r="H37">
        <f>LCA_tech_data!I36*Mult_tech!I36</f>
        <v>1.4582902783831517E-8</v>
      </c>
      <c r="I37">
        <f>LCA_tech_data!J36*Mult_tech!J36</f>
        <v>8.7999724029587408E-15</v>
      </c>
      <c r="J37">
        <f>LCA_tech_data!K36*Mult_tech!K36</f>
        <v>1.5065987553697791E-13</v>
      </c>
      <c r="K37">
        <f>LCA_tech_data!L36*Mult_tech!L36</f>
        <v>8.4550251152932589E-8</v>
      </c>
      <c r="L37">
        <f>LCA_tech_data!M36*Mult_tech!M36</f>
        <v>9.3160006608647195E-6</v>
      </c>
      <c r="M37">
        <f>LCA_tech_data!N36*Mult_tech!N36</f>
        <v>2.3349805663854304E-10</v>
      </c>
      <c r="N37">
        <f>LCA_tech_data!O36*Mult_tech!O36</f>
        <v>1.078432840663613E-13</v>
      </c>
      <c r="O37">
        <f>LCA_tech_data!P36*Mult_tech!P36</f>
        <v>5.1703549635805859E-9</v>
      </c>
      <c r="P37">
        <f>LCA_tech_data!Q36*Mult_tech!Q36</f>
        <v>6.2588662586996339E-7</v>
      </c>
      <c r="Q37">
        <f>LCA_tech_data!R36*Mult_tech!R36</f>
        <v>1.1584348626459132E-5</v>
      </c>
      <c r="R37">
        <f>LCA_tech_data!S36*Mult_tech!S36</f>
        <v>6.1470616465772362E-14</v>
      </c>
      <c r="T37" t="s">
        <v>65</v>
      </c>
      <c r="U37" s="12">
        <f t="shared" si="4"/>
        <v>1.6709037085225003E-11</v>
      </c>
      <c r="V37" s="12">
        <f t="shared" si="0"/>
        <v>2.6251593909255953E-11</v>
      </c>
      <c r="W37" s="12">
        <f t="shared" si="1"/>
        <v>1.9110791168358752E-11</v>
      </c>
      <c r="X37" s="12">
        <f t="shared" si="2"/>
        <v>2.2913822611557198E-11</v>
      </c>
      <c r="Y37" s="12">
        <f t="shared" si="3"/>
        <v>1.7242602968023831E-11</v>
      </c>
      <c r="AA37" s="12" t="s">
        <v>96</v>
      </c>
      <c r="AB37" s="12">
        <v>5.7089501767218578E-9</v>
      </c>
      <c r="AC37" s="12">
        <v>3.1775618816354238E-9</v>
      </c>
      <c r="AD37" s="12">
        <v>4.09504983556466E-9</v>
      </c>
      <c r="AE37" s="12">
        <v>1.3109721055977958E-9</v>
      </c>
      <c r="AF37" s="12">
        <v>8.3947664827196429E-9</v>
      </c>
    </row>
    <row r="38" spans="2:32" x14ac:dyDescent="0.3">
      <c r="B38" t="s">
        <v>66</v>
      </c>
      <c r="C38">
        <f>LCA_tech_data!D37*Mult_tech!D37</f>
        <v>1.3177271306527529E-8</v>
      </c>
      <c r="D38">
        <f>LCA_tech_data!E37*Mult_tech!E37</f>
        <v>9.9999999999999995E-7</v>
      </c>
      <c r="E38">
        <f>LCA_tech_data!F37*Mult_tech!F37</f>
        <v>1.131285938633151E-4</v>
      </c>
      <c r="F38">
        <f>LCA_tech_data!G37*Mult_tech!G37</f>
        <v>1.0137967247513468E-9</v>
      </c>
      <c r="G38">
        <f>LCA_tech_data!H37*Mult_tech!H37</f>
        <v>1.4052425742399511E-9</v>
      </c>
      <c r="H38">
        <f>LCA_tech_data!I37*Mult_tech!I37</f>
        <v>1.4582902783831517E-8</v>
      </c>
      <c r="I38">
        <f>LCA_tech_data!J37*Mult_tech!J37</f>
        <v>8.7999724029587408E-15</v>
      </c>
      <c r="J38">
        <f>LCA_tech_data!K37*Mult_tech!K37</f>
        <v>1.5065987553697791E-13</v>
      </c>
      <c r="K38">
        <f>LCA_tech_data!L37*Mult_tech!L37</f>
        <v>8.4550251152932589E-8</v>
      </c>
      <c r="L38">
        <f>LCA_tech_data!M37*Mult_tech!M37</f>
        <v>9.3160006608647195E-6</v>
      </c>
      <c r="M38">
        <f>LCA_tech_data!N37*Mult_tech!N37</f>
        <v>2.3349805663854304E-10</v>
      </c>
      <c r="N38">
        <f>LCA_tech_data!O37*Mult_tech!O37</f>
        <v>1.078432840663613E-13</v>
      </c>
      <c r="O38">
        <f>LCA_tech_data!P37*Mult_tech!P37</f>
        <v>5.1703549635805859E-9</v>
      </c>
      <c r="P38">
        <f>LCA_tech_data!Q37*Mult_tech!Q37</f>
        <v>6.2588662586996339E-7</v>
      </c>
      <c r="Q38">
        <f>LCA_tech_data!R37*Mult_tech!R37</f>
        <v>1.1584348626459132E-5</v>
      </c>
      <c r="R38">
        <f>LCA_tech_data!S37*Mult_tech!S37</f>
        <v>6.1470616465772362E-14</v>
      </c>
      <c r="T38" t="s">
        <v>66</v>
      </c>
      <c r="U38" s="12">
        <f t="shared" si="4"/>
        <v>1.6709037085225003E-11</v>
      </c>
      <c r="V38" s="12">
        <f t="shared" si="0"/>
        <v>2.6251593909255953E-11</v>
      </c>
      <c r="W38" s="12">
        <f t="shared" si="1"/>
        <v>1.9110791168358752E-11</v>
      </c>
      <c r="X38" s="12">
        <f t="shared" si="2"/>
        <v>2.2913822611557198E-11</v>
      </c>
      <c r="Y38" s="12">
        <f t="shared" si="3"/>
        <v>1.7242602968023831E-11</v>
      </c>
      <c r="AA38" s="12" t="s">
        <v>120</v>
      </c>
      <c r="AB38" s="12">
        <v>1.3196730404011747E-9</v>
      </c>
      <c r="AC38" s="12">
        <v>8.5902297603326306E-10</v>
      </c>
      <c r="AD38" s="12">
        <v>6.7176237565762337E-10</v>
      </c>
      <c r="AE38" s="12">
        <v>9.0813567272883852E-10</v>
      </c>
      <c r="AF38" s="12">
        <v>5.6088740556635178E-10</v>
      </c>
    </row>
    <row r="39" spans="2:32" x14ac:dyDescent="0.3">
      <c r="B39" t="s">
        <v>67</v>
      </c>
      <c r="C39">
        <f>LCA_tech_data!D38*Mult_tech!D38</f>
        <v>9.2174953948976884E-9</v>
      </c>
      <c r="D39">
        <f>LCA_tech_data!E38*Mult_tech!E38</f>
        <v>1.9999999999999999E-6</v>
      </c>
      <c r="E39">
        <f>LCA_tech_data!F38*Mult_tech!F38</f>
        <v>4.94041357280497E-5</v>
      </c>
      <c r="F39">
        <f>LCA_tech_data!G38*Mult_tech!G38</f>
        <v>3.2214237509177297E-10</v>
      </c>
      <c r="G39">
        <f>LCA_tech_data!H38*Mult_tech!H38</f>
        <v>2.8808550968659698E-9</v>
      </c>
      <c r="H39">
        <f>LCA_tech_data!I38*Mult_tech!I38</f>
        <v>2.7915173953261898E-8</v>
      </c>
      <c r="I39">
        <f>LCA_tech_data!J38*Mult_tech!J38</f>
        <v>2.5710649013875179E-15</v>
      </c>
      <c r="J39">
        <f>LCA_tech_data!K38*Mult_tech!K38</f>
        <v>4.6823988533568311E-14</v>
      </c>
      <c r="K39">
        <f>LCA_tech_data!L38*Mult_tech!L38</f>
        <v>1.0079947473887663E-7</v>
      </c>
      <c r="L39">
        <f>LCA_tech_data!M38*Mult_tech!M38</f>
        <v>9.5080393355916976E-5</v>
      </c>
      <c r="M39">
        <f>LCA_tech_data!N38*Mult_tech!N38</f>
        <v>4.0063407055496876E-11</v>
      </c>
      <c r="N39">
        <f>LCA_tech_data!O38*Mult_tech!O38</f>
        <v>1.7599851173327759E-13</v>
      </c>
      <c r="O39">
        <f>LCA_tech_data!P38*Mult_tech!P38</f>
        <v>7.4327191284893031E-9</v>
      </c>
      <c r="P39">
        <f>LCA_tech_data!Q38*Mult_tech!Q38</f>
        <v>7.0717285137345372E-7</v>
      </c>
      <c r="Q39">
        <f>LCA_tech_data!R38*Mult_tech!R38</f>
        <v>1.6723762805502109E-5</v>
      </c>
      <c r="R39">
        <f>LCA_tech_data!S38*Mult_tech!S38</f>
        <v>1.7547613004210559E-13</v>
      </c>
      <c r="T39" t="s">
        <v>67</v>
      </c>
      <c r="U39" s="12">
        <f t="shared" si="4"/>
        <v>1.7053474731230138E-10</v>
      </c>
      <c r="V39" s="12">
        <f t="shared" si="0"/>
        <v>8.3416631809957912E-12</v>
      </c>
      <c r="W39" s="12">
        <f t="shared" si="1"/>
        <v>8.3458309566965743E-12</v>
      </c>
      <c r="X39" s="12">
        <f t="shared" si="2"/>
        <v>3.9315350872720334E-12</v>
      </c>
      <c r="Y39" s="12">
        <f t="shared" si="3"/>
        <v>2.8139651783161622E-11</v>
      </c>
      <c r="AA39" s="12" t="s">
        <v>144</v>
      </c>
      <c r="AB39" s="12">
        <v>1.0658897634009503E-9</v>
      </c>
      <c r="AC39" s="12">
        <v>6.9382624987302086E-10</v>
      </c>
      <c r="AD39" s="12">
        <v>5.4257730341577303E-10</v>
      </c>
      <c r="AE39" s="12">
        <v>7.3349419720406295E-10</v>
      </c>
      <c r="AF39" s="12">
        <v>4.5302444295743847E-10</v>
      </c>
    </row>
    <row r="40" spans="2:32" x14ac:dyDescent="0.3">
      <c r="B40" t="s">
        <v>68</v>
      </c>
      <c r="C40">
        <f>LCA_tech_data!D39*Mult_tech!D39</f>
        <v>7.5667043733005646E-9</v>
      </c>
      <c r="D40">
        <f>LCA_tech_data!E39*Mult_tech!E39</f>
        <v>9.9999999999999995E-7</v>
      </c>
      <c r="E40">
        <f>LCA_tech_data!F39*Mult_tech!F39</f>
        <v>4.6535159477198978E-5</v>
      </c>
      <c r="F40">
        <f>LCA_tech_data!G39*Mult_tech!G39</f>
        <v>4.2682999777862256E-10</v>
      </c>
      <c r="G40">
        <f>LCA_tech_data!H39*Mult_tech!H39</f>
        <v>1.0990082061293599E-9</v>
      </c>
      <c r="H40">
        <f>LCA_tech_data!I39*Mult_tech!I39</f>
        <v>1.1449079236255139E-8</v>
      </c>
      <c r="I40">
        <f>LCA_tech_data!J39*Mult_tech!J39</f>
        <v>3.2766429325350248E-15</v>
      </c>
      <c r="J40">
        <f>LCA_tech_data!K39*Mult_tech!K39</f>
        <v>4.5578849881310347E-14</v>
      </c>
      <c r="K40">
        <f>LCA_tech_data!L39*Mult_tech!L39</f>
        <v>1.1275732693604336E-7</v>
      </c>
      <c r="L40">
        <f>LCA_tech_data!M39*Mult_tech!M39</f>
        <v>6.2531174569526072E-6</v>
      </c>
      <c r="M40">
        <f>LCA_tech_data!N39*Mult_tech!N39</f>
        <v>4.8559080795166574E-11</v>
      </c>
      <c r="N40">
        <f>LCA_tech_data!O39*Mult_tech!O39</f>
        <v>9.3212788505961795E-14</v>
      </c>
      <c r="O40">
        <f>LCA_tech_data!P39*Mult_tech!P39</f>
        <v>3.8906055839476783E-9</v>
      </c>
      <c r="P40">
        <f>LCA_tech_data!Q39*Mult_tech!Q39</f>
        <v>3.5156884637906287E-7</v>
      </c>
      <c r="Q40">
        <f>LCA_tech_data!R39*Mult_tech!R39</f>
        <v>1.2154376181855271E-5</v>
      </c>
      <c r="R40">
        <f>LCA_tech_data!S39*Mult_tech!S39</f>
        <v>6.7880997031297836E-14</v>
      </c>
      <c r="T40" t="s">
        <v>68</v>
      </c>
      <c r="U40" s="12">
        <f t="shared" si="4"/>
        <v>1.1215496358368732E-11</v>
      </c>
      <c r="V40" s="12">
        <f t="shared" si="0"/>
        <v>1.1052479749055468E-11</v>
      </c>
      <c r="W40" s="12">
        <f t="shared" si="1"/>
        <v>7.8611753614609969E-12</v>
      </c>
      <c r="X40" s="12">
        <f t="shared" si="2"/>
        <v>4.7652395036552684E-12</v>
      </c>
      <c r="Y40" s="12">
        <f t="shared" si="3"/>
        <v>1.4903395400697049E-11</v>
      </c>
      <c r="AA40" s="12" t="s">
        <v>40</v>
      </c>
      <c r="AB40" s="12">
        <v>1.0658897634009488E-9</v>
      </c>
      <c r="AC40" s="12">
        <v>6.9382624987302004E-10</v>
      </c>
      <c r="AD40" s="12">
        <v>5.4257730341577272E-10</v>
      </c>
      <c r="AE40" s="12">
        <v>7.3349419720406182E-10</v>
      </c>
      <c r="AF40" s="12">
        <v>4.5302444295743795E-10</v>
      </c>
    </row>
    <row r="41" spans="2:32" x14ac:dyDescent="0.3">
      <c r="B41" t="s">
        <v>69</v>
      </c>
      <c r="C41">
        <f>LCA_tech_data!D40*Mult_tech!D40</f>
        <v>7.5667043733005646E-9</v>
      </c>
      <c r="D41">
        <f>LCA_tech_data!E40*Mult_tech!E40</f>
        <v>9.9999999999999995E-7</v>
      </c>
      <c r="E41">
        <f>LCA_tech_data!F40*Mult_tech!F40</f>
        <v>4.6535159477198978E-5</v>
      </c>
      <c r="F41">
        <f>LCA_tech_data!G40*Mult_tech!G40</f>
        <v>4.2682999777862256E-10</v>
      </c>
      <c r="G41">
        <f>LCA_tech_data!H40*Mult_tech!H40</f>
        <v>1.0990082061293599E-9</v>
      </c>
      <c r="H41">
        <f>LCA_tech_data!I40*Mult_tech!I40</f>
        <v>1.1449079236255139E-8</v>
      </c>
      <c r="I41">
        <f>LCA_tech_data!J40*Mult_tech!J40</f>
        <v>3.2766429325350248E-15</v>
      </c>
      <c r="J41">
        <f>LCA_tech_data!K40*Mult_tech!K40</f>
        <v>4.5578849881310347E-14</v>
      </c>
      <c r="K41">
        <f>LCA_tech_data!L40*Mult_tech!L40</f>
        <v>1.1275732693604336E-7</v>
      </c>
      <c r="L41">
        <f>LCA_tech_data!M40*Mult_tech!M40</f>
        <v>6.2531174569526072E-6</v>
      </c>
      <c r="M41">
        <f>LCA_tech_data!N40*Mult_tech!N40</f>
        <v>4.8559080795166574E-11</v>
      </c>
      <c r="N41">
        <f>LCA_tech_data!O40*Mult_tech!O40</f>
        <v>9.3212788505961795E-14</v>
      </c>
      <c r="O41">
        <f>LCA_tech_data!P40*Mult_tech!P40</f>
        <v>3.8906055839476783E-9</v>
      </c>
      <c r="P41">
        <f>LCA_tech_data!Q40*Mult_tech!Q40</f>
        <v>3.5156884637906287E-7</v>
      </c>
      <c r="Q41">
        <f>LCA_tech_data!R40*Mult_tech!R40</f>
        <v>1.2154376181855271E-5</v>
      </c>
      <c r="R41">
        <f>LCA_tech_data!S40*Mult_tech!S40</f>
        <v>6.7880997031297836E-14</v>
      </c>
      <c r="T41" t="s">
        <v>69</v>
      </c>
      <c r="U41" s="12">
        <f t="shared" si="4"/>
        <v>1.1215496358368732E-11</v>
      </c>
      <c r="V41" s="12">
        <f t="shared" si="0"/>
        <v>1.1052479749055468E-11</v>
      </c>
      <c r="W41" s="12">
        <f t="shared" si="1"/>
        <v>7.8611753614609969E-12</v>
      </c>
      <c r="X41" s="12">
        <f t="shared" si="2"/>
        <v>4.7652395036552684E-12</v>
      </c>
      <c r="Y41" s="12">
        <f t="shared" si="3"/>
        <v>1.4903395400697049E-11</v>
      </c>
      <c r="AA41" s="12" t="s">
        <v>89</v>
      </c>
      <c r="AB41" s="12">
        <v>1.0151331080009052E-9</v>
      </c>
      <c r="AC41" s="12">
        <v>6.6078690464097302E-10</v>
      </c>
      <c r="AD41" s="12">
        <v>5.1674028896740342E-10</v>
      </c>
      <c r="AE41" s="12">
        <v>6.9856590209910784E-10</v>
      </c>
      <c r="AF41" s="12">
        <v>4.3145185043565588E-10</v>
      </c>
    </row>
    <row r="42" spans="2:32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  <c r="T42" t="s">
        <v>70</v>
      </c>
      <c r="U42" s="12">
        <f t="shared" si="4"/>
        <v>0</v>
      </c>
      <c r="V42" s="12">
        <f t="shared" si="0"/>
        <v>0</v>
      </c>
      <c r="W42" s="12">
        <f t="shared" si="1"/>
        <v>0</v>
      </c>
      <c r="X42" s="12">
        <f t="shared" si="2"/>
        <v>0</v>
      </c>
      <c r="Y42" s="12">
        <f t="shared" si="3"/>
        <v>0</v>
      </c>
      <c r="AA42" s="12" t="s">
        <v>37</v>
      </c>
      <c r="AB42" s="12">
        <v>3.8666402754082306E-10</v>
      </c>
      <c r="AC42" s="12">
        <v>4.7727321792072925E-10</v>
      </c>
      <c r="AD42" s="12">
        <v>3.8258365298577554E-10</v>
      </c>
      <c r="AE42" s="12">
        <v>6.3899796392006804E-10</v>
      </c>
      <c r="AF42" s="12">
        <v>3.9875494247840122E-10</v>
      </c>
    </row>
    <row r="43" spans="2:32" x14ac:dyDescent="0.3">
      <c r="B43" t="s">
        <v>71</v>
      </c>
      <c r="C43">
        <f>LCA_tech_data!D42*Mult_tech!D42</f>
        <v>5.3787968017753665</v>
      </c>
      <c r="D43">
        <f>LCA_tech_data!E42*Mult_tech!E42</f>
        <v>528.97949300000005</v>
      </c>
      <c r="E43">
        <f>LCA_tech_data!F42*Mult_tech!F42</f>
        <v>47677.21721239308</v>
      </c>
      <c r="F43">
        <f>LCA_tech_data!G42*Mult_tech!G42</f>
        <v>0.41595957864324867</v>
      </c>
      <c r="G43">
        <f>LCA_tech_data!H42*Mult_tech!H42</f>
        <v>0.33252481917351667</v>
      </c>
      <c r="H43">
        <f>LCA_tech_data!I42*Mult_tech!I42</f>
        <v>4.1012942009441815</v>
      </c>
      <c r="I43">
        <f>LCA_tech_data!J42*Mult_tech!J42</f>
        <v>1.4838624692986291E-6</v>
      </c>
      <c r="J43">
        <f>LCA_tech_data!K42*Mult_tech!K42</f>
        <v>6.9943601154722645E-5</v>
      </c>
      <c r="K43">
        <f>LCA_tech_data!L42*Mult_tech!L42</f>
        <v>19.021374446129649</v>
      </c>
      <c r="L43">
        <f>LCA_tech_data!M42*Mult_tech!M42</f>
        <v>2376.0625761792053</v>
      </c>
      <c r="M43">
        <f>LCA_tech_data!N42*Mult_tech!N42</f>
        <v>0.12276743142749663</v>
      </c>
      <c r="N43">
        <f>LCA_tech_data!O42*Mult_tech!O42</f>
        <v>2.1961039984795492E-5</v>
      </c>
      <c r="O43">
        <f>LCA_tech_data!P42*Mult_tech!P42</f>
        <v>1.3480523504070772</v>
      </c>
      <c r="P43">
        <f>LCA_tech_data!Q42*Mult_tech!Q42</f>
        <v>127.62626692463398</v>
      </c>
      <c r="Q43">
        <f>LCA_tech_data!R42*Mult_tech!R42</f>
        <v>2234.8749298171574</v>
      </c>
      <c r="R43">
        <f>LCA_tech_data!S42*Mult_tech!S42</f>
        <v>1.0056663668442552E-3</v>
      </c>
      <c r="T43" t="s">
        <v>71</v>
      </c>
      <c r="U43" s="12">
        <f t="shared" si="4"/>
        <v>4.2616696957714093E-3</v>
      </c>
      <c r="V43" s="12">
        <f t="shared" si="0"/>
        <v>1.0770997454036974E-2</v>
      </c>
      <c r="W43" s="12">
        <f t="shared" si="1"/>
        <v>8.0541029506244703E-3</v>
      </c>
      <c r="X43" s="12">
        <f t="shared" si="2"/>
        <v>1.2047514170795982E-2</v>
      </c>
      <c r="Y43" s="12">
        <f t="shared" si="3"/>
        <v>3.5112570662231796E-3</v>
      </c>
      <c r="AA43" s="12" t="s">
        <v>145</v>
      </c>
      <c r="AB43" s="12">
        <v>8.1210648640072424E-10</v>
      </c>
      <c r="AC43" s="12">
        <v>5.2862952371277846E-10</v>
      </c>
      <c r="AD43" s="12">
        <v>4.1339223117392269E-10</v>
      </c>
      <c r="AE43" s="12">
        <v>5.5885272167928625E-10</v>
      </c>
      <c r="AF43" s="12">
        <v>3.4516148034852469E-10</v>
      </c>
    </row>
    <row r="44" spans="2:32" x14ac:dyDescent="0.3">
      <c r="B44" t="s">
        <v>72</v>
      </c>
      <c r="C44">
        <f>LCA_tech_data!D43*Mult_tech!D43</f>
        <v>8.5458132335765622E-7</v>
      </c>
      <c r="D44">
        <f>LCA_tech_data!E43*Mult_tech!E43</f>
        <v>3.8999999999999999E-5</v>
      </c>
      <c r="E44">
        <f>LCA_tech_data!F43*Mult_tech!F43</f>
        <v>6.9423699602174649E-3</v>
      </c>
      <c r="F44">
        <f>LCA_tech_data!G43*Mult_tech!G43</f>
        <v>5.882222954565863E-8</v>
      </c>
      <c r="G44">
        <f>LCA_tech_data!H43*Mult_tech!H43</f>
        <v>6.4089128050320547E-8</v>
      </c>
      <c r="H44">
        <f>LCA_tech_data!I43*Mult_tech!I43</f>
        <v>7.5957281192284658E-7</v>
      </c>
      <c r="I44">
        <f>LCA_tech_data!J43*Mult_tech!J43</f>
        <v>3.4630597187451019E-13</v>
      </c>
      <c r="J44">
        <f>LCA_tech_data!K43*Mult_tech!K43</f>
        <v>9.6085899691009848E-12</v>
      </c>
      <c r="K44">
        <f>LCA_tech_data!L43*Mult_tech!L43</f>
        <v>3.0339588841226538E-6</v>
      </c>
      <c r="L44">
        <f>LCA_tech_data!M43*Mult_tech!M43</f>
        <v>4.6377904222932311E-4</v>
      </c>
      <c r="M44">
        <f>LCA_tech_data!N43*Mult_tech!N43</f>
        <v>1.6705538717232959E-8</v>
      </c>
      <c r="N44">
        <f>LCA_tech_data!O43*Mult_tech!O43</f>
        <v>4.5309856577887567E-12</v>
      </c>
      <c r="O44">
        <f>LCA_tech_data!P43*Mult_tech!P43</f>
        <v>2.2240196440716131E-7</v>
      </c>
      <c r="P44">
        <f>LCA_tech_data!Q43*Mult_tech!Q43</f>
        <v>2.2540851137466335E-5</v>
      </c>
      <c r="Q44">
        <f>LCA_tech_data!R43*Mult_tech!R43</f>
        <v>4.4213354462962047E-4</v>
      </c>
      <c r="R44">
        <f>LCA_tech_data!S43*Mult_tech!S43</f>
        <v>3.0162076792049698E-12</v>
      </c>
      <c r="T44" t="s">
        <v>72</v>
      </c>
      <c r="U44" s="12">
        <f t="shared" si="4"/>
        <v>8.3182703587749588E-10</v>
      </c>
      <c r="V44" s="12">
        <f t="shared" si="0"/>
        <v>1.5231626273486008E-9</v>
      </c>
      <c r="W44" s="12">
        <f t="shared" si="1"/>
        <v>1.1727731954620016E-9</v>
      </c>
      <c r="X44" s="12">
        <f t="shared" si="2"/>
        <v>1.6393616131449669E-9</v>
      </c>
      <c r="Y44" s="12">
        <f t="shared" si="3"/>
        <v>7.2443998184427543E-10</v>
      </c>
      <c r="AA44" s="12" t="s">
        <v>60</v>
      </c>
      <c r="AB44" s="12">
        <v>1.5013994102089236E-9</v>
      </c>
      <c r="AC44" s="12">
        <v>8.3566844819255721E-10</v>
      </c>
      <c r="AD44" s="12">
        <v>1.0769590235631334E-9</v>
      </c>
      <c r="AE44" s="12">
        <v>3.4477315184331995E-10</v>
      </c>
      <c r="AF44" s="12">
        <v>2.2077434652327547E-9</v>
      </c>
    </row>
    <row r="45" spans="2:32" x14ac:dyDescent="0.3">
      <c r="B45" t="s">
        <v>73</v>
      </c>
      <c r="C45">
        <f>LCA_tech_data!D44*Mult_tech!D44</f>
        <v>3.526419223635334E-8</v>
      </c>
      <c r="D45">
        <f>LCA_tech_data!E44*Mult_tech!E44</f>
        <v>2.9999999999999997E-6</v>
      </c>
      <c r="E45">
        <f>LCA_tech_data!F44*Mult_tech!F44</f>
        <v>1.833393653832371E-4</v>
      </c>
      <c r="F45">
        <f>LCA_tech_data!G44*Mult_tech!G44</f>
        <v>1.5832423527641054E-9</v>
      </c>
      <c r="G45">
        <f>LCA_tech_data!H44*Mult_tech!H44</f>
        <v>5.1256547061853305E-9</v>
      </c>
      <c r="H45">
        <f>LCA_tech_data!I44*Mult_tech!I44</f>
        <v>9.9921827748793743E-8</v>
      </c>
      <c r="I45">
        <f>LCA_tech_data!J44*Mult_tech!J44</f>
        <v>1.7634701148495523E-14</v>
      </c>
      <c r="J45">
        <f>LCA_tech_data!K44*Mult_tech!K44</f>
        <v>1.8595652545047856E-13</v>
      </c>
      <c r="K45">
        <f>LCA_tech_data!L44*Mult_tech!L44</f>
        <v>2.4407494892044613E-7</v>
      </c>
      <c r="L45">
        <f>LCA_tech_data!M44*Mult_tech!M44</f>
        <v>2.272516019090862E-5</v>
      </c>
      <c r="M45">
        <f>LCA_tech_data!N44*Mult_tech!N44</f>
        <v>3.3870368907409319E-10</v>
      </c>
      <c r="N45">
        <f>LCA_tech_data!O44*Mult_tech!O44</f>
        <v>4.4250724713621421E-13</v>
      </c>
      <c r="O45">
        <f>LCA_tech_data!P44*Mult_tech!P44</f>
        <v>1.6378516959125766E-8</v>
      </c>
      <c r="P45">
        <f>LCA_tech_data!Q44*Mult_tech!Q44</f>
        <v>1.5260789295902331E-6</v>
      </c>
      <c r="Q45">
        <f>LCA_tech_data!R44*Mult_tech!R44</f>
        <v>3.8406453603275497E-5</v>
      </c>
      <c r="R45">
        <f>LCA_tech_data!S44*Mult_tech!S44</f>
        <v>2.6202119675941096E-13</v>
      </c>
      <c r="T45" t="s">
        <v>73</v>
      </c>
      <c r="U45" s="12">
        <f t="shared" si="4"/>
        <v>4.0759501659623702E-11</v>
      </c>
      <c r="V45" s="12">
        <f t="shared" si="0"/>
        <v>4.0997010830639934E-11</v>
      </c>
      <c r="W45" s="12">
        <f t="shared" si="1"/>
        <v>3.0971483027640208E-11</v>
      </c>
      <c r="X45" s="12">
        <f t="shared" si="2"/>
        <v>3.3237947934349975E-11</v>
      </c>
      <c r="Y45" s="12">
        <f t="shared" si="3"/>
        <v>7.0750597396012528E-11</v>
      </c>
      <c r="AA45" s="12" t="s">
        <v>124</v>
      </c>
      <c r="AB45" s="12">
        <v>5.3305043774101165E-10</v>
      </c>
      <c r="AC45" s="12">
        <v>2.8484270732275358E-10</v>
      </c>
      <c r="AD45" s="12">
        <v>3.4558903242231438E-10</v>
      </c>
      <c r="AE45" s="12">
        <v>2.9255234602680296E-10</v>
      </c>
      <c r="AF45" s="12">
        <v>2.5561871216611381E-10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4"/>
        <v>0</v>
      </c>
      <c r="V46" s="12">
        <f t="shared" si="0"/>
        <v>0</v>
      </c>
      <c r="W46" s="12">
        <f t="shared" si="1"/>
        <v>0</v>
      </c>
      <c r="X46" s="12">
        <f t="shared" si="2"/>
        <v>0</v>
      </c>
      <c r="Y46" s="12">
        <f t="shared" si="3"/>
        <v>0</v>
      </c>
      <c r="AA46" s="12" t="s">
        <v>139</v>
      </c>
      <c r="AB46" s="12">
        <v>4.7910491497375675E-9</v>
      </c>
      <c r="AC46" s="12">
        <v>1.4324564937738272E-9</v>
      </c>
      <c r="AD46" s="12">
        <v>9.3575716168169029E-10</v>
      </c>
      <c r="AE46" s="12">
        <v>2.9078961366119347E-10</v>
      </c>
      <c r="AF46" s="12">
        <v>2.5029105228393184E-9</v>
      </c>
    </row>
    <row r="47" spans="2:32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  <c r="T47" t="s">
        <v>75</v>
      </c>
      <c r="U47" s="12">
        <f t="shared" si="4"/>
        <v>0</v>
      </c>
      <c r="V47" s="12">
        <f t="shared" si="0"/>
        <v>0</v>
      </c>
      <c r="W47" s="12">
        <f t="shared" si="1"/>
        <v>0</v>
      </c>
      <c r="X47" s="12">
        <f t="shared" si="2"/>
        <v>0</v>
      </c>
      <c r="Y47" s="12">
        <f t="shared" si="3"/>
        <v>0</v>
      </c>
      <c r="AA47" s="12" t="s">
        <v>103</v>
      </c>
      <c r="AB47" s="12">
        <v>2.7716933388879284E-9</v>
      </c>
      <c r="AC47" s="12">
        <v>8.0545781138192194E-10</v>
      </c>
      <c r="AD47" s="12">
        <v>5.7668386795764567E-10</v>
      </c>
      <c r="AE47" s="12">
        <v>2.6831129654304645E-10</v>
      </c>
      <c r="AF47" s="12">
        <v>1.4490074524188605E-9</v>
      </c>
    </row>
    <row r="48" spans="2:32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  <c r="T48" t="s">
        <v>76</v>
      </c>
      <c r="U48" s="12">
        <f t="shared" si="4"/>
        <v>0</v>
      </c>
      <c r="V48" s="12">
        <f t="shared" si="0"/>
        <v>0</v>
      </c>
      <c r="W48" s="12">
        <f t="shared" si="1"/>
        <v>0</v>
      </c>
      <c r="X48" s="12">
        <f t="shared" si="2"/>
        <v>0</v>
      </c>
      <c r="Y48" s="12">
        <f t="shared" si="3"/>
        <v>0</v>
      </c>
      <c r="AA48" s="12" t="s">
        <v>35</v>
      </c>
      <c r="AB48" s="12">
        <v>3.0453993240027136E-10</v>
      </c>
      <c r="AC48" s="12">
        <v>1.9823607139229172E-10</v>
      </c>
      <c r="AD48" s="12">
        <v>1.5502208669022096E-10</v>
      </c>
      <c r="AE48" s="12">
        <v>2.0956977062973246E-10</v>
      </c>
      <c r="AF48" s="12">
        <v>1.294355551306966E-10</v>
      </c>
    </row>
    <row r="49" spans="2:32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  <c r="T49" t="s">
        <v>77</v>
      </c>
      <c r="U49" s="12">
        <f t="shared" si="4"/>
        <v>0</v>
      </c>
      <c r="V49" s="12">
        <f t="shared" si="0"/>
        <v>0</v>
      </c>
      <c r="W49" s="12">
        <f t="shared" si="1"/>
        <v>0</v>
      </c>
      <c r="X49" s="12">
        <f t="shared" si="2"/>
        <v>0</v>
      </c>
      <c r="Y49" s="12">
        <f t="shared" si="3"/>
        <v>0</v>
      </c>
      <c r="AA49" s="12" t="s">
        <v>65</v>
      </c>
      <c r="AB49" s="12">
        <v>1.358820933571354E-10</v>
      </c>
      <c r="AC49" s="12">
        <v>2.1357702019594643E-10</v>
      </c>
      <c r="AD49" s="12">
        <v>1.6267976312002181E-10</v>
      </c>
      <c r="AE49" s="12">
        <v>1.862050548750724E-10</v>
      </c>
      <c r="AF49" s="12">
        <v>1.4130068412095841E-10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2">
        <f t="shared" si="4"/>
        <v>0</v>
      </c>
      <c r="V50" s="12">
        <f t="shared" si="0"/>
        <v>0</v>
      </c>
      <c r="W50" s="12">
        <f t="shared" si="1"/>
        <v>0</v>
      </c>
      <c r="X50" s="12">
        <f t="shared" si="2"/>
        <v>0</v>
      </c>
      <c r="Y50" s="12">
        <f t="shared" si="3"/>
        <v>0</v>
      </c>
      <c r="AA50" s="12" t="s">
        <v>81</v>
      </c>
      <c r="AB50" s="12">
        <v>1.7017435959099789E-9</v>
      </c>
      <c r="AC50" s="12">
        <v>3.2850784191179739E-10</v>
      </c>
      <c r="AD50" s="12">
        <v>2.5704572724445496E-10</v>
      </c>
      <c r="AE50" s="12">
        <v>1.7050740077337997E-10</v>
      </c>
      <c r="AF50" s="12">
        <v>8.1454281544245931E-10</v>
      </c>
    </row>
    <row r="51" spans="2:32" x14ac:dyDescent="0.3">
      <c r="B51" t="s">
        <v>79</v>
      </c>
      <c r="C51">
        <f>LCA_tech_data!D50*Mult_tech!D50</f>
        <v>0</v>
      </c>
      <c r="D51">
        <f>LCA_tech_data!E50*Mult_tech!E50</f>
        <v>0</v>
      </c>
      <c r="E51">
        <f>LCA_tech_data!F50*Mult_tech!F50</f>
        <v>0</v>
      </c>
      <c r="F51">
        <f>LCA_tech_data!G50*Mult_tech!G50</f>
        <v>0</v>
      </c>
      <c r="G51">
        <f>LCA_tech_data!H50*Mult_tech!H50</f>
        <v>0</v>
      </c>
      <c r="H51">
        <f>LCA_tech_data!I50*Mult_tech!I50</f>
        <v>0</v>
      </c>
      <c r="I51">
        <f>LCA_tech_data!J50*Mult_tech!J50</f>
        <v>0</v>
      </c>
      <c r="J51">
        <f>LCA_tech_data!K50*Mult_tech!K50</f>
        <v>0</v>
      </c>
      <c r="K51">
        <f>LCA_tech_data!L50*Mult_tech!L50</f>
        <v>0</v>
      </c>
      <c r="L51">
        <f>LCA_tech_data!M50*Mult_tech!M50</f>
        <v>0</v>
      </c>
      <c r="M51">
        <f>LCA_tech_data!N50*Mult_tech!N50</f>
        <v>0</v>
      </c>
      <c r="N51">
        <f>LCA_tech_data!O50*Mult_tech!O50</f>
        <v>0</v>
      </c>
      <c r="O51">
        <f>LCA_tech_data!P50*Mult_tech!P50</f>
        <v>0</v>
      </c>
      <c r="P51">
        <f>LCA_tech_data!Q50*Mult_tech!Q50</f>
        <v>0</v>
      </c>
      <c r="Q51">
        <f>LCA_tech_data!R50*Mult_tech!R50</f>
        <v>0</v>
      </c>
      <c r="R51">
        <f>LCA_tech_data!S50*Mult_tech!S50</f>
        <v>0</v>
      </c>
      <c r="T51" t="s">
        <v>79</v>
      </c>
      <c r="U51" s="12">
        <f t="shared" si="4"/>
        <v>0</v>
      </c>
      <c r="V51" s="12">
        <f t="shared" si="0"/>
        <v>0</v>
      </c>
      <c r="W51" s="12">
        <f t="shared" si="1"/>
        <v>0</v>
      </c>
      <c r="X51" s="12">
        <f t="shared" si="2"/>
        <v>0</v>
      </c>
      <c r="Y51" s="12">
        <f t="shared" si="3"/>
        <v>0</v>
      </c>
      <c r="AA51" s="12" t="s">
        <v>44</v>
      </c>
      <c r="AB51" s="12">
        <v>7.4869031126242223E-10</v>
      </c>
      <c r="AC51" s="12">
        <v>4.7584832594265528E-10</v>
      </c>
      <c r="AD51" s="12">
        <v>3.3847007123904658E-10</v>
      </c>
      <c r="AE51" s="12">
        <v>1.5934165611902996E-10</v>
      </c>
      <c r="AF51" s="12">
        <v>7.6744809342213123E-10</v>
      </c>
    </row>
    <row r="52" spans="2:32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  <c r="T52" t="s">
        <v>80</v>
      </c>
      <c r="U52" s="12">
        <f t="shared" si="4"/>
        <v>0</v>
      </c>
      <c r="V52" s="12">
        <f t="shared" si="0"/>
        <v>0</v>
      </c>
      <c r="W52" s="12">
        <f t="shared" si="1"/>
        <v>0</v>
      </c>
      <c r="X52" s="12">
        <f t="shared" si="2"/>
        <v>0</v>
      </c>
      <c r="Y52" s="12">
        <f t="shared" si="3"/>
        <v>0</v>
      </c>
      <c r="AA52" s="12" t="s">
        <v>146</v>
      </c>
      <c r="AB52" s="12">
        <v>3.594090621450563E-10</v>
      </c>
      <c r="AC52" s="12">
        <v>1.4841945308088984E-10</v>
      </c>
      <c r="AD52" s="12">
        <v>1.1615222749163959E-10</v>
      </c>
      <c r="AE52" s="12">
        <v>1.5331210102233566E-10</v>
      </c>
      <c r="AF52" s="12">
        <v>1.1147541490268543E-10</v>
      </c>
    </row>
    <row r="53" spans="2:32" x14ac:dyDescent="0.3">
      <c r="B53" t="s">
        <v>81</v>
      </c>
      <c r="C53">
        <f>LCA_tech_data!D52*Mult_tech!D52</f>
        <v>1.2197828623392488E-8</v>
      </c>
      <c r="D53">
        <f>LCA_tech_data!E52*Mult_tech!E52</f>
        <v>1.9999999999999999E-6</v>
      </c>
      <c r="E53">
        <f>LCA_tech_data!F52*Mult_tech!F52</f>
        <v>8.1714887138560987E-5</v>
      </c>
      <c r="F53">
        <f>LCA_tech_data!G52*Mult_tech!G52</f>
        <v>7.1284324798028322E-10</v>
      </c>
      <c r="G53">
        <f>LCA_tech_data!H52*Mult_tech!H52</f>
        <v>2.7524133335408969E-9</v>
      </c>
      <c r="H53">
        <f>LCA_tech_data!I52*Mult_tech!I52</f>
        <v>2.7228882065406575E-8</v>
      </c>
      <c r="I53">
        <f>LCA_tech_data!J52*Mult_tech!J52</f>
        <v>1.2266591248763914E-14</v>
      </c>
      <c r="J53">
        <f>LCA_tech_data!K52*Mult_tech!K52</f>
        <v>1.7274336918784843E-13</v>
      </c>
      <c r="K53">
        <f>LCA_tech_data!L52*Mult_tech!L52</f>
        <v>1.1831059408143728E-7</v>
      </c>
      <c r="L53">
        <f>LCA_tech_data!M52*Mult_tech!M52</f>
        <v>5.3335128410447833E-5</v>
      </c>
      <c r="M53">
        <f>LCA_tech_data!N52*Mult_tech!N52</f>
        <v>9.7743295191660642E-11</v>
      </c>
      <c r="N53">
        <f>LCA_tech_data!O52*Mult_tech!O52</f>
        <v>2.8419386328487781E-13</v>
      </c>
      <c r="O53">
        <f>LCA_tech_data!P52*Mult_tech!P52</f>
        <v>8.9683762981211639E-9</v>
      </c>
      <c r="P53">
        <f>LCA_tech_data!Q52*Mult_tech!Q52</f>
        <v>7.7882263900261164E-7</v>
      </c>
      <c r="Q53">
        <f>LCA_tech_data!R52*Mult_tech!R52</f>
        <v>2.0743989014373315E-5</v>
      </c>
      <c r="R53">
        <f>LCA_tech_data!S52*Mult_tech!S52</f>
        <v>1.6946074532538571E-13</v>
      </c>
      <c r="T53" t="s">
        <v>81</v>
      </c>
      <c r="U53" s="12">
        <f t="shared" si="4"/>
        <v>9.5661075068310529E-11</v>
      </c>
      <c r="V53" s="12">
        <f t="shared" si="0"/>
        <v>1.8458603199298384E-11</v>
      </c>
      <c r="W53" s="12">
        <f t="shared" si="1"/>
        <v>1.3804079853921395E-11</v>
      </c>
      <c r="X53" s="12">
        <f t="shared" si="2"/>
        <v>9.591825130081555E-12</v>
      </c>
      <c r="Y53" s="12">
        <f t="shared" si="3"/>
        <v>4.5438545320584187E-11</v>
      </c>
      <c r="AA53" s="12" t="s">
        <v>66</v>
      </c>
      <c r="AB53" s="12">
        <v>8.492630834820964E-11</v>
      </c>
      <c r="AC53" s="12">
        <v>1.3348563762246655E-10</v>
      </c>
      <c r="AD53" s="12">
        <v>1.0167485195001365E-10</v>
      </c>
      <c r="AE53" s="12">
        <v>1.1637815929692027E-10</v>
      </c>
      <c r="AF53" s="12">
        <v>8.8312927575599012E-11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2">
        <f t="shared" si="4"/>
        <v>0</v>
      </c>
      <c r="V54" s="12">
        <f t="shared" si="0"/>
        <v>0</v>
      </c>
      <c r="W54" s="12">
        <f t="shared" si="1"/>
        <v>0</v>
      </c>
      <c r="X54" s="12">
        <f t="shared" si="2"/>
        <v>0</v>
      </c>
      <c r="Y54" s="12">
        <f t="shared" si="3"/>
        <v>0</v>
      </c>
      <c r="AA54" s="12" t="s">
        <v>138</v>
      </c>
      <c r="AB54" s="12">
        <v>1.6584400902937737E-9</v>
      </c>
      <c r="AC54" s="12">
        <v>4.9585032476786324E-10</v>
      </c>
      <c r="AD54" s="12">
        <v>3.2391594058212361E-10</v>
      </c>
      <c r="AE54" s="12">
        <v>1.0065794319041313E-10</v>
      </c>
      <c r="AF54" s="12">
        <v>8.6639210405976408E-10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4"/>
        <v>0</v>
      </c>
      <c r="V55" s="12">
        <f t="shared" si="0"/>
        <v>0</v>
      </c>
      <c r="W55" s="12">
        <f t="shared" si="1"/>
        <v>0</v>
      </c>
      <c r="X55" s="12">
        <f t="shared" si="2"/>
        <v>0</v>
      </c>
      <c r="Y55" s="12">
        <f t="shared" si="3"/>
        <v>0</v>
      </c>
      <c r="AA55" s="12" t="s">
        <v>98</v>
      </c>
      <c r="AB55" s="12">
        <v>1.4723093640675419E-9</v>
      </c>
      <c r="AC55" s="12">
        <v>4.0403446166998358E-10</v>
      </c>
      <c r="AD55" s="12">
        <v>3.2859772656627329E-10</v>
      </c>
      <c r="AE55" s="12">
        <v>9.7297451541305194E-11</v>
      </c>
      <c r="AF55" s="12">
        <v>2.0418399125476959E-9</v>
      </c>
    </row>
    <row r="56" spans="2:32" x14ac:dyDescent="0.3">
      <c r="B56" t="s">
        <v>84</v>
      </c>
      <c r="C56">
        <f>LCA_tech_data!D55*Mult_tech!D55</f>
        <v>1.0019303098655916</v>
      </c>
      <c r="D56">
        <f>LCA_tech_data!E55*Mult_tech!E55</f>
        <v>98.535156999999998</v>
      </c>
      <c r="E56">
        <f>LCA_tech_data!F55*Mult_tech!F55</f>
        <v>8881.028745940921</v>
      </c>
      <c r="F56">
        <f>LCA_tech_data!G55*Mult_tech!G55</f>
        <v>7.748247886665495E-2</v>
      </c>
      <c r="G56">
        <f>LCA_tech_data!H55*Mult_tech!H55</f>
        <v>6.1940747604102432E-2</v>
      </c>
      <c r="H56">
        <f>LCA_tech_data!I55*Mult_tech!I55</f>
        <v>0.76396471572334546</v>
      </c>
      <c r="I56">
        <f>LCA_tech_data!J55*Mult_tech!J55</f>
        <v>2.7640508434369133E-7</v>
      </c>
      <c r="J56">
        <f>LCA_tech_data!K55*Mult_tech!K55</f>
        <v>1.302867844997155E-5</v>
      </c>
      <c r="K56">
        <f>LCA_tech_data!L55*Mult_tech!L55</f>
        <v>3.5431886154520034</v>
      </c>
      <c r="L56">
        <f>LCA_tech_data!M55*Mult_tech!M55</f>
        <v>442.59881920534565</v>
      </c>
      <c r="M56">
        <f>LCA_tech_data!N55*Mult_tech!N55</f>
        <v>2.2868387697961505E-2</v>
      </c>
      <c r="N56">
        <f>LCA_tech_data!O55*Mult_tech!O55</f>
        <v>4.0907720458363807E-6</v>
      </c>
      <c r="O56">
        <f>LCA_tech_data!P55*Mult_tech!P55</f>
        <v>0.25110718231865437</v>
      </c>
      <c r="P56">
        <f>LCA_tech_data!Q55*Mult_tech!Q55</f>
        <v>23.773462705373184</v>
      </c>
      <c r="Q56">
        <f>LCA_tech_data!R55*Mult_tech!R55</f>
        <v>416.29922331393203</v>
      </c>
      <c r="R56">
        <f>LCA_tech_data!S55*Mult_tech!S55</f>
        <v>1.8732955560267489E-4</v>
      </c>
      <c r="T56" t="s">
        <v>84</v>
      </c>
      <c r="U56" s="12">
        <f t="shared" si="4"/>
        <v>7.9383851002136666E-4</v>
      </c>
      <c r="V56" s="12">
        <f t="shared" si="0"/>
        <v>2.006357409360165E-3</v>
      </c>
      <c r="W56" s="12">
        <f t="shared" si="1"/>
        <v>1.500270443818406E-3</v>
      </c>
      <c r="X56" s="12">
        <f t="shared" si="2"/>
        <v>2.2441393588751215E-3</v>
      </c>
      <c r="Y56" s="12">
        <f t="shared" si="3"/>
        <v>6.5405610400034997E-4</v>
      </c>
      <c r="AA56" s="12" t="s">
        <v>128</v>
      </c>
      <c r="AB56" s="12">
        <v>1.5765897590611653E-10</v>
      </c>
      <c r="AC56" s="12">
        <v>8.2995036185724176E-11</v>
      </c>
      <c r="AD56" s="12">
        <v>1.0168674221889468E-10</v>
      </c>
      <c r="AE56" s="12">
        <v>9.2569795768260009E-11</v>
      </c>
      <c r="AF56" s="12">
        <v>7.5180410672319073E-11</v>
      </c>
    </row>
    <row r="57" spans="2:32" x14ac:dyDescent="0.3">
      <c r="B57" t="s">
        <v>85</v>
      </c>
      <c r="C57">
        <f>LCA_tech_data!D56*Mult_tech!D56</f>
        <v>6.5737024873665869E-8</v>
      </c>
      <c r="D57">
        <f>LCA_tech_data!E56*Mult_tech!E56</f>
        <v>3.0000000000000001E-6</v>
      </c>
      <c r="E57">
        <f>LCA_tech_data!F56*Mult_tech!F56</f>
        <v>5.3402845847826661E-4</v>
      </c>
      <c r="F57">
        <f>LCA_tech_data!G56*Mult_tech!G56</f>
        <v>4.5247868881275866E-9</v>
      </c>
      <c r="G57">
        <f>LCA_tech_data!H56*Mult_tech!H56</f>
        <v>4.9299329269477339E-9</v>
      </c>
      <c r="H57">
        <f>LCA_tech_data!I56*Mult_tech!I56</f>
        <v>5.842867784021897E-8</v>
      </c>
      <c r="I57">
        <f>LCA_tech_data!J56*Mult_tech!J56</f>
        <v>2.6638920913423859E-14</v>
      </c>
      <c r="J57">
        <f>LCA_tech_data!K56*Mult_tech!K56</f>
        <v>7.3912230531546039E-13</v>
      </c>
      <c r="K57">
        <f>LCA_tech_data!L56*Mult_tech!L56</f>
        <v>2.3338145262481951E-7</v>
      </c>
      <c r="L57">
        <f>LCA_tech_data!M56*Mult_tech!M56</f>
        <v>3.5675310940717164E-5</v>
      </c>
      <c r="M57">
        <f>LCA_tech_data!N56*Mult_tech!N56</f>
        <v>1.2850414397871507E-9</v>
      </c>
      <c r="N57">
        <f>LCA_tech_data!O56*Mult_tech!O56</f>
        <v>3.4853735829144286E-13</v>
      </c>
      <c r="O57">
        <f>LCA_tech_data!P56*Mult_tech!P56</f>
        <v>1.7107843415935485E-8</v>
      </c>
      <c r="P57">
        <f>LCA_tech_data!Q56*Mult_tech!Q56</f>
        <v>1.7339116259589488E-6</v>
      </c>
      <c r="Q57">
        <f>LCA_tech_data!R56*Mult_tech!R56</f>
        <v>3.4010272663816961E-5</v>
      </c>
      <c r="R57">
        <f>LCA_tech_data!S56*Mult_tech!S56</f>
        <v>2.3201597532345923E-13</v>
      </c>
      <c r="T57" t="s">
        <v>85</v>
      </c>
      <c r="U57" s="12">
        <f t="shared" si="4"/>
        <v>6.3986695067499685E-11</v>
      </c>
      <c r="V57" s="12">
        <f t="shared" si="0"/>
        <v>1.1716635594989236E-10</v>
      </c>
      <c r="W57" s="12">
        <f t="shared" si="1"/>
        <v>9.0213322727846286E-11</v>
      </c>
      <c r="X57" s="12">
        <f t="shared" si="2"/>
        <v>1.2610473947268976E-10</v>
      </c>
      <c r="Y57" s="12">
        <f t="shared" si="3"/>
        <v>5.5726152449559654E-11</v>
      </c>
      <c r="AA57" s="12" t="s">
        <v>55</v>
      </c>
      <c r="AB57" s="12">
        <v>8.1223704966501542E-11</v>
      </c>
      <c r="AC57" s="12">
        <v>9.4475159975700604E-11</v>
      </c>
      <c r="AD57" s="12">
        <v>8.6496026421307092E-11</v>
      </c>
      <c r="AE57" s="12">
        <v>8.1908355894197408E-11</v>
      </c>
      <c r="AF57" s="12">
        <v>1.1223999000117189E-10</v>
      </c>
    </row>
    <row r="58" spans="2:32" x14ac:dyDescent="0.3">
      <c r="B58" t="s">
        <v>86</v>
      </c>
      <c r="C58">
        <f>LCA_tech_data!D57*Mult_tech!D57</f>
        <v>2.5518834347705242E-6</v>
      </c>
      <c r="D58">
        <f>LCA_tech_data!E57*Mult_tech!E57</f>
        <v>1.5300000000000001E-4</v>
      </c>
      <c r="E58">
        <f>LCA_tech_data!F57*Mult_tech!F57</f>
        <v>2.2567572480768898E-2</v>
      </c>
      <c r="F58">
        <f>LCA_tech_data!G57*Mult_tech!G57</f>
        <v>2.0691102500471536E-7</v>
      </c>
      <c r="G58">
        <f>LCA_tech_data!H57*Mult_tech!H57</f>
        <v>2.565305057271481E-7</v>
      </c>
      <c r="H58">
        <f>LCA_tech_data!I57*Mult_tech!I57</f>
        <v>2.6665977709119862E-6</v>
      </c>
      <c r="I58">
        <f>LCA_tech_data!J57*Mult_tech!J57</f>
        <v>1.5796331064581068E-12</v>
      </c>
      <c r="J58">
        <f>LCA_tech_data!K57*Mult_tech!K57</f>
        <v>3.2639468745776282E-11</v>
      </c>
      <c r="K58">
        <f>LCA_tech_data!L57*Mult_tech!L57</f>
        <v>1.1202044158839377E-5</v>
      </c>
      <c r="L58">
        <f>LCA_tech_data!M57*Mult_tech!M57</f>
        <v>1.7640281573998216E-3</v>
      </c>
      <c r="M58">
        <f>LCA_tech_data!N57*Mult_tech!N57</f>
        <v>5.0431705027880308E-8</v>
      </c>
      <c r="N58">
        <f>LCA_tech_data!O57*Mult_tech!O57</f>
        <v>1.8408110834645118E-11</v>
      </c>
      <c r="O58">
        <f>LCA_tech_data!P57*Mult_tech!P57</f>
        <v>9.6988377093831474E-7</v>
      </c>
      <c r="P58">
        <f>LCA_tech_data!Q57*Mult_tech!Q57</f>
        <v>1.159274955981314E-4</v>
      </c>
      <c r="Q58">
        <f>LCA_tech_data!R57*Mult_tech!R57</f>
        <v>1.6919483327783561E-3</v>
      </c>
      <c r="R58">
        <f>LCA_tech_data!S57*Mult_tech!S57</f>
        <v>1.0059240887772621E-11</v>
      </c>
      <c r="T58" t="s">
        <v>86</v>
      </c>
      <c r="U58" s="12">
        <f t="shared" si="4"/>
        <v>3.1639340715373921E-9</v>
      </c>
      <c r="V58" s="12">
        <f t="shared" si="0"/>
        <v>5.3578237837609234E-9</v>
      </c>
      <c r="W58" s="12">
        <f t="shared" si="1"/>
        <v>3.8123355919889096E-9</v>
      </c>
      <c r="X58" s="12">
        <f t="shared" si="2"/>
        <v>4.9490053992015832E-9</v>
      </c>
      <c r="Y58" s="12">
        <f t="shared" si="3"/>
        <v>2.9431943700624818E-9</v>
      </c>
      <c r="AA58" s="12" t="s">
        <v>63</v>
      </c>
      <c r="AB58" s="12">
        <v>1.9656997737169328E-10</v>
      </c>
      <c r="AC58" s="12">
        <v>1.0775693661759195E-10</v>
      </c>
      <c r="AD58" s="12">
        <v>1.2067916268972854E-10</v>
      </c>
      <c r="AE58" s="12">
        <v>7.3958091169445337E-11</v>
      </c>
      <c r="AF58" s="12">
        <v>1.1833174815554198E-10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4"/>
        <v>0</v>
      </c>
      <c r="V59" s="12">
        <f t="shared" si="0"/>
        <v>0</v>
      </c>
      <c r="W59" s="12">
        <f t="shared" si="1"/>
        <v>0</v>
      </c>
      <c r="X59" s="12">
        <f t="shared" si="2"/>
        <v>0</v>
      </c>
      <c r="Y59" s="12">
        <f t="shared" si="3"/>
        <v>0</v>
      </c>
      <c r="AA59" s="12" t="s">
        <v>64</v>
      </c>
      <c r="AB59" s="12">
        <v>1.6848855203287993E-10</v>
      </c>
      <c r="AC59" s="12">
        <v>9.2363088529364525E-11</v>
      </c>
      <c r="AD59" s="12">
        <v>1.0343928230548159E-10</v>
      </c>
      <c r="AE59" s="12">
        <v>6.339264957381029E-11</v>
      </c>
      <c r="AF59" s="12">
        <v>1.0142721270475028E-10</v>
      </c>
    </row>
    <row r="60" spans="2:32" x14ac:dyDescent="0.3">
      <c r="B60" t="s">
        <v>88</v>
      </c>
      <c r="C60">
        <f>LCA_tech_data!D59*Mult_tech!D59</f>
        <v>3.1083249923159827E-6</v>
      </c>
      <c r="D60">
        <f>LCA_tech_data!E59*Mult_tech!E59</f>
        <v>4.4200000000000001E-4</v>
      </c>
      <c r="E60">
        <f>LCA_tech_data!F59*Mult_tech!F59</f>
        <v>1.0678213814986402E-2</v>
      </c>
      <c r="F60">
        <f>LCA_tech_data!G59*Mult_tech!G59</f>
        <v>5.6557596013153429E-8</v>
      </c>
      <c r="G60">
        <f>LCA_tech_data!H59*Mult_tech!H59</f>
        <v>8.7151580565312846E-7</v>
      </c>
      <c r="H60">
        <f>LCA_tech_data!I59*Mult_tech!I59</f>
        <v>1.0634090635045383E-5</v>
      </c>
      <c r="I60">
        <f>LCA_tech_data!J59*Mult_tech!J59</f>
        <v>4.0389302546595799E-13</v>
      </c>
      <c r="J60">
        <f>LCA_tech_data!K59*Mult_tech!K59</f>
        <v>4.8621948617871875E-12</v>
      </c>
      <c r="K60">
        <f>LCA_tech_data!L59*Mult_tech!L59</f>
        <v>8.1778128671140503E-5</v>
      </c>
      <c r="L60">
        <f>LCA_tech_data!M59*Mult_tech!M59</f>
        <v>1.467655404831004E-3</v>
      </c>
      <c r="M60">
        <f>LCA_tech_data!N59*Mult_tech!N59</f>
        <v>6.1643291252273242E-9</v>
      </c>
      <c r="N60">
        <f>LCA_tech_data!O59*Mult_tech!O59</f>
        <v>2.4024702781731789E-11</v>
      </c>
      <c r="O60">
        <f>LCA_tech_data!P59*Mult_tech!P59</f>
        <v>1.8638680947387766E-6</v>
      </c>
      <c r="P60">
        <f>LCA_tech_data!Q59*Mult_tech!Q59</f>
        <v>2.2926191129153965E-4</v>
      </c>
      <c r="Q60">
        <f>LCA_tech_data!R59*Mult_tech!R59</f>
        <v>8.6210318611902401E-3</v>
      </c>
      <c r="R60">
        <f>LCA_tech_data!S59*Mult_tech!S59</f>
        <v>4.4056505885163731E-11</v>
      </c>
      <c r="T60" t="s">
        <v>88</v>
      </c>
      <c r="U60" s="12">
        <f t="shared" si="4"/>
        <v>2.6323644104782516E-9</v>
      </c>
      <c r="V60" s="12">
        <f t="shared" si="0"/>
        <v>1.4645214437689325E-9</v>
      </c>
      <c r="W60" s="12">
        <f t="shared" si="1"/>
        <v>1.8038685649699682E-9</v>
      </c>
      <c r="X60" s="12">
        <f t="shared" si="2"/>
        <v>6.0492299648287047E-10</v>
      </c>
      <c r="Y60" s="12">
        <f t="shared" si="3"/>
        <v>3.8412073137096917E-9</v>
      </c>
      <c r="AA60" s="12" t="s">
        <v>132</v>
      </c>
      <c r="AB60" s="12">
        <v>9.2135560571876316E-10</v>
      </c>
      <c r="AC60" s="12">
        <v>2.7547240264881293E-10</v>
      </c>
      <c r="AD60" s="12">
        <v>1.79953300323402E-10</v>
      </c>
      <c r="AE60" s="12">
        <v>5.5921079550229507E-11</v>
      </c>
      <c r="AF60" s="12">
        <v>4.8132894669986897E-10</v>
      </c>
    </row>
    <row r="61" spans="2:32" x14ac:dyDescent="0.3">
      <c r="B61" t="s">
        <v>89</v>
      </c>
      <c r="C61">
        <f>LCA_tech_data!D60*Mult_tech!D60</f>
        <v>3.2260594701144078E-8</v>
      </c>
      <c r="D61">
        <f>LCA_tech_data!E60*Mult_tech!E60</f>
        <v>1.9999999999999999E-6</v>
      </c>
      <c r="E61">
        <f>LCA_tech_data!F60*Mult_tech!F60</f>
        <v>2.8747571873596233E-4</v>
      </c>
      <c r="F61">
        <f>LCA_tech_data!G60*Mult_tech!G60</f>
        <v>2.5092722019213315E-9</v>
      </c>
      <c r="G61">
        <f>LCA_tech_data!H60*Mult_tech!H60</f>
        <v>3.2213327466624736E-9</v>
      </c>
      <c r="H61">
        <f>LCA_tech_data!I60*Mult_tech!I60</f>
        <v>3.7680229542229366E-8</v>
      </c>
      <c r="I61">
        <f>LCA_tech_data!J60*Mult_tech!J60</f>
        <v>1.6411922340525032E-14</v>
      </c>
      <c r="J61">
        <f>LCA_tech_data!K60*Mult_tech!K60</f>
        <v>3.5336121965276098E-13</v>
      </c>
      <c r="K61">
        <f>LCA_tech_data!L60*Mult_tech!L60</f>
        <v>3.3591887683412226E-7</v>
      </c>
      <c r="L61">
        <f>LCA_tech_data!M60*Mult_tech!M60</f>
        <v>5.5677568523449525E-5</v>
      </c>
      <c r="M61">
        <f>LCA_tech_data!N60*Mult_tech!N60</f>
        <v>7.0079206252924864E-10</v>
      </c>
      <c r="N61">
        <f>LCA_tech_data!O60*Mult_tech!O60</f>
        <v>2.6343359768964192E-13</v>
      </c>
      <c r="O61">
        <f>LCA_tech_data!P60*Mult_tech!P60</f>
        <v>1.0826373682804684E-8</v>
      </c>
      <c r="P61">
        <f>LCA_tech_data!Q60*Mult_tech!Q60</f>
        <v>1.2980315552888153E-6</v>
      </c>
      <c r="Q61">
        <f>LCA_tech_data!R60*Mult_tech!R60</f>
        <v>2.6331588766732778E-5</v>
      </c>
      <c r="R61">
        <f>LCA_tech_data!S60*Mult_tech!S60</f>
        <v>1.579084694711621E-13</v>
      </c>
      <c r="T61" t="s">
        <v>89</v>
      </c>
      <c r="U61" s="12">
        <f t="shared" si="4"/>
        <v>9.9862440025537887E-11</v>
      </c>
      <c r="V61" s="12">
        <f t="shared" si="0"/>
        <v>6.4975939697161462E-11</v>
      </c>
      <c r="W61" s="12">
        <f t="shared" si="1"/>
        <v>4.8563216770595345E-11</v>
      </c>
      <c r="X61" s="12">
        <f t="shared" si="2"/>
        <v>6.8770700876710729E-11</v>
      </c>
      <c r="Y61" s="12">
        <f t="shared" si="3"/>
        <v>4.2119274952768737E-11</v>
      </c>
      <c r="AA61" s="12" t="s">
        <v>134</v>
      </c>
      <c r="AB61" s="12">
        <v>9.2135560571876316E-10</v>
      </c>
      <c r="AC61" s="12">
        <v>2.7547240264881293E-10</v>
      </c>
      <c r="AD61" s="12">
        <v>1.79953300323402E-10</v>
      </c>
      <c r="AE61" s="12">
        <v>5.5921079550229507E-11</v>
      </c>
      <c r="AF61" s="12">
        <v>4.8132894669986897E-10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2">
        <f t="shared" si="4"/>
        <v>0</v>
      </c>
      <c r="V62" s="12">
        <f t="shared" si="0"/>
        <v>0</v>
      </c>
      <c r="W62" s="12">
        <f t="shared" si="1"/>
        <v>0</v>
      </c>
      <c r="X62" s="12">
        <f t="shared" si="2"/>
        <v>0</v>
      </c>
      <c r="Y62" s="12">
        <f t="shared" si="3"/>
        <v>0</v>
      </c>
      <c r="AA62" s="12" t="s">
        <v>136</v>
      </c>
      <c r="AB62" s="12">
        <v>9.2135560571876316E-10</v>
      </c>
      <c r="AC62" s="12">
        <v>2.7547240264881293E-10</v>
      </c>
      <c r="AD62" s="12">
        <v>1.79953300323402E-10</v>
      </c>
      <c r="AE62" s="12">
        <v>5.5921079550229507E-11</v>
      </c>
      <c r="AF62" s="12">
        <v>4.8132894669986897E-10</v>
      </c>
    </row>
    <row r="63" spans="2:32" x14ac:dyDescent="0.3">
      <c r="B63" t="s">
        <v>91</v>
      </c>
      <c r="C63">
        <f>LCA_tech_data!D62*Mult_tech!D62</f>
        <v>1.5052776469806482E-4</v>
      </c>
      <c r="D63">
        <f>LCA_tech_data!E62*Mult_tech!E62</f>
        <v>9.025E-3</v>
      </c>
      <c r="E63">
        <f>LCA_tech_data!F62*Mult_tech!F62</f>
        <v>1.3311917754179021</v>
      </c>
      <c r="F63">
        <f>LCA_tech_data!G62*Mult_tech!G62</f>
        <v>1.2205045755997079E-5</v>
      </c>
      <c r="G63">
        <f>LCA_tech_data!H62*Mult_tech!H62</f>
        <v>1.5131946497957575E-5</v>
      </c>
      <c r="H63">
        <f>LCA_tech_data!I62*Mult_tech!I62</f>
        <v>1.572944109966058E-4</v>
      </c>
      <c r="I63">
        <f>LCA_tech_data!J62*Mult_tech!J62</f>
        <v>9.3177704482256315E-11</v>
      </c>
      <c r="J63">
        <f>LCA_tech_data!K62*Mult_tech!K62</f>
        <v>1.9253019962792541E-9</v>
      </c>
      <c r="K63">
        <f>LCA_tech_data!L62*Mult_tech!L62</f>
        <v>6.6077417342173448E-4</v>
      </c>
      <c r="L63">
        <f>LCA_tech_data!M62*Mult_tech!M62</f>
        <v>0.10405460209498957</v>
      </c>
      <c r="M63">
        <f>LCA_tech_data!N62*Mult_tech!N62</f>
        <v>2.9748113586707182E-6</v>
      </c>
      <c r="N63">
        <f>LCA_tech_data!O62*Mult_tech!O62</f>
        <v>1.0858379103442614E-9</v>
      </c>
      <c r="O63">
        <f>LCA_tech_data!P62*Mult_tech!P62</f>
        <v>5.7210464266132587E-5</v>
      </c>
      <c r="P63">
        <f>LCA_tech_data!Q62*Mult_tech!Q62</f>
        <v>6.8382068481904167E-3</v>
      </c>
      <c r="Q63">
        <f>LCA_tech_data!R62*Mult_tech!R62</f>
        <v>9.9802834662252635E-2</v>
      </c>
      <c r="R63">
        <f>LCA_tech_data!S62*Mult_tech!S62</f>
        <v>5.9336371903364473E-10</v>
      </c>
      <c r="T63" t="s">
        <v>91</v>
      </c>
      <c r="U63" s="12">
        <f t="shared" si="4"/>
        <v>1.8663075160539207E-7</v>
      </c>
      <c r="V63" s="12">
        <f t="shared" si="0"/>
        <v>3.1604156632968791E-7</v>
      </c>
      <c r="W63" s="12">
        <f t="shared" si="1"/>
        <v>2.2487796547516247E-7</v>
      </c>
      <c r="X63" s="12">
        <f t="shared" si="2"/>
        <v>2.9192662567185815E-7</v>
      </c>
      <c r="Y63" s="12">
        <f t="shared" si="3"/>
        <v>1.736099947046658E-7</v>
      </c>
      <c r="AA63" s="12" t="s">
        <v>129</v>
      </c>
      <c r="AB63" s="12">
        <v>8.8450138149001258E-10</v>
      </c>
      <c r="AC63" s="12">
        <v>2.6445350654286038E-10</v>
      </c>
      <c r="AD63" s="12">
        <v>1.7275516831046591E-10</v>
      </c>
      <c r="AE63" s="12">
        <v>5.3684236368220333E-11</v>
      </c>
      <c r="AF63" s="12">
        <v>4.6207578883187418E-10</v>
      </c>
    </row>
    <row r="64" spans="2:32" x14ac:dyDescent="0.3">
      <c r="B64" t="s">
        <v>92</v>
      </c>
      <c r="C64">
        <f>LCA_tech_data!D63*Mult_tech!D63</f>
        <v>2.1220140224977786E-8</v>
      </c>
      <c r="D64">
        <f>LCA_tech_data!E63*Mult_tech!E63</f>
        <v>5.0000000000000004E-6</v>
      </c>
      <c r="E64">
        <f>LCA_tech_data!F63*Mult_tech!F63</f>
        <v>2.5967782937442846E-3</v>
      </c>
      <c r="F64">
        <f>LCA_tech_data!G63*Mult_tech!G63</f>
        <v>2.0685061871984738E-9</v>
      </c>
      <c r="G64">
        <f>LCA_tech_data!H63*Mult_tech!H63</f>
        <v>4.6471726856427872E-9</v>
      </c>
      <c r="H64">
        <f>LCA_tech_data!I63*Mult_tech!I63</f>
        <v>4.4853165055345809E-8</v>
      </c>
      <c r="I64">
        <f>LCA_tech_data!J63*Mult_tech!J63</f>
        <v>1.6103638740465166E-14</v>
      </c>
      <c r="J64">
        <f>LCA_tech_data!K63*Mult_tech!K63</f>
        <v>1.3615905701520597E-13</v>
      </c>
      <c r="K64">
        <f>LCA_tech_data!L63*Mult_tech!L63</f>
        <v>1.0988508989862021E-6</v>
      </c>
      <c r="L64">
        <f>LCA_tech_data!M63*Mult_tech!M63</f>
        <v>5.2954337105901646E-5</v>
      </c>
      <c r="M64">
        <f>LCA_tech_data!N63*Mult_tech!N63</f>
        <v>4.9126934646951163E-11</v>
      </c>
      <c r="N64">
        <f>LCA_tech_data!O63*Mult_tech!O63</f>
        <v>2.8665063475617411E-13</v>
      </c>
      <c r="O64">
        <f>LCA_tech_data!P63*Mult_tech!P63</f>
        <v>1.6078812434109376E-8</v>
      </c>
      <c r="P64">
        <f>LCA_tech_data!Q63*Mult_tech!Q63</f>
        <v>3.7169106330687976E-6</v>
      </c>
      <c r="Q64">
        <f>LCA_tech_data!R63*Mult_tech!R63</f>
        <v>6.8804032319601897E-5</v>
      </c>
      <c r="R64">
        <f>LCA_tech_data!S63*Mult_tech!S63</f>
        <v>2.5847443643926667E-13</v>
      </c>
      <c r="T64" t="s">
        <v>92</v>
      </c>
      <c r="U64" s="12">
        <f t="shared" si="4"/>
        <v>9.4978093576464775E-11</v>
      </c>
      <c r="V64" s="12">
        <f t="shared" si="0"/>
        <v>5.3562596030714366E-11</v>
      </c>
      <c r="W64" s="12">
        <f t="shared" si="1"/>
        <v>4.3867324773994797E-10</v>
      </c>
      <c r="X64" s="12">
        <f t="shared" si="2"/>
        <v>4.8209646031117657E-12</v>
      </c>
      <c r="Y64" s="12">
        <f t="shared" si="3"/>
        <v>4.5831348038244968E-11</v>
      </c>
      <c r="AA64" s="12" t="s">
        <v>130</v>
      </c>
      <c r="AB64" s="12">
        <v>8.8450138149001258E-10</v>
      </c>
      <c r="AC64" s="12">
        <v>2.6445350654286038E-10</v>
      </c>
      <c r="AD64" s="12">
        <v>1.7275516831046591E-10</v>
      </c>
      <c r="AE64" s="12">
        <v>5.3684236368220333E-11</v>
      </c>
      <c r="AF64" s="12">
        <v>4.6207578883187418E-10</v>
      </c>
    </row>
    <row r="65" spans="2:32" x14ac:dyDescent="0.3">
      <c r="B65" t="s">
        <v>93</v>
      </c>
      <c r="C65">
        <f>LCA_tech_data!D64*Mult_tech!D64</f>
        <v>3.4669697976970899</v>
      </c>
      <c r="D65">
        <f>LCA_tech_data!E64*Mult_tech!E64</f>
        <v>51.526580000000003</v>
      </c>
      <c r="E65">
        <f>LCA_tech_data!F64*Mult_tech!F64</f>
        <v>32163.819249422428</v>
      </c>
      <c r="F65">
        <f>LCA_tech_data!G64*Mult_tech!G64</f>
        <v>0.27132951038943182</v>
      </c>
      <c r="G65">
        <f>LCA_tech_data!H64*Mult_tech!H64</f>
        <v>0.16894356579405123</v>
      </c>
      <c r="H65">
        <f>LCA_tech_data!I64*Mult_tech!I64</f>
        <v>2.3340443749176836</v>
      </c>
      <c r="I65">
        <f>LCA_tech_data!J64*Mult_tech!J64</f>
        <v>1.4214936887783655E-6</v>
      </c>
      <c r="J65">
        <f>LCA_tech_data!K64*Mult_tech!K64</f>
        <v>4.7640741340638879E-5</v>
      </c>
      <c r="K65">
        <f>LCA_tech_data!L64*Mult_tech!L64</f>
        <v>5.7016808215599388</v>
      </c>
      <c r="L65">
        <f>LCA_tech_data!M64*Mult_tech!M64</f>
        <v>1671.2279713875771</v>
      </c>
      <c r="M65">
        <f>LCA_tech_data!N64*Mult_tech!N64</f>
        <v>8.541925337119452E-2</v>
      </c>
      <c r="N65">
        <f>LCA_tech_data!O64*Mult_tech!O64</f>
        <v>8.9157736271745527E-6</v>
      </c>
      <c r="O65">
        <f>LCA_tech_data!P64*Mult_tech!P64</f>
        <v>0.67881978063215898</v>
      </c>
      <c r="P65">
        <f>LCA_tech_data!Q64*Mult_tech!Q64</f>
        <v>55.590094586799601</v>
      </c>
      <c r="Q65">
        <f>LCA_tech_data!R64*Mult_tech!R64</f>
        <v>624.54003440958479</v>
      </c>
      <c r="R65">
        <f>LCA_tech_data!S64*Mult_tech!S64</f>
        <v>5.9373219584083344E-6</v>
      </c>
      <c r="T65" t="s">
        <v>93</v>
      </c>
      <c r="U65" s="12">
        <f t="shared" si="4"/>
        <v>2.9974890694338344E-3</v>
      </c>
      <c r="V65" s="12">
        <f t="shared" si="0"/>
        <v>7.0258977450214392E-3</v>
      </c>
      <c r="W65" s="12">
        <f t="shared" si="1"/>
        <v>5.4334276760764555E-3</v>
      </c>
      <c r="X65" s="12">
        <f t="shared" si="2"/>
        <v>8.3824321604059372E-3</v>
      </c>
      <c r="Y65" s="12">
        <f t="shared" si="3"/>
        <v>1.425505038510791E-3</v>
      </c>
      <c r="AA65" s="12" t="s">
        <v>131</v>
      </c>
      <c r="AB65" s="12">
        <v>8.8450138149001258E-10</v>
      </c>
      <c r="AC65" s="12">
        <v>2.6445350654286038E-10</v>
      </c>
      <c r="AD65" s="12">
        <v>1.7275516831046591E-10</v>
      </c>
      <c r="AE65" s="12">
        <v>5.3684236368220333E-11</v>
      </c>
      <c r="AF65" s="12">
        <v>4.6207578883187418E-10</v>
      </c>
    </row>
    <row r="66" spans="2:32" x14ac:dyDescent="0.3">
      <c r="B66" t="s">
        <v>94</v>
      </c>
      <c r="C66">
        <f>LCA_tech_data!D65*Mult_tech!D65</f>
        <v>0.18930223622825557</v>
      </c>
      <c r="D66">
        <f>LCA_tech_data!E65*Mult_tech!E65</f>
        <v>22.372192999999999</v>
      </c>
      <c r="E66">
        <f>LCA_tech_data!F65*Mult_tech!F65</f>
        <v>981.26139894562948</v>
      </c>
      <c r="F66">
        <f>LCA_tech_data!G65*Mult_tech!G65</f>
        <v>8.4347696333218428E-3</v>
      </c>
      <c r="G66">
        <f>LCA_tech_data!H65*Mult_tech!H65</f>
        <v>4.5470982610672804E-2</v>
      </c>
      <c r="H66">
        <f>LCA_tech_data!I65*Mult_tech!I65</f>
        <v>0.46895105682232013</v>
      </c>
      <c r="I66">
        <f>LCA_tech_data!J65*Mult_tech!J65</f>
        <v>6.9465527005870414E-8</v>
      </c>
      <c r="J66">
        <f>LCA_tech_data!K65*Mult_tech!K65</f>
        <v>1.1033988345919603E-6</v>
      </c>
      <c r="K66">
        <f>LCA_tech_data!L65*Mult_tech!L65</f>
        <v>1.2359997118640089</v>
      </c>
      <c r="L66">
        <f>LCA_tech_data!M65*Mult_tech!M65</f>
        <v>2408.0764802097351</v>
      </c>
      <c r="M66">
        <f>LCA_tech_data!N65*Mult_tech!N65</f>
        <v>1.2448513629540196E-3</v>
      </c>
      <c r="N66">
        <f>LCA_tech_data!O65*Mult_tech!O65</f>
        <v>3.6264697187150555E-6</v>
      </c>
      <c r="O66">
        <f>LCA_tech_data!P65*Mult_tech!P65</f>
        <v>0.1390051914233526</v>
      </c>
      <c r="P66">
        <f>LCA_tech_data!Q65*Mult_tech!Q65</f>
        <v>7.6432547827264949</v>
      </c>
      <c r="Q66">
        <f>LCA_tech_data!R65*Mult_tech!R65</f>
        <v>227.55631558944469</v>
      </c>
      <c r="R66">
        <f>LCA_tech_data!S65*Mult_tech!S65</f>
        <v>1.9043752905437421E-6</v>
      </c>
      <c r="T66" t="s">
        <v>94</v>
      </c>
      <c r="U66" s="12">
        <f t="shared" si="4"/>
        <v>4.3190893470962631E-3</v>
      </c>
      <c r="V66" s="12">
        <f t="shared" si="0"/>
        <v>2.1841276631308687E-4</v>
      </c>
      <c r="W66" s="12">
        <f t="shared" si="1"/>
        <v>1.6576429562519768E-4</v>
      </c>
      <c r="X66" s="12">
        <f t="shared" si="2"/>
        <v>1.2216077392301157E-4</v>
      </c>
      <c r="Y66" s="12">
        <f t="shared" si="3"/>
        <v>5.798207841749988E-4</v>
      </c>
      <c r="AA66" s="12" t="s">
        <v>133</v>
      </c>
      <c r="AB66" s="12">
        <v>8.8450138149001258E-10</v>
      </c>
      <c r="AC66" s="12">
        <v>2.6445350654286038E-10</v>
      </c>
      <c r="AD66" s="12">
        <v>1.7275516831046591E-10</v>
      </c>
      <c r="AE66" s="12">
        <v>5.3684236368220333E-11</v>
      </c>
      <c r="AF66" s="12">
        <v>4.6207578883187418E-10</v>
      </c>
    </row>
    <row r="67" spans="2:32" x14ac:dyDescent="0.3">
      <c r="B67" t="s">
        <v>95</v>
      </c>
      <c r="C67">
        <f>LCA_tech_data!D66*Mult_tech!D66</f>
        <v>1.9652517580598106</v>
      </c>
      <c r="D67">
        <f>LCA_tech_data!E66*Mult_tech!E66</f>
        <v>235.06962999999996</v>
      </c>
      <c r="E67">
        <f>LCA_tech_data!F66*Mult_tech!F66</f>
        <v>13119.195644206911</v>
      </c>
      <c r="F67">
        <f>LCA_tech_data!G66*Mult_tech!G66</f>
        <v>0.10230440500533351</v>
      </c>
      <c r="G67">
        <f>LCA_tech_data!H66*Mult_tech!H66</f>
        <v>0.38766724595707397</v>
      </c>
      <c r="H67">
        <f>LCA_tech_data!I66*Mult_tech!I66</f>
        <v>2.7628282027388873</v>
      </c>
      <c r="I67">
        <f>LCA_tech_data!J66*Mult_tech!J66</f>
        <v>4.781999879663559E-6</v>
      </c>
      <c r="J67">
        <f>LCA_tech_data!K66*Mult_tech!K66</f>
        <v>1.3614190755394526E-5</v>
      </c>
      <c r="K67">
        <f>LCA_tech_data!L66*Mult_tech!L66</f>
        <v>63.590208976021728</v>
      </c>
      <c r="L67">
        <f>LCA_tech_data!M66*Mult_tech!M66</f>
        <v>2206.295961864203</v>
      </c>
      <c r="M67">
        <f>LCA_tech_data!N66*Mult_tech!N66</f>
        <v>1.7684641840024468E-2</v>
      </c>
      <c r="N67">
        <f>LCA_tech_data!O66*Mult_tech!O66</f>
        <v>2.3302403766728031E-5</v>
      </c>
      <c r="O67">
        <f>LCA_tech_data!P66*Mult_tech!P66</f>
        <v>1.0147804919790857</v>
      </c>
      <c r="P67">
        <f>LCA_tech_data!Q66*Mult_tech!Q66</f>
        <v>163.72724189491933</v>
      </c>
      <c r="Q67">
        <f>LCA_tech_data!R66*Mult_tech!R66</f>
        <v>3582.3623909210046</v>
      </c>
      <c r="R67">
        <f>LCA_tech_data!S66*Mult_tech!S66</f>
        <v>1.6222866359270224E-5</v>
      </c>
      <c r="T67" t="s">
        <v>95</v>
      </c>
      <c r="U67" s="12">
        <f t="shared" si="4"/>
        <v>3.9571788785542324E-3</v>
      </c>
      <c r="V67" s="12">
        <f t="shared" si="0"/>
        <v>2.6491047265779794E-3</v>
      </c>
      <c r="W67" s="12">
        <f t="shared" si="1"/>
        <v>2.2162231465212437E-3</v>
      </c>
      <c r="X67" s="12">
        <f t="shared" si="2"/>
        <v>1.7354437630225392E-3</v>
      </c>
      <c r="Y67" s="12">
        <f t="shared" si="3"/>
        <v>3.7257220032638348E-3</v>
      </c>
      <c r="AA67" s="12" t="s">
        <v>135</v>
      </c>
      <c r="AB67" s="12">
        <v>8.8450138149001258E-10</v>
      </c>
      <c r="AC67" s="12">
        <v>2.6445350654286038E-10</v>
      </c>
      <c r="AD67" s="12">
        <v>1.7275516831046591E-10</v>
      </c>
      <c r="AE67" s="12">
        <v>5.3684236368220333E-11</v>
      </c>
      <c r="AF67" s="12">
        <v>4.6207578883187418E-10</v>
      </c>
    </row>
    <row r="68" spans="2:32" x14ac:dyDescent="0.3">
      <c r="B68" t="s">
        <v>96</v>
      </c>
      <c r="C68">
        <f>LCA_tech_data!D67*Mult_tech!D67</f>
        <v>8.2982431921557666E-7</v>
      </c>
      <c r="D68">
        <f>LCA_tech_data!E67*Mult_tech!E67</f>
        <v>1.18E-4</v>
      </c>
      <c r="E68">
        <f>LCA_tech_data!F67*Mult_tech!F67</f>
        <v>2.8507448646343811E-3</v>
      </c>
      <c r="F68">
        <f>LCA_tech_data!G67*Mult_tech!G67</f>
        <v>1.5099086718443766E-8</v>
      </c>
      <c r="G68">
        <f>LCA_tech_data!H67*Mult_tech!H67</f>
        <v>2.3266711553635521E-7</v>
      </c>
      <c r="H68">
        <f>LCA_tech_data!I67*Mult_tech!I67</f>
        <v>2.8389653731569115E-6</v>
      </c>
      <c r="I68">
        <f>LCA_tech_data!J67*Mult_tech!J67</f>
        <v>1.0782664480764922E-13</v>
      </c>
      <c r="J68">
        <f>LCA_tech_data!K67*Mult_tech!K67</f>
        <v>1.2980520219244822E-12</v>
      </c>
      <c r="K68">
        <f>LCA_tech_data!L67*Mult_tech!L67</f>
        <v>2.1832170097725327E-5</v>
      </c>
      <c r="L68">
        <f>LCA_tech_data!M67*Mult_tech!M67</f>
        <v>3.9181750626710233E-4</v>
      </c>
      <c r="M68">
        <f>LCA_tech_data!N67*Mult_tech!N67</f>
        <v>1.6456806261919216E-9</v>
      </c>
      <c r="N68">
        <f>LCA_tech_data!O67*Mult_tech!O67</f>
        <v>6.4138346792857971E-12</v>
      </c>
      <c r="O68">
        <f>LCA_tech_data!P67*Mult_tech!P67</f>
        <v>4.9759374474926499E-7</v>
      </c>
      <c r="P68">
        <f>LCA_tech_data!Q67*Mult_tech!Q67</f>
        <v>6.1205668625343386E-5</v>
      </c>
      <c r="Q68">
        <f>LCA_tech_data!R67*Mult_tech!R67</f>
        <v>2.3015424425802062E-3</v>
      </c>
      <c r="R68">
        <f>LCA_tech_data!S67*Mult_tech!S67</f>
        <v>1.1761691616392381E-11</v>
      </c>
      <c r="T68" t="s">
        <v>96</v>
      </c>
      <c r="U68" s="12">
        <f t="shared" ref="U68:U116" si="5">L68/$L$118</f>
        <v>7.0275791953944579E-10</v>
      </c>
      <c r="V68" s="12">
        <f t="shared" ref="V68:V116" si="6">F68/$F$118</f>
        <v>3.9098083792926485E-10</v>
      </c>
      <c r="W68" s="12">
        <f t="shared" ref="W68:W116" si="7">E68/$E$118</f>
        <v>4.8157577073858914E-10</v>
      </c>
      <c r="X68" s="12">
        <f t="shared" ref="X68:X116" si="8">M68/$M$118</f>
        <v>1.6149527960402536E-10</v>
      </c>
      <c r="Y68" s="12">
        <f t="shared" ref="Y68:Y116" si="9">N68/$N$118</f>
        <v>1.0254806855604956E-9</v>
      </c>
      <c r="AA68" s="12" t="s">
        <v>59</v>
      </c>
      <c r="AB68" s="12">
        <v>7.1619445325426556E-11</v>
      </c>
      <c r="AC68" s="12">
        <v>3.6172826107967464E-11</v>
      </c>
      <c r="AD68" s="12">
        <v>3.1960226271248659E-11</v>
      </c>
      <c r="AE68" s="12">
        <v>5.2931437374293321E-11</v>
      </c>
      <c r="AF68" s="12">
        <v>8.257205857718129E-11</v>
      </c>
    </row>
    <row r="69" spans="2:32" x14ac:dyDescent="0.3">
      <c r="B69" t="s">
        <v>97</v>
      </c>
      <c r="C69">
        <f>LCA_tech_data!D68*Mult_tech!D68</f>
        <v>2.1998971499210578</v>
      </c>
      <c r="D69">
        <f>LCA_tech_data!E68*Mult_tech!E68</f>
        <v>136.382926</v>
      </c>
      <c r="E69">
        <f>LCA_tech_data!F68*Mult_tech!F68</f>
        <v>19603.389837581781</v>
      </c>
      <c r="F69">
        <f>LCA_tech_data!G68*Mult_tech!G68</f>
        <v>0.17111094251424672</v>
      </c>
      <c r="G69">
        <f>LCA_tech_data!H68*Mult_tech!H68</f>
        <v>0.21966739280472206</v>
      </c>
      <c r="H69">
        <f>LCA_tech_data!I68*Mult_tech!I68</f>
        <v>2.5694699786604418</v>
      </c>
      <c r="I69">
        <f>LCA_tech_data!J68*Mult_tech!J68</f>
        <v>1.1191529950427822E-6</v>
      </c>
      <c r="J69">
        <f>LCA_tech_data!K68*Mult_tech!K68</f>
        <v>2.409621853558571E-5</v>
      </c>
      <c r="K69">
        <f>LCA_tech_data!L68*Mult_tech!L68</f>
        <v>22.906799660635578</v>
      </c>
      <c r="L69">
        <f>LCA_tech_data!M68*Mult_tech!M68</f>
        <v>3796.7348538967708</v>
      </c>
      <c r="M69">
        <f>LCA_tech_data!N68*Mult_tech!N68</f>
        <v>4.7788036002656908E-2</v>
      </c>
      <c r="N69">
        <f>LCA_tech_data!O68*Mult_tech!O68</f>
        <v>1.7963922429810077E-5</v>
      </c>
      <c r="O69">
        <f>LCA_tech_data!P68*Mult_tech!P68</f>
        <v>0.73826626041514876</v>
      </c>
      <c r="P69">
        <f>LCA_tech_data!Q68*Mult_tech!Q68</f>
        <v>88.514670775309696</v>
      </c>
      <c r="Q69">
        <f>LCA_tech_data!R68*Mult_tech!R68</f>
        <v>1795.5895611178742</v>
      </c>
      <c r="R69">
        <f>LCA_tech_data!S68*Mult_tech!S68</f>
        <v>1.0768009553329384E-5</v>
      </c>
      <c r="T69" t="s">
        <v>97</v>
      </c>
      <c r="U69" s="12">
        <f t="shared" si="5"/>
        <v>6.8097658840911819E-3</v>
      </c>
      <c r="V69" s="12">
        <f t="shared" si="6"/>
        <v>4.4308043877492095E-3</v>
      </c>
      <c r="W69" s="12">
        <f t="shared" si="7"/>
        <v>3.3115967995730319E-3</v>
      </c>
      <c r="X69" s="12">
        <f t="shared" si="8"/>
        <v>4.6895747043182836E-3</v>
      </c>
      <c r="Y69" s="12">
        <f t="shared" si="9"/>
        <v>2.8721749795285519E-3</v>
      </c>
      <c r="AA69" s="12" t="s">
        <v>58</v>
      </c>
      <c r="AB69" s="12">
        <v>7.1619445325426634E-11</v>
      </c>
      <c r="AC69" s="12">
        <v>3.6172826107967458E-11</v>
      </c>
      <c r="AD69" s="12">
        <v>3.196022627124864E-11</v>
      </c>
      <c r="AE69" s="12">
        <v>5.2931437374293315E-11</v>
      </c>
      <c r="AF69" s="12">
        <v>8.2572058577181226E-11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5"/>
        <v>1.5936190346314525E-3</v>
      </c>
      <c r="V70" s="12">
        <f t="shared" si="6"/>
        <v>4.3713522494744122E-4</v>
      </c>
      <c r="W70" s="12">
        <f t="shared" si="7"/>
        <v>3.3978635132245216E-4</v>
      </c>
      <c r="X70" s="12">
        <f t="shared" si="8"/>
        <v>1.0539106312090506E-4</v>
      </c>
      <c r="Y70" s="12">
        <f t="shared" si="9"/>
        <v>2.1931911896808359E-3</v>
      </c>
      <c r="AA70" s="12" t="s">
        <v>92</v>
      </c>
      <c r="AB70" s="12">
        <v>9.6548219029718438E-10</v>
      </c>
      <c r="AC70" s="12">
        <v>5.4471643196899879E-10</v>
      </c>
      <c r="AD70" s="12">
        <v>4.6677332325453188E-9</v>
      </c>
      <c r="AE70" s="12">
        <v>4.8970876318364449E-11</v>
      </c>
      <c r="AF70" s="12">
        <v>4.6947674054777396E-10</v>
      </c>
    </row>
    <row r="71" spans="2:32" x14ac:dyDescent="0.3">
      <c r="B71" t="s">
        <v>99</v>
      </c>
      <c r="C71">
        <f>LCA_tech_data!D70*Mult_tech!D70</f>
        <v>8.8939461252575823E-9</v>
      </c>
      <c r="D71">
        <f>LCA_tech_data!E70*Mult_tech!E70</f>
        <v>9.9999999999999995E-7</v>
      </c>
      <c r="E71">
        <f>LCA_tech_data!F70*Mult_tech!F70</f>
        <v>4.6432378130840515E-5</v>
      </c>
      <c r="F71">
        <f>LCA_tech_data!G70*Mult_tech!G70</f>
        <v>4.0827695667544243E-10</v>
      </c>
      <c r="G71">
        <f>LCA_tech_data!H70*Mult_tech!H70</f>
        <v>2.1857324471972247E-9</v>
      </c>
      <c r="H71">
        <f>LCA_tech_data!I70*Mult_tech!I70</f>
        <v>2.1975861768113739E-8</v>
      </c>
      <c r="I71">
        <f>LCA_tech_data!J70*Mult_tech!J70</f>
        <v>2.9197862808008436E-15</v>
      </c>
      <c r="J71">
        <f>LCA_tech_data!K70*Mult_tech!K70</f>
        <v>4.8976995292706493E-14</v>
      </c>
      <c r="K71">
        <f>LCA_tech_data!L70*Mult_tech!L70</f>
        <v>5.6804311428616783E-8</v>
      </c>
      <c r="L71">
        <f>LCA_tech_data!M70*Mult_tech!M70</f>
        <v>3.3535251166058759E-5</v>
      </c>
      <c r="M71">
        <f>LCA_tech_data!N70*Mult_tech!N70</f>
        <v>6.3062605498515542E-11</v>
      </c>
      <c r="N71">
        <f>LCA_tech_data!O70*Mult_tech!O70</f>
        <v>1.4093746698612717E-13</v>
      </c>
      <c r="O71">
        <f>LCA_tech_data!P70*Mult_tech!P70</f>
        <v>6.3359365003885467E-9</v>
      </c>
      <c r="P71">
        <f>LCA_tech_data!Q70*Mult_tech!Q70</f>
        <v>4.2494043686741932E-7</v>
      </c>
      <c r="Q71">
        <f>LCA_tech_data!R70*Mult_tech!R70</f>
        <v>1.0122817865349109E-5</v>
      </c>
      <c r="R71">
        <f>LCA_tech_data!S70*Mult_tech!S70</f>
        <v>8.5774679170705468E-14</v>
      </c>
      <c r="T71" t="s">
        <v>99</v>
      </c>
      <c r="U71" s="12">
        <f t="shared" si="5"/>
        <v>6.0148316406838836E-11</v>
      </c>
      <c r="V71" s="12">
        <f t="shared" si="6"/>
        <v>1.0572061052751357E-11</v>
      </c>
      <c r="W71" s="12">
        <f t="shared" si="7"/>
        <v>7.8438125287837634E-12</v>
      </c>
      <c r="X71" s="12">
        <f t="shared" si="8"/>
        <v>6.1885112733613756E-12</v>
      </c>
      <c r="Y71" s="12">
        <f t="shared" si="9"/>
        <v>2.2533890799035558E-11</v>
      </c>
      <c r="AA71" s="12" t="s">
        <v>68</v>
      </c>
      <c r="AB71" s="12">
        <v>1.1400904757716852E-10</v>
      </c>
      <c r="AC71" s="12">
        <v>1.1240058883372263E-10</v>
      </c>
      <c r="AD71" s="12">
        <v>8.3647383720355392E-11</v>
      </c>
      <c r="AE71" s="12">
        <v>4.8404826330867905E-11</v>
      </c>
      <c r="AF71" s="12">
        <v>1.5266401263116467E-10</v>
      </c>
    </row>
    <row r="72" spans="2:32" x14ac:dyDescent="0.3">
      <c r="B72" t="s">
        <v>100</v>
      </c>
      <c r="C72">
        <f>LCA_tech_data!D71*Mult_tech!D71</f>
        <v>0</v>
      </c>
      <c r="D72">
        <f>LCA_tech_data!E71*Mult_tech!E71</f>
        <v>0</v>
      </c>
      <c r="E72">
        <f>LCA_tech_data!F71*Mult_tech!F71</f>
        <v>0</v>
      </c>
      <c r="F72">
        <f>LCA_tech_data!G71*Mult_tech!G71</f>
        <v>0</v>
      </c>
      <c r="G72">
        <f>LCA_tech_data!H71*Mult_tech!H71</f>
        <v>0</v>
      </c>
      <c r="H72">
        <f>LCA_tech_data!I71*Mult_tech!I71</f>
        <v>0</v>
      </c>
      <c r="I72">
        <f>LCA_tech_data!J71*Mult_tech!J71</f>
        <v>0</v>
      </c>
      <c r="J72">
        <f>LCA_tech_data!K71*Mult_tech!K71</f>
        <v>0</v>
      </c>
      <c r="K72">
        <f>LCA_tech_data!L71*Mult_tech!L71</f>
        <v>0</v>
      </c>
      <c r="L72">
        <f>LCA_tech_data!M71*Mult_tech!M71</f>
        <v>0</v>
      </c>
      <c r="M72">
        <f>LCA_tech_data!N71*Mult_tech!N71</f>
        <v>0</v>
      </c>
      <c r="N72">
        <f>LCA_tech_data!O71*Mult_tech!O71</f>
        <v>0</v>
      </c>
      <c r="O72">
        <f>LCA_tech_data!P71*Mult_tech!P71</f>
        <v>0</v>
      </c>
      <c r="P72">
        <f>LCA_tech_data!Q71*Mult_tech!Q71</f>
        <v>0</v>
      </c>
      <c r="Q72">
        <f>LCA_tech_data!R71*Mult_tech!R71</f>
        <v>0</v>
      </c>
      <c r="R72">
        <f>LCA_tech_data!S71*Mult_tech!S71</f>
        <v>0</v>
      </c>
      <c r="T72" t="s">
        <v>100</v>
      </c>
      <c r="U72" s="12">
        <f t="shared" si="5"/>
        <v>0</v>
      </c>
      <c r="V72" s="12">
        <f t="shared" si="6"/>
        <v>0</v>
      </c>
      <c r="W72" s="12">
        <f t="shared" si="7"/>
        <v>0</v>
      </c>
      <c r="X72" s="12">
        <f t="shared" si="8"/>
        <v>0</v>
      </c>
      <c r="Y72" s="12">
        <f t="shared" si="9"/>
        <v>0</v>
      </c>
      <c r="AA72" s="12" t="s">
        <v>56</v>
      </c>
      <c r="AB72" s="12">
        <v>4.7154069820838829E-11</v>
      </c>
      <c r="AC72" s="12">
        <v>5.3313191896663294E-11</v>
      </c>
      <c r="AD72" s="12">
        <v>4.8953284208995278E-11</v>
      </c>
      <c r="AE72" s="12">
        <v>4.5948520695923922E-11</v>
      </c>
      <c r="AF72" s="12">
        <v>6.4283661598976587E-11</v>
      </c>
    </row>
    <row r="73" spans="2:32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  <c r="T73" t="s">
        <v>101</v>
      </c>
      <c r="U73" s="12">
        <f t="shared" si="5"/>
        <v>0</v>
      </c>
      <c r="V73" s="12">
        <f t="shared" si="6"/>
        <v>0</v>
      </c>
      <c r="W73" s="12">
        <f t="shared" si="7"/>
        <v>0</v>
      </c>
      <c r="X73" s="12">
        <f t="shared" si="8"/>
        <v>0</v>
      </c>
      <c r="Y73" s="12">
        <f t="shared" si="9"/>
        <v>0</v>
      </c>
      <c r="AA73" s="12" t="s">
        <v>69</v>
      </c>
      <c r="AB73" s="12">
        <v>1.0260814281945166E-10</v>
      </c>
      <c r="AC73" s="12">
        <v>1.0116052995035036E-10</v>
      </c>
      <c r="AD73" s="12">
        <v>7.5282645348319855E-11</v>
      </c>
      <c r="AE73" s="12">
        <v>4.3564343697781107E-11</v>
      </c>
      <c r="AF73" s="12">
        <v>1.3739761136804821E-10</v>
      </c>
    </row>
    <row r="74" spans="2:32" x14ac:dyDescent="0.3">
      <c r="B74" t="s">
        <v>102</v>
      </c>
      <c r="C74">
        <f>LCA_tech_data!D73*Mult_tech!D73</f>
        <v>7.8284502776287765E-9</v>
      </c>
      <c r="D74">
        <f>LCA_tech_data!E73*Mult_tech!E73</f>
        <v>9.9999999999999995E-7</v>
      </c>
      <c r="E74">
        <f>LCA_tech_data!F73*Mult_tech!F73</f>
        <v>3.8653476012714486E-5</v>
      </c>
      <c r="F74">
        <f>LCA_tech_data!G73*Mult_tech!G73</f>
        <v>3.6851150667720753E-10</v>
      </c>
      <c r="G74">
        <f>LCA_tech_data!H73*Mult_tech!H73</f>
        <v>1.3588667064048016E-9</v>
      </c>
      <c r="H74">
        <f>LCA_tech_data!I73*Mult_tech!I73</f>
        <v>1.2667687121072963E-8</v>
      </c>
      <c r="I74">
        <f>LCA_tech_data!J73*Mult_tech!J73</f>
        <v>8.1590242776796767E-15</v>
      </c>
      <c r="J74">
        <f>LCA_tech_data!K73*Mult_tech!K73</f>
        <v>4.4492901989081796E-14</v>
      </c>
      <c r="K74">
        <f>LCA_tech_data!L73*Mult_tech!L73</f>
        <v>7.5523833236551035E-8</v>
      </c>
      <c r="L74">
        <f>LCA_tech_data!M73*Mult_tech!M73</f>
        <v>1.8315735134849875E-5</v>
      </c>
      <c r="M74">
        <f>LCA_tech_data!N73*Mult_tech!N73</f>
        <v>3.2429679481419375E-11</v>
      </c>
      <c r="N74">
        <f>LCA_tech_data!O73*Mult_tech!O73</f>
        <v>1.0659365494578946E-13</v>
      </c>
      <c r="O74">
        <f>LCA_tech_data!P73*Mult_tech!P73</f>
        <v>4.8553416593813829E-9</v>
      </c>
      <c r="P74">
        <f>LCA_tech_data!Q73*Mult_tech!Q73</f>
        <v>6.5981510574200369E-7</v>
      </c>
      <c r="Q74">
        <f>LCA_tech_data!R73*Mult_tech!R73</f>
        <v>1.1729446404956978E-5</v>
      </c>
      <c r="R74">
        <f>LCA_tech_data!S73*Mult_tech!S73</f>
        <v>7.8825454788048544E-14</v>
      </c>
      <c r="T74" t="s">
        <v>102</v>
      </c>
      <c r="U74" s="12">
        <f t="shared" si="5"/>
        <v>3.2850823948198214E-11</v>
      </c>
      <c r="V74" s="12">
        <f t="shared" si="6"/>
        <v>9.5423610946768985E-12</v>
      </c>
      <c r="W74" s="12">
        <f t="shared" si="7"/>
        <v>6.5297241199927362E-12</v>
      </c>
      <c r="X74" s="12">
        <f t="shared" si="8"/>
        <v>3.1824158782494972E-12</v>
      </c>
      <c r="Y74" s="12">
        <f t="shared" si="9"/>
        <v>1.7042805094935671E-11</v>
      </c>
      <c r="AA74" s="12" t="s">
        <v>67</v>
      </c>
      <c r="AB74" s="12">
        <v>1.7335393368819608E-9</v>
      </c>
      <c r="AC74" s="12">
        <v>8.4832352077065555E-11</v>
      </c>
      <c r="AD74" s="12">
        <v>8.8804395322670443E-11</v>
      </c>
      <c r="AE74" s="12">
        <v>3.9936140243767187E-11</v>
      </c>
      <c r="AF74" s="12">
        <v>2.8825056571069952E-10</v>
      </c>
    </row>
    <row r="75" spans="2:32" x14ac:dyDescent="0.3">
      <c r="B75" t="s">
        <v>103</v>
      </c>
      <c r="C75">
        <f>LCA_tech_data!D74*Mult_tech!D74</f>
        <v>7.8284502776287765E-9</v>
      </c>
      <c r="D75">
        <f>LCA_tech_data!E74*Mult_tech!E74</f>
        <v>9.9999999999999995E-7</v>
      </c>
      <c r="E75">
        <f>LCA_tech_data!F74*Mult_tech!F74</f>
        <v>3.8653476012714513E-5</v>
      </c>
      <c r="F75">
        <f>LCA_tech_data!G74*Mult_tech!G74</f>
        <v>3.6851150667720784E-10</v>
      </c>
      <c r="G75">
        <f>LCA_tech_data!H74*Mult_tech!H74</f>
        <v>1.358866706404801E-9</v>
      </c>
      <c r="H75">
        <f>LCA_tech_data!I74*Mult_tech!I74</f>
        <v>1.2667687121072956E-8</v>
      </c>
      <c r="I75">
        <f>LCA_tech_data!J74*Mult_tech!J74</f>
        <v>8.1590242776795237E-15</v>
      </c>
      <c r="J75">
        <f>LCA_tech_data!K74*Mult_tech!K74</f>
        <v>4.44929019890654E-14</v>
      </c>
      <c r="K75">
        <f>LCA_tech_data!L74*Mult_tech!L74</f>
        <v>7.5523833236550942E-8</v>
      </c>
      <c r="L75">
        <f>LCA_tech_data!M74*Mult_tech!M74</f>
        <v>1.8315735134849933E-5</v>
      </c>
      <c r="M75">
        <f>LCA_tech_data!N74*Mult_tech!N74</f>
        <v>3.2429679481419433E-11</v>
      </c>
      <c r="N75">
        <f>LCA_tech_data!O74*Mult_tech!O74</f>
        <v>1.0659365494578933E-13</v>
      </c>
      <c r="O75">
        <f>LCA_tech_data!P74*Mult_tech!P74</f>
        <v>4.8553416593813804E-9</v>
      </c>
      <c r="P75">
        <f>LCA_tech_data!Q74*Mult_tech!Q74</f>
        <v>6.5981510574200252E-7</v>
      </c>
      <c r="Q75">
        <f>LCA_tech_data!R74*Mult_tech!R74</f>
        <v>1.1729446404956966E-5</v>
      </c>
      <c r="R75">
        <f>LCA_tech_data!S74*Mult_tech!S74</f>
        <v>7.882545478804843E-14</v>
      </c>
      <c r="T75" t="s">
        <v>103</v>
      </c>
      <c r="U75" s="12">
        <f t="shared" si="5"/>
        <v>3.2850823948198317E-11</v>
      </c>
      <c r="V75" s="12">
        <f t="shared" si="6"/>
        <v>9.5423610946769065E-12</v>
      </c>
      <c r="W75" s="12">
        <f t="shared" si="7"/>
        <v>6.5297241199927411E-12</v>
      </c>
      <c r="X75" s="12">
        <f t="shared" si="8"/>
        <v>3.1824158782495028E-12</v>
      </c>
      <c r="Y75" s="12">
        <f t="shared" si="9"/>
        <v>1.7042805094935652E-11</v>
      </c>
      <c r="AA75" s="12" t="s">
        <v>142</v>
      </c>
      <c r="AB75" s="12">
        <v>7.1841937894520424E-11</v>
      </c>
      <c r="AC75" s="12">
        <v>5.4113476540943652E-11</v>
      </c>
      <c r="AD75" s="12">
        <v>4.1859945577127525E-11</v>
      </c>
      <c r="AE75" s="12">
        <v>3.9877296450136534E-11</v>
      </c>
      <c r="AF75" s="12">
        <v>8.2792299482527327E-11</v>
      </c>
    </row>
    <row r="76" spans="2:32" x14ac:dyDescent="0.3">
      <c r="B76" t="s">
        <v>104</v>
      </c>
      <c r="C76">
        <f>LCA_tech_data!D75*Mult_tech!D75</f>
        <v>0</v>
      </c>
      <c r="D76">
        <f>LCA_tech_data!E75*Mult_tech!E75</f>
        <v>0</v>
      </c>
      <c r="E76">
        <f>LCA_tech_data!F75*Mult_tech!F75</f>
        <v>0</v>
      </c>
      <c r="F76">
        <f>LCA_tech_data!G75*Mult_tech!G75</f>
        <v>0</v>
      </c>
      <c r="G76">
        <f>LCA_tech_data!H75*Mult_tech!H75</f>
        <v>0</v>
      </c>
      <c r="H76">
        <f>LCA_tech_data!I75*Mult_tech!I75</f>
        <v>0</v>
      </c>
      <c r="I76">
        <f>LCA_tech_data!J75*Mult_tech!J75</f>
        <v>0</v>
      </c>
      <c r="J76">
        <f>LCA_tech_data!K75*Mult_tech!K75</f>
        <v>0</v>
      </c>
      <c r="K76">
        <f>LCA_tech_data!L75*Mult_tech!L75</f>
        <v>0</v>
      </c>
      <c r="L76">
        <f>LCA_tech_data!M75*Mult_tech!M75</f>
        <v>0</v>
      </c>
      <c r="M76">
        <f>LCA_tech_data!N75*Mult_tech!N75</f>
        <v>0</v>
      </c>
      <c r="N76">
        <f>LCA_tech_data!O75*Mult_tech!O75</f>
        <v>0</v>
      </c>
      <c r="O76">
        <f>LCA_tech_data!P75*Mult_tech!P75</f>
        <v>0</v>
      </c>
      <c r="P76">
        <f>LCA_tech_data!Q75*Mult_tech!Q75</f>
        <v>0</v>
      </c>
      <c r="Q76">
        <f>LCA_tech_data!R75*Mult_tech!R75</f>
        <v>0</v>
      </c>
      <c r="R76">
        <f>LCA_tech_data!S75*Mult_tech!S75</f>
        <v>0</v>
      </c>
      <c r="T76" t="s">
        <v>104</v>
      </c>
      <c r="U76" s="12">
        <f t="shared" si="5"/>
        <v>0</v>
      </c>
      <c r="V76" s="12">
        <f t="shared" si="6"/>
        <v>0</v>
      </c>
      <c r="W76" s="12">
        <f t="shared" si="7"/>
        <v>0</v>
      </c>
      <c r="X76" s="12">
        <f t="shared" si="8"/>
        <v>0</v>
      </c>
      <c r="Y76" s="12">
        <f t="shared" si="9"/>
        <v>0</v>
      </c>
      <c r="AA76" s="12" t="s">
        <v>141</v>
      </c>
      <c r="AB76" s="12">
        <v>6.265218118887589E-10</v>
      </c>
      <c r="AC76" s="12">
        <v>1.8732123380119278E-10</v>
      </c>
      <c r="AD76" s="12">
        <v>1.2236824421991337E-10</v>
      </c>
      <c r="AE76" s="12">
        <v>3.8026334094156069E-11</v>
      </c>
      <c r="AF76" s="12">
        <v>3.2730368375591087E-10</v>
      </c>
    </row>
    <row r="77" spans="2:32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  <c r="T77" t="s">
        <v>105</v>
      </c>
      <c r="U77" s="12">
        <f t="shared" si="5"/>
        <v>0</v>
      </c>
      <c r="V77" s="12">
        <f t="shared" si="6"/>
        <v>0</v>
      </c>
      <c r="W77" s="12">
        <f t="shared" si="7"/>
        <v>0</v>
      </c>
      <c r="X77" s="12">
        <f t="shared" si="8"/>
        <v>0</v>
      </c>
      <c r="Y77" s="12">
        <f t="shared" si="9"/>
        <v>0</v>
      </c>
      <c r="AA77" s="12" t="s">
        <v>79</v>
      </c>
      <c r="AB77" s="12">
        <v>4.7746296883617741E-11</v>
      </c>
      <c r="AC77" s="12">
        <v>2.4115217405311651E-11</v>
      </c>
      <c r="AD77" s="12">
        <v>2.1306817514165769E-11</v>
      </c>
      <c r="AE77" s="12">
        <v>3.5287624916195496E-11</v>
      </c>
      <c r="AF77" s="12">
        <v>5.5048039051454187E-11</v>
      </c>
    </row>
    <row r="78" spans="2:32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  <c r="T78" t="s">
        <v>106</v>
      </c>
      <c r="U78" s="12">
        <f t="shared" si="5"/>
        <v>0</v>
      </c>
      <c r="V78" s="12">
        <f t="shared" si="6"/>
        <v>0</v>
      </c>
      <c r="W78" s="12">
        <f t="shared" si="7"/>
        <v>0</v>
      </c>
      <c r="X78" s="12">
        <f t="shared" si="8"/>
        <v>0</v>
      </c>
      <c r="Y78" s="12">
        <f t="shared" si="9"/>
        <v>0</v>
      </c>
      <c r="AA78" s="12" t="s">
        <v>54</v>
      </c>
      <c r="AB78" s="12">
        <v>2.4289161489363632E-11</v>
      </c>
      <c r="AC78" s="12">
        <v>3.0296094275387414E-11</v>
      </c>
      <c r="AD78" s="12">
        <v>2.6700786274972349E-11</v>
      </c>
      <c r="AE78" s="12">
        <v>2.7989264221188287E-11</v>
      </c>
      <c r="AF78" s="12">
        <v>3.2099539241641846E-11</v>
      </c>
    </row>
    <row r="79" spans="2:32" x14ac:dyDescent="0.3">
      <c r="B79" t="s">
        <v>107</v>
      </c>
      <c r="C79">
        <f>LCA_tech_data!D78*Mult_tech!D78</f>
        <v>1.0741009282477083E-2</v>
      </c>
      <c r="D79">
        <f>LCA_tech_data!E78*Mult_tech!E78</f>
        <v>1.6292660000000001</v>
      </c>
      <c r="E79">
        <f>LCA_tech_data!F78*Mult_tech!F78</f>
        <v>82.538976455541444</v>
      </c>
      <c r="F79">
        <f>LCA_tech_data!G78*Mult_tech!G78</f>
        <v>6.3102844924922143E-4</v>
      </c>
      <c r="G79">
        <f>LCA_tech_data!H78*Mult_tech!H78</f>
        <v>1.5792523048560061E-3</v>
      </c>
      <c r="H79">
        <f>LCA_tech_data!I78*Mult_tech!I78</f>
        <v>1.7318599495166551E-2</v>
      </c>
      <c r="I79">
        <f>LCA_tech_data!J78*Mult_tech!J78</f>
        <v>3.8075131640611621E-8</v>
      </c>
      <c r="J79">
        <f>LCA_tech_data!K78*Mult_tech!K78</f>
        <v>1.1499787171401375E-7</v>
      </c>
      <c r="K79">
        <f>LCA_tech_data!L78*Mult_tech!L78</f>
        <v>0.17552554807262993</v>
      </c>
      <c r="L79">
        <f>LCA_tech_data!M78*Mult_tech!M78</f>
        <v>15.111159722463823</v>
      </c>
      <c r="M79">
        <f>LCA_tech_data!N78*Mult_tech!N78</f>
        <v>1.2144339847067996E-4</v>
      </c>
      <c r="N79">
        <f>LCA_tech_data!O78*Mult_tech!O78</f>
        <v>1.5785388484368151E-7</v>
      </c>
      <c r="O79">
        <f>LCA_tech_data!P78*Mult_tech!P78</f>
        <v>5.7079736281764049E-3</v>
      </c>
      <c r="P79">
        <f>LCA_tech_data!Q78*Mult_tech!Q78</f>
        <v>0.71943245435912284</v>
      </c>
      <c r="Q79">
        <f>LCA_tech_data!R78*Mult_tech!R78</f>
        <v>17.193451997423452</v>
      </c>
      <c r="R79">
        <f>LCA_tech_data!S78*Mult_tech!S78</f>
        <v>8.5615355542959428E-8</v>
      </c>
      <c r="T79" t="s">
        <v>107</v>
      </c>
      <c r="U79" s="12">
        <f t="shared" si="5"/>
        <v>2.710314623141834E-5</v>
      </c>
      <c r="V79" s="12">
        <f t="shared" si="6"/>
        <v>1.634006323993708E-5</v>
      </c>
      <c r="W79" s="12">
        <f t="shared" si="7"/>
        <v>1.3943293100573406E-5</v>
      </c>
      <c r="X79" s="12">
        <f t="shared" si="8"/>
        <v>1.1917583083826307E-5</v>
      </c>
      <c r="Y79" s="12">
        <f t="shared" si="9"/>
        <v>2.5238584737876579E-5</v>
      </c>
      <c r="AA79" s="12" t="s">
        <v>104</v>
      </c>
      <c r="AB79" s="12">
        <v>4.6809627617575477E-11</v>
      </c>
      <c r="AC79" s="12">
        <v>5.0359212451632212E-11</v>
      </c>
      <c r="AD79" s="12">
        <v>3.7636883637537549E-11</v>
      </c>
      <c r="AE79" s="12">
        <v>2.5994473727081689E-11</v>
      </c>
      <c r="AF79" s="12">
        <v>6.1850281201666232E-11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5"/>
        <v>0</v>
      </c>
      <c r="V80" s="12">
        <f t="shared" si="6"/>
        <v>0</v>
      </c>
      <c r="W80" s="12">
        <f t="shared" si="7"/>
        <v>0</v>
      </c>
      <c r="X80" s="12">
        <f t="shared" si="8"/>
        <v>0</v>
      </c>
      <c r="Y80" s="12">
        <f t="shared" si="9"/>
        <v>0</v>
      </c>
      <c r="AA80" s="12" t="s">
        <v>53</v>
      </c>
      <c r="AB80" s="12">
        <v>2.3206772847571869E-11</v>
      </c>
      <c r="AC80" s="12">
        <v>2.6992902850200174E-11</v>
      </c>
      <c r="AD80" s="12">
        <v>2.471315040608774E-11</v>
      </c>
      <c r="AE80" s="12">
        <v>2.3402387398342117E-11</v>
      </c>
      <c r="AF80" s="12">
        <v>3.2068568571763401E-11</v>
      </c>
    </row>
    <row r="81" spans="2:32" x14ac:dyDescent="0.3">
      <c r="B81" t="s">
        <v>109</v>
      </c>
      <c r="C81">
        <f>LCA_tech_data!D80*Mult_tech!D80</f>
        <v>2.5852413881662137E-6</v>
      </c>
      <c r="D81">
        <f>LCA_tech_data!E80*Mult_tech!E80</f>
        <v>1.55E-4</v>
      </c>
      <c r="E81">
        <f>LCA_tech_data!F80*Mult_tech!F80</f>
        <v>2.2862573428229914E-2</v>
      </c>
      <c r="F81">
        <f>LCA_tech_data!G80*Mult_tech!G80</f>
        <v>2.0961574428582255E-7</v>
      </c>
      <c r="G81">
        <f>LCA_tech_data!H80*Mult_tech!H80</f>
        <v>2.5988384567129367E-7</v>
      </c>
      <c r="H81">
        <f>LCA_tech_data!I80*Mult_tech!I80</f>
        <v>2.7014552581134524E-6</v>
      </c>
      <c r="I81">
        <f>LCA_tech_data!J80*Mult_tech!J80</f>
        <v>1.6002819052353661E-12</v>
      </c>
      <c r="J81">
        <f>LCA_tech_data!K80*Mult_tech!K80</f>
        <v>3.3066128467946686E-11</v>
      </c>
      <c r="K81">
        <f>LCA_tech_data!L80*Mult_tech!L80</f>
        <v>1.1348476108628124E-5</v>
      </c>
      <c r="L81">
        <f>LCA_tech_data!M80*Mult_tech!M80</f>
        <v>1.7870873489998168E-3</v>
      </c>
      <c r="M81">
        <f>LCA_tech_data!N80*Mult_tech!N80</f>
        <v>5.1090943002100962E-8</v>
      </c>
      <c r="N81">
        <f>LCA_tech_data!O80*Mult_tech!O80</f>
        <v>1.8648739734444396E-11</v>
      </c>
      <c r="O81">
        <f>LCA_tech_data!P80*Mult_tech!P80</f>
        <v>9.8256199016626695E-7</v>
      </c>
      <c r="P81">
        <f>LCA_tech_data!Q80*Mult_tech!Q80</f>
        <v>1.174428876974535E-4</v>
      </c>
      <c r="Q81">
        <f>LCA_tech_data!R80*Mult_tech!R80</f>
        <v>1.7140653044486606E-3</v>
      </c>
      <c r="R81">
        <f>LCA_tech_data!S80*Mult_tech!S80</f>
        <v>1.0190734232710836E-11</v>
      </c>
      <c r="T81" t="s">
        <v>109</v>
      </c>
      <c r="U81" s="12">
        <f t="shared" si="5"/>
        <v>3.2052926868516021E-9</v>
      </c>
      <c r="V81" s="12">
        <f t="shared" si="6"/>
        <v>5.4278606959669429E-9</v>
      </c>
      <c r="W81" s="12">
        <f t="shared" si="7"/>
        <v>3.8621700441717687E-9</v>
      </c>
      <c r="X81" s="12">
        <f t="shared" si="8"/>
        <v>5.0136982802368975E-9</v>
      </c>
      <c r="Y81" s="12">
        <f t="shared" si="9"/>
        <v>2.9816674990829058E-9</v>
      </c>
      <c r="AA81" s="12" t="s">
        <v>51</v>
      </c>
      <c r="AB81" s="12">
        <v>2.31575643955842E-11</v>
      </c>
      <c r="AC81" s="12">
        <v>2.6880156933869458E-11</v>
      </c>
      <c r="AD81" s="12">
        <v>2.4938006384919317E-11</v>
      </c>
      <c r="AE81" s="12">
        <v>2.316837574142744E-11</v>
      </c>
      <c r="AF81" s="12">
        <v>3.2071225838102377E-11</v>
      </c>
    </row>
    <row r="82" spans="2:32" x14ac:dyDescent="0.3">
      <c r="B82" t="s">
        <v>110</v>
      </c>
      <c r="C82">
        <f>LCA_tech_data!D81*Mult_tech!D81</f>
        <v>0.13007829539913776</v>
      </c>
      <c r="D82">
        <f>LCA_tech_data!E81*Mult_tech!E81</f>
        <v>18.496974000000002</v>
      </c>
      <c r="E82">
        <f>LCA_tech_data!F81*Mult_tech!F81</f>
        <v>446.86570882860576</v>
      </c>
      <c r="F82">
        <f>LCA_tech_data!G81*Mult_tech!G81</f>
        <v>2.3668424953796319E-3</v>
      </c>
      <c r="G82">
        <f>LCA_tech_data!H81*Mult_tech!H81</f>
        <v>3.6471504972296259E-2</v>
      </c>
      <c r="H82">
        <f>LCA_tech_data!I81*Mult_tech!I81</f>
        <v>0.44501922622189521</v>
      </c>
      <c r="I82">
        <f>LCA_tech_data!J81*Mult_tech!J81</f>
        <v>1.6902259707749107E-8</v>
      </c>
      <c r="J82">
        <f>LCA_tech_data!K81*Mult_tech!K81</f>
        <v>2.03474868645722E-7</v>
      </c>
      <c r="K82">
        <f>LCA_tech_data!L81*Mult_tech!L81</f>
        <v>3.4222803615355986</v>
      </c>
      <c r="L82">
        <f>LCA_tech_data!M81*Mult_tech!M81</f>
        <v>61.418968018367373</v>
      </c>
      <c r="M82">
        <f>LCA_tech_data!N81*Mult_tech!N81</f>
        <v>2.5796704877097701E-4</v>
      </c>
      <c r="N82">
        <f>LCA_tech_data!O81*Mult_tech!O81</f>
        <v>1.0053943500258432E-6</v>
      </c>
      <c r="O82">
        <f>LCA_tech_data!P81*Mult_tech!P81</f>
        <v>7.799981829821874E-2</v>
      </c>
      <c r="P82">
        <f>LCA_tech_data!Q81*Mult_tech!Q81</f>
        <v>9.5942344170812408</v>
      </c>
      <c r="Q82">
        <f>LCA_tech_data!R81*Mult_tech!R81</f>
        <v>360.77602305341037</v>
      </c>
      <c r="R82">
        <f>LCA_tech_data!S81*Mult_tech!S81</f>
        <v>1.843692406988991E-6</v>
      </c>
      <c r="T82" t="s">
        <v>110</v>
      </c>
      <c r="U82" s="12">
        <f t="shared" si="5"/>
        <v>1.1016012683063627E-4</v>
      </c>
      <c r="V82" s="12">
        <f t="shared" si="6"/>
        <v>6.1287816895557164E-5</v>
      </c>
      <c r="W82" s="12">
        <f t="shared" si="7"/>
        <v>7.5488936528657731E-5</v>
      </c>
      <c r="X82" s="12">
        <f t="shared" si="8"/>
        <v>2.5315033796257182E-5</v>
      </c>
      <c r="Y82" s="12">
        <f t="shared" si="9"/>
        <v>1.6074821676538087E-4</v>
      </c>
      <c r="AA82" s="12" t="s">
        <v>78</v>
      </c>
      <c r="AB82" s="12">
        <v>1.6835682766750873E-10</v>
      </c>
      <c r="AC82" s="12">
        <v>2.5336311576653641E-11</v>
      </c>
      <c r="AD82" s="12">
        <v>1.9919839202063572E-11</v>
      </c>
      <c r="AE82" s="12">
        <v>1.7201991478120693E-11</v>
      </c>
      <c r="AF82" s="12">
        <v>5.0874874975057801E-11</v>
      </c>
    </row>
    <row r="83" spans="2:32" x14ac:dyDescent="0.3">
      <c r="B83" t="s">
        <v>111</v>
      </c>
      <c r="C83">
        <f>LCA_tech_data!D82*Mult_tech!D82</f>
        <v>5.3875193150910403E-6</v>
      </c>
      <c r="D83">
        <f>LCA_tech_data!E82*Mult_tech!E82</f>
        <v>3.3399999999999999E-4</v>
      </c>
      <c r="E83">
        <f>LCA_tech_data!F82*Mult_tech!F82</f>
        <v>4.8008445028905639E-2</v>
      </c>
      <c r="F83">
        <f>LCA_tech_data!G82*Mult_tech!G82</f>
        <v>4.1904845772086141E-7</v>
      </c>
      <c r="G83">
        <f>LCA_tech_data!H82*Mult_tech!H82</f>
        <v>5.3796256869263158E-7</v>
      </c>
      <c r="H83">
        <f>LCA_tech_data!I82*Mult_tech!I82</f>
        <v>6.2925983335522971E-6</v>
      </c>
      <c r="I83">
        <f>LCA_tech_data!J82*Mult_tech!J82</f>
        <v>2.7407910308676213E-12</v>
      </c>
      <c r="J83">
        <f>LCA_tech_data!K82*Mult_tech!K82</f>
        <v>5.9011323682004424E-11</v>
      </c>
      <c r="K83">
        <f>LCA_tech_data!L82*Mult_tech!L82</f>
        <v>5.6098452431298288E-5</v>
      </c>
      <c r="L83">
        <f>LCA_tech_data!M82*Mult_tech!M82</f>
        <v>9.2981539434160571E-3</v>
      </c>
      <c r="M83">
        <f>LCA_tech_data!N82*Mult_tech!N82</f>
        <v>1.1703227444238432E-7</v>
      </c>
      <c r="N83">
        <f>LCA_tech_data!O82*Mult_tech!O82</f>
        <v>4.399341081417014E-11</v>
      </c>
      <c r="O83">
        <f>LCA_tech_data!P82*Mult_tech!P82</f>
        <v>1.8080044050283789E-6</v>
      </c>
      <c r="P83">
        <f>LCA_tech_data!Q82*Mult_tech!Q82</f>
        <v>2.1677126973323178E-4</v>
      </c>
      <c r="Q83">
        <f>LCA_tech_data!R82*Mult_tech!R82</f>
        <v>4.3973753240443688E-3</v>
      </c>
      <c r="R83">
        <f>LCA_tech_data!S82*Mult_tech!S82</f>
        <v>2.6370714401683995E-11</v>
      </c>
      <c r="T83" t="s">
        <v>111</v>
      </c>
      <c r="U83" s="12">
        <f t="shared" si="5"/>
        <v>1.6677027484264803E-8</v>
      </c>
      <c r="V83" s="12">
        <f t="shared" si="6"/>
        <v>1.0850981929425939E-8</v>
      </c>
      <c r="W83" s="12">
        <f t="shared" si="7"/>
        <v>8.1100572006894116E-9</v>
      </c>
      <c r="X83" s="12">
        <f t="shared" si="8"/>
        <v>1.1484707046410671E-8</v>
      </c>
      <c r="Y83" s="12">
        <f t="shared" si="9"/>
        <v>7.0339189171123693E-9</v>
      </c>
      <c r="AA83" s="12" t="s">
        <v>39</v>
      </c>
      <c r="AB83" s="12">
        <v>5.8874292964219868E-10</v>
      </c>
      <c r="AC83" s="12">
        <v>2.9785135179731158E-11</v>
      </c>
      <c r="AD83" s="12">
        <v>2.3652037973235535E-11</v>
      </c>
      <c r="AE83" s="12">
        <v>1.6639811638067024E-11</v>
      </c>
      <c r="AF83" s="12">
        <v>7.9644891658311737E-11</v>
      </c>
    </row>
    <row r="84" spans="2:32" x14ac:dyDescent="0.3">
      <c r="B84" t="s">
        <v>112</v>
      </c>
      <c r="C84">
        <f>LCA_tech_data!D83*Mult_tech!D83</f>
        <v>3.5602898772145117</v>
      </c>
      <c r="D84">
        <f>LCA_tech_data!E83*Mult_tech!E83</f>
        <v>220.72066000000001</v>
      </c>
      <c r="E84">
        <f>LCA_tech_data!F83*Mult_tech!F83</f>
        <v>31725.915186687984</v>
      </c>
      <c r="F84">
        <f>LCA_tech_data!G83*Mult_tech!G83</f>
        <v>0.27692410826386477</v>
      </c>
      <c r="G84">
        <f>LCA_tech_data!H83*Mult_tech!H83</f>
        <v>0.35550734496147701</v>
      </c>
      <c r="H84">
        <f>LCA_tech_data!I83*Mult_tech!I83</f>
        <v>4.1584025667561821</v>
      </c>
      <c r="I84">
        <f>LCA_tech_data!J83*Mult_tech!J83</f>
        <v>1.8112251654347149E-6</v>
      </c>
      <c r="J84">
        <f>LCA_tech_data!K83*Mult_tech!K83</f>
        <v>3.8997060810081186E-5</v>
      </c>
      <c r="K84">
        <f>LCA_tech_data!L83*Mult_tech!L83</f>
        <v>37.072118100643088</v>
      </c>
      <c r="L84">
        <f>LCA_tech_data!M83*Mult_tech!M83</f>
        <v>6144.5948358455025</v>
      </c>
      <c r="M84">
        <f>LCA_tech_data!N83*Mult_tech!N83</f>
        <v>7.7339643282108517E-2</v>
      </c>
      <c r="N84">
        <f>LCA_tech_data!O83*Mult_tech!O83</f>
        <v>2.9072618774116122E-5</v>
      </c>
      <c r="O84">
        <f>LCA_tech_data!P83*Mult_tech!P83</f>
        <v>1.1948021723376401</v>
      </c>
      <c r="P84">
        <f>LCA_tech_data!Q83*Mult_tech!Q83</f>
        <v>143.2511907920869</v>
      </c>
      <c r="Q84">
        <f>LCA_tech_data!R83*Mult_tech!R83</f>
        <v>2905.9628257209224</v>
      </c>
      <c r="R84">
        <f>LCA_tech_data!S83*Mult_tech!S83</f>
        <v>1.7426830800632377E-5</v>
      </c>
      <c r="T84" t="s">
        <v>112</v>
      </c>
      <c r="U84" s="12">
        <f t="shared" si="5"/>
        <v>1.102085183582357E-2</v>
      </c>
      <c r="V84" s="12">
        <f t="shared" si="6"/>
        <v>7.170766147038838E-3</v>
      </c>
      <c r="W84" s="12">
        <f t="shared" si="7"/>
        <v>5.3594526286644363E-3</v>
      </c>
      <c r="X84" s="12">
        <f t="shared" si="8"/>
        <v>7.5895572430850853E-3</v>
      </c>
      <c r="Y84" s="12">
        <f t="shared" si="9"/>
        <v>4.6482970831482921E-3</v>
      </c>
      <c r="AA84" s="12" t="s">
        <v>42</v>
      </c>
      <c r="AB84" s="12">
        <v>6.9645610349992744E-11</v>
      </c>
      <c r="AC84" s="12">
        <v>4.4264960552805137E-11</v>
      </c>
      <c r="AD84" s="12">
        <v>3.1485588022236888E-11</v>
      </c>
      <c r="AE84" s="12">
        <v>1.482247963897953E-11</v>
      </c>
      <c r="AF84" s="12">
        <v>7.1390520318337798E-11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5"/>
        <v>0</v>
      </c>
      <c r="V85" s="12">
        <f t="shared" si="6"/>
        <v>0</v>
      </c>
      <c r="W85" s="12">
        <f t="shared" si="7"/>
        <v>0</v>
      </c>
      <c r="X85" s="12">
        <f t="shared" si="8"/>
        <v>0</v>
      </c>
      <c r="Y85" s="12">
        <f t="shared" si="9"/>
        <v>0</v>
      </c>
      <c r="AA85" s="12" t="s">
        <v>77</v>
      </c>
      <c r="AB85" s="12">
        <v>1.386813626514479E-10</v>
      </c>
      <c r="AC85" s="12">
        <v>3.6606700571395499E-11</v>
      </c>
      <c r="AD85" s="12">
        <v>2.581494018992246E-11</v>
      </c>
      <c r="AE85" s="12">
        <v>9.6721502716010586E-12</v>
      </c>
      <c r="AF85" s="12">
        <v>6.9026996325955358E-11</v>
      </c>
    </row>
    <row r="86" spans="2:32" x14ac:dyDescent="0.3">
      <c r="B86" t="s">
        <v>114</v>
      </c>
      <c r="C86">
        <f>LCA_tech_data!D85*Mult_tech!D85</f>
        <v>4.8390892051716124E-8</v>
      </c>
      <c r="D86">
        <f>LCA_tech_data!E85*Mult_tech!E85</f>
        <v>3.0000000000000001E-6</v>
      </c>
      <c r="E86">
        <f>LCA_tech_data!F85*Mult_tech!F85</f>
        <v>4.3121357810394352E-4</v>
      </c>
      <c r="F86">
        <f>LCA_tech_data!G85*Mult_tech!G85</f>
        <v>3.7639083028819977E-9</v>
      </c>
      <c r="G86">
        <f>LCA_tech_data!H85*Mult_tech!H85</f>
        <v>4.831999119993711E-9</v>
      </c>
      <c r="H86">
        <f>LCA_tech_data!I85*Mult_tech!I85</f>
        <v>5.6520344313344053E-8</v>
      </c>
      <c r="I86">
        <f>LCA_tech_data!J85*Mult_tech!J85</f>
        <v>2.4617883510787549E-14</v>
      </c>
      <c r="J86">
        <f>LCA_tech_data!K85*Mult_tech!K85</f>
        <v>5.3004182947914149E-13</v>
      </c>
      <c r="K86">
        <f>LCA_tech_data!L85*Mult_tech!L85</f>
        <v>5.0387831525118345E-7</v>
      </c>
      <c r="L86">
        <f>LCA_tech_data!M85*Mult_tech!M85</f>
        <v>8.3516352785174301E-5</v>
      </c>
      <c r="M86">
        <f>LCA_tech_data!N85*Mult_tech!N85</f>
        <v>1.0511880937938731E-9</v>
      </c>
      <c r="N86">
        <f>LCA_tech_data!O85*Mult_tech!O85</f>
        <v>3.9515039653446292E-13</v>
      </c>
      <c r="O86">
        <f>LCA_tech_data!P85*Mult_tech!P85</f>
        <v>1.6239560524207026E-8</v>
      </c>
      <c r="P86">
        <f>LCA_tech_data!Q85*Mult_tech!Q85</f>
        <v>1.9470473329332231E-6</v>
      </c>
      <c r="Q86">
        <f>LCA_tech_data!R85*Mult_tech!R85</f>
        <v>3.9497383150099171E-5</v>
      </c>
      <c r="R86">
        <f>LCA_tech_data!S85*Mult_tech!S85</f>
        <v>2.3686270420674318E-13</v>
      </c>
      <c r="T86" t="s">
        <v>114</v>
      </c>
      <c r="U86" s="12">
        <f t="shared" si="5"/>
        <v>1.4979366003830686E-10</v>
      </c>
      <c r="V86" s="12">
        <f t="shared" si="6"/>
        <v>9.7463909545742199E-11</v>
      </c>
      <c r="W86" s="12">
        <f t="shared" si="7"/>
        <v>7.2844825155893021E-11</v>
      </c>
      <c r="X86" s="12">
        <f t="shared" si="8"/>
        <v>1.031560513150661E-10</v>
      </c>
      <c r="Y86" s="12">
        <f t="shared" si="9"/>
        <v>6.3178912429153116E-11</v>
      </c>
      <c r="AA86" s="12" t="s">
        <v>52</v>
      </c>
      <c r="AB86" s="12">
        <v>1.6002530710451611E-11</v>
      </c>
      <c r="AC86" s="12">
        <v>1.8454698516219793E-11</v>
      </c>
      <c r="AD86" s="12">
        <v>8.3899342423874886E-11</v>
      </c>
      <c r="AE86" s="12">
        <v>8.63220218422226E-12</v>
      </c>
      <c r="AF86" s="12">
        <v>2.6078769570035546E-11</v>
      </c>
    </row>
    <row r="87" spans="2:32" x14ac:dyDescent="0.3">
      <c r="B87" t="s">
        <v>115</v>
      </c>
      <c r="C87">
        <f>LCA_tech_data!D86*Mult_tech!D86</f>
        <v>8.0040668957071281E-7</v>
      </c>
      <c r="D87">
        <f>LCA_tech_data!E86*Mult_tech!E86</f>
        <v>5.1999999999999997E-5</v>
      </c>
      <c r="E87">
        <f>LCA_tech_data!F86*Mult_tech!F86</f>
        <v>5.2703481293528056E-3</v>
      </c>
      <c r="F87">
        <f>LCA_tech_data!G86*Mult_tech!G86</f>
        <v>4.4878409955517395E-8</v>
      </c>
      <c r="G87">
        <f>LCA_tech_data!H86*Mult_tech!H86</f>
        <v>8.3620785436322175E-8</v>
      </c>
      <c r="H87">
        <f>LCA_tech_data!I86*Mult_tech!I86</f>
        <v>8.1030983067042454E-7</v>
      </c>
      <c r="I87">
        <f>LCA_tech_data!J86*Mult_tech!J86</f>
        <v>5.4201536920518703E-13</v>
      </c>
      <c r="J87">
        <f>LCA_tech_data!K86*Mult_tech!K86</f>
        <v>7.1955600758251847E-12</v>
      </c>
      <c r="K87">
        <f>LCA_tech_data!L86*Mult_tech!L86</f>
        <v>1.3591792119229912E-5</v>
      </c>
      <c r="L87">
        <f>LCA_tech_data!M86*Mult_tech!M86</f>
        <v>5.2513998570256535E-4</v>
      </c>
      <c r="M87">
        <f>LCA_tech_data!N86*Mult_tech!N86</f>
        <v>1.5873230180492844E-8</v>
      </c>
      <c r="N87">
        <f>LCA_tech_data!O86*Mult_tech!O86</f>
        <v>6.0287733231438256E-12</v>
      </c>
      <c r="O87">
        <f>LCA_tech_data!P86*Mult_tech!P86</f>
        <v>2.3234878418026811E-7</v>
      </c>
      <c r="P87">
        <f>LCA_tech_data!Q86*Mult_tech!Q86</f>
        <v>1.9518314437510804E-4</v>
      </c>
      <c r="Q87">
        <f>LCA_tech_data!R86*Mult_tech!R86</f>
        <v>8.4167078799322491E-4</v>
      </c>
      <c r="R87">
        <f>LCA_tech_data!S86*Mult_tech!S86</f>
        <v>6.9442693364879343E-12</v>
      </c>
      <c r="T87" t="s">
        <v>115</v>
      </c>
      <c r="U87" s="12">
        <f t="shared" si="5"/>
        <v>9.4188309076657223E-10</v>
      </c>
      <c r="V87" s="12">
        <f t="shared" si="6"/>
        <v>1.1620966656153987E-9</v>
      </c>
      <c r="W87" s="12">
        <f t="shared" si="7"/>
        <v>8.9031887558246164E-10</v>
      </c>
      <c r="X87" s="12">
        <f t="shared" si="8"/>
        <v>1.5576848298624818E-9</v>
      </c>
      <c r="Y87" s="12">
        <f t="shared" si="9"/>
        <v>9.6391486679148202E-10</v>
      </c>
      <c r="AA87" s="12" t="s">
        <v>106</v>
      </c>
      <c r="AB87" s="12">
        <v>7.4792338562485841E-11</v>
      </c>
      <c r="AC87" s="12">
        <v>2.8744100702580255E-11</v>
      </c>
      <c r="AD87" s="12">
        <v>1.970099557172843E-11</v>
      </c>
      <c r="AE87" s="12">
        <v>8.2341219877096406E-12</v>
      </c>
      <c r="AF87" s="12">
        <v>4.8848127533680209E-11</v>
      </c>
    </row>
    <row r="88" spans="2:32" x14ac:dyDescent="0.3">
      <c r="B88" t="s">
        <v>116</v>
      </c>
      <c r="C88">
        <f>LCA_tech_data!D87*Mult_tech!D87</f>
        <v>5.4203006485846785</v>
      </c>
      <c r="D88">
        <f>LCA_tech_data!E87*Mult_tech!E87</f>
        <v>1206.856804</v>
      </c>
      <c r="E88">
        <f>LCA_tech_data!F87*Mult_tech!F87</f>
        <v>24284.499443158555</v>
      </c>
      <c r="F88">
        <f>LCA_tech_data!G87*Mult_tech!G87</f>
        <v>0.18498807998444322</v>
      </c>
      <c r="G88">
        <f>LCA_tech_data!H87*Mult_tech!H87</f>
        <v>1.8369185966843127</v>
      </c>
      <c r="H88">
        <f>LCA_tech_data!I87*Mult_tech!I87</f>
        <v>18.203073233901559</v>
      </c>
      <c r="I88">
        <f>LCA_tech_data!J87*Mult_tech!J87</f>
        <v>3.9308872912428389E-6</v>
      </c>
      <c r="J88">
        <f>LCA_tech_data!K87*Mult_tech!K87</f>
        <v>2.1473906280447836E-5</v>
      </c>
      <c r="K88">
        <f>LCA_tech_data!L87*Mult_tech!L87</f>
        <v>83.485688780351111</v>
      </c>
      <c r="L88">
        <f>LCA_tech_data!M87*Mult_tech!M87</f>
        <v>11196.228467081733</v>
      </c>
      <c r="M88">
        <f>LCA_tech_data!N87*Mult_tech!N87</f>
        <v>1.3656277881349814E-2</v>
      </c>
      <c r="N88">
        <f>LCA_tech_data!O87*Mult_tech!O87</f>
        <v>1.7165242309257134E-4</v>
      </c>
      <c r="O88">
        <f>LCA_tech_data!P87*Mult_tech!P87</f>
        <v>4.9307037665287003</v>
      </c>
      <c r="P88">
        <f>LCA_tech_data!Q87*Mult_tech!Q87</f>
        <v>422.8588969300672</v>
      </c>
      <c r="Q88">
        <f>LCA_tech_data!R87*Mult_tech!R87</f>
        <v>10201.58428147103</v>
      </c>
      <c r="R88">
        <f>LCA_tech_data!S87*Mult_tech!S87</f>
        <v>9.60877329899712E-5</v>
      </c>
      <c r="T88" t="s">
        <v>116</v>
      </c>
      <c r="U88" s="12">
        <f t="shared" si="5"/>
        <v>2.0081385079437703E-2</v>
      </c>
      <c r="V88" s="12">
        <f t="shared" si="6"/>
        <v>4.7901436602053012E-3</v>
      </c>
      <c r="W88" s="12">
        <f t="shared" si="7"/>
        <v>4.1023757269277152E-3</v>
      </c>
      <c r="X88" s="12">
        <f t="shared" si="8"/>
        <v>1.3401290503748421E-3</v>
      </c>
      <c r="Y88" s="12">
        <f t="shared" si="9"/>
        <v>2.7444774197187671E-2</v>
      </c>
      <c r="AA88" s="12" t="s">
        <v>70</v>
      </c>
      <c r="AB88" s="12">
        <v>1.6910191764185507E-11</v>
      </c>
      <c r="AC88" s="12">
        <v>1.019930541849341E-11</v>
      </c>
      <c r="AD88" s="12">
        <v>9.1062221241956258E-12</v>
      </c>
      <c r="AE88" s="12">
        <v>7.4301935441418042E-12</v>
      </c>
      <c r="AF88" s="12">
        <v>1.586808261159138E-11</v>
      </c>
    </row>
    <row r="89" spans="2:32" x14ac:dyDescent="0.3">
      <c r="B89" t="s">
        <v>117</v>
      </c>
      <c r="C89">
        <f>LCA_tech_data!D88*Mult_tech!D88</f>
        <v>34.027669159891552</v>
      </c>
      <c r="D89">
        <f>LCA_tech_data!E88*Mult_tech!E88</f>
        <v>4561.2482250000003</v>
      </c>
      <c r="E89">
        <f>LCA_tech_data!F88*Mult_tech!F88</f>
        <v>235993.71124951722</v>
      </c>
      <c r="F89">
        <f>LCA_tech_data!G88*Mult_tech!G88</f>
        <v>1.9712878342171345</v>
      </c>
      <c r="G89">
        <f>LCA_tech_data!H88*Mult_tech!H88</f>
        <v>6.8794968344113538</v>
      </c>
      <c r="H89">
        <f>LCA_tech_data!I88*Mult_tech!I88</f>
        <v>57.662749975646982</v>
      </c>
      <c r="I89">
        <f>LCA_tech_data!J88*Mult_tech!J88</f>
        <v>8.1030238676445129E-6</v>
      </c>
      <c r="J89">
        <f>LCA_tech_data!K88*Mult_tech!K88</f>
        <v>2.4599840273750289E-4</v>
      </c>
      <c r="K89">
        <f>LCA_tech_data!L88*Mult_tech!L88</f>
        <v>544.06932813141839</v>
      </c>
      <c r="L89">
        <f>LCA_tech_data!M88*Mult_tech!M88</f>
        <v>40191.361574908602</v>
      </c>
      <c r="M89">
        <f>LCA_tech_data!N88*Mult_tech!N88</f>
        <v>0.37693188255003895</v>
      </c>
      <c r="N89">
        <f>LCA_tech_data!O88*Mult_tech!O88</f>
        <v>4.2128243502705549E-4</v>
      </c>
      <c r="O89">
        <f>LCA_tech_data!P88*Mult_tech!P88</f>
        <v>18.837800880300172</v>
      </c>
      <c r="P89">
        <f>LCA_tech_data!Q88*Mult_tech!Q88</f>
        <v>4977.3657454774584</v>
      </c>
      <c r="Q89">
        <f>LCA_tech_data!R88*Mult_tech!R88</f>
        <v>57618.629863771035</v>
      </c>
      <c r="R89">
        <f>LCA_tech_data!S88*Mult_tech!S88</f>
        <v>6.3438452940268683E-4</v>
      </c>
      <c r="T89" t="s">
        <v>117</v>
      </c>
      <c r="U89" s="12">
        <f t="shared" si="5"/>
        <v>7.2086614794046211E-2</v>
      </c>
      <c r="V89" s="12">
        <f t="shared" si="6"/>
        <v>5.1045191248588258E-2</v>
      </c>
      <c r="W89" s="12">
        <f t="shared" si="7"/>
        <v>3.9866371345378959E-2</v>
      </c>
      <c r="X89" s="12">
        <f t="shared" si="8"/>
        <v>3.6989388338944405E-2</v>
      </c>
      <c r="Y89" s="12">
        <f t="shared" si="9"/>
        <v>6.7357052666384976E-2</v>
      </c>
      <c r="AA89" s="12" t="s">
        <v>119</v>
      </c>
      <c r="AB89" s="12">
        <v>2.0401042609801741E-10</v>
      </c>
      <c r="AC89" s="12">
        <v>1.000138398895611E-11</v>
      </c>
      <c r="AD89" s="12">
        <v>7.9775755875358801E-12</v>
      </c>
      <c r="AE89" s="12">
        <v>5.7441388347651336E-12</v>
      </c>
      <c r="AF89" s="12">
        <v>2.6939369620118083E-11</v>
      </c>
    </row>
    <row r="90" spans="2:32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  <c r="T90" t="s">
        <v>146</v>
      </c>
      <c r="U90" s="12">
        <f t="shared" si="5"/>
        <v>0</v>
      </c>
      <c r="V90" s="12">
        <f t="shared" si="6"/>
        <v>0</v>
      </c>
      <c r="W90" s="12">
        <f t="shared" si="7"/>
        <v>0</v>
      </c>
      <c r="X90" s="12">
        <f t="shared" si="8"/>
        <v>0</v>
      </c>
      <c r="Y90" s="12">
        <f t="shared" si="9"/>
        <v>0</v>
      </c>
      <c r="AA90" s="12" t="s">
        <v>94</v>
      </c>
      <c r="AB90" s="12">
        <v>1.9624764321406621E-10</v>
      </c>
      <c r="AC90" s="12">
        <v>9.9283783932437188E-12</v>
      </c>
      <c r="AD90" s="12">
        <v>7.8840126577451788E-12</v>
      </c>
      <c r="AE90" s="12">
        <v>5.5466038793556742E-12</v>
      </c>
      <c r="AF90" s="12">
        <v>2.6548297219437243E-11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5"/>
        <v>0</v>
      </c>
      <c r="V91" s="12">
        <f t="shared" si="6"/>
        <v>0</v>
      </c>
      <c r="W91" s="12">
        <f t="shared" si="7"/>
        <v>0</v>
      </c>
      <c r="X91" s="12">
        <f t="shared" si="8"/>
        <v>0</v>
      </c>
      <c r="Y91" s="12">
        <f t="shared" si="9"/>
        <v>0</v>
      </c>
      <c r="AA91" s="12" t="s">
        <v>36</v>
      </c>
      <c r="AB91" s="12">
        <v>6.0492694521317792E-11</v>
      </c>
      <c r="AC91" s="12">
        <v>1.3147968054719278E-11</v>
      </c>
      <c r="AD91" s="12">
        <v>1.2150287334211007E-11</v>
      </c>
      <c r="AE91" s="12">
        <v>4.8839281156138599E-12</v>
      </c>
      <c r="AF91" s="12">
        <v>3.7828423962489261E-11</v>
      </c>
    </row>
    <row r="92" spans="2:32" x14ac:dyDescent="0.3">
      <c r="B92" t="s">
        <v>119</v>
      </c>
      <c r="C92">
        <f>LCA_tech_data!D91*Mult_tech!D91</f>
        <v>0.17734817842266498</v>
      </c>
      <c r="D92">
        <f>LCA_tech_data!E91*Mult_tech!E91</f>
        <v>20.549375999999999</v>
      </c>
      <c r="E92">
        <f>LCA_tech_data!F91*Mult_tech!F91</f>
        <v>912.00750294932334</v>
      </c>
      <c r="F92">
        <f>LCA_tech_data!G91*Mult_tech!G91</f>
        <v>7.8045000587977911E-3</v>
      </c>
      <c r="G92">
        <f>LCA_tech_data!H91*Mult_tech!H91</f>
        <v>4.2683288646534388E-2</v>
      </c>
      <c r="H92">
        <f>LCA_tech_data!I91*Mult_tech!I91</f>
        <v>0.44047636007789487</v>
      </c>
      <c r="I92">
        <f>LCA_tech_data!J91*Mult_tech!J91</f>
        <v>5.4765764412795207E-8</v>
      </c>
      <c r="J92">
        <f>LCA_tech_data!K91*Mult_tech!K91</f>
        <v>9.2946945151323716E-7</v>
      </c>
      <c r="K92">
        <f>LCA_tech_data!L91*Mult_tech!L91</f>
        <v>1.1196909766629688</v>
      </c>
      <c r="L92">
        <f>LCA_tech_data!M91*Mult_tech!M91</f>
        <v>2299.3668741658362</v>
      </c>
      <c r="M92">
        <f>LCA_tech_data!N91*Mult_tech!N91</f>
        <v>1.1841462873834073E-3</v>
      </c>
      <c r="N92">
        <f>LCA_tech_data!O91*Mult_tech!O91</f>
        <v>3.3800637763548661E-6</v>
      </c>
      <c r="O92">
        <f>LCA_tech_data!P91*Mult_tech!P91</f>
        <v>0.12943221910167807</v>
      </c>
      <c r="P92">
        <f>LCA_tech_data!Q91*Mult_tech!Q91</f>
        <v>7.0575745962515226</v>
      </c>
      <c r="Q92">
        <f>LCA_tech_data!R91*Mult_tech!R91</f>
        <v>207.82857386486737</v>
      </c>
      <c r="R92">
        <f>LCA_tech_data!S91*Mult_tech!S91</f>
        <v>1.7745403115343303E-6</v>
      </c>
      <c r="T92" t="s">
        <v>119</v>
      </c>
      <c r="U92" s="12">
        <f t="shared" si="5"/>
        <v>4.124109451212582E-3</v>
      </c>
      <c r="V92" s="12">
        <f t="shared" si="6"/>
        <v>2.020923536309261E-4</v>
      </c>
      <c r="W92" s="12">
        <f t="shared" si="7"/>
        <v>1.5406524856040587E-4</v>
      </c>
      <c r="X92" s="12">
        <f t="shared" si="8"/>
        <v>1.1620361370818614E-4</v>
      </c>
      <c r="Y92" s="12">
        <f t="shared" si="9"/>
        <v>5.404239884462625E-4</v>
      </c>
      <c r="AA92" s="12" t="s">
        <v>105</v>
      </c>
      <c r="AB92" s="12">
        <v>7.0658939461436507E-11</v>
      </c>
      <c r="AC92" s="12">
        <v>2.548439103320124E-11</v>
      </c>
      <c r="AD92" s="12">
        <v>1.73252865397604E-11</v>
      </c>
      <c r="AE92" s="12">
        <v>3.3611239578205415E-12</v>
      </c>
      <c r="AF92" s="12">
        <v>7.0116018533975977E-11</v>
      </c>
    </row>
    <row r="93" spans="2:32" x14ac:dyDescent="0.3">
      <c r="B93" t="s">
        <v>120</v>
      </c>
      <c r="C93">
        <f>LCA_tech_data!D92*Mult_tech!D92</f>
        <v>3.3873624436201146E-7</v>
      </c>
      <c r="D93">
        <f>LCA_tech_data!E92*Mult_tech!E92</f>
        <v>2.0999999999999999E-5</v>
      </c>
      <c r="E93">
        <f>LCA_tech_data!F92*Mult_tech!F92</f>
        <v>3.0184950467275996E-3</v>
      </c>
      <c r="F93">
        <f>LCA_tech_data!G92*Mult_tech!G92</f>
        <v>2.6347358120173917E-8</v>
      </c>
      <c r="G93">
        <f>LCA_tech_data!H92*Mult_tech!H92</f>
        <v>3.3823993839955875E-8</v>
      </c>
      <c r="H93">
        <f>LCA_tech_data!I92*Mult_tech!I92</f>
        <v>3.9564241019340787E-7</v>
      </c>
      <c r="I93">
        <f>LCA_tech_data!J92*Mult_tech!J92</f>
        <v>1.7232518457550911E-13</v>
      </c>
      <c r="J93">
        <f>LCA_tech_data!K92*Mult_tech!K92</f>
        <v>3.7102928063535714E-12</v>
      </c>
      <c r="K93">
        <f>LCA_tech_data!L92*Mult_tech!L92</f>
        <v>3.5271482067582751E-6</v>
      </c>
      <c r="L93">
        <f>LCA_tech_data!M92*Mult_tech!M92</f>
        <v>5.8461446949621904E-4</v>
      </c>
      <c r="M93">
        <f>LCA_tech_data!N92*Mult_tech!N92</f>
        <v>7.3583166565570967E-9</v>
      </c>
      <c r="N93">
        <f>LCA_tech_data!O92*Mult_tech!O92</f>
        <v>2.7660527757412357E-12</v>
      </c>
      <c r="O93">
        <f>LCA_tech_data!P92*Mult_tech!P92</f>
        <v>1.1367692366944896E-7</v>
      </c>
      <c r="P93">
        <f>LCA_tech_data!Q92*Mult_tech!Q92</f>
        <v>1.3629331330532536E-5</v>
      </c>
      <c r="Q93">
        <f>LCA_tech_data!R92*Mult_tech!R92</f>
        <v>2.7648168205069383E-4</v>
      </c>
      <c r="R93">
        <f>LCA_tech_data!S92*Mult_tech!S92</f>
        <v>1.6580389294471971E-12</v>
      </c>
      <c r="T93" t="s">
        <v>120</v>
      </c>
      <c r="U93" s="12">
        <f t="shared" si="5"/>
        <v>1.0485556202681462E-9</v>
      </c>
      <c r="V93" s="12">
        <f t="shared" si="6"/>
        <v>6.8224736682019361E-10</v>
      </c>
      <c r="W93" s="12">
        <f t="shared" si="7"/>
        <v>5.0991377609125028E-10</v>
      </c>
      <c r="X93" s="12">
        <f t="shared" si="8"/>
        <v>7.2209235920546128E-10</v>
      </c>
      <c r="Y93" s="12">
        <f t="shared" si="9"/>
        <v>4.4225238700407103E-10</v>
      </c>
      <c r="AA93" s="12" t="s">
        <v>82</v>
      </c>
      <c r="AB93" s="12">
        <v>2.7620244191954602E-11</v>
      </c>
      <c r="AC93" s="12">
        <v>9.711107921338272E-12</v>
      </c>
      <c r="AD93" s="12">
        <v>6.5962749146279017E-12</v>
      </c>
      <c r="AE93" s="12">
        <v>2.6070791432285563E-12</v>
      </c>
      <c r="AF93" s="12">
        <v>1.6625766699723034E-11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5"/>
        <v>1.5524965529600367E-3</v>
      </c>
      <c r="V94" s="12">
        <f t="shared" si="6"/>
        <v>1.0731838515763584E-3</v>
      </c>
      <c r="W94" s="12">
        <f t="shared" si="7"/>
        <v>7.0575675876833981E-4</v>
      </c>
      <c r="X94" s="12">
        <f t="shared" si="8"/>
        <v>2.2873567849686485E-4</v>
      </c>
      <c r="Y94" s="12">
        <f t="shared" si="9"/>
        <v>1.9378147245349337E-3</v>
      </c>
      <c r="AA94" s="12" t="s">
        <v>80</v>
      </c>
      <c r="AB94" s="12">
        <v>5.2994204596077387E-11</v>
      </c>
      <c r="AC94" s="12">
        <v>1.911329327490093E-11</v>
      </c>
      <c r="AD94" s="12">
        <v>1.2993964904820299E-11</v>
      </c>
      <c r="AE94" s="12">
        <v>2.5208429683654065E-12</v>
      </c>
      <c r="AF94" s="12">
        <v>5.2587013900481982E-11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5"/>
        <v>0</v>
      </c>
      <c r="V95" s="12">
        <f t="shared" si="6"/>
        <v>0</v>
      </c>
      <c r="W95" s="12">
        <f t="shared" si="7"/>
        <v>0</v>
      </c>
      <c r="X95" s="12">
        <f t="shared" si="8"/>
        <v>0</v>
      </c>
      <c r="Y95" s="12">
        <f t="shared" si="9"/>
        <v>0</v>
      </c>
      <c r="AA95" s="12" t="s">
        <v>101</v>
      </c>
      <c r="AB95" s="12">
        <v>3.0589618849702511E-11</v>
      </c>
      <c r="AC95" s="12">
        <v>2.4535946124413485E-11</v>
      </c>
      <c r="AD95" s="12">
        <v>1.6924752177559328E-11</v>
      </c>
      <c r="AE95" s="12">
        <v>2.4368136916770405E-12</v>
      </c>
      <c r="AF95" s="12">
        <v>5.1526321493113555E-11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5"/>
        <v>0</v>
      </c>
      <c r="V96" s="12">
        <f t="shared" si="6"/>
        <v>0</v>
      </c>
      <c r="W96" s="12">
        <f t="shared" si="7"/>
        <v>0</v>
      </c>
      <c r="X96" s="12">
        <f t="shared" si="8"/>
        <v>0</v>
      </c>
      <c r="Y96" s="12">
        <f t="shared" si="9"/>
        <v>0</v>
      </c>
      <c r="AA96" s="12" t="s">
        <v>110</v>
      </c>
      <c r="AB96" s="12">
        <v>6.054029879874649E-12</v>
      </c>
      <c r="AC96" s="12">
        <v>3.3696308394860951E-12</v>
      </c>
      <c r="AD96" s="12">
        <v>4.3425767079158478E-12</v>
      </c>
      <c r="AE96" s="12">
        <v>1.3902143219488636E-12</v>
      </c>
      <c r="AF96" s="12">
        <v>8.9021913920676219E-12</v>
      </c>
    </row>
    <row r="97" spans="2:32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  <c r="T97" t="s">
        <v>124</v>
      </c>
      <c r="U97" s="12">
        <f t="shared" si="5"/>
        <v>0</v>
      </c>
      <c r="V97" s="12">
        <f t="shared" si="6"/>
        <v>0</v>
      </c>
      <c r="W97" s="12">
        <f t="shared" si="7"/>
        <v>0</v>
      </c>
      <c r="X97" s="12">
        <f t="shared" si="8"/>
        <v>0</v>
      </c>
      <c r="Y97" s="12">
        <f t="shared" si="9"/>
        <v>0</v>
      </c>
      <c r="AA97" s="12" t="s">
        <v>75</v>
      </c>
      <c r="AB97" s="12">
        <v>1.0196539616567504E-11</v>
      </c>
      <c r="AC97" s="12">
        <v>8.1786487081378268E-12</v>
      </c>
      <c r="AD97" s="12">
        <v>5.6415840591864427E-12</v>
      </c>
      <c r="AE97" s="12">
        <v>8.1227123055901342E-13</v>
      </c>
      <c r="AF97" s="12">
        <v>1.7175440497704516E-11</v>
      </c>
    </row>
    <row r="98" spans="2:32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  <c r="T98" t="s">
        <v>125</v>
      </c>
      <c r="U98" s="12">
        <f t="shared" si="5"/>
        <v>0</v>
      </c>
      <c r="V98" s="12">
        <f t="shared" si="6"/>
        <v>0</v>
      </c>
      <c r="W98" s="12">
        <f t="shared" si="7"/>
        <v>0</v>
      </c>
      <c r="X98" s="12">
        <f t="shared" si="8"/>
        <v>0</v>
      </c>
      <c r="Y98" s="12">
        <f t="shared" si="9"/>
        <v>0</v>
      </c>
      <c r="AA98" s="12" t="s">
        <v>76</v>
      </c>
      <c r="AB98" s="12">
        <v>1.0196539616567504E-11</v>
      </c>
      <c r="AC98" s="12">
        <v>8.1786487081378268E-12</v>
      </c>
      <c r="AD98" s="12">
        <v>5.6415840591864427E-12</v>
      </c>
      <c r="AE98" s="12">
        <v>8.1227123055901342E-13</v>
      </c>
      <c r="AF98" s="12">
        <v>1.7175440497704516E-11</v>
      </c>
    </row>
    <row r="99" spans="2:32" x14ac:dyDescent="0.3">
      <c r="B99" t="s">
        <v>126</v>
      </c>
      <c r="C99">
        <f>LCA_tech_data!D98*Mult_tech!D98</f>
        <v>134.0042509357105</v>
      </c>
      <c r="D99">
        <f>LCA_tech_data!E98*Mult_tech!E98</f>
        <v>4724.8328190000002</v>
      </c>
      <c r="E99">
        <f>LCA_tech_data!F98*Mult_tech!F98</f>
        <v>1762704.5074592889</v>
      </c>
      <c r="F99">
        <f>LCA_tech_data!G98*Mult_tech!G98</f>
        <v>3.5336138623173627</v>
      </c>
      <c r="G99">
        <f>LCA_tech_data!H98*Mult_tech!H98</f>
        <v>12.63910272128051</v>
      </c>
      <c r="H99">
        <f>LCA_tech_data!I98*Mult_tech!I98</f>
        <v>170.04370812350925</v>
      </c>
      <c r="I99">
        <f>LCA_tech_data!J98*Mult_tech!J98</f>
        <v>1.8105232940649382E-5</v>
      </c>
      <c r="J99">
        <f>LCA_tech_data!K98*Mult_tech!K98</f>
        <v>2.6102862537165887E-4</v>
      </c>
      <c r="K99">
        <f>LCA_tech_data!L98*Mult_tech!L98</f>
        <v>511.81563664763888</v>
      </c>
      <c r="L99">
        <f>LCA_tech_data!M98*Mult_tech!M98</f>
        <v>66672.290315262828</v>
      </c>
      <c r="M99">
        <f>LCA_tech_data!N98*Mult_tech!N98</f>
        <v>0.65591765453478734</v>
      </c>
      <c r="N99">
        <f>LCA_tech_data!O98*Mult_tech!O98</f>
        <v>6.6456560423354448E-4</v>
      </c>
      <c r="O99">
        <f>LCA_tech_data!P98*Mult_tech!P98</f>
        <v>45.005743208330962</v>
      </c>
      <c r="P99">
        <f>LCA_tech_data!Q98*Mult_tech!Q98</f>
        <v>3273.9745707638654</v>
      </c>
      <c r="Q99">
        <f>LCA_tech_data!R98*Mult_tech!R98</f>
        <v>66593.182170017259</v>
      </c>
      <c r="R99">
        <f>LCA_tech_data!S98*Mult_tech!S98</f>
        <v>8.4793453338287677E-3</v>
      </c>
      <c r="T99" t="s">
        <v>126</v>
      </c>
      <c r="U99" s="12">
        <f t="shared" si="5"/>
        <v>0.11958240579721138</v>
      </c>
      <c r="V99" s="12">
        <f t="shared" si="6"/>
        <v>9.1500587722282103E-2</v>
      </c>
      <c r="W99" s="12">
        <f t="shared" si="7"/>
        <v>0.29777332664702139</v>
      </c>
      <c r="X99" s="12">
        <f t="shared" si="8"/>
        <v>6.4367048703384666E-2</v>
      </c>
      <c r="Y99" s="12">
        <f t="shared" si="9"/>
        <v>0.106254561507536</v>
      </c>
      <c r="AA99" s="12" t="s">
        <v>38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</row>
    <row r="100" spans="2:32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  <c r="T100" t="s">
        <v>127</v>
      </c>
      <c r="U100" s="12">
        <f t="shared" si="5"/>
        <v>0</v>
      </c>
      <c r="V100" s="12">
        <f t="shared" si="6"/>
        <v>0</v>
      </c>
      <c r="W100" s="12">
        <f t="shared" si="7"/>
        <v>0</v>
      </c>
      <c r="X100" s="12">
        <f t="shared" si="8"/>
        <v>0</v>
      </c>
      <c r="Y100" s="12">
        <f t="shared" si="9"/>
        <v>0</v>
      </c>
      <c r="AA100" s="12" t="s">
        <v>45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2">
        <f t="shared" si="5"/>
        <v>0</v>
      </c>
      <c r="V101" s="12">
        <f t="shared" si="6"/>
        <v>0</v>
      </c>
      <c r="W101" s="12">
        <f t="shared" si="7"/>
        <v>0</v>
      </c>
      <c r="X101" s="12">
        <f t="shared" si="8"/>
        <v>0</v>
      </c>
      <c r="Y101" s="12">
        <f t="shared" si="9"/>
        <v>0</v>
      </c>
      <c r="AA101" s="12" t="s">
        <v>46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1.6560736578746167E-8</v>
      </c>
      <c r="D102">
        <f>LCA_tech_data!E101*Mult_tech!E101</f>
        <v>3.0000000000000001E-6</v>
      </c>
      <c r="E102">
        <f>LCA_tech_data!F101*Mult_tech!F101</f>
        <v>1.2013509792957167E-4</v>
      </c>
      <c r="F102">
        <f>LCA_tech_data!G101*Mult_tech!G101</f>
        <v>1.2552946873038597E-9</v>
      </c>
      <c r="G102">
        <f>LCA_tech_data!H101*Mult_tech!H101</f>
        <v>3.9552387542573602E-9</v>
      </c>
      <c r="H102">
        <f>LCA_tech_data!I101*Mult_tech!I101</f>
        <v>3.7739580798534664E-8</v>
      </c>
      <c r="I102">
        <f>LCA_tech_data!J101*Mult_tech!J101</f>
        <v>4.1384212029649067E-14</v>
      </c>
      <c r="J102">
        <f>LCA_tech_data!K101*Mult_tech!K101</f>
        <v>1.2647807272843131E-13</v>
      </c>
      <c r="K102">
        <f>LCA_tech_data!L101*Mult_tech!L101</f>
        <v>2.8205600773360221E-7</v>
      </c>
      <c r="L102">
        <f>LCA_tech_data!M101*Mult_tech!M101</f>
        <v>6.0640922221000041E-5</v>
      </c>
      <c r="M102">
        <f>LCA_tech_data!N101*Mult_tech!N101</f>
        <v>6.7319143792920455E-11</v>
      </c>
      <c r="N102">
        <f>LCA_tech_data!O101*Mult_tech!O101</f>
        <v>3.5266475081271384E-13</v>
      </c>
      <c r="O102">
        <f>LCA_tech_data!P101*Mult_tech!P101</f>
        <v>1.4269929266907206E-8</v>
      </c>
      <c r="P102">
        <f>LCA_tech_data!Q101*Mult_tech!Q101</f>
        <v>2.1362570567799486E-6</v>
      </c>
      <c r="Q102">
        <f>LCA_tech_data!R101*Mult_tech!R101</f>
        <v>3.8278876394652509E-5</v>
      </c>
      <c r="R102">
        <f>LCA_tech_data!S101*Mult_tech!S101</f>
        <v>2.050070912479745E-13</v>
      </c>
      <c r="T102" t="s">
        <v>129</v>
      </c>
      <c r="U102" s="12">
        <f t="shared" si="5"/>
        <v>1.0876463572286648E-10</v>
      </c>
      <c r="V102" s="12">
        <f t="shared" si="6"/>
        <v>3.2505023505209925E-11</v>
      </c>
      <c r="W102" s="12">
        <f t="shared" si="7"/>
        <v>2.0294398525772448E-11</v>
      </c>
      <c r="X102" s="12">
        <f t="shared" si="8"/>
        <v>6.6062173768784474E-12</v>
      </c>
      <c r="Y102" s="12">
        <f t="shared" si="9"/>
        <v>5.6386063645269108E-11</v>
      </c>
      <c r="AA102" s="12" t="s">
        <v>48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1.6560736578746167E-8</v>
      </c>
      <c r="D103">
        <f>LCA_tech_data!E102*Mult_tech!E102</f>
        <v>3.0000000000000001E-6</v>
      </c>
      <c r="E103">
        <f>LCA_tech_data!F102*Mult_tech!F102</f>
        <v>1.2013509792957167E-4</v>
      </c>
      <c r="F103">
        <f>LCA_tech_data!G102*Mult_tech!G102</f>
        <v>1.2552946873038597E-9</v>
      </c>
      <c r="G103">
        <f>LCA_tech_data!H102*Mult_tech!H102</f>
        <v>3.9552387542573602E-9</v>
      </c>
      <c r="H103">
        <f>LCA_tech_data!I102*Mult_tech!I102</f>
        <v>3.7739580798534664E-8</v>
      </c>
      <c r="I103">
        <f>LCA_tech_data!J102*Mult_tech!J102</f>
        <v>4.1384212029649067E-14</v>
      </c>
      <c r="J103">
        <f>LCA_tech_data!K102*Mult_tech!K102</f>
        <v>1.2647807272843131E-13</v>
      </c>
      <c r="K103">
        <f>LCA_tech_data!L102*Mult_tech!L102</f>
        <v>2.8205600773360221E-7</v>
      </c>
      <c r="L103">
        <f>LCA_tech_data!M102*Mult_tech!M102</f>
        <v>6.0640922221000041E-5</v>
      </c>
      <c r="M103">
        <f>LCA_tech_data!N102*Mult_tech!N102</f>
        <v>6.7319143792920455E-11</v>
      </c>
      <c r="N103">
        <f>LCA_tech_data!O102*Mult_tech!O102</f>
        <v>3.5266475081271384E-13</v>
      </c>
      <c r="O103">
        <f>LCA_tech_data!P102*Mult_tech!P102</f>
        <v>1.4269929266907206E-8</v>
      </c>
      <c r="P103">
        <f>LCA_tech_data!Q102*Mult_tech!Q102</f>
        <v>2.1362570567799486E-6</v>
      </c>
      <c r="Q103">
        <f>LCA_tech_data!R102*Mult_tech!R102</f>
        <v>3.8278876394652509E-5</v>
      </c>
      <c r="R103">
        <f>LCA_tech_data!S102*Mult_tech!S102</f>
        <v>2.050070912479745E-13</v>
      </c>
      <c r="T103" t="s">
        <v>130</v>
      </c>
      <c r="U103" s="12">
        <f t="shared" si="5"/>
        <v>1.0876463572286648E-10</v>
      </c>
      <c r="V103" s="12">
        <f t="shared" si="6"/>
        <v>3.2505023505209925E-11</v>
      </c>
      <c r="W103" s="12">
        <f t="shared" si="7"/>
        <v>2.0294398525772448E-11</v>
      </c>
      <c r="X103" s="12">
        <f t="shared" si="8"/>
        <v>6.6062173768784474E-12</v>
      </c>
      <c r="Y103" s="12">
        <f t="shared" si="9"/>
        <v>5.6386063645269108E-11</v>
      </c>
      <c r="AA103" s="12" t="s">
        <v>47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1.6560736578746167E-8</v>
      </c>
      <c r="D104">
        <f>LCA_tech_data!E103*Mult_tech!E103</f>
        <v>3.0000000000000001E-6</v>
      </c>
      <c r="E104">
        <f>LCA_tech_data!F103*Mult_tech!F103</f>
        <v>1.2013509792957167E-4</v>
      </c>
      <c r="F104">
        <f>LCA_tech_data!G103*Mult_tech!G103</f>
        <v>1.2552946873038597E-9</v>
      </c>
      <c r="G104">
        <f>LCA_tech_data!H103*Mult_tech!H103</f>
        <v>3.9552387542573602E-9</v>
      </c>
      <c r="H104">
        <f>LCA_tech_data!I103*Mult_tech!I103</f>
        <v>3.7739580798534664E-8</v>
      </c>
      <c r="I104">
        <f>LCA_tech_data!J103*Mult_tech!J103</f>
        <v>4.1384212029649067E-14</v>
      </c>
      <c r="J104">
        <f>LCA_tech_data!K103*Mult_tech!K103</f>
        <v>1.2647807272843131E-13</v>
      </c>
      <c r="K104">
        <f>LCA_tech_data!L103*Mult_tech!L103</f>
        <v>2.8205600773360221E-7</v>
      </c>
      <c r="L104">
        <f>LCA_tech_data!M103*Mult_tech!M103</f>
        <v>6.0640922221000041E-5</v>
      </c>
      <c r="M104">
        <f>LCA_tech_data!N103*Mult_tech!N103</f>
        <v>6.7319143792920455E-11</v>
      </c>
      <c r="N104">
        <f>LCA_tech_data!O103*Mult_tech!O103</f>
        <v>3.5266475081271384E-13</v>
      </c>
      <c r="O104">
        <f>LCA_tech_data!P103*Mult_tech!P103</f>
        <v>1.4269929266907206E-8</v>
      </c>
      <c r="P104">
        <f>LCA_tech_data!Q103*Mult_tech!Q103</f>
        <v>2.1362570567799486E-6</v>
      </c>
      <c r="Q104">
        <f>LCA_tech_data!R103*Mult_tech!R103</f>
        <v>3.8278876394652509E-5</v>
      </c>
      <c r="R104">
        <f>LCA_tech_data!S103*Mult_tech!S103</f>
        <v>2.050070912479745E-13</v>
      </c>
      <c r="T104" t="s">
        <v>131</v>
      </c>
      <c r="U104" s="12">
        <f t="shared" si="5"/>
        <v>1.0876463572286648E-10</v>
      </c>
      <c r="V104" s="12">
        <f t="shared" si="6"/>
        <v>3.2505023505209925E-11</v>
      </c>
      <c r="W104" s="12">
        <f t="shared" si="7"/>
        <v>2.0294398525772448E-11</v>
      </c>
      <c r="X104" s="12">
        <f t="shared" si="8"/>
        <v>6.6062173768784474E-12</v>
      </c>
      <c r="Y104" s="12">
        <f t="shared" si="9"/>
        <v>5.6386063645269108E-11</v>
      </c>
      <c r="AA104" s="12" t="s">
        <v>49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1.6560736578746167E-8</v>
      </c>
      <c r="D105">
        <f>LCA_tech_data!E104*Mult_tech!E104</f>
        <v>3.0000000000000001E-6</v>
      </c>
      <c r="E105">
        <f>LCA_tech_data!F104*Mult_tech!F104</f>
        <v>1.2013509792957167E-4</v>
      </c>
      <c r="F105">
        <f>LCA_tech_data!G104*Mult_tech!G104</f>
        <v>1.2552946873038597E-9</v>
      </c>
      <c r="G105">
        <f>LCA_tech_data!H104*Mult_tech!H104</f>
        <v>3.9552387542573602E-9</v>
      </c>
      <c r="H105">
        <f>LCA_tech_data!I104*Mult_tech!I104</f>
        <v>3.7739580798534664E-8</v>
      </c>
      <c r="I105">
        <f>LCA_tech_data!J104*Mult_tech!J104</f>
        <v>4.1384212029649067E-14</v>
      </c>
      <c r="J105">
        <f>LCA_tech_data!K104*Mult_tech!K104</f>
        <v>1.2647807272843131E-13</v>
      </c>
      <c r="K105">
        <f>LCA_tech_data!L104*Mult_tech!L104</f>
        <v>2.8205600773360221E-7</v>
      </c>
      <c r="L105">
        <f>LCA_tech_data!M104*Mult_tech!M104</f>
        <v>6.0640922221000041E-5</v>
      </c>
      <c r="M105">
        <f>LCA_tech_data!N104*Mult_tech!N104</f>
        <v>6.7319143792920455E-11</v>
      </c>
      <c r="N105">
        <f>LCA_tech_data!O104*Mult_tech!O104</f>
        <v>3.5266475081271384E-13</v>
      </c>
      <c r="O105">
        <f>LCA_tech_data!P104*Mult_tech!P104</f>
        <v>1.4269929266907206E-8</v>
      </c>
      <c r="P105">
        <f>LCA_tech_data!Q104*Mult_tech!Q104</f>
        <v>2.1362570567799486E-6</v>
      </c>
      <c r="Q105">
        <f>LCA_tech_data!R104*Mult_tech!R104</f>
        <v>3.8278876394652509E-5</v>
      </c>
      <c r="R105">
        <f>LCA_tech_data!S104*Mult_tech!S104</f>
        <v>2.050070912479745E-13</v>
      </c>
      <c r="T105" t="s">
        <v>132</v>
      </c>
      <c r="U105" s="12">
        <f t="shared" si="5"/>
        <v>1.0876463572286648E-10</v>
      </c>
      <c r="V105" s="12">
        <f t="shared" si="6"/>
        <v>3.2505023505209925E-11</v>
      </c>
      <c r="W105" s="12">
        <f t="shared" si="7"/>
        <v>2.0294398525772448E-11</v>
      </c>
      <c r="X105" s="12">
        <f t="shared" si="8"/>
        <v>6.6062173768784474E-12</v>
      </c>
      <c r="Y105" s="12">
        <f t="shared" si="9"/>
        <v>5.6386063645269108E-11</v>
      </c>
      <c r="AA105" s="12" t="s">
        <v>61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1.6560736578746167E-8</v>
      </c>
      <c r="D106">
        <f>LCA_tech_data!E105*Mult_tech!E105</f>
        <v>3.0000000000000001E-6</v>
      </c>
      <c r="E106">
        <f>LCA_tech_data!F105*Mult_tech!F105</f>
        <v>1.2013509792957167E-4</v>
      </c>
      <c r="F106">
        <f>LCA_tech_data!G105*Mult_tech!G105</f>
        <v>1.2552946873038597E-9</v>
      </c>
      <c r="G106">
        <f>LCA_tech_data!H105*Mult_tech!H105</f>
        <v>3.9552387542573602E-9</v>
      </c>
      <c r="H106">
        <f>LCA_tech_data!I105*Mult_tech!I105</f>
        <v>3.7739580798534664E-8</v>
      </c>
      <c r="I106">
        <f>LCA_tech_data!J105*Mult_tech!J105</f>
        <v>4.1384212029649067E-14</v>
      </c>
      <c r="J106">
        <f>LCA_tech_data!K105*Mult_tech!K105</f>
        <v>1.2647807272843131E-13</v>
      </c>
      <c r="K106">
        <f>LCA_tech_data!L105*Mult_tech!L105</f>
        <v>2.8205600773360221E-7</v>
      </c>
      <c r="L106">
        <f>LCA_tech_data!M105*Mult_tech!M105</f>
        <v>6.0640922221000041E-5</v>
      </c>
      <c r="M106">
        <f>LCA_tech_data!N105*Mult_tech!N105</f>
        <v>6.7319143792920455E-11</v>
      </c>
      <c r="N106">
        <f>LCA_tech_data!O105*Mult_tech!O105</f>
        <v>3.5266475081271384E-13</v>
      </c>
      <c r="O106">
        <f>LCA_tech_data!P105*Mult_tech!P105</f>
        <v>1.4269929266907206E-8</v>
      </c>
      <c r="P106">
        <f>LCA_tech_data!Q105*Mult_tech!Q105</f>
        <v>2.1362570567799486E-6</v>
      </c>
      <c r="Q106">
        <f>LCA_tech_data!R105*Mult_tech!R105</f>
        <v>3.8278876394652509E-5</v>
      </c>
      <c r="R106">
        <f>LCA_tech_data!S105*Mult_tech!S105</f>
        <v>2.050070912479745E-13</v>
      </c>
      <c r="T106" t="s">
        <v>133</v>
      </c>
      <c r="U106" s="12">
        <f t="shared" si="5"/>
        <v>1.0876463572286648E-10</v>
      </c>
      <c r="V106" s="12">
        <f t="shared" si="6"/>
        <v>3.2505023505209925E-11</v>
      </c>
      <c r="W106" s="12">
        <f t="shared" si="7"/>
        <v>2.0294398525772448E-11</v>
      </c>
      <c r="X106" s="12">
        <f t="shared" si="8"/>
        <v>6.6062173768784474E-12</v>
      </c>
      <c r="Y106" s="12">
        <f t="shared" si="9"/>
        <v>5.6386063645269108E-11</v>
      </c>
      <c r="AA106" s="12" t="s">
        <v>62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1.6560736578746167E-8</v>
      </c>
      <c r="D107">
        <f>LCA_tech_data!E106*Mult_tech!E106</f>
        <v>3.0000000000000001E-6</v>
      </c>
      <c r="E107">
        <f>LCA_tech_data!F106*Mult_tech!F106</f>
        <v>1.2013509792957167E-4</v>
      </c>
      <c r="F107">
        <f>LCA_tech_data!G106*Mult_tech!G106</f>
        <v>1.2552946873038597E-9</v>
      </c>
      <c r="G107">
        <f>LCA_tech_data!H106*Mult_tech!H106</f>
        <v>3.9552387542573602E-9</v>
      </c>
      <c r="H107">
        <f>LCA_tech_data!I106*Mult_tech!I106</f>
        <v>3.7739580798534664E-8</v>
      </c>
      <c r="I107">
        <f>LCA_tech_data!J106*Mult_tech!J106</f>
        <v>4.1384212029649067E-14</v>
      </c>
      <c r="J107">
        <f>LCA_tech_data!K106*Mult_tech!K106</f>
        <v>1.2647807272843131E-13</v>
      </c>
      <c r="K107">
        <f>LCA_tech_data!L106*Mult_tech!L106</f>
        <v>2.8205600773360221E-7</v>
      </c>
      <c r="L107">
        <f>LCA_tech_data!M106*Mult_tech!M106</f>
        <v>6.0640922221000041E-5</v>
      </c>
      <c r="M107">
        <f>LCA_tech_data!N106*Mult_tech!N106</f>
        <v>6.7319143792920455E-11</v>
      </c>
      <c r="N107">
        <f>LCA_tech_data!O106*Mult_tech!O106</f>
        <v>3.5266475081271384E-13</v>
      </c>
      <c r="O107">
        <f>LCA_tech_data!P106*Mult_tech!P106</f>
        <v>1.4269929266907206E-8</v>
      </c>
      <c r="P107">
        <f>LCA_tech_data!Q106*Mult_tech!Q106</f>
        <v>2.1362570567799486E-6</v>
      </c>
      <c r="Q107">
        <f>LCA_tech_data!R106*Mult_tech!R106</f>
        <v>3.8278876394652509E-5</v>
      </c>
      <c r="R107">
        <f>LCA_tech_data!S106*Mult_tech!S106</f>
        <v>2.050070912479745E-13</v>
      </c>
      <c r="T107" t="s">
        <v>134</v>
      </c>
      <c r="U107" s="12">
        <f t="shared" si="5"/>
        <v>1.0876463572286648E-10</v>
      </c>
      <c r="V107" s="12">
        <f t="shared" si="6"/>
        <v>3.2505023505209925E-11</v>
      </c>
      <c r="W107" s="12">
        <f t="shared" si="7"/>
        <v>2.0294398525772448E-11</v>
      </c>
      <c r="X107" s="12">
        <f t="shared" si="8"/>
        <v>6.6062173768784474E-12</v>
      </c>
      <c r="Y107" s="12">
        <f t="shared" si="9"/>
        <v>5.6386063645269108E-11</v>
      </c>
      <c r="AA107" s="12" t="s">
        <v>74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1.6560736578746167E-8</v>
      </c>
      <c r="D108">
        <f>LCA_tech_data!E107*Mult_tech!E107</f>
        <v>3.0000000000000001E-6</v>
      </c>
      <c r="E108">
        <f>LCA_tech_data!F107*Mult_tech!F107</f>
        <v>1.2013509792957167E-4</v>
      </c>
      <c r="F108">
        <f>LCA_tech_data!G107*Mult_tech!G107</f>
        <v>1.2552946873038597E-9</v>
      </c>
      <c r="G108">
        <f>LCA_tech_data!H107*Mult_tech!H107</f>
        <v>3.9552387542573602E-9</v>
      </c>
      <c r="H108">
        <f>LCA_tech_data!I107*Mult_tech!I107</f>
        <v>3.7739580798534664E-8</v>
      </c>
      <c r="I108">
        <f>LCA_tech_data!J107*Mult_tech!J107</f>
        <v>4.1384212029649067E-14</v>
      </c>
      <c r="J108">
        <f>LCA_tech_data!K107*Mult_tech!K107</f>
        <v>1.2647807272843131E-13</v>
      </c>
      <c r="K108">
        <f>LCA_tech_data!L107*Mult_tech!L107</f>
        <v>2.8205600773360221E-7</v>
      </c>
      <c r="L108">
        <f>LCA_tech_data!M107*Mult_tech!M107</f>
        <v>6.0640922221000041E-5</v>
      </c>
      <c r="M108">
        <f>LCA_tech_data!N107*Mult_tech!N107</f>
        <v>6.7319143792920455E-11</v>
      </c>
      <c r="N108">
        <f>LCA_tech_data!O107*Mult_tech!O107</f>
        <v>3.5266475081271384E-13</v>
      </c>
      <c r="O108">
        <f>LCA_tech_data!P107*Mult_tech!P107</f>
        <v>1.4269929266907206E-8</v>
      </c>
      <c r="P108">
        <f>LCA_tech_data!Q107*Mult_tech!Q107</f>
        <v>2.1362570567799486E-6</v>
      </c>
      <c r="Q108">
        <f>LCA_tech_data!R107*Mult_tech!R107</f>
        <v>3.8278876394652509E-5</v>
      </c>
      <c r="R108">
        <f>LCA_tech_data!S107*Mult_tech!S107</f>
        <v>2.050070912479745E-13</v>
      </c>
      <c r="T108" t="s">
        <v>135</v>
      </c>
      <c r="U108" s="12">
        <f t="shared" si="5"/>
        <v>1.0876463572286648E-10</v>
      </c>
      <c r="V108" s="12">
        <f t="shared" si="6"/>
        <v>3.2505023505209925E-11</v>
      </c>
      <c r="W108" s="12">
        <f t="shared" si="7"/>
        <v>2.0294398525772448E-11</v>
      </c>
      <c r="X108" s="12">
        <f t="shared" si="8"/>
        <v>6.6062173768784474E-12</v>
      </c>
      <c r="Y108" s="12">
        <f t="shared" si="9"/>
        <v>5.6386063645269108E-11</v>
      </c>
      <c r="AA108" s="12" t="s">
        <v>83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1.6560736578746167E-8</v>
      </c>
      <c r="D109">
        <f>LCA_tech_data!E108*Mult_tech!E108</f>
        <v>3.0000000000000001E-6</v>
      </c>
      <c r="E109">
        <f>LCA_tech_data!F108*Mult_tech!F108</f>
        <v>1.2013509792957167E-4</v>
      </c>
      <c r="F109">
        <f>LCA_tech_data!G108*Mult_tech!G108</f>
        <v>1.2552946873038597E-9</v>
      </c>
      <c r="G109">
        <f>LCA_tech_data!H108*Mult_tech!H108</f>
        <v>3.9552387542573602E-9</v>
      </c>
      <c r="H109">
        <f>LCA_tech_data!I108*Mult_tech!I108</f>
        <v>3.7739580798534664E-8</v>
      </c>
      <c r="I109">
        <f>LCA_tech_data!J108*Mult_tech!J108</f>
        <v>4.1384212029649067E-14</v>
      </c>
      <c r="J109">
        <f>LCA_tech_data!K108*Mult_tech!K108</f>
        <v>1.2647807272843131E-13</v>
      </c>
      <c r="K109">
        <f>LCA_tech_data!L108*Mult_tech!L108</f>
        <v>2.8205600773360221E-7</v>
      </c>
      <c r="L109">
        <f>LCA_tech_data!M108*Mult_tech!M108</f>
        <v>6.0640922221000041E-5</v>
      </c>
      <c r="M109">
        <f>LCA_tech_data!N108*Mult_tech!N108</f>
        <v>6.7319143792920455E-11</v>
      </c>
      <c r="N109">
        <f>LCA_tech_data!O108*Mult_tech!O108</f>
        <v>3.5266475081271384E-13</v>
      </c>
      <c r="O109">
        <f>LCA_tech_data!P108*Mult_tech!P108</f>
        <v>1.4269929266907206E-8</v>
      </c>
      <c r="P109">
        <f>LCA_tech_data!Q108*Mult_tech!Q108</f>
        <v>2.1362570567799486E-6</v>
      </c>
      <c r="Q109">
        <f>LCA_tech_data!R108*Mult_tech!R108</f>
        <v>3.8278876394652509E-5</v>
      </c>
      <c r="R109">
        <f>LCA_tech_data!S108*Mult_tech!S108</f>
        <v>2.050070912479745E-13</v>
      </c>
      <c r="T109" t="s">
        <v>136</v>
      </c>
      <c r="U109" s="12">
        <f t="shared" si="5"/>
        <v>1.0876463572286648E-10</v>
      </c>
      <c r="V109" s="12">
        <f t="shared" si="6"/>
        <v>3.2505023505209925E-11</v>
      </c>
      <c r="W109" s="12">
        <f t="shared" si="7"/>
        <v>2.0294398525772448E-11</v>
      </c>
      <c r="X109" s="12">
        <f t="shared" si="8"/>
        <v>6.6062173768784474E-12</v>
      </c>
      <c r="Y109" s="12">
        <f t="shared" si="9"/>
        <v>5.6386063645269108E-11</v>
      </c>
      <c r="AA109" s="12" t="s">
        <v>87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0.30374679579215652</v>
      </c>
      <c r="D110">
        <f>LCA_tech_data!E109*Mult_tech!E109</f>
        <v>55.024146000000002</v>
      </c>
      <c r="E110">
        <f>LCA_tech_data!F109*Mult_tech!F109</f>
        <v>2203.443722733683</v>
      </c>
      <c r="F110">
        <f>LCA_tech_data!G109*Mult_tech!G109</f>
        <v>2.3023839382410642E-2</v>
      </c>
      <c r="G110">
        <f>LCA_tech_data!H109*Mult_tech!H109</f>
        <v>7.2544544893038382E-2</v>
      </c>
      <c r="H110">
        <f>LCA_tech_data!I109*Mult_tech!I109</f>
        <v>0.69219606794578925</v>
      </c>
      <c r="I110">
        <f>LCA_tech_data!J109*Mult_tech!J109</f>
        <v>7.5904364160478891E-7</v>
      </c>
      <c r="J110">
        <f>LCA_tech_data!K109*Mult_tech!K109</f>
        <v>2.3197826465359408E-6</v>
      </c>
      <c r="K110">
        <f>LCA_tech_data!L109*Mult_tech!L109</f>
        <v>5.173296983236952</v>
      </c>
      <c r="L110">
        <f>LCA_tech_data!M109*Mult_tech!M109</f>
        <v>1112.2383192876503</v>
      </c>
      <c r="M110">
        <f>LCA_tech_data!N109*Mult_tech!N109</f>
        <v>1.234726132218883E-3</v>
      </c>
      <c r="N110">
        <f>LCA_tech_data!O109*Mult_tech!O109</f>
        <v>6.4683589125907943E-6</v>
      </c>
      <c r="O110">
        <f>LCA_tech_data!P109*Mult_tech!P109</f>
        <v>0.26173022379732502</v>
      </c>
      <c r="P110">
        <f>LCA_tech_data!Q109*Mult_tech!Q109</f>
        <v>39.181906728596729</v>
      </c>
      <c r="Q110">
        <f>LCA_tech_data!R109*Mult_tech!R109</f>
        <v>702.08749448510446</v>
      </c>
      <c r="R110">
        <f>LCA_tech_data!S109*Mult_tech!S109</f>
        <v>3.7601133732879568E-6</v>
      </c>
      <c r="T110" t="s">
        <v>137</v>
      </c>
      <c r="U110" s="12">
        <f t="shared" si="5"/>
        <v>1.9948937318839404E-3</v>
      </c>
      <c r="V110" s="12">
        <f t="shared" si="6"/>
        <v>5.961870530280342E-4</v>
      </c>
      <c r="W110" s="12">
        <f t="shared" si="7"/>
        <v>3.7222731582142932E-4</v>
      </c>
      <c r="X110" s="12">
        <f t="shared" si="8"/>
        <v>1.2116715648436559E-4</v>
      </c>
      <c r="Y110" s="12">
        <f t="shared" si="9"/>
        <v>1.0341983327941931E-3</v>
      </c>
      <c r="AA110" s="12" t="s">
        <v>90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1.6560736578746167E-8</v>
      </c>
      <c r="D111">
        <f>LCA_tech_data!E110*Mult_tech!E110</f>
        <v>3.0000000000000001E-6</v>
      </c>
      <c r="E111">
        <f>LCA_tech_data!F110*Mult_tech!F110</f>
        <v>1.2013509792957167E-4</v>
      </c>
      <c r="F111">
        <f>LCA_tech_data!G110*Mult_tech!G110</f>
        <v>1.2552946873038597E-9</v>
      </c>
      <c r="G111">
        <f>LCA_tech_data!H110*Mult_tech!H110</f>
        <v>3.9552387542573602E-9</v>
      </c>
      <c r="H111">
        <f>LCA_tech_data!I110*Mult_tech!I110</f>
        <v>3.7739580798534664E-8</v>
      </c>
      <c r="I111">
        <f>LCA_tech_data!J110*Mult_tech!J110</f>
        <v>4.1384212029649067E-14</v>
      </c>
      <c r="J111">
        <f>LCA_tech_data!K110*Mult_tech!K110</f>
        <v>1.2647807272843131E-13</v>
      </c>
      <c r="K111">
        <f>LCA_tech_data!L110*Mult_tech!L110</f>
        <v>2.8205600773360221E-7</v>
      </c>
      <c r="L111">
        <f>LCA_tech_data!M110*Mult_tech!M110</f>
        <v>6.0640922221000041E-5</v>
      </c>
      <c r="M111">
        <f>LCA_tech_data!N110*Mult_tech!N110</f>
        <v>6.7319143792920455E-11</v>
      </c>
      <c r="N111">
        <f>LCA_tech_data!O110*Mult_tech!O110</f>
        <v>3.5266475081271384E-13</v>
      </c>
      <c r="O111">
        <f>LCA_tech_data!P110*Mult_tech!P110</f>
        <v>1.4269929266907206E-8</v>
      </c>
      <c r="P111">
        <f>LCA_tech_data!Q110*Mult_tech!Q110</f>
        <v>2.1362570567799486E-6</v>
      </c>
      <c r="Q111">
        <f>LCA_tech_data!R110*Mult_tech!R110</f>
        <v>3.8278876394652509E-5</v>
      </c>
      <c r="R111">
        <f>LCA_tech_data!S110*Mult_tech!S110</f>
        <v>2.050070912479745E-13</v>
      </c>
      <c r="T111" t="s">
        <v>138</v>
      </c>
      <c r="U111" s="12">
        <f t="shared" si="5"/>
        <v>1.0876463572286648E-10</v>
      </c>
      <c r="V111" s="12">
        <f t="shared" si="6"/>
        <v>3.2505023505209925E-11</v>
      </c>
      <c r="W111" s="12">
        <f t="shared" si="7"/>
        <v>2.0294398525772448E-11</v>
      </c>
      <c r="X111" s="12">
        <f t="shared" si="8"/>
        <v>6.6062173768784474E-12</v>
      </c>
      <c r="Y111" s="12">
        <f t="shared" si="9"/>
        <v>5.6386063645269108E-11</v>
      </c>
      <c r="AA111" s="12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0.13895563142722389</v>
      </c>
      <c r="D112">
        <f>LCA_tech_data!E111*Mult_tech!E111</f>
        <v>25.172001999999999</v>
      </c>
      <c r="E112">
        <f>LCA_tech_data!F111*Mult_tech!F111</f>
        <v>1008.0136417844579</v>
      </c>
      <c r="F112">
        <f>LCA_tech_data!G111*Mult_tech!G111</f>
        <v>1.0532760126467377E-2</v>
      </c>
      <c r="G112">
        <f>LCA_tech_data!H111*Mult_tech!H111</f>
        <v>3.3187092610881264E-2</v>
      </c>
      <c r="H112">
        <f>LCA_tech_data!I111*Mult_tech!I111</f>
        <v>0.3166602677799587</v>
      </c>
      <c r="I112">
        <f>LCA_tech_data!J111*Mult_tech!J111</f>
        <v>3.4724115599291678E-7</v>
      </c>
      <c r="J112">
        <f>LCA_tech_data!K111*Mult_tech!K111</f>
        <v>1.0612354332254061E-6</v>
      </c>
      <c r="K112">
        <f>LCA_tech_data!L111*Mult_tech!L111</f>
        <v>2.3666381302607498</v>
      </c>
      <c r="L112">
        <f>LCA_tech_data!M111*Mult_tech!M111</f>
        <v>508.81780514295247</v>
      </c>
      <c r="M112">
        <f>LCA_tech_data!N111*Mult_tech!N111</f>
        <v>5.6485254073122707E-4</v>
      </c>
      <c r="N112">
        <f>LCA_tech_data!O111*Mult_tech!O111</f>
        <v>2.9590926042623778E-6</v>
      </c>
      <c r="O112">
        <f>LCA_tech_data!P111*Mult_tech!P111</f>
        <v>0.11973422934881557</v>
      </c>
      <c r="P112">
        <f>LCA_tech_data!Q111*Mult_tech!Q111</f>
        <v>17.924622301926327</v>
      </c>
      <c r="Q112">
        <f>LCA_tech_data!R111*Mult_tech!R111</f>
        <v>321.18531772131524</v>
      </c>
      <c r="R112">
        <f>LCA_tech_data!S111*Mult_tech!S111</f>
        <v>1.7201463036360654E-6</v>
      </c>
      <c r="T112" t="s">
        <v>139</v>
      </c>
      <c r="U112" s="12">
        <f t="shared" si="5"/>
        <v>9.1260787598175541E-4</v>
      </c>
      <c r="V112" s="12">
        <f t="shared" si="6"/>
        <v>2.7273883889439705E-4</v>
      </c>
      <c r="W112" s="12">
        <f t="shared" si="7"/>
        <v>1.7028354675984703E-4</v>
      </c>
      <c r="X112" s="12">
        <f t="shared" si="8"/>
        <v>5.543057234107301E-5</v>
      </c>
      <c r="Y112" s="12">
        <f t="shared" si="9"/>
        <v>4.7311670228361368E-4</v>
      </c>
      <c r="AA112" s="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1.7010101898153764</v>
      </c>
      <c r="D113">
        <f>LCA_tech_data!E112*Mult_tech!E112</f>
        <v>308.14031399999999</v>
      </c>
      <c r="E113">
        <f>LCA_tech_data!F112*Mult_tech!F112</f>
        <v>12339.488932812988</v>
      </c>
      <c r="F113">
        <f>LCA_tech_data!G112*Mult_tech!G112</f>
        <v>0.12893563303611438</v>
      </c>
      <c r="G113">
        <f>LCA_tech_data!H112*Mult_tech!H112</f>
        <v>0.40625617056061064</v>
      </c>
      <c r="H113">
        <f>LCA_tech_data!I112*Mult_tech!I112</f>
        <v>3.8763620924962803</v>
      </c>
      <c r="I113">
        <f>LCA_tech_data!J112*Mult_tech!J112</f>
        <v>4.2507146964862136E-6</v>
      </c>
      <c r="J113">
        <f>LCA_tech_data!K112*Mult_tech!K112</f>
        <v>1.299099768155122E-5</v>
      </c>
      <c r="K113">
        <f>LCA_tech_data!L112*Mult_tech!L112</f>
        <v>28.970942262872871</v>
      </c>
      <c r="L113">
        <f>LCA_tech_data!M112*Mult_tech!M112</f>
        <v>6228.6376048095099</v>
      </c>
      <c r="M113">
        <f>LCA_tech_data!N112*Mult_tech!N112</f>
        <v>6.9145807021872199E-3</v>
      </c>
      <c r="N113">
        <f>LCA_tech_data!O112*Mult_tech!O112</f>
        <v>3.6223409017387127E-5</v>
      </c>
      <c r="O113">
        <f>LCA_tech_data!P112*Mult_tech!P112</f>
        <v>1.4657134950208588</v>
      </c>
      <c r="P113">
        <f>LCA_tech_data!Q112*Mult_tech!Q112</f>
        <v>219.42230675362973</v>
      </c>
      <c r="Q113">
        <f>LCA_tech_data!R112*Mult_tech!R112</f>
        <v>3931.7549972718039</v>
      </c>
      <c r="R113">
        <f>LCA_tech_data!S112*Mult_tech!S112</f>
        <v>2.1056983156459171E-5</v>
      </c>
      <c r="T113" t="s">
        <v>140</v>
      </c>
      <c r="U113" s="12">
        <f t="shared" si="5"/>
        <v>1.1171589667913231E-2</v>
      </c>
      <c r="V113" s="12">
        <f t="shared" si="6"/>
        <v>3.338702716490922E-3</v>
      </c>
      <c r="W113" s="12">
        <f t="shared" si="7"/>
        <v>2.0845074447242199E-3</v>
      </c>
      <c r="X113" s="12">
        <f t="shared" si="8"/>
        <v>6.7854729895452709E-4</v>
      </c>
      <c r="Y113" s="12">
        <f t="shared" si="9"/>
        <v>5.7916064522924018E-3</v>
      </c>
      <c r="AA113" s="12" t="s">
        <v>118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1.6560736578746167E-8</v>
      </c>
      <c r="D114">
        <f>LCA_tech_data!E113*Mult_tech!E113</f>
        <v>3.0000000000000001E-6</v>
      </c>
      <c r="E114">
        <f>LCA_tech_data!F113*Mult_tech!F113</f>
        <v>1.2013509792957167E-4</v>
      </c>
      <c r="F114">
        <f>LCA_tech_data!G113*Mult_tech!G113</f>
        <v>1.2552946873038597E-9</v>
      </c>
      <c r="G114">
        <f>LCA_tech_data!H113*Mult_tech!H113</f>
        <v>3.9552387542573602E-9</v>
      </c>
      <c r="H114">
        <f>LCA_tech_data!I113*Mult_tech!I113</f>
        <v>3.7739580798534664E-8</v>
      </c>
      <c r="I114">
        <f>LCA_tech_data!J113*Mult_tech!J113</f>
        <v>4.1384212029649067E-14</v>
      </c>
      <c r="J114">
        <f>LCA_tech_data!K113*Mult_tech!K113</f>
        <v>1.2647807272843131E-13</v>
      </c>
      <c r="K114">
        <f>LCA_tech_data!L113*Mult_tech!L113</f>
        <v>2.8205600773360221E-7</v>
      </c>
      <c r="L114">
        <f>LCA_tech_data!M113*Mult_tech!M113</f>
        <v>6.0640922221000041E-5</v>
      </c>
      <c r="M114">
        <f>LCA_tech_data!N113*Mult_tech!N113</f>
        <v>6.7319143792920455E-11</v>
      </c>
      <c r="N114">
        <f>LCA_tech_data!O113*Mult_tech!O113</f>
        <v>3.5266475081271384E-13</v>
      </c>
      <c r="O114">
        <f>LCA_tech_data!P113*Mult_tech!P113</f>
        <v>1.4269929266907206E-8</v>
      </c>
      <c r="P114">
        <f>LCA_tech_data!Q113*Mult_tech!Q113</f>
        <v>2.1362570567799486E-6</v>
      </c>
      <c r="Q114">
        <f>LCA_tech_data!R113*Mult_tech!R113</f>
        <v>3.8278876394652509E-5</v>
      </c>
      <c r="R114">
        <f>LCA_tech_data!S113*Mult_tech!S113</f>
        <v>2.050070912479745E-13</v>
      </c>
      <c r="T114" t="s">
        <v>141</v>
      </c>
      <c r="U114" s="12">
        <f t="shared" si="5"/>
        <v>1.0876463572286648E-10</v>
      </c>
      <c r="V114" s="12">
        <f t="shared" si="6"/>
        <v>3.2505023505209925E-11</v>
      </c>
      <c r="W114" s="12">
        <f t="shared" si="7"/>
        <v>2.0294398525772448E-11</v>
      </c>
      <c r="X114" s="12">
        <f t="shared" si="8"/>
        <v>6.6062173768784474E-12</v>
      </c>
      <c r="Y114" s="12">
        <f t="shared" si="9"/>
        <v>5.6386063645269108E-11</v>
      </c>
      <c r="AA114" s="12" t="s">
        <v>122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7.0508974774697145E-9</v>
      </c>
      <c r="D115">
        <f>LCA_tech_data!E114*Mult_tech!E114</f>
        <v>9.9999999999999995E-7</v>
      </c>
      <c r="E115">
        <f>LCA_tech_data!F114*Mult_tech!F114</f>
        <v>4.6575497200266121E-5</v>
      </c>
      <c r="F115">
        <f>LCA_tech_data!G114*Mult_tech!G114</f>
        <v>4.1098103330994006E-10</v>
      </c>
      <c r="G115">
        <f>LCA_tech_data!H114*Mult_tech!H114</f>
        <v>1.4178383206017827E-9</v>
      </c>
      <c r="H115">
        <f>LCA_tech_data!I114*Mult_tech!I114</f>
        <v>1.2221746251775619E-8</v>
      </c>
      <c r="I115">
        <f>LCA_tech_data!J114*Mult_tech!J114</f>
        <v>8.5710878096851638E-15</v>
      </c>
      <c r="J115">
        <f>LCA_tech_data!K114*Mult_tech!K114</f>
        <v>6.6254772727575899E-14</v>
      </c>
      <c r="K115">
        <f>LCA_tech_data!L114*Mult_tech!L114</f>
        <v>6.4252153156400079E-8</v>
      </c>
      <c r="L115">
        <f>LCA_tech_data!M114*Mult_tech!M114</f>
        <v>7.8807092162656534E-6</v>
      </c>
      <c r="M115">
        <f>LCA_tech_data!N114*Mult_tech!N114</f>
        <v>8.000875148188014E-11</v>
      </c>
      <c r="N115">
        <f>LCA_tech_data!O114*Mult_tech!O114</f>
        <v>1.0110177203624304E-13</v>
      </c>
      <c r="O115">
        <f>LCA_tech_data!P114*Mult_tech!P114</f>
        <v>4.21792588183176E-9</v>
      </c>
      <c r="P115">
        <f>LCA_tech_data!Q114*Mult_tech!Q114</f>
        <v>7.1911025260439872E-7</v>
      </c>
      <c r="Q115">
        <f>LCA_tech_data!R114*Mult_tech!R114</f>
        <v>1.1767245991139038E-5</v>
      </c>
      <c r="R115">
        <f>LCA_tech_data!S114*Mult_tech!S114</f>
        <v>5.9388224808988967E-14</v>
      </c>
      <c r="T115" t="s">
        <v>142</v>
      </c>
      <c r="U115" s="12">
        <f t="shared" si="5"/>
        <v>1.4134720181549954E-11</v>
      </c>
      <c r="V115" s="12">
        <f t="shared" si="6"/>
        <v>1.0642081324049581E-11</v>
      </c>
      <c r="W115" s="12">
        <f t="shared" si="7"/>
        <v>7.8679896051054868E-12</v>
      </c>
      <c r="X115" s="12">
        <f t="shared" si="8"/>
        <v>7.8514843558888342E-12</v>
      </c>
      <c r="Y115" s="12">
        <f t="shared" si="9"/>
        <v>1.6164731347682998E-11</v>
      </c>
      <c r="AA115" s="12" t="s">
        <v>123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15.394160755894944</v>
      </c>
      <c r="D116">
        <f>LCA_tech_data!E115*Mult_tech!E115</f>
        <v>2344.1116459999998</v>
      </c>
      <c r="E116">
        <f>LCA_tech_data!F115*Mult_tech!F115</f>
        <v>111401.28605048351</v>
      </c>
      <c r="F116">
        <f>LCA_tech_data!G115*Mult_tech!G115</f>
        <v>1.0053413088577516</v>
      </c>
      <c r="G116">
        <f>LCA_tech_data!H115*Mult_tech!H115</f>
        <v>3.4308202812161599</v>
      </c>
      <c r="H116">
        <f>LCA_tech_data!I115*Mult_tech!I115</f>
        <v>30.619398856863423</v>
      </c>
      <c r="I116">
        <f>LCA_tech_data!J115*Mult_tech!J115</f>
        <v>1.6842254040861588E-5</v>
      </c>
      <c r="J116">
        <f>LCA_tech_data!K115*Mult_tech!K115</f>
        <v>1.3951425133866142E-4</v>
      </c>
      <c r="K116">
        <f>LCA_tech_data!L115*Mult_tech!L115</f>
        <v>187.0614772666849</v>
      </c>
      <c r="L116">
        <f>LCA_tech_data!M115*Mult_tech!M115</f>
        <v>50279.957224504789</v>
      </c>
      <c r="M116">
        <f>LCA_tech_data!N115*Mult_tech!N115</f>
        <v>0.14853224443502333</v>
      </c>
      <c r="N116">
        <f>LCA_tech_data!O115*Mult_tech!O115</f>
        <v>2.9913762895587479E-4</v>
      </c>
      <c r="O116">
        <f>LCA_tech_data!P115*Mult_tech!P115</f>
        <v>11.634653246064284</v>
      </c>
      <c r="P116">
        <f>LCA_tech_data!Q115*Mult_tech!Q115</f>
        <v>1510.7720256288221</v>
      </c>
      <c r="Q116">
        <f>LCA_tech_data!R115*Mult_tech!R115</f>
        <v>30986.321512108079</v>
      </c>
      <c r="R116">
        <f>LCA_tech_data!S115*Mult_tech!S115</f>
        <v>2.1479221922939847E-4</v>
      </c>
      <c r="T116" t="s">
        <v>143</v>
      </c>
      <c r="U116" s="12">
        <f t="shared" si="5"/>
        <v>9.0181366499580709E-2</v>
      </c>
      <c r="V116" s="12">
        <f t="shared" si="6"/>
        <v>2.6032646521724226E-2</v>
      </c>
      <c r="W116" s="12">
        <f t="shared" si="7"/>
        <v>1.8818997398391251E-2</v>
      </c>
      <c r="X116" s="12">
        <f t="shared" si="8"/>
        <v>1.4575887911346236E-2</v>
      </c>
      <c r="Y116" s="12">
        <f t="shared" si="9"/>
        <v>4.7827840310466253E-2</v>
      </c>
      <c r="AA116" s="12" t="s">
        <v>125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600.0154783082495</v>
      </c>
      <c r="D118">
        <f>SUM(D4:D116)</f>
        <v>56615.163331000025</v>
      </c>
      <c r="E118">
        <f t="shared" ref="E118:P118" si="10">SUM(E4:E116)</f>
        <v>5919618.5477982312</v>
      </c>
      <c r="F118">
        <f t="shared" si="10"/>
        <v>38.618482681689507</v>
      </c>
      <c r="G118">
        <f t="shared" si="10"/>
        <v>84.736744471864085</v>
      </c>
      <c r="H118">
        <f t="shared" si="10"/>
        <v>829.82780397371016</v>
      </c>
      <c r="I118">
        <f t="shared" si="10"/>
        <v>2.4786692358324505E-4</v>
      </c>
      <c r="J118">
        <f t="shared" si="10"/>
        <v>4.4937227681129521E-3</v>
      </c>
      <c r="K118">
        <f t="shared" si="10"/>
        <v>6549.8248933043096</v>
      </c>
      <c r="L118">
        <f t="shared" si="10"/>
        <v>557542.64074872457</v>
      </c>
      <c r="M118">
        <f t="shared" si="10"/>
        <v>10.190270763498539</v>
      </c>
      <c r="N118">
        <f t="shared" si="10"/>
        <v>6.2544665829373436E-3</v>
      </c>
      <c r="O118">
        <f t="shared" si="10"/>
        <v>276.36052960002638</v>
      </c>
      <c r="P118">
        <f t="shared" si="10"/>
        <v>50671.1939428736</v>
      </c>
      <c r="Q118">
        <f t="shared" ref="Q118:R118" si="11">SUM(Q4:Q116)</f>
        <v>699963.24626234942</v>
      </c>
      <c r="R118">
        <f t="shared" si="11"/>
        <v>1.4361688859528014E-2</v>
      </c>
    </row>
    <row r="119" spans="2:32" x14ac:dyDescent="0.3">
      <c r="C119">
        <f>C118</f>
        <v>600.0154783082495</v>
      </c>
      <c r="D119">
        <f>D118/1000</f>
        <v>56.615163331000026</v>
      </c>
      <c r="E119">
        <f t="shared" ref="E119:P119" si="12">E118</f>
        <v>5919618.5477982312</v>
      </c>
      <c r="F119">
        <f t="shared" si="12"/>
        <v>38.618482681689507</v>
      </c>
      <c r="G119">
        <f t="shared" si="12"/>
        <v>84.736744471864085</v>
      </c>
      <c r="H119">
        <f t="shared" si="12"/>
        <v>829.82780397371016</v>
      </c>
      <c r="I119">
        <f t="shared" si="12"/>
        <v>2.4786692358324505E-4</v>
      </c>
      <c r="J119">
        <f t="shared" si="12"/>
        <v>4.4937227681129521E-3</v>
      </c>
      <c r="K119">
        <f t="shared" si="12"/>
        <v>6549.8248933043096</v>
      </c>
      <c r="L119">
        <f t="shared" si="12"/>
        <v>557542.64074872457</v>
      </c>
      <c r="M119">
        <f t="shared" si="12"/>
        <v>10.190270763498539</v>
      </c>
      <c r="N119">
        <f t="shared" si="12"/>
        <v>6.2544665829373436E-3</v>
      </c>
      <c r="O119">
        <f t="shared" si="12"/>
        <v>276.36052960002638</v>
      </c>
      <c r="P119">
        <f t="shared" si="12"/>
        <v>50671.1939428736</v>
      </c>
      <c r="Q119">
        <f t="shared" ref="Q119:R119" si="13">Q118</f>
        <v>699963.24626234942</v>
      </c>
      <c r="R119">
        <f t="shared" si="13"/>
        <v>1.4361688859528014E-2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H118"/>
  <sheetViews>
    <sheetView topLeftCell="Q1" zoomScale="90" workbookViewId="0">
      <selection activeCell="AC4" sqref="AC4:AH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4" x14ac:dyDescent="0.3">
      <c r="A1" s="5" t="s">
        <v>168</v>
      </c>
    </row>
    <row r="2" spans="1:34" x14ac:dyDescent="0.3">
      <c r="D2" t="s">
        <v>150</v>
      </c>
    </row>
    <row r="3" spans="1:34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D3" t="s">
        <v>160</v>
      </c>
      <c r="AE3" t="s">
        <v>154</v>
      </c>
      <c r="AF3" t="s">
        <v>153</v>
      </c>
      <c r="AG3" t="s">
        <v>161</v>
      </c>
      <c r="AH3" t="s">
        <v>162</v>
      </c>
    </row>
    <row r="4" spans="1:34" x14ac:dyDescent="0.3">
      <c r="D4" t="s">
        <v>34</v>
      </c>
      <c r="E4">
        <f>Mult_op!D3*LCA_op_data!E4</f>
        <v>3.5949862967594263E-9</v>
      </c>
      <c r="F4">
        <f>Mult_op!E3*LCA_op_data!F4</f>
        <v>9.9999999999999995E-7</v>
      </c>
      <c r="G4">
        <f>Mult_op!F3*LCA_op_data!G4</f>
        <v>5.3034032606086072E-5</v>
      </c>
      <c r="H4">
        <f>Mult_op!G3*LCA_op_data!H4</f>
        <v>1.5248345140179105E-10</v>
      </c>
      <c r="I4">
        <f>Mult_op!H3*LCA_op_data!I4</f>
        <v>8.2837476862623442E-10</v>
      </c>
      <c r="J4">
        <f>Mult_op!I3*LCA_op_data!J4</f>
        <v>9.5546783484597262E-9</v>
      </c>
      <c r="K4">
        <f>Mult_op!J3*LCA_op_data!K4</f>
        <v>4.2066637638006887E-16</v>
      </c>
      <c r="L4">
        <f>Mult_op!K3*LCA_op_data!L4</f>
        <v>1.0815662273397777E-14</v>
      </c>
      <c r="M4">
        <f>Mult_op!L3*LCA_op_data!M4</f>
        <v>6.9639180114157936E-8</v>
      </c>
      <c r="N4">
        <f>Mult_op!M3*LCA_op_data!N4</f>
        <v>2.8605490142840691E-6</v>
      </c>
      <c r="O4">
        <f>Mult_op!N3*LCA_op_data!O4</f>
        <v>8.6581103874443761E-12</v>
      </c>
      <c r="P4">
        <f>Mult_op!O3*LCA_op_data!P4</f>
        <v>3.4468516839337564E-14</v>
      </c>
      <c r="Q4">
        <f>Mult_op!P3*LCA_op_data!Q4</f>
        <v>3.6383637820515611E-9</v>
      </c>
      <c r="R4">
        <f>Mult_op!Q3*LCA_op_data!R4</f>
        <v>3.6881317020767733E-7</v>
      </c>
      <c r="S4">
        <f>Mult_op!R3*LCA_op_data!S4</f>
        <v>1.9659903459806163E-5</v>
      </c>
      <c r="T4">
        <f>Mult_op!S3*LCA_op_data!T4</f>
        <v>1.1788988414823286E-13</v>
      </c>
      <c r="V4" t="s">
        <v>144</v>
      </c>
      <c r="W4" s="13">
        <f t="shared" ref="W4:W67" si="0">N4/$N$118</f>
        <v>6.7598801518578271E-11</v>
      </c>
      <c r="X4" s="13">
        <f t="shared" ref="X4:X67" si="1">H4/$H$118</f>
        <v>2.073269859703958E-10</v>
      </c>
      <c r="Y4" s="13">
        <f t="shared" ref="Y4:Y67" si="2">G4/$G$118</f>
        <v>1.0082238755294156E-10</v>
      </c>
      <c r="Z4" s="13">
        <f t="shared" ref="Z4:Z67" si="3">O4/$O$118</f>
        <v>3.3612402316445231E-11</v>
      </c>
      <c r="AA4" s="13">
        <f t="shared" ref="AA4:AA67" si="4">P4/$P$118</f>
        <v>8.5215776001718996E-12</v>
      </c>
      <c r="AC4" t="s">
        <v>126</v>
      </c>
      <c r="AD4" s="12">
        <v>5.4742230732060423E-5</v>
      </c>
      <c r="AE4" s="12">
        <v>1.3254759555070866E-4</v>
      </c>
      <c r="AF4" s="12">
        <v>0.10194912336276193</v>
      </c>
      <c r="AG4" s="12">
        <v>9.7208705589995619E-5</v>
      </c>
      <c r="AH4" s="12">
        <v>0.42295360644420149</v>
      </c>
    </row>
    <row r="5" spans="1:34" x14ac:dyDescent="0.3">
      <c r="D5" t="s">
        <v>35</v>
      </c>
      <c r="E5">
        <f>Mult_op!D4*LCA_op_data!E5</f>
        <v>1.2432135258381267E-9</v>
      </c>
      <c r="F5">
        <f>Mult_op!E4*LCA_op_data!F5</f>
        <v>1.9999999999999999E-6</v>
      </c>
      <c r="G5">
        <f>Mult_op!F4*LCA_op_data!G5</f>
        <v>1.8340160774759832E-5</v>
      </c>
      <c r="H5">
        <f>Mult_op!G4*LCA_op_data!H5</f>
        <v>5.273163055449419E-11</v>
      </c>
      <c r="I5">
        <f>Mult_op!H4*LCA_op_data!I5</f>
        <v>2.8646749439559257E-10</v>
      </c>
      <c r="J5">
        <f>Mult_op!I4*LCA_op_data!J5</f>
        <v>3.3041865468431062E-9</v>
      </c>
      <c r="K5">
        <f>Mult_op!J4*LCA_op_data!K5</f>
        <v>1.4547430388050113E-16</v>
      </c>
      <c r="L5">
        <f>Mult_op!K4*LCA_op_data!L5</f>
        <v>3.7402583818764083E-15</v>
      </c>
      <c r="M5">
        <f>Mult_op!L4*LCA_op_data!M5</f>
        <v>2.4082531475638511E-8</v>
      </c>
      <c r="N5">
        <f>Mult_op!M4*LCA_op_data!N5</f>
        <v>9.8923137178201933E-7</v>
      </c>
      <c r="O5">
        <f>Mult_op!N4*LCA_op_data!O5</f>
        <v>2.9941365705825264E-12</v>
      </c>
      <c r="P5">
        <f>Mult_op!O4*LCA_op_data!P5</f>
        <v>1.1919858050327159E-14</v>
      </c>
      <c r="Q5">
        <f>Mult_op!P4*LCA_op_data!Q5</f>
        <v>1.2582142718717451E-9</v>
      </c>
      <c r="R5">
        <f>Mult_op!Q4*LCA_op_data!R5</f>
        <v>1.275424949805047E-7</v>
      </c>
      <c r="S5">
        <f>Mult_op!R4*LCA_op_data!S5</f>
        <v>6.7987624653631244E-6</v>
      </c>
      <c r="T5">
        <f>Mult_op!S4*LCA_op_data!T5</f>
        <v>4.0768527731158816E-14</v>
      </c>
      <c r="V5" t="s">
        <v>145</v>
      </c>
      <c r="W5" s="13">
        <f t="shared" si="0"/>
        <v>2.3376930380540918E-11</v>
      </c>
      <c r="X5" s="13">
        <f t="shared" si="1"/>
        <v>7.1697550964794712E-11</v>
      </c>
      <c r="Y5" s="13">
        <f t="shared" si="2"/>
        <v>3.4866268065081933E-11</v>
      </c>
      <c r="Z5" s="13">
        <f t="shared" si="3"/>
        <v>1.1623797629878399E-11</v>
      </c>
      <c r="AA5" s="13">
        <f t="shared" si="4"/>
        <v>2.9469209781307424E-12</v>
      </c>
      <c r="AC5" t="s">
        <v>99</v>
      </c>
      <c r="AD5" s="12">
        <v>9.1099335060240028E-3</v>
      </c>
      <c r="AE5" s="12">
        <v>8.8789394982944012E-2</v>
      </c>
      <c r="AF5" s="12">
        <v>0.42530766344413767</v>
      </c>
      <c r="AG5" s="12">
        <v>3.1030014435823192E-4</v>
      </c>
      <c r="AH5" s="12">
        <v>0.23234047368127053</v>
      </c>
    </row>
    <row r="6" spans="1:34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C6" t="s">
        <v>50</v>
      </c>
      <c r="AD6" s="12">
        <v>0.90214692173888855</v>
      </c>
      <c r="AE6" s="12">
        <v>0.8340211685310337</v>
      </c>
      <c r="AF6" s="12">
        <v>0.21217684027183592</v>
      </c>
      <c r="AG6" s="12">
        <v>0.98317264784971581</v>
      </c>
      <c r="AH6" s="12">
        <v>0.16292082497185889</v>
      </c>
    </row>
    <row r="7" spans="1:34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C7" t="s">
        <v>127</v>
      </c>
      <c r="AD7" s="12">
        <v>1.4960940572663318E-5</v>
      </c>
      <c r="AE7" s="12">
        <v>3.6224988890015709E-5</v>
      </c>
      <c r="AF7" s="12">
        <v>3.3751824006034478E-2</v>
      </c>
      <c r="AG7" s="12">
        <v>2.6566941975671106E-5</v>
      </c>
      <c r="AH7" s="12">
        <v>0.15237587404497757</v>
      </c>
    </row>
    <row r="8" spans="1:34" x14ac:dyDescent="0.3">
      <c r="D8" t="s">
        <v>38</v>
      </c>
      <c r="E8">
        <f>Mult_op!D7*LCA_op_data!E8</f>
        <v>0.50449134980557042</v>
      </c>
      <c r="F8">
        <f>Mult_op!E7*LCA_op_data!F8</f>
        <v>-12275.516452</v>
      </c>
      <c r="G8">
        <f>Mult_op!F7*LCA_op_data!G8</f>
        <v>111423.14354465816</v>
      </c>
      <c r="H8">
        <f>Mult_op!G7*LCA_op_data!H8</f>
        <v>2.34304171510601E-2</v>
      </c>
      <c r="I8">
        <f>Mult_op!H7*LCA_op_data!I8</f>
        <v>0.1098793692943046</v>
      </c>
      <c r="J8">
        <f>Mult_op!I7*LCA_op_data!J8</f>
        <v>1.0645929454011824</v>
      </c>
      <c r="K8">
        <f>Mult_op!J7*LCA_op_data!K8</f>
        <v>1.4152412622075113E-7</v>
      </c>
      <c r="L8">
        <f>Mult_op!K7*LCA_op_data!L8</f>
        <v>5.5459895441282917E-6</v>
      </c>
      <c r="M8">
        <f>Mult_op!L7*LCA_op_data!M8</f>
        <v>16.107411651104695</v>
      </c>
      <c r="N8">
        <f>Mult_op!M7*LCA_op_data!N8</f>
        <v>1267.841548352739</v>
      </c>
      <c r="O8">
        <f>Mult_op!N7*LCA_op_data!O8</f>
        <v>3.7396417275613095E-3</v>
      </c>
      <c r="P8">
        <f>Mult_op!O7*LCA_op_data!P8</f>
        <v>9.6110011001976849E-6</v>
      </c>
      <c r="Q8">
        <f>Mult_op!P7*LCA_op_data!Q8</f>
        <v>0.30370754281867979</v>
      </c>
      <c r="R8">
        <f>Mult_op!Q7*LCA_op_data!R8</f>
        <v>60.453992985562451</v>
      </c>
      <c r="S8">
        <f>Mult_op!R7*LCA_op_data!S8</f>
        <v>1309.2435721362467</v>
      </c>
      <c r="T8">
        <f>Mult_op!S7*LCA_op_data!T8</f>
        <v>8.679631109401934E-6</v>
      </c>
      <c r="V8" t="s">
        <v>36</v>
      </c>
      <c r="W8" s="13">
        <f t="shared" si="0"/>
        <v>2.9960881200126428E-2</v>
      </c>
      <c r="X8" s="13">
        <f t="shared" si="1"/>
        <v>3.1857606338921707E-2</v>
      </c>
      <c r="Y8" s="13">
        <f t="shared" si="2"/>
        <v>0.21182525274416675</v>
      </c>
      <c r="Z8" s="13">
        <f t="shared" si="3"/>
        <v>1.4517987949014764E-2</v>
      </c>
      <c r="AA8" s="13">
        <f t="shared" si="4"/>
        <v>2.3761072190144781E-3</v>
      </c>
      <c r="AC8" t="s">
        <v>121</v>
      </c>
      <c r="AD8" s="12">
        <v>0</v>
      </c>
      <c r="AE8" s="12">
        <v>0</v>
      </c>
      <c r="AF8" s="12">
        <v>1.6969540212634192E-4</v>
      </c>
      <c r="AG8" s="12">
        <v>0</v>
      </c>
      <c r="AH8" s="12">
        <v>2.1418735924953834E-2</v>
      </c>
    </row>
    <row r="9" spans="1:34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C9" t="s">
        <v>41</v>
      </c>
      <c r="AD9" s="12">
        <v>4.9835150260148134E-2</v>
      </c>
      <c r="AE9" s="12">
        <v>2.5219386508134614E-2</v>
      </c>
      <c r="AF9" s="12">
        <v>8.764717519048304E-2</v>
      </c>
      <c r="AG9" s="12">
        <v>1.4350891662771479E-3</v>
      </c>
      <c r="AH9" s="12">
        <v>3.9794436493481673E-3</v>
      </c>
    </row>
    <row r="10" spans="1:34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C10" t="s">
        <v>102</v>
      </c>
      <c r="AD10" s="12">
        <v>8.8774387896311466E-3</v>
      </c>
      <c r="AE10" s="12">
        <v>2.6440626650716777E-2</v>
      </c>
      <c r="AF10" s="12">
        <v>3.7601637547506554E-2</v>
      </c>
      <c r="AG10" s="12">
        <v>2.8642706297419681E-3</v>
      </c>
      <c r="AH10" s="12">
        <v>1.5237944838501344E-3</v>
      </c>
    </row>
    <row r="11" spans="1:34" x14ac:dyDescent="0.3">
      <c r="D11" t="s">
        <v>41</v>
      </c>
      <c r="E11">
        <f>Mult_op!D10*LCA_op_data!E11</f>
        <v>4.1047856437830998E-8</v>
      </c>
      <c r="F11">
        <f>Mult_op!E10*LCA_op_data!F11</f>
        <v>7.4999999999999993E-5</v>
      </c>
      <c r="G11">
        <f>Mult_op!F10*LCA_op_data!G11</f>
        <v>1.8121067569878417E-3</v>
      </c>
      <c r="H11">
        <f>Mult_op!G10*LCA_op_data!H11</f>
        <v>6.59391469322483E-10</v>
      </c>
      <c r="I11">
        <f>Mult_op!H10*LCA_op_data!I11</f>
        <v>2.3970668946030135E-8</v>
      </c>
      <c r="J11">
        <f>Mult_op!I10*LCA_op_data!J11</f>
        <v>1.8912067704339856E-7</v>
      </c>
      <c r="K11">
        <f>Mult_op!J10*LCA_op_data!K11</f>
        <v>6.5822538093587603E-15</v>
      </c>
      <c r="L11">
        <f>Mult_op!K10*LCA_op_data!L11</f>
        <v>4.9786155408747538E-13</v>
      </c>
      <c r="M11">
        <f>Mult_op!L10*LCA_op_data!M11</f>
        <v>1.1013756739194444E-7</v>
      </c>
      <c r="N11">
        <f>Mult_op!M10*LCA_op_data!N11</f>
        <v>9.0063084949815623E-5</v>
      </c>
      <c r="O11">
        <f>Mult_op!N10*LCA_op_data!O11</f>
        <v>6.7088363197759604E-11</v>
      </c>
      <c r="P11">
        <f>Mult_op!O10*LCA_op_data!P11</f>
        <v>4.3219165761167085E-13</v>
      </c>
      <c r="Q11">
        <f>Mult_op!P10*LCA_op_data!Q11</f>
        <v>3.9271518579101386E-8</v>
      </c>
      <c r="R11">
        <f>Mult_op!Q10*LCA_op_data!R11</f>
        <v>5.1261310510987454E-6</v>
      </c>
      <c r="S11">
        <f>Mult_op!R10*LCA_op_data!S11</f>
        <v>1.5214584869773061E-5</v>
      </c>
      <c r="T11">
        <f>Mult_op!S10*LCA_op_data!T11</f>
        <v>2.7784732072454595E-13</v>
      </c>
      <c r="V11" t="s">
        <v>39</v>
      </c>
      <c r="W11" s="13">
        <f t="shared" si="0"/>
        <v>2.1283175269056413E-9</v>
      </c>
      <c r="X11" s="13">
        <f t="shared" si="1"/>
        <v>8.9655398439922331E-10</v>
      </c>
      <c r="Y11" s="13">
        <f t="shared" si="2"/>
        <v>3.4449752500881083E-9</v>
      </c>
      <c r="Z11" s="13">
        <f t="shared" si="3"/>
        <v>2.6044956158389947E-10</v>
      </c>
      <c r="AA11" s="13">
        <f t="shared" si="4"/>
        <v>1.068498179266468E-10</v>
      </c>
      <c r="AC11" t="s">
        <v>97</v>
      </c>
      <c r="AD11" s="12">
        <v>2.3281994965024446E-3</v>
      </c>
      <c r="AE11" s="12">
        <v>1.2381339988135211E-2</v>
      </c>
      <c r="AF11" s="12">
        <v>2.3043233127893227E-3</v>
      </c>
      <c r="AG11" s="12">
        <v>5.8614346341243836E-3</v>
      </c>
      <c r="AH11" s="12">
        <v>7.4482717110812625E-4</v>
      </c>
    </row>
    <row r="12" spans="1:34" x14ac:dyDescent="0.3">
      <c r="D12" t="s">
        <v>42</v>
      </c>
      <c r="E12">
        <f>Mult_op!D11*LCA_op_data!E12</f>
        <v>2.3610204429910384E-9</v>
      </c>
      <c r="F12">
        <f>Mult_op!E11*LCA_op_data!F12</f>
        <v>3.9999999999999998E-6</v>
      </c>
      <c r="G12">
        <f>Mult_op!F11*LCA_op_data!G12</f>
        <v>9.7965887040118565E-5</v>
      </c>
      <c r="H12">
        <f>Mult_op!G11*LCA_op_data!H12</f>
        <v>4.7822841724774685E-11</v>
      </c>
      <c r="I12">
        <f>Mult_op!H11*LCA_op_data!I12</f>
        <v>1.3236910521907336E-9</v>
      </c>
      <c r="J12">
        <f>Mult_op!I11*LCA_op_data!J12</f>
        <v>1.0614455951683707E-8</v>
      </c>
      <c r="K12">
        <f>Mult_op!J11*LCA_op_data!K12</f>
        <v>3.6578959685028282E-16</v>
      </c>
      <c r="L12">
        <f>Mult_op!K11*LCA_op_data!L12</f>
        <v>2.6951569891505918E-14</v>
      </c>
      <c r="M12">
        <f>Mult_op!L11*LCA_op_data!M12</f>
        <v>6.0233256882317742E-9</v>
      </c>
      <c r="N12">
        <f>Mult_op!M11*LCA_op_data!N12</f>
        <v>4.7972131747931135E-6</v>
      </c>
      <c r="O12">
        <f>Mult_op!N11*LCA_op_data!O12</f>
        <v>5.1565135015230473E-12</v>
      </c>
      <c r="P12">
        <f>Mult_op!O11*LCA_op_data!P12</f>
        <v>2.3150290311915851E-14</v>
      </c>
      <c r="Q12">
        <f>Mult_op!P11*LCA_op_data!Q12</f>
        <v>2.3405911441533928E-9</v>
      </c>
      <c r="R12">
        <f>Mult_op!Q11*LCA_op_data!R12</f>
        <v>3.9789914451433561E-7</v>
      </c>
      <c r="S12">
        <f>Mult_op!R11*LCA_op_data!S12</f>
        <v>8.2089107168025571E-7</v>
      </c>
      <c r="T12">
        <f>Mult_op!S11*LCA_op_data!T12</f>
        <v>1.4975418821074814E-14</v>
      </c>
      <c r="V12" t="s">
        <v>40</v>
      </c>
      <c r="W12" s="13">
        <f t="shared" si="0"/>
        <v>1.133649029000504E-10</v>
      </c>
      <c r="X12" s="13">
        <f t="shared" si="1"/>
        <v>6.5023224121620054E-11</v>
      </c>
      <c r="Y12" s="13">
        <f t="shared" si="2"/>
        <v>1.862418176548967E-10</v>
      </c>
      <c r="Z12" s="13">
        <f t="shared" si="3"/>
        <v>2.0018548922028038E-11</v>
      </c>
      <c r="AA12" s="13">
        <f t="shared" si="4"/>
        <v>5.7233966949907801E-12</v>
      </c>
      <c r="AC12" t="s">
        <v>100</v>
      </c>
      <c r="AD12" s="12">
        <v>0</v>
      </c>
      <c r="AE12" s="12">
        <v>0</v>
      </c>
      <c r="AF12" s="12">
        <v>3.3300604926226543E-6</v>
      </c>
      <c r="AG12" s="12">
        <v>0</v>
      </c>
      <c r="AH12" s="12">
        <v>4.8585147025069752E-4</v>
      </c>
    </row>
    <row r="13" spans="1:34" x14ac:dyDescent="0.3">
      <c r="D13" t="s">
        <v>43</v>
      </c>
      <c r="E13">
        <f>Mult_op!D12*LCA_op_data!E13</f>
        <v>1.1351178686206411</v>
      </c>
      <c r="F13">
        <f>Mult_op!E12*LCA_op_data!F13</f>
        <v>10388.767307</v>
      </c>
      <c r="G13">
        <f>Mult_op!F12*LCA_op_data!G13</f>
        <v>53493.636640829805</v>
      </c>
      <c r="H13">
        <f>Mult_op!G12*LCA_op_data!H13</f>
        <v>1.690061073486479E-2</v>
      </c>
      <c r="I13">
        <f>Mult_op!H12*LCA_op_data!I13</f>
        <v>0.63654954769951744</v>
      </c>
      <c r="J13">
        <f>Mult_op!I12*LCA_op_data!J13</f>
        <v>4.3269838578073241</v>
      </c>
      <c r="K13">
        <f>Mult_op!J12*LCA_op_data!K13</f>
        <v>2.6779636657648147E-7</v>
      </c>
      <c r="L13">
        <f>Mult_op!K12*LCA_op_data!L13</f>
        <v>6.5286519921112749E-6</v>
      </c>
      <c r="M13">
        <f>Mult_op!L12*LCA_op_data!M13</f>
        <v>18.077496886229049</v>
      </c>
      <c r="N13">
        <f>Mult_op!M12*LCA_op_data!N13</f>
        <v>2061.1489910601508</v>
      </c>
      <c r="O13">
        <f>Mult_op!N12*LCA_op_data!O13</f>
        <v>3.467210424490011E-4</v>
      </c>
      <c r="P13">
        <f>Mult_op!O12*LCA_op_data!P13</f>
        <v>2.2001160156206088E-5</v>
      </c>
      <c r="Q13">
        <f>Mult_op!P12*LCA_op_data!Q13</f>
        <v>2.0281175688931841</v>
      </c>
      <c r="R13">
        <f>Mult_op!Q12*LCA_op_data!R13</f>
        <v>107.11851115044183</v>
      </c>
      <c r="S13">
        <f>Mult_op!R12*LCA_op_data!S13</f>
        <v>3750.3227382148912</v>
      </c>
      <c r="T13">
        <f>Mult_op!S12*LCA_op_data!T13</f>
        <v>5.8081608276966477E-5</v>
      </c>
      <c r="V13" t="s">
        <v>41</v>
      </c>
      <c r="W13" s="13">
        <f t="shared" si="0"/>
        <v>4.8707853230672379E-2</v>
      </c>
      <c r="X13" s="13">
        <f t="shared" si="1"/>
        <v>2.2979232516750839E-2</v>
      </c>
      <c r="Y13" s="13">
        <f t="shared" si="2"/>
        <v>0.10169613548110704</v>
      </c>
      <c r="Z13" s="13">
        <f t="shared" si="3"/>
        <v>1.346035872593335E-3</v>
      </c>
      <c r="AA13" s="13">
        <f t="shared" si="4"/>
        <v>5.4392997075798609E-3</v>
      </c>
      <c r="AC13" t="s">
        <v>43</v>
      </c>
      <c r="AD13" s="12">
        <v>6.495081912704181E-5</v>
      </c>
      <c r="AE13" s="12">
        <v>2.2144185464978319E-5</v>
      </c>
      <c r="AF13" s="12">
        <v>3.7465286690524349E-5</v>
      </c>
      <c r="AG13" s="12">
        <v>8.206066787562584E-6</v>
      </c>
      <c r="AH13" s="12">
        <v>4.4120022533620666E-4</v>
      </c>
    </row>
    <row r="14" spans="1:34" x14ac:dyDescent="0.3">
      <c r="D14" t="s">
        <v>44</v>
      </c>
      <c r="E14">
        <f>Mult_op!D13*LCA_op_data!E14</f>
        <v>2.796042302700199E-7</v>
      </c>
      <c r="F14">
        <f>Mult_op!E13*LCA_op_data!F14</f>
        <v>2.4000000000000001E-5</v>
      </c>
      <c r="G14">
        <f>Mult_op!F13*LCA_op_data!G14</f>
        <v>1.1199322707691163E-6</v>
      </c>
      <c r="H14">
        <f>Mult_op!G13*LCA_op_data!H14</f>
        <v>7.826005046837628E-13</v>
      </c>
      <c r="I14">
        <f>Mult_op!H13*LCA_op_data!I14</f>
        <v>1.4329721451074374E-7</v>
      </c>
      <c r="J14">
        <f>Mult_op!I13*LCA_op_data!J14</f>
        <v>1.5740160615516332E-6</v>
      </c>
      <c r="K14">
        <f>Mult_op!J13*LCA_op_data!K14</f>
        <v>6.5500949860883436E-17</v>
      </c>
      <c r="L14">
        <f>Mult_op!K13*LCA_op_data!L14</f>
        <v>2.3124306685408731E-14</v>
      </c>
      <c r="M14">
        <f>Mult_op!L13*LCA_op_data!M14</f>
        <v>4.4343420287578902E-9</v>
      </c>
      <c r="N14">
        <f>Mult_op!M13*LCA_op_data!N14</f>
        <v>1.4166767900303002E-7</v>
      </c>
      <c r="O14">
        <f>Mult_op!N13*LCA_op_data!O14</f>
        <v>1.0455598392054145E-13</v>
      </c>
      <c r="P14">
        <f>Mult_op!O13*LCA_op_data!P14</f>
        <v>1.1210025164528038E-13</v>
      </c>
      <c r="Q14">
        <f>Mult_op!P13*LCA_op_data!Q14</f>
        <v>3.7704890129007203E-7</v>
      </c>
      <c r="R14">
        <f>Mult_op!Q13*LCA_op_data!R14</f>
        <v>5.3755157293396967E-9</v>
      </c>
      <c r="S14">
        <f>Mult_op!R13*LCA_op_data!S14</f>
        <v>9.1220113031462414E-7</v>
      </c>
      <c r="T14">
        <f>Mult_op!S13*LCA_op_data!T14</f>
        <v>1.5468280259277684E-14</v>
      </c>
      <c r="V14" t="s">
        <v>42</v>
      </c>
      <c r="W14" s="13">
        <f t="shared" si="0"/>
        <v>3.3478067555225173E-12</v>
      </c>
      <c r="X14" s="13">
        <f t="shared" si="1"/>
        <v>1.0640774612810827E-12</v>
      </c>
      <c r="Y14" s="13">
        <f t="shared" si="2"/>
        <v>2.1290903197048594E-12</v>
      </c>
      <c r="Z14" s="13">
        <f t="shared" si="3"/>
        <v>4.0590586616052146E-13</v>
      </c>
      <c r="AA14" s="13">
        <f t="shared" si="4"/>
        <v>2.7714305139577146E-11</v>
      </c>
      <c r="AC14" t="s">
        <v>71</v>
      </c>
      <c r="AD14" s="12">
        <v>1.4818099459315075E-3</v>
      </c>
      <c r="AE14" s="12">
        <v>3.587912709617007E-3</v>
      </c>
      <c r="AF14" s="12">
        <v>9.6358452609717849E-4</v>
      </c>
      <c r="AG14" s="12">
        <v>2.631329137451842E-3</v>
      </c>
      <c r="AH14" s="12">
        <v>2.7494299268218122E-4</v>
      </c>
    </row>
    <row r="15" spans="1:34" x14ac:dyDescent="0.3">
      <c r="D15" t="s">
        <v>45</v>
      </c>
      <c r="E15">
        <f>Mult_op!D14*LCA_op_data!E15</f>
        <v>1.1654168185892961E-8</v>
      </c>
      <c r="F15">
        <f>Mult_op!E14*LCA_op_data!F15</f>
        <v>9.9999999999999995E-7</v>
      </c>
      <c r="G15">
        <f>Mult_op!F14*LCA_op_data!G15</f>
        <v>4.372801029626712E-8</v>
      </c>
      <c r="H15">
        <f>Mult_op!G14*LCA_op_data!H15</f>
        <v>2.8378801354508448E-14</v>
      </c>
      <c r="I15">
        <f>Mult_op!H14*LCA_op_data!I15</f>
        <v>5.9731324282610855E-9</v>
      </c>
      <c r="J15">
        <f>Mult_op!I14*LCA_op_data!J15</f>
        <v>6.5610585700840772E-8</v>
      </c>
      <c r="K15">
        <f>Mult_op!J14*LCA_op_data!K15</f>
        <v>2.6648707636200641E-18</v>
      </c>
      <c r="L15">
        <f>Mult_op!K14*LCA_op_data!L15</f>
        <v>9.6260106818219242E-16</v>
      </c>
      <c r="M15">
        <f>Mult_op!L14*LCA_op_data!M15</f>
        <v>1.607989144128124E-10</v>
      </c>
      <c r="N15">
        <f>Mult_op!M14*LCA_op_data!N15</f>
        <v>5.1371790546005634E-9</v>
      </c>
      <c r="O15">
        <f>Mult_op!N14*LCA_op_data!O15</f>
        <v>3.7914280406772999E-15</v>
      </c>
      <c r="P15">
        <f>Mult_op!O14*LCA_op_data!P15</f>
        <v>4.6647181207873283E-15</v>
      </c>
      <c r="Q15">
        <f>Mult_op!P14*LCA_op_data!Q15</f>
        <v>1.5716588643130357E-8</v>
      </c>
      <c r="R15">
        <f>Mult_op!Q14*LCA_op_data!R15</f>
        <v>1.9492792573985154E-10</v>
      </c>
      <c r="S15">
        <f>Mult_op!R14*LCA_op_data!S15</f>
        <v>3.307840273246107E-8</v>
      </c>
      <c r="T15">
        <f>Mult_op!S14*LCA_op_data!T15</f>
        <v>5.6091358253249212E-16</v>
      </c>
      <c r="V15" t="s">
        <v>43</v>
      </c>
      <c r="W15" s="13">
        <f t="shared" si="0"/>
        <v>1.2139877539006412E-13</v>
      </c>
      <c r="X15" s="13">
        <f t="shared" si="1"/>
        <v>3.8585769774973187E-14</v>
      </c>
      <c r="Y15" s="13">
        <f t="shared" si="2"/>
        <v>8.3130815899964624E-14</v>
      </c>
      <c r="Z15" s="13">
        <f t="shared" si="3"/>
        <v>1.4719032092949947E-14</v>
      </c>
      <c r="AA15" s="13">
        <f t="shared" si="4"/>
        <v>1.1532482710091918E-12</v>
      </c>
      <c r="AC15" t="s">
        <v>143</v>
      </c>
      <c r="AD15" s="12">
        <v>2.0912299573317476E-2</v>
      </c>
      <c r="AE15" s="12">
        <v>4.9438635828517119E-3</v>
      </c>
      <c r="AF15" s="12">
        <v>1.1647368715154472E-3</v>
      </c>
      <c r="AG15" s="12">
        <v>1.0479462335876598E-3</v>
      </c>
      <c r="AH15" s="12">
        <v>2.2937035498353045E-4</v>
      </c>
    </row>
    <row r="16" spans="1:34" x14ac:dyDescent="0.3">
      <c r="D16" t="s">
        <v>46</v>
      </c>
      <c r="E16">
        <f>Mult_op!D15*LCA_op_data!E16</f>
        <v>0.40460355448282515</v>
      </c>
      <c r="F16">
        <f>Mult_op!E15*LCA_op_data!F16</f>
        <v>519.09867499999996</v>
      </c>
      <c r="G16">
        <f>Mult_op!F15*LCA_op_data!G16</f>
        <v>13.982805445589038</v>
      </c>
      <c r="H16">
        <f>Mult_op!G15*LCA_op_data!H16</f>
        <v>1.4839832186179277E-5</v>
      </c>
      <c r="I16">
        <f>Mult_op!H15*LCA_op_data!I16</f>
        <v>0.10731183586965973</v>
      </c>
      <c r="J16">
        <f>Mult_op!I15*LCA_op_data!J16</f>
        <v>2.0419948392571974</v>
      </c>
      <c r="K16">
        <f>Mult_op!J15*LCA_op_data!K16</f>
        <v>9.3389479486950743E-10</v>
      </c>
      <c r="L16">
        <f>Mult_op!K15*LCA_op_data!L16</f>
        <v>1.7080954253925602E-7</v>
      </c>
      <c r="M16">
        <f>Mult_op!L15*LCA_op_data!M16</f>
        <v>8.4084908155007673E-2</v>
      </c>
      <c r="N16">
        <f>Mult_op!M15*LCA_op_data!N16</f>
        <v>2.6863317492836782</v>
      </c>
      <c r="O16">
        <f>Mult_op!N15*LCA_op_data!O16</f>
        <v>1.9826121325067225E-6</v>
      </c>
      <c r="P16">
        <f>Mult_op!O15*LCA_op_data!P16</f>
        <v>2.3705465247669919E-6</v>
      </c>
      <c r="Q16">
        <f>Mult_op!P15*LCA_op_data!Q16</f>
        <v>0.29309716335012725</v>
      </c>
      <c r="R16">
        <f>Mult_op!Q15*LCA_op_data!R16</f>
        <v>0.10193163802333197</v>
      </c>
      <c r="S16">
        <f>Mult_op!R15*LCA_op_data!S16</f>
        <v>17.297345979954223</v>
      </c>
      <c r="T16">
        <f>Mult_op!S15*LCA_op_data!T16</f>
        <v>2.9331272070353947E-7</v>
      </c>
      <c r="V16" t="s">
        <v>44</v>
      </c>
      <c r="W16" s="13">
        <f t="shared" si="0"/>
        <v>6.3481802208633408E-5</v>
      </c>
      <c r="X16" s="13">
        <f t="shared" si="1"/>
        <v>2.0177256293602498E-5</v>
      </c>
      <c r="Y16" s="13">
        <f t="shared" si="2"/>
        <v>2.6582550118030746E-5</v>
      </c>
      <c r="Z16" s="13">
        <f t="shared" si="3"/>
        <v>7.696870755069188E-6</v>
      </c>
      <c r="AA16" s="13">
        <f t="shared" si="4"/>
        <v>5.86065140539072E-4</v>
      </c>
      <c r="AC16" t="s">
        <v>95</v>
      </c>
      <c r="AD16" s="12">
        <v>4.6863122151871543E-3</v>
      </c>
      <c r="AE16" s="12">
        <v>3.2456828320915365E-3</v>
      </c>
      <c r="AF16" s="12">
        <v>9.6604904193491298E-2</v>
      </c>
      <c r="AG16" s="12">
        <v>1.6799011020362086E-3</v>
      </c>
      <c r="AH16" s="12">
        <v>2.2049863930453045E-4</v>
      </c>
    </row>
    <row r="17" spans="4:34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C17" t="s">
        <v>84</v>
      </c>
      <c r="AD17" s="12">
        <v>4.8715676366947822E-4</v>
      </c>
      <c r="AE17" s="12">
        <v>1.1795547389492284E-3</v>
      </c>
      <c r="AF17" s="12">
        <v>3.1678604975241974E-4</v>
      </c>
      <c r="AG17" s="12">
        <v>8.6507030828735843E-4</v>
      </c>
      <c r="AH17" s="12">
        <v>9.0389687878936786E-5</v>
      </c>
    </row>
    <row r="18" spans="4:34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C18" t="s">
        <v>103</v>
      </c>
      <c r="AD18" s="12">
        <v>1.5298205641447076E-9</v>
      </c>
      <c r="AE18" s="12">
        <v>6.6379575751000173E-8</v>
      </c>
      <c r="AF18" s="12">
        <v>6.9707518105529276E-7</v>
      </c>
      <c r="AG18" s="12">
        <v>1.1685936953143357E-10</v>
      </c>
      <c r="AH18" s="12">
        <v>1.3113750398562153E-7</v>
      </c>
    </row>
    <row r="19" spans="4:34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C19" t="s">
        <v>106</v>
      </c>
      <c r="AD19" s="12">
        <v>7.5019789510713593E-11</v>
      </c>
      <c r="AE19" s="12">
        <v>1.2577727670292462E-9</v>
      </c>
      <c r="AF19" s="12">
        <v>1.2852068755547443E-8</v>
      </c>
      <c r="AG19" s="12">
        <v>9.7987938298716256E-12</v>
      </c>
      <c r="AH19" s="12">
        <v>1.0060735583276623E-8</v>
      </c>
    </row>
    <row r="20" spans="4:34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C20" t="s">
        <v>124</v>
      </c>
      <c r="AD20" s="12">
        <v>4.2331450224048439E-13</v>
      </c>
      <c r="AE20" s="12">
        <v>1.0249732004592975E-12</v>
      </c>
      <c r="AF20" s="12">
        <v>9.5490620456268027E-10</v>
      </c>
      <c r="AG20" s="12">
        <v>7.517021917079258E-13</v>
      </c>
      <c r="AH20" s="12">
        <v>4.2695631553747649E-9</v>
      </c>
    </row>
    <row r="21" spans="4:34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C21" t="s">
        <v>67</v>
      </c>
      <c r="AD21" s="12">
        <v>3.8320628446008501E-11</v>
      </c>
      <c r="AE21" s="12">
        <v>1.6627486375697264E-9</v>
      </c>
      <c r="AF21" s="12">
        <v>1.7461105987347244E-8</v>
      </c>
      <c r="AG21" s="12">
        <v>2.9272220449935702E-12</v>
      </c>
      <c r="AH21" s="12">
        <v>3.2848764641750737E-9</v>
      </c>
    </row>
    <row r="22" spans="4:34" x14ac:dyDescent="0.3">
      <c r="D22" t="s">
        <v>52</v>
      </c>
      <c r="E22">
        <f>Mult_op!D21*LCA_op_data!E22</f>
        <v>17.66971635869869</v>
      </c>
      <c r="F22">
        <f>Mult_op!E21*LCA_op_data!F22</f>
        <v>6138.4117349999997</v>
      </c>
      <c r="G22">
        <f>Mult_op!F21*LCA_op_data!G22</f>
        <v>129497.6959766184</v>
      </c>
      <c r="H22">
        <f>Mult_op!G21*LCA_op_data!H22</f>
        <v>0.55891378243590129</v>
      </c>
      <c r="I22">
        <f>Mult_op!H21*LCA_op_data!I22</f>
        <v>3.743190428265522</v>
      </c>
      <c r="J22">
        <f>Mult_op!I21*LCA_op_data!J22</f>
        <v>30.860872251275232</v>
      </c>
      <c r="K22">
        <f>Mult_op!J21*LCA_op_data!K22</f>
        <v>4.7760754984696117E-6</v>
      </c>
      <c r="L22">
        <f>Mult_op!K21*LCA_op_data!L22</f>
        <v>3.0703415533126562E-4</v>
      </c>
      <c r="M22">
        <f>Mult_op!L21*LCA_op_data!M22</f>
        <v>684.73376622828175</v>
      </c>
      <c r="N22">
        <f>Mult_op!M21*LCA_op_data!N22</f>
        <v>37312.190814317313</v>
      </c>
      <c r="O22">
        <f>Mult_op!N21*LCA_op_data!O22</f>
        <v>0.2375368351514717</v>
      </c>
      <c r="P22">
        <f>Mult_op!O21*LCA_op_data!P22</f>
        <v>9.0074049474710323E-4</v>
      </c>
      <c r="Q22">
        <f>Mult_op!P21*LCA_op_data!Q22</f>
        <v>14.371681412973933</v>
      </c>
      <c r="R22">
        <f>Mult_op!Q21*LCA_op_data!R22</f>
        <v>2596.960977854581</v>
      </c>
      <c r="S22">
        <f>Mult_op!R21*LCA_op_data!S22</f>
        <v>79394.932299505017</v>
      </c>
      <c r="T22">
        <f>Mult_op!S21*LCA_op_data!T22</f>
        <v>3.2861514174923369E-3</v>
      </c>
      <c r="V22" t="s">
        <v>50</v>
      </c>
      <c r="W22" s="13">
        <f t="shared" si="0"/>
        <v>0.88173961309018856</v>
      </c>
      <c r="X22" s="13">
        <f t="shared" si="1"/>
        <v>0.75993761201281329</v>
      </c>
      <c r="Y22" s="13">
        <f t="shared" si="2"/>
        <v>0.24618657585297996</v>
      </c>
      <c r="Z22" s="13">
        <f t="shared" si="3"/>
        <v>0.9221623784867331</v>
      </c>
      <c r="AA22" s="13">
        <f t="shared" si="4"/>
        <v>0.22268814348416235</v>
      </c>
      <c r="AC22" t="s">
        <v>73</v>
      </c>
      <c r="AD22" s="12">
        <v>0</v>
      </c>
      <c r="AE22" s="12">
        <v>0</v>
      </c>
      <c r="AF22" s="12">
        <v>2.667550755527396E-11</v>
      </c>
      <c r="AG22" s="12">
        <v>0</v>
      </c>
      <c r="AH22" s="12">
        <v>2.6237925771706994E-9</v>
      </c>
    </row>
    <row r="23" spans="4:34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  <c r="V23" t="s">
        <v>51</v>
      </c>
      <c r="W23" s="13">
        <f t="shared" si="0"/>
        <v>0</v>
      </c>
      <c r="X23" s="13">
        <f t="shared" si="1"/>
        <v>0</v>
      </c>
      <c r="Y23" s="13">
        <f t="shared" si="2"/>
        <v>0</v>
      </c>
      <c r="Z23" s="13">
        <f t="shared" si="3"/>
        <v>0</v>
      </c>
      <c r="AA23" s="13">
        <f t="shared" si="4"/>
        <v>0</v>
      </c>
      <c r="AC23" t="s">
        <v>39</v>
      </c>
      <c r="AD23" s="12">
        <v>6.4253012594856022E-8</v>
      </c>
      <c r="AE23" s="12">
        <v>2.9033255308252099E-8</v>
      </c>
      <c r="AF23" s="12">
        <v>8.7607214125748718E-8</v>
      </c>
      <c r="AG23" s="12">
        <v>8.1934380151881726E-9</v>
      </c>
      <c r="AH23" s="12">
        <v>2.3066061552880939E-9</v>
      </c>
    </row>
    <row r="24" spans="4:34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  <c r="V24" t="s">
        <v>52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f t="shared" si="3"/>
        <v>0</v>
      </c>
      <c r="AA24" s="13">
        <f t="shared" si="4"/>
        <v>0</v>
      </c>
      <c r="AC24" t="s">
        <v>77</v>
      </c>
      <c r="AD24" s="12">
        <v>2.0440952191637003E-11</v>
      </c>
      <c r="AE24" s="12">
        <v>8.8694175397356885E-10</v>
      </c>
      <c r="AF24" s="12">
        <v>9.3140860986492331E-9</v>
      </c>
      <c r="AG24" s="12">
        <v>1.5614359237433577E-12</v>
      </c>
      <c r="AH24" s="12">
        <v>1.7522155946435148E-9</v>
      </c>
    </row>
    <row r="25" spans="4:34" x14ac:dyDescent="0.3">
      <c r="D25" t="s">
        <v>55</v>
      </c>
      <c r="E25">
        <f>Mult_op!D24*LCA_op_data!E25</f>
        <v>0</v>
      </c>
      <c r="F25">
        <f>Mult_op!E24*LCA_op_data!F25</f>
        <v>0</v>
      </c>
      <c r="G25">
        <f>Mult_op!F24*LCA_op_data!G25</f>
        <v>0</v>
      </c>
      <c r="H25">
        <f>Mult_op!G24*LCA_op_data!H25</f>
        <v>0</v>
      </c>
      <c r="I25">
        <f>Mult_op!H24*LCA_op_data!I25</f>
        <v>0</v>
      </c>
      <c r="J25">
        <f>Mult_op!I24*LCA_op_data!J25</f>
        <v>0</v>
      </c>
      <c r="K25">
        <f>Mult_op!J24*LCA_op_data!K25</f>
        <v>0</v>
      </c>
      <c r="L25">
        <f>Mult_op!K24*LCA_op_data!L25</f>
        <v>0</v>
      </c>
      <c r="M25">
        <f>Mult_op!L24*LCA_op_data!M25</f>
        <v>0</v>
      </c>
      <c r="N25">
        <f>Mult_op!M24*LCA_op_data!N25</f>
        <v>0</v>
      </c>
      <c r="O25">
        <f>Mult_op!N24*LCA_op_data!O25</f>
        <v>0</v>
      </c>
      <c r="P25">
        <f>Mult_op!O24*LCA_op_data!P25</f>
        <v>0</v>
      </c>
      <c r="Q25">
        <f>Mult_op!P24*LCA_op_data!Q25</f>
        <v>0</v>
      </c>
      <c r="R25">
        <f>Mult_op!Q24*LCA_op_data!R25</f>
        <v>0</v>
      </c>
      <c r="S25">
        <f>Mult_op!R24*LCA_op_data!S25</f>
        <v>0</v>
      </c>
      <c r="T25">
        <f>Mult_op!S24*LCA_op_data!T25</f>
        <v>0</v>
      </c>
      <c r="V25" t="s">
        <v>53</v>
      </c>
      <c r="W25" s="13">
        <f t="shared" si="0"/>
        <v>0</v>
      </c>
      <c r="X25" s="13">
        <f t="shared" si="1"/>
        <v>0</v>
      </c>
      <c r="Y25" s="13">
        <f t="shared" si="2"/>
        <v>0</v>
      </c>
      <c r="Z25" s="13">
        <f t="shared" si="3"/>
        <v>0</v>
      </c>
      <c r="AA25" s="13">
        <f t="shared" si="4"/>
        <v>0</v>
      </c>
      <c r="AC25" t="s">
        <v>69</v>
      </c>
      <c r="AD25" s="12">
        <v>3.0440040870979959E-11</v>
      </c>
      <c r="AE25" s="12">
        <v>1.0847326431781021E-10</v>
      </c>
      <c r="AF25" s="12">
        <v>4.4347849486330217E-11</v>
      </c>
      <c r="AG25" s="12">
        <v>9.4916071935837165E-12</v>
      </c>
      <c r="AH25" s="12">
        <v>1.6079255177166992E-9</v>
      </c>
    </row>
    <row r="26" spans="4:34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  <c r="V26" t="s">
        <v>54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f t="shared" si="3"/>
        <v>0</v>
      </c>
      <c r="AA26" s="13">
        <f t="shared" si="4"/>
        <v>0</v>
      </c>
      <c r="AC26" t="s">
        <v>57</v>
      </c>
      <c r="AD26" s="12">
        <v>7.6725427116606593E-9</v>
      </c>
      <c r="AE26" s="12">
        <v>7.094853155167903E-9</v>
      </c>
      <c r="AF26" s="12">
        <v>1.8241516285293564E-9</v>
      </c>
      <c r="AG26" s="12">
        <v>8.3624277339422775E-9</v>
      </c>
      <c r="AH26" s="12">
        <v>1.590657610191561E-9</v>
      </c>
    </row>
    <row r="27" spans="4:34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  <c r="V27" t="s">
        <v>55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f t="shared" si="3"/>
        <v>0</v>
      </c>
      <c r="AA27" s="13">
        <f t="shared" si="4"/>
        <v>0</v>
      </c>
      <c r="AC27" t="s">
        <v>44</v>
      </c>
      <c r="AD27" s="12">
        <v>2.1771356960856006E-10</v>
      </c>
      <c r="AE27" s="12">
        <v>7.4226772320352262E-11</v>
      </c>
      <c r="AF27" s="12">
        <v>7.6794405521003241E-11</v>
      </c>
      <c r="AG27" s="12">
        <v>2.7506536741622395E-11</v>
      </c>
      <c r="AH27" s="12">
        <v>1.4372248830854661E-9</v>
      </c>
    </row>
    <row r="28" spans="4:34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  <c r="V28" t="s">
        <v>56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f t="shared" si="3"/>
        <v>0</v>
      </c>
      <c r="AA28" s="13">
        <f t="shared" si="4"/>
        <v>0</v>
      </c>
      <c r="AC28" t="s">
        <v>128</v>
      </c>
      <c r="AD28" s="12">
        <v>1.2881500415331005E-13</v>
      </c>
      <c r="AE28" s="12">
        <v>3.1190031613702843E-13</v>
      </c>
      <c r="AF28" s="12">
        <v>2.9607781350818634E-10</v>
      </c>
      <c r="AG28" s="12">
        <v>2.2874368922966743E-13</v>
      </c>
      <c r="AH28" s="12">
        <v>1.2857332364856427E-9</v>
      </c>
    </row>
    <row r="29" spans="4:34" x14ac:dyDescent="0.3">
      <c r="D29" t="s">
        <v>59</v>
      </c>
      <c r="E29">
        <f>Mult_op!D28*LCA_op_data!E29</f>
        <v>2.7939739642482213E-8</v>
      </c>
      <c r="F29">
        <f>Mult_op!E28*LCA_op_data!F29</f>
        <v>2.9E-5</v>
      </c>
      <c r="G29">
        <f>Mult_op!F28*LCA_op_data!G29</f>
        <v>1.3124654697769405E-4</v>
      </c>
      <c r="H29">
        <f>Mult_op!G28*LCA_op_data!H29</f>
        <v>5.6049796946731071E-10</v>
      </c>
      <c r="I29">
        <f>Mult_op!H28*LCA_op_data!I29</f>
        <v>5.2992932408802279E-9</v>
      </c>
      <c r="J29">
        <f>Mult_op!I28*LCA_op_data!J29</f>
        <v>7.8865853178608725E-8</v>
      </c>
      <c r="K29">
        <f>Mult_op!J28*LCA_op_data!K29</f>
        <v>5.1205781496504435E-15</v>
      </c>
      <c r="L29">
        <f>Mult_op!K28*LCA_op_data!L29</f>
        <v>3.4804354353970299E-13</v>
      </c>
      <c r="M29">
        <f>Mult_op!L28*LCA_op_data!M29</f>
        <v>6.8651805243473612E-7</v>
      </c>
      <c r="N29">
        <f>Mult_op!M28*LCA_op_data!N29</f>
        <v>3.7408963903780935E-5</v>
      </c>
      <c r="O29">
        <f>Mult_op!N28*LCA_op_data!O29</f>
        <v>2.3817514743556712E-10</v>
      </c>
      <c r="P29">
        <f>Mult_op!O28*LCA_op_data!P29</f>
        <v>1.0367228767586994E-12</v>
      </c>
      <c r="Q29">
        <f>Mult_op!P28*LCA_op_data!Q29</f>
        <v>2.1619867727645151E-8</v>
      </c>
      <c r="R29">
        <f>Mult_op!Q28*LCA_op_data!R29</f>
        <v>2.6044875265336698E-6</v>
      </c>
      <c r="S29">
        <f>Mult_op!R28*LCA_op_data!S29</f>
        <v>7.960610744535674E-5</v>
      </c>
      <c r="T29">
        <f>Mult_op!S28*LCA_op_data!T29</f>
        <v>3.4716272893599716E-12</v>
      </c>
      <c r="V29" t="s">
        <v>57</v>
      </c>
      <c r="W29" s="13">
        <f t="shared" si="0"/>
        <v>8.8402649747298537E-10</v>
      </c>
      <c r="X29" s="13">
        <f t="shared" si="1"/>
        <v>7.6209158163650747E-10</v>
      </c>
      <c r="Y29" s="13">
        <f t="shared" si="2"/>
        <v>2.4951129631526223E-10</v>
      </c>
      <c r="Z29" s="13">
        <f t="shared" si="3"/>
        <v>9.2464042604404509E-10</v>
      </c>
      <c r="AA29" s="13">
        <f t="shared" si="4"/>
        <v>2.5630677656806579E-10</v>
      </c>
      <c r="AC29" t="s">
        <v>78</v>
      </c>
      <c r="AD29" s="12">
        <v>2.3014473799632823E-8</v>
      </c>
      <c r="AE29" s="12">
        <v>1.0371489360310597E-8</v>
      </c>
      <c r="AF29" s="12">
        <v>3.1203252068920238E-8</v>
      </c>
      <c r="AG29" s="12">
        <v>2.9243090344933239E-9</v>
      </c>
      <c r="AH29" s="12">
        <v>8.8065898338616976E-10</v>
      </c>
    </row>
    <row r="30" spans="4:34" x14ac:dyDescent="0.3">
      <c r="D30" t="s">
        <v>60</v>
      </c>
      <c r="E30">
        <f>Mult_op!D29*LCA_op_data!E30</f>
        <v>2.2923090666089538E-9</v>
      </c>
      <c r="F30">
        <f>Mult_op!E29*LCA_op_data!F30</f>
        <v>6.9999999999999999E-6</v>
      </c>
      <c r="G30">
        <f>Mult_op!F29*LCA_op_data!G30</f>
        <v>1.1057661399831586E-7</v>
      </c>
      <c r="H30">
        <f>Mult_op!G29*LCA_op_data!H30</f>
        <v>9.5026815013573643E-12</v>
      </c>
      <c r="I30">
        <f>Mult_op!H29*LCA_op_data!I30</f>
        <v>1.2023067787964982E-9</v>
      </c>
      <c r="J30">
        <f>Mult_op!I29*LCA_op_data!J30</f>
        <v>1.2752549570058418E-8</v>
      </c>
      <c r="K30">
        <f>Mult_op!J29*LCA_op_data!K30</f>
        <v>1.1075101397466061E-16</v>
      </c>
      <c r="L30">
        <f>Mult_op!K29*LCA_op_data!L30</f>
        <v>1.2792225707932231E-15</v>
      </c>
      <c r="M30">
        <f>Mult_op!L29*LCA_op_data!M30</f>
        <v>1.0978435251538975E-9</v>
      </c>
      <c r="N30">
        <f>Mult_op!M29*LCA_op_data!N30</f>
        <v>7.4888836358435085E-8</v>
      </c>
      <c r="O30">
        <f>Mult_op!N29*LCA_op_data!O30</f>
        <v>4.5747593499665682E-14</v>
      </c>
      <c r="P30">
        <f>Mult_op!O29*LCA_op_data!P30</f>
        <v>1.8534765904098667E-14</v>
      </c>
      <c r="Q30">
        <f>Mult_op!P29*LCA_op_data!Q30</f>
        <v>3.2876886124908572E-9</v>
      </c>
      <c r="R30">
        <f>Mult_op!Q29*LCA_op_data!R30</f>
        <v>1.8172127131367898E-8</v>
      </c>
      <c r="S30">
        <f>Mult_op!R29*LCA_op_data!S30</f>
        <v>4.691336317363397E-8</v>
      </c>
      <c r="T30">
        <f>Mult_op!S29*LCA_op_data!T30</f>
        <v>5.7784565901086004E-16</v>
      </c>
      <c r="V30" t="s">
        <v>58</v>
      </c>
      <c r="W30" s="13">
        <f t="shared" si="0"/>
        <v>1.7697286638586559E-12</v>
      </c>
      <c r="X30" s="13">
        <f t="shared" si="1"/>
        <v>1.2920499216152427E-11</v>
      </c>
      <c r="Y30" s="13">
        <f t="shared" si="2"/>
        <v>2.1021592518972118E-13</v>
      </c>
      <c r="Z30" s="13">
        <f t="shared" si="3"/>
        <v>1.7760070603279039E-13</v>
      </c>
      <c r="AA30" s="13">
        <f t="shared" si="4"/>
        <v>4.5823104802855964E-12</v>
      </c>
      <c r="AC30" t="s">
        <v>82</v>
      </c>
      <c r="AD30" s="12">
        <v>5.6344506963287405E-11</v>
      </c>
      <c r="AE30" s="12">
        <v>5.9646493066929548E-10</v>
      </c>
      <c r="AF30" s="12">
        <v>5.2867663392554388E-9</v>
      </c>
      <c r="AG30" s="12">
        <v>1.1032404193841876E-11</v>
      </c>
      <c r="AH30" s="12">
        <v>7.4714054935680983E-10</v>
      </c>
    </row>
    <row r="31" spans="4:34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C31" t="s">
        <v>81</v>
      </c>
      <c r="AD31" s="12">
        <v>5.3814989533660731E-9</v>
      </c>
      <c r="AE31" s="12">
        <v>2.647267576320235E-9</v>
      </c>
      <c r="AF31" s="12">
        <v>8.9843734775686513E-9</v>
      </c>
      <c r="AG31" s="12">
        <v>1.6098291151137523E-10</v>
      </c>
      <c r="AH31" s="12">
        <v>4.3241947482556015E-10</v>
      </c>
    </row>
    <row r="32" spans="4:34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C32" t="s">
        <v>101</v>
      </c>
      <c r="AD32" s="12">
        <v>0</v>
      </c>
      <c r="AE32" s="12">
        <v>0</v>
      </c>
      <c r="AF32" s="12">
        <v>1.6861485300958268E-10</v>
      </c>
      <c r="AG32" s="12">
        <v>0</v>
      </c>
      <c r="AH32" s="12">
        <v>3.4446001339544134E-10</v>
      </c>
    </row>
    <row r="33" spans="4:34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C33" t="s">
        <v>40</v>
      </c>
      <c r="AD33" s="12">
        <v>8.496169583946072E-9</v>
      </c>
      <c r="AE33" s="12">
        <v>5.227274014847389E-9</v>
      </c>
      <c r="AF33" s="12">
        <v>1.1757593581236853E-8</v>
      </c>
      <c r="AG33" s="12">
        <v>1.5633730243743649E-9</v>
      </c>
      <c r="AH33" s="12">
        <v>3.0671921713333749E-10</v>
      </c>
    </row>
    <row r="34" spans="4:34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C34" t="s">
        <v>66</v>
      </c>
      <c r="AD34" s="12">
        <v>0</v>
      </c>
      <c r="AE34" s="12">
        <v>0</v>
      </c>
      <c r="AF34" s="12">
        <v>1.3649773815061451E-10</v>
      </c>
      <c r="AG34" s="12">
        <v>0</v>
      </c>
      <c r="AH34" s="12">
        <v>2.7884858227250022E-10</v>
      </c>
    </row>
    <row r="35" spans="4:34" x14ac:dyDescent="0.3">
      <c r="D35" t="s">
        <v>65</v>
      </c>
      <c r="E35">
        <f>Mult_op!D34*LCA_op_data!E35</f>
        <v>2.0097737949144114E-9</v>
      </c>
      <c r="F35">
        <f>Mult_op!E34*LCA_op_data!F35</f>
        <v>9.0000000000000002E-6</v>
      </c>
      <c r="G35">
        <f>Mult_op!F34*LCA_op_data!G35</f>
        <v>1.1773208047662728E-5</v>
      </c>
      <c r="H35">
        <f>Mult_op!G34*LCA_op_data!H35</f>
        <v>2.1086861862198398E-11</v>
      </c>
      <c r="I35">
        <f>Mult_op!H34*LCA_op_data!I35</f>
        <v>2.932261782567373E-9</v>
      </c>
      <c r="J35">
        <f>Mult_op!I34*LCA_op_data!J35</f>
        <v>9.0332014195077331E-9</v>
      </c>
      <c r="K35">
        <f>Mult_op!J34*LCA_op_data!K35</f>
        <v>3.1199204955867763E-16</v>
      </c>
      <c r="L35">
        <f>Mult_op!K34*LCA_op_data!L35</f>
        <v>3.7193137344927035E-15</v>
      </c>
      <c r="M35">
        <f>Mult_op!L34*LCA_op_data!M35</f>
        <v>4.6508505444219369E-8</v>
      </c>
      <c r="N35">
        <f>Mult_op!M34*LCA_op_data!N35</f>
        <v>2.4081628462330927E-6</v>
      </c>
      <c r="O35">
        <f>Mult_op!N34*LCA_op_data!O35</f>
        <v>3.2640172544308916E-12</v>
      </c>
      <c r="P35">
        <f>Mult_op!O34*LCA_op_data!P35</f>
        <v>1.0753619680305125E-14</v>
      </c>
      <c r="Q35">
        <f>Mult_op!P34*LCA_op_data!Q35</f>
        <v>2.2454099629691224E-9</v>
      </c>
      <c r="R35">
        <f>Mult_op!Q34*LCA_op_data!R35</f>
        <v>8.0170264063701802E-8</v>
      </c>
      <c r="S35">
        <f>Mult_op!R34*LCA_op_data!S35</f>
        <v>8.168619702938357E-7</v>
      </c>
      <c r="T35">
        <f>Mult_op!S34*LCA_op_data!T35</f>
        <v>8.5383483293377243E-15</v>
      </c>
      <c r="V35" t="s">
        <v>63</v>
      </c>
      <c r="W35" s="13">
        <f t="shared" si="0"/>
        <v>5.6908279303743289E-11</v>
      </c>
      <c r="X35" s="13">
        <f t="shared" si="1"/>
        <v>2.8671147414835668E-11</v>
      </c>
      <c r="Y35" s="13">
        <f t="shared" si="2"/>
        <v>2.2381909996160543E-11</v>
      </c>
      <c r="Z35" s="13">
        <f t="shared" si="3"/>
        <v>1.2671524872545977E-11</v>
      </c>
      <c r="AA35" s="13">
        <f t="shared" si="4"/>
        <v>2.6585943635344713E-12</v>
      </c>
      <c r="AC35" t="s">
        <v>65</v>
      </c>
      <c r="AD35" s="12">
        <v>0</v>
      </c>
      <c r="AE35" s="12">
        <v>0</v>
      </c>
      <c r="AF35" s="12">
        <v>1.3387300394572651E-12</v>
      </c>
      <c r="AG35" s="12">
        <v>0</v>
      </c>
      <c r="AH35" s="12">
        <v>1.9531896173658773E-10</v>
      </c>
    </row>
    <row r="36" spans="4:34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  <c r="V36" t="s">
        <v>64</v>
      </c>
      <c r="W36" s="13">
        <f t="shared" si="0"/>
        <v>0</v>
      </c>
      <c r="X36" s="13">
        <f t="shared" si="1"/>
        <v>0</v>
      </c>
      <c r="Y36" s="13">
        <f t="shared" si="2"/>
        <v>0</v>
      </c>
      <c r="Z36" s="13">
        <f t="shared" si="3"/>
        <v>0</v>
      </c>
      <c r="AA36" s="13">
        <f t="shared" si="4"/>
        <v>0</v>
      </c>
      <c r="AC36" t="s">
        <v>76</v>
      </c>
      <c r="AD36" s="12">
        <v>0</v>
      </c>
      <c r="AE36" s="12">
        <v>0</v>
      </c>
      <c r="AF36" s="12">
        <v>8.143982696381204E-11</v>
      </c>
      <c r="AG36" s="12">
        <v>0</v>
      </c>
      <c r="AH36" s="12">
        <v>1.663718432046009E-10</v>
      </c>
    </row>
    <row r="37" spans="4:34" x14ac:dyDescent="0.3">
      <c r="D37" t="s">
        <v>67</v>
      </c>
      <c r="E37">
        <f>Mult_op!D36*LCA_op_data!E37</f>
        <v>2.8439021017070017E-9</v>
      </c>
      <c r="F37">
        <f>Mult_op!E36*LCA_op_data!F37</f>
        <v>9.0000000000000002E-6</v>
      </c>
      <c r="G37">
        <f>Mult_op!F36*LCA_op_data!G37</f>
        <v>7.8901210420701036E-9</v>
      </c>
      <c r="H37">
        <f>Mult_op!G36*LCA_op_data!H37</f>
        <v>0</v>
      </c>
      <c r="I37">
        <f>Mult_op!H36*LCA_op_data!I37</f>
        <v>1.434254488749529E-9</v>
      </c>
      <c r="J37">
        <f>Mult_op!I36*LCA_op_data!J37</f>
        <v>1.5706746716751863E-8</v>
      </c>
      <c r="K37">
        <f>Mult_op!J36*LCA_op_data!K37</f>
        <v>4.4494893634804028E-16</v>
      </c>
      <c r="L37">
        <f>Mult_op!K36*LCA_op_data!L37</f>
        <v>3.1059309223941686E-15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1.0427833486656047E-14</v>
      </c>
      <c r="Q37">
        <f>Mult_op!P36*LCA_op_data!Q37</f>
        <v>4.08156496335284E-9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0"/>
        <v>0</v>
      </c>
      <c r="X37" s="13">
        <f t="shared" si="1"/>
        <v>0</v>
      </c>
      <c r="Y37" s="13">
        <f t="shared" si="2"/>
        <v>1.4999818087601376E-14</v>
      </c>
      <c r="Z37" s="13">
        <f t="shared" si="3"/>
        <v>0</v>
      </c>
      <c r="AA37" s="13">
        <f t="shared" si="4"/>
        <v>2.5780509405846082E-12</v>
      </c>
      <c r="AC37" t="s">
        <v>90</v>
      </c>
      <c r="AD37" s="12">
        <v>4.4712896247662992E-9</v>
      </c>
      <c r="AE37" s="12">
        <v>2.0203892080753834E-9</v>
      </c>
      <c r="AF37" s="12">
        <v>6.0964803322934079E-9</v>
      </c>
      <c r="AG37" s="12">
        <v>5.7017146603659236E-10</v>
      </c>
      <c r="AH37" s="12">
        <v>1.605139394100165E-10</v>
      </c>
    </row>
    <row r="38" spans="4:34" x14ac:dyDescent="0.3">
      <c r="D38" t="s">
        <v>68</v>
      </c>
      <c r="E38">
        <f>Mult_op!D37*LCA_op_data!E38</f>
        <v>6.6581512285292453E-9</v>
      </c>
      <c r="F38">
        <f>Mult_op!E37*LCA_op_data!F38</f>
        <v>4.9999999999999996E-6</v>
      </c>
      <c r="G38">
        <f>Mult_op!F37*LCA_op_data!G38</f>
        <v>1.750179378005599E-6</v>
      </c>
      <c r="H38">
        <f>Mult_op!G37*LCA_op_data!H38</f>
        <v>0</v>
      </c>
      <c r="I38">
        <f>Mult_op!H37*LCA_op_data!I38</f>
        <v>1.3114913778505351E-9</v>
      </c>
      <c r="J38">
        <f>Mult_op!I37*LCA_op_data!J38</f>
        <v>1.4488308956966976E-8</v>
      </c>
      <c r="K38">
        <f>Mult_op!J37*LCA_op_data!K38</f>
        <v>1.5748780392639011E-15</v>
      </c>
      <c r="L38">
        <f>Mult_op!K37*LCA_op_data!L38</f>
        <v>7.2338049485868338E-15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3.2388032889311849E-14</v>
      </c>
      <c r="Q38">
        <f>Mult_op!P37*LCA_op_data!Q38</f>
        <v>3.716193827054608E-9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0"/>
        <v>0</v>
      </c>
      <c r="X38" s="13">
        <f t="shared" si="1"/>
        <v>0</v>
      </c>
      <c r="Y38" s="13">
        <f t="shared" si="2"/>
        <v>3.3272458243387822E-12</v>
      </c>
      <c r="Z38" s="13">
        <f t="shared" si="3"/>
        <v>0</v>
      </c>
      <c r="AA38" s="13">
        <f t="shared" si="4"/>
        <v>8.0072240087860687E-12</v>
      </c>
      <c r="AC38" t="s">
        <v>104</v>
      </c>
      <c r="AD38" s="12">
        <v>3.2146415919624635E-10</v>
      </c>
      <c r="AE38" s="12">
        <v>7.9166360848790501E-11</v>
      </c>
      <c r="AF38" s="12">
        <v>1.8930550903115593E-11</v>
      </c>
      <c r="AG38" s="12">
        <v>1.6120864677924449E-11</v>
      </c>
      <c r="AH38" s="12">
        <v>1.4106811987687188E-10</v>
      </c>
    </row>
    <row r="39" spans="4:34" x14ac:dyDescent="0.3">
      <c r="D39" t="s">
        <v>69</v>
      </c>
      <c r="E39">
        <f>Mult_op!D38*LCA_op_data!E39</f>
        <v>6.5951208577795933E-9</v>
      </c>
      <c r="F39">
        <f>Mult_op!E38*LCA_op_data!F39</f>
        <v>7.0000000000000007E-6</v>
      </c>
      <c r="G39">
        <f>Mult_op!F38*LCA_op_data!G39</f>
        <v>9.5885790198932337E-5</v>
      </c>
      <c r="H39">
        <f>Mult_op!G38*LCA_op_data!H39</f>
        <v>1.0025655684167893E-11</v>
      </c>
      <c r="I39">
        <f>Mult_op!H38*LCA_op_data!I39</f>
        <v>3.1746492992530309E-9</v>
      </c>
      <c r="J39">
        <f>Mult_op!I38*LCA_op_data!J39</f>
        <v>3.6224840045362271E-8</v>
      </c>
      <c r="K39">
        <f>Mult_op!J38*LCA_op_data!K39</f>
        <v>7.7801937228731115E-16</v>
      </c>
      <c r="L39">
        <f>Mult_op!K38*LCA_op_data!L39</f>
        <v>4.4685590786997611E-14</v>
      </c>
      <c r="M39">
        <f>Mult_op!L38*LCA_op_data!M39</f>
        <v>3.335704381795702E-11</v>
      </c>
      <c r="N39">
        <f>Mult_op!M38*LCA_op_data!N39</f>
        <v>1.4260164656613342E-8</v>
      </c>
      <c r="O39">
        <f>Mult_op!N38*LCA_op_data!O39</f>
        <v>6.3631957621754477E-15</v>
      </c>
      <c r="P39">
        <f>Mult_op!O38*LCA_op_data!P39</f>
        <v>1.6340320406652911E-13</v>
      </c>
      <c r="Q39">
        <f>Mult_op!P38*LCA_op_data!Q39</f>
        <v>8.6024212758913927E-9</v>
      </c>
      <c r="R39">
        <f>Mult_op!Q38*LCA_op_data!R39</f>
        <v>2.3309654805562154E-7</v>
      </c>
      <c r="S39">
        <f>Mult_op!R38*LCA_op_data!S39</f>
        <v>6.2842184332330858E-9</v>
      </c>
      <c r="T39">
        <f>Mult_op!S38*LCA_op_data!T39</f>
        <v>8.6599431054507247E-17</v>
      </c>
      <c r="V39" t="s">
        <v>67</v>
      </c>
      <c r="W39" s="13">
        <f t="shared" si="0"/>
        <v>3.369877724279827E-13</v>
      </c>
      <c r="X39" s="13">
        <f t="shared" si="1"/>
        <v>1.3631570877146875E-11</v>
      </c>
      <c r="Y39" s="13">
        <f t="shared" si="2"/>
        <v>1.822873695474439E-10</v>
      </c>
      <c r="Z39" s="13">
        <f t="shared" si="3"/>
        <v>2.4703114929870091E-14</v>
      </c>
      <c r="AA39" s="13">
        <f t="shared" si="4"/>
        <v>4.0397824195919578E-11</v>
      </c>
      <c r="AC39" t="s">
        <v>118</v>
      </c>
      <c r="AD39" s="12">
        <v>5.6536942309592133E-10</v>
      </c>
      <c r="AE39" s="12">
        <v>4.6264788920847244E-9</v>
      </c>
      <c r="AF39" s="12">
        <v>4.1439206140180008E-9</v>
      </c>
      <c r="AG39" s="12">
        <v>3.6550630892440069E-9</v>
      </c>
      <c r="AH39" s="12">
        <v>1.2366025605460357E-10</v>
      </c>
    </row>
    <row r="40" spans="4:34" x14ac:dyDescent="0.3">
      <c r="D40" t="s">
        <v>70</v>
      </c>
      <c r="E40">
        <f>Mult_op!D39*LCA_op_data!E40</f>
        <v>7.8844369058087203E-9</v>
      </c>
      <c r="F40">
        <f>Mult_op!E39*LCA_op_data!F40</f>
        <v>9.0000000000000002E-6</v>
      </c>
      <c r="G40">
        <f>Mult_op!F39*LCA_op_data!G40</f>
        <v>3.443204991961289E-7</v>
      </c>
      <c r="H40">
        <f>Mult_op!G39*LCA_op_data!H40</f>
        <v>1.5810441213793982E-12</v>
      </c>
      <c r="I40">
        <f>Mult_op!H39*LCA_op_data!I40</f>
        <v>4.0876364980274777E-9</v>
      </c>
      <c r="J40">
        <f>Mult_op!I39*LCA_op_data!J40</f>
        <v>4.4587797488590567E-8</v>
      </c>
      <c r="K40">
        <f>Mult_op!J39*LCA_op_data!K40</f>
        <v>6.4649160827064546E-18</v>
      </c>
      <c r="L40">
        <f>Mult_op!K39*LCA_op_data!L40</f>
        <v>2.6180625163770711E-14</v>
      </c>
      <c r="M40">
        <f>Mult_op!L39*LCA_op_data!M40</f>
        <v>1.316027755192545E-9</v>
      </c>
      <c r="N40">
        <f>Mult_op!M39*LCA_op_data!N40</f>
        <v>3.9622475023178406E-7</v>
      </c>
      <c r="O40">
        <f>Mult_op!N39*LCA_op_data!O40</f>
        <v>1.1607136001351321E-13</v>
      </c>
      <c r="P40">
        <f>Mult_op!O39*LCA_op_data!P40</f>
        <v>2.3242750925791044E-14</v>
      </c>
      <c r="Q40">
        <f>Mult_op!P39*LCA_op_data!Q40</f>
        <v>1.324053493333071E-8</v>
      </c>
      <c r="R40">
        <f>Mult_op!Q39*LCA_op_data!R40</f>
        <v>1.7854390804447348E-8</v>
      </c>
      <c r="S40">
        <f>Mult_op!R39*LCA_op_data!S40</f>
        <v>2.4566363913797262E-7</v>
      </c>
      <c r="T40">
        <f>Mult_op!S39*LCA_op_data!T40</f>
        <v>3.1558055218129533E-15</v>
      </c>
      <c r="V40" t="s">
        <v>68</v>
      </c>
      <c r="W40" s="13">
        <f t="shared" si="0"/>
        <v>9.3633488235719428E-12</v>
      </c>
      <c r="X40" s="13">
        <f t="shared" si="1"/>
        <v>2.1496963070967911E-12</v>
      </c>
      <c r="Y40" s="13">
        <f t="shared" si="2"/>
        <v>6.5458372872046256E-13</v>
      </c>
      <c r="Z40" s="13">
        <f t="shared" si="3"/>
        <v>4.5061070783399321E-13</v>
      </c>
      <c r="AA40" s="13">
        <f t="shared" si="4"/>
        <v>5.7462555345448448E-12</v>
      </c>
      <c r="AC40" t="s">
        <v>42</v>
      </c>
      <c r="AD40" s="12">
        <v>1.8981813567809108E-11</v>
      </c>
      <c r="AE40" s="12">
        <v>6.4716166132568835E-12</v>
      </c>
      <c r="AF40" s="12">
        <v>1.0168762358747358E-11</v>
      </c>
      <c r="AG40" s="12">
        <v>2.3982150183792074E-12</v>
      </c>
      <c r="AH40" s="12">
        <v>1.1236314934116982E-10</v>
      </c>
    </row>
    <row r="41" spans="4:34" x14ac:dyDescent="0.3">
      <c r="D41" t="s">
        <v>71</v>
      </c>
      <c r="E41">
        <f>Mult_op!D40*LCA_op_data!E41</f>
        <v>5.7427929778344607E-8</v>
      </c>
      <c r="F41">
        <f>Mult_op!E40*LCA_op_data!F41</f>
        <v>6.0000000000000002E-6</v>
      </c>
      <c r="G41">
        <f>Mult_op!F40*LCA_op_data!G41</f>
        <v>1.1683503020210617E-6</v>
      </c>
      <c r="H41">
        <f>Mult_op!G40*LCA_op_data!H41</f>
        <v>3.1378118696305216E-12</v>
      </c>
      <c r="I41">
        <f>Mult_op!H40*LCA_op_data!I41</f>
        <v>6.7797691941287665E-9</v>
      </c>
      <c r="J41">
        <f>Mult_op!I40*LCA_op_data!J41</f>
        <v>6.7511294972856643E-8</v>
      </c>
      <c r="K41">
        <f>Mult_op!J40*LCA_op_data!K41</f>
        <v>1.7368967113274621E-15</v>
      </c>
      <c r="L41">
        <f>Mult_op!K40*LCA_op_data!L41</f>
        <v>4.7575587547173261E-15</v>
      </c>
      <c r="M41">
        <f>Mult_op!L40*LCA_op_data!M41</f>
        <v>1.374270483432245E-9</v>
      </c>
      <c r="N41">
        <f>Mult_op!M40*LCA_op_data!N41</f>
        <v>5.4344444739412034E-8</v>
      </c>
      <c r="O41">
        <f>Mult_op!N40*LCA_op_data!O41</f>
        <v>9.8986821958741408E-14</v>
      </c>
      <c r="P41">
        <f>Mult_op!O40*LCA_op_data!P41</f>
        <v>3.8372974158347435E-13</v>
      </c>
      <c r="Q41">
        <f>Mult_op!P40*LCA_op_data!Q41</f>
        <v>1.8835892068917009E-8</v>
      </c>
      <c r="R41">
        <f>Mult_op!Q40*LCA_op_data!R41</f>
        <v>4.5785578196777448E-8</v>
      </c>
      <c r="S41">
        <f>Mult_op!R40*LCA_op_data!S41</f>
        <v>2.6677523115647761E-7</v>
      </c>
      <c r="T41">
        <f>Mult_op!S40*LCA_op_data!T41</f>
        <v>2.1818879628024205E-15</v>
      </c>
      <c r="V41" t="s">
        <v>69</v>
      </c>
      <c r="W41" s="13">
        <f t="shared" si="0"/>
        <v>1.2842357586717608E-12</v>
      </c>
      <c r="X41" s="13">
        <f t="shared" si="1"/>
        <v>4.266384787936321E-12</v>
      </c>
      <c r="Y41" s="13">
        <f t="shared" si="2"/>
        <v>2.2211372803365852E-12</v>
      </c>
      <c r="Z41" s="13">
        <f t="shared" si="3"/>
        <v>3.8428533881116756E-13</v>
      </c>
      <c r="AA41" s="13">
        <f t="shared" si="4"/>
        <v>9.4868682213375187E-11</v>
      </c>
      <c r="AC41" t="s">
        <v>120</v>
      </c>
      <c r="AD41" s="12">
        <v>1.3426209117433222E-9</v>
      </c>
      <c r="AE41" s="12">
        <v>8.7387887426017175E-9</v>
      </c>
      <c r="AF41" s="12">
        <v>3.7053887748205616E-9</v>
      </c>
      <c r="AG41" s="12">
        <v>3.3041564593230247E-10</v>
      </c>
      <c r="AH41" s="12">
        <v>1.1108434088458845E-10</v>
      </c>
    </row>
    <row r="42" spans="4:34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0"/>
        <v>0</v>
      </c>
      <c r="X42" s="13">
        <f t="shared" si="1"/>
        <v>0</v>
      </c>
      <c r="Y42" s="13">
        <f t="shared" si="2"/>
        <v>0</v>
      </c>
      <c r="Z42" s="13">
        <f t="shared" si="3"/>
        <v>0</v>
      </c>
      <c r="AA42" s="13">
        <f t="shared" si="4"/>
        <v>0</v>
      </c>
      <c r="AC42" t="s">
        <v>58</v>
      </c>
      <c r="AD42" s="12">
        <v>5.1992610736396274E-11</v>
      </c>
      <c r="AE42" s="12">
        <v>4.071706348311977E-10</v>
      </c>
      <c r="AF42" s="12">
        <v>5.2023221780596086E-12</v>
      </c>
      <c r="AG42" s="12">
        <v>5.4370721562826306E-12</v>
      </c>
      <c r="AH42" s="12">
        <v>9.6263586695484038E-11</v>
      </c>
    </row>
    <row r="43" spans="4:34" x14ac:dyDescent="0.3">
      <c r="D43" t="s">
        <v>73</v>
      </c>
      <c r="E43">
        <f>Mult_op!D42*LCA_op_data!E43</f>
        <v>0.10864679462548094</v>
      </c>
      <c r="F43">
        <f>Mult_op!E42*LCA_op_data!F43</f>
        <v>3284.2929330000002</v>
      </c>
      <c r="G43">
        <f>Mult_op!F42*LCA_op_data!G43</f>
        <v>588.07389511103588</v>
      </c>
      <c r="H43">
        <f>Mult_op!G42*LCA_op_data!H43</f>
        <v>2.4042943407196933E-3</v>
      </c>
      <c r="I43">
        <f>Mult_op!H42*LCA_op_data!I43</f>
        <v>1.4181493559636195E-2</v>
      </c>
      <c r="J43">
        <f>Mult_op!I42*LCA_op_data!J43</f>
        <v>0.14728785975386682</v>
      </c>
      <c r="K43">
        <f>Mult_op!J42*LCA_op_data!K43</f>
        <v>7.3229508034632097E-8</v>
      </c>
      <c r="L43">
        <f>Mult_op!K42*LCA_op_data!L43</f>
        <v>7.268869570740618E-7</v>
      </c>
      <c r="M43">
        <f>Mult_op!L42*LCA_op_data!M43</f>
        <v>1.2169371844198895</v>
      </c>
      <c r="N43">
        <f>Mult_op!M42*LCA_op_data!N43</f>
        <v>61.28356254176564</v>
      </c>
      <c r="O43">
        <f>Mult_op!N42*LCA_op_data!O43</f>
        <v>6.3570316399669518E-4</v>
      </c>
      <c r="P43">
        <f>Mult_op!O42*LCA_op_data!P43</f>
        <v>1.5200006128837007E-6</v>
      </c>
      <c r="Q43">
        <f>Mult_op!P42*LCA_op_data!Q43</f>
        <v>7.8410760082866834E-2</v>
      </c>
      <c r="R43">
        <f>Mult_op!Q42*LCA_op_data!R43</f>
        <v>13.001492795230515</v>
      </c>
      <c r="S43">
        <f>Mult_op!R42*LCA_op_data!S43</f>
        <v>188.44804640812887</v>
      </c>
      <c r="T43">
        <f>Mult_op!S42*LCA_op_data!T43</f>
        <v>1.9595903646075674E-3</v>
      </c>
      <c r="V43" t="s">
        <v>71</v>
      </c>
      <c r="W43" s="13">
        <f t="shared" si="0"/>
        <v>1.4482168842154996E-3</v>
      </c>
      <c r="X43" s="13">
        <f t="shared" si="1"/>
        <v>3.2690439156811929E-3</v>
      </c>
      <c r="Y43" s="13">
        <f t="shared" si="2"/>
        <v>1.1179804975993595E-3</v>
      </c>
      <c r="Z43" s="13">
        <f t="shared" si="3"/>
        <v>2.467918465567306E-3</v>
      </c>
      <c r="AA43" s="13">
        <f t="shared" si="4"/>
        <v>3.7578649627925909E-4</v>
      </c>
      <c r="AC43" t="s">
        <v>108</v>
      </c>
      <c r="AD43" s="12">
        <v>1.3758458528974837E-10</v>
      </c>
      <c r="AE43" s="12">
        <v>4.0703631528209304E-10</v>
      </c>
      <c r="AF43" s="12">
        <v>6.2860110431265788E-11</v>
      </c>
      <c r="AG43" s="12">
        <v>9.3106329718254751E-11</v>
      </c>
      <c r="AH43" s="12">
        <v>8.2471206513705267E-11</v>
      </c>
    </row>
    <row r="44" spans="4:34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0"/>
        <v>0</v>
      </c>
      <c r="X44" s="13">
        <f t="shared" si="1"/>
        <v>0</v>
      </c>
      <c r="Y44" s="13">
        <f t="shared" si="2"/>
        <v>0</v>
      </c>
      <c r="Z44" s="13">
        <f t="shared" si="3"/>
        <v>0</v>
      </c>
      <c r="AA44" s="13">
        <f t="shared" si="4"/>
        <v>0</v>
      </c>
      <c r="AC44" t="s">
        <v>68</v>
      </c>
      <c r="AD44" s="12">
        <v>1.8308554762170322E-10</v>
      </c>
      <c r="AE44" s="12">
        <v>4.5088126046331007E-11</v>
      </c>
      <c r="AF44" s="12">
        <v>1.0781638262701594E-11</v>
      </c>
      <c r="AG44" s="12">
        <v>9.1814196178907466E-12</v>
      </c>
      <c r="AH44" s="12">
        <v>8.0343432512655493E-11</v>
      </c>
    </row>
    <row r="45" spans="4:34" x14ac:dyDescent="0.3">
      <c r="D45" t="s">
        <v>75</v>
      </c>
      <c r="E45">
        <f>Mult_op!D44*LCA_op_data!E45</f>
        <v>2.2715455876299523E-9</v>
      </c>
      <c r="F45">
        <f>Mult_op!E44*LCA_op_data!F45</f>
        <v>1.5999999999999999E-5</v>
      </c>
      <c r="G45">
        <f>Mult_op!F44*LCA_op_data!G45</f>
        <v>1.3956249987791123E-8</v>
      </c>
      <c r="H45">
        <f>Mult_op!G44*LCA_op_data!H45</f>
        <v>0</v>
      </c>
      <c r="I45">
        <f>Mult_op!H44*LCA_op_data!I45</f>
        <v>1.1047180545362561E-9</v>
      </c>
      <c r="J45">
        <f>Mult_op!I44*LCA_op_data!J45</f>
        <v>1.2003523859355213E-8</v>
      </c>
      <c r="K45">
        <f>Mult_op!J44*LCA_op_data!K45</f>
        <v>7.9000075506451884E-16</v>
      </c>
      <c r="L45">
        <f>Mult_op!K44*LCA_op_data!L45</f>
        <v>3.0193392590792143E-15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1.2434965109320449E-14</v>
      </c>
      <c r="Q45">
        <f>Mult_op!P44*LCA_op_data!Q45</f>
        <v>3.4119027302279211E-9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0"/>
        <v>0</v>
      </c>
      <c r="X45" s="13">
        <f t="shared" si="1"/>
        <v>0</v>
      </c>
      <c r="Y45" s="13">
        <f t="shared" si="2"/>
        <v>2.6532065843571857E-14</v>
      </c>
      <c r="Z45" s="13">
        <f t="shared" si="3"/>
        <v>0</v>
      </c>
      <c r="AA45" s="13">
        <f t="shared" si="4"/>
        <v>3.0742697931687615E-12</v>
      </c>
      <c r="AC45" t="s">
        <v>79</v>
      </c>
      <c r="AD45" s="12">
        <v>1.8308554762170322E-10</v>
      </c>
      <c r="AE45" s="12">
        <v>4.5088126046331007E-11</v>
      </c>
      <c r="AF45" s="12">
        <v>1.0781638262701594E-11</v>
      </c>
      <c r="AG45" s="12">
        <v>9.1814196178907466E-12</v>
      </c>
      <c r="AH45" s="12">
        <v>8.0343432512655493E-11</v>
      </c>
    </row>
    <row r="46" spans="4:34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0"/>
        <v>0</v>
      </c>
      <c r="X46" s="13">
        <f t="shared" si="1"/>
        <v>0</v>
      </c>
      <c r="Y46" s="13">
        <f t="shared" si="2"/>
        <v>0</v>
      </c>
      <c r="Z46" s="13">
        <f t="shared" si="3"/>
        <v>0</v>
      </c>
      <c r="AA46" s="13">
        <f t="shared" si="4"/>
        <v>0</v>
      </c>
      <c r="AC46" t="s">
        <v>146</v>
      </c>
      <c r="AD46" s="12">
        <v>1.3344907126362332E-9</v>
      </c>
      <c r="AE46" s="12">
        <v>2.1267544896734033E-9</v>
      </c>
      <c r="AF46" s="12">
        <v>4.0580440008973129E-9</v>
      </c>
      <c r="AG46" s="12">
        <v>4.7462508640755955E-10</v>
      </c>
      <c r="AH46" s="12">
        <v>7.6841649921341042E-11</v>
      </c>
    </row>
    <row r="47" spans="4:34" x14ac:dyDescent="0.3">
      <c r="D47" t="s">
        <v>77</v>
      </c>
      <c r="E47">
        <f>Mult_op!D46*LCA_op_data!E47</f>
        <v>3.4758803465307796E-9</v>
      </c>
      <c r="F47">
        <f>Mult_op!E46*LCA_op_data!F47</f>
        <v>1.1E-5</v>
      </c>
      <c r="G47">
        <f>Mult_op!F46*LCA_op_data!G47</f>
        <v>9.6434812736412399E-9</v>
      </c>
      <c r="H47">
        <f>Mult_op!G46*LCA_op_data!H47</f>
        <v>0</v>
      </c>
      <c r="I47">
        <f>Mult_op!H46*LCA_op_data!I47</f>
        <v>1.7529777084716463E-9</v>
      </c>
      <c r="J47">
        <f>Mult_op!I46*LCA_op_data!J47</f>
        <v>1.9197134876030058E-8</v>
      </c>
      <c r="K47">
        <f>Mult_op!J46*LCA_op_data!K47</f>
        <v>5.4382647775871595E-16</v>
      </c>
      <c r="L47">
        <f>Mult_op!K46*LCA_op_data!L47</f>
        <v>3.7961377940373165E-15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1.2745129817024054E-14</v>
      </c>
      <c r="Q47">
        <f>Mult_op!P46*LCA_op_data!Q47</f>
        <v>4.9885793996534708E-9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0"/>
        <v>0</v>
      </c>
      <c r="X47" s="13">
        <f t="shared" si="1"/>
        <v>0</v>
      </c>
      <c r="Y47" s="13">
        <f t="shared" si="2"/>
        <v>1.8333110995957243E-14</v>
      </c>
      <c r="Z47" s="13">
        <f t="shared" si="3"/>
        <v>0</v>
      </c>
      <c r="AA47" s="13">
        <f t="shared" si="4"/>
        <v>3.1509511496034092E-12</v>
      </c>
      <c r="AC47" t="s">
        <v>105</v>
      </c>
      <c r="AD47" s="12">
        <v>4.1744862671180061E-10</v>
      </c>
      <c r="AE47" s="12">
        <v>1.2433319503856309E-9</v>
      </c>
      <c r="AF47" s="12">
        <v>1.76816222880132E-9</v>
      </c>
      <c r="AG47" s="12">
        <v>1.3468815378522055E-10</v>
      </c>
      <c r="AH47" s="12">
        <v>7.1654215787691814E-11</v>
      </c>
    </row>
    <row r="48" spans="4:34" x14ac:dyDescent="0.3">
      <c r="D48" t="s">
        <v>78</v>
      </c>
      <c r="E48">
        <f>Mult_op!D47*LCA_op_data!E48</f>
        <v>6.6581512285292453E-9</v>
      </c>
      <c r="F48">
        <f>Mult_op!E47*LCA_op_data!F48</f>
        <v>5.0000000000000004E-6</v>
      </c>
      <c r="G48">
        <f>Mult_op!F47*LCA_op_data!G48</f>
        <v>1.7501793780055997E-6</v>
      </c>
      <c r="H48">
        <f>Mult_op!G47*LCA_op_data!H48</f>
        <v>0</v>
      </c>
      <c r="I48">
        <f>Mult_op!H47*LCA_op_data!I48</f>
        <v>1.3114913778505351E-9</v>
      </c>
      <c r="J48">
        <f>Mult_op!I47*LCA_op_data!J48</f>
        <v>1.4488308956966976E-8</v>
      </c>
      <c r="K48">
        <f>Mult_op!J47*LCA_op_data!K48</f>
        <v>1.5748780392639007E-15</v>
      </c>
      <c r="L48">
        <f>Mult_op!K47*LCA_op_data!L48</f>
        <v>7.2338049485868338E-15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3.2388032889311849E-14</v>
      </c>
      <c r="Q48">
        <f>Mult_op!P47*LCA_op_data!Q48</f>
        <v>3.7161938270546101E-9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0"/>
        <v>0</v>
      </c>
      <c r="X48" s="13">
        <f t="shared" si="1"/>
        <v>0</v>
      </c>
      <c r="Y48" s="13">
        <f t="shared" si="2"/>
        <v>3.3272458243387834E-12</v>
      </c>
      <c r="Z48" s="13">
        <f t="shared" si="3"/>
        <v>0</v>
      </c>
      <c r="AA48" s="13">
        <f t="shared" si="4"/>
        <v>8.0072240087860687E-12</v>
      </c>
      <c r="AC48" t="s">
        <v>55</v>
      </c>
      <c r="AD48" s="12">
        <v>2.2017875408296691E-10</v>
      </c>
      <c r="AE48" s="12">
        <v>2.0363926149459402E-10</v>
      </c>
      <c r="AF48" s="12">
        <v>5.5240856564648393E-11</v>
      </c>
      <c r="AG48" s="12">
        <v>2.3999398613713608E-10</v>
      </c>
      <c r="AH48" s="12">
        <v>6.9814934282429906E-11</v>
      </c>
    </row>
    <row r="49" spans="4:34" x14ac:dyDescent="0.3">
      <c r="D49" t="s">
        <v>79</v>
      </c>
      <c r="E49">
        <f>Mult_op!D48*LCA_op_data!E49</f>
        <v>5.6529607352396503E-9</v>
      </c>
      <c r="F49">
        <f>Mult_op!E48*LCA_op_data!F49</f>
        <v>6.0000000000000002E-6</v>
      </c>
      <c r="G49">
        <f>Mult_op!F48*LCA_op_data!G49</f>
        <v>8.2187820170513405E-5</v>
      </c>
      <c r="H49">
        <f>Mult_op!G48*LCA_op_data!H49</f>
        <v>8.5934191578581955E-12</v>
      </c>
      <c r="I49">
        <f>Mult_op!H48*LCA_op_data!I49</f>
        <v>2.721127970788313E-9</v>
      </c>
      <c r="J49">
        <f>Mult_op!I48*LCA_op_data!J49</f>
        <v>3.1049862896024796E-8</v>
      </c>
      <c r="K49">
        <f>Mult_op!J48*LCA_op_data!K49</f>
        <v>6.6687374767483844E-16</v>
      </c>
      <c r="L49">
        <f>Mult_op!K48*LCA_op_data!L49</f>
        <v>3.8301934960283684E-14</v>
      </c>
      <c r="M49">
        <f>Mult_op!L48*LCA_op_data!M49</f>
        <v>2.8591751843963168E-11</v>
      </c>
      <c r="N49">
        <f>Mult_op!M48*LCA_op_data!N49</f>
        <v>1.2222998277097198E-8</v>
      </c>
      <c r="O49">
        <f>Mult_op!N48*LCA_op_data!O49</f>
        <v>5.454167796150386E-15</v>
      </c>
      <c r="P49">
        <f>Mult_op!O48*LCA_op_data!P49</f>
        <v>1.4005988919988203E-13</v>
      </c>
      <c r="Q49">
        <f>Mult_op!P48*LCA_op_data!Q49</f>
        <v>7.3735039507640537E-9</v>
      </c>
      <c r="R49">
        <f>Mult_op!Q48*LCA_op_data!R49</f>
        <v>1.9979704119053274E-7</v>
      </c>
      <c r="S49">
        <f>Mult_op!R48*LCA_op_data!S49</f>
        <v>5.3864729427712153E-9</v>
      </c>
      <c r="T49">
        <f>Mult_op!S48*LCA_op_data!T49</f>
        <v>7.4228083761006175E-17</v>
      </c>
      <c r="V49" t="s">
        <v>77</v>
      </c>
      <c r="W49" s="13">
        <f t="shared" si="0"/>
        <v>2.8884666208112917E-13</v>
      </c>
      <c r="X49" s="13">
        <f t="shared" si="1"/>
        <v>1.1684203608983038E-11</v>
      </c>
      <c r="Y49" s="13">
        <f t="shared" si="2"/>
        <v>1.5624631675495187E-10</v>
      </c>
      <c r="Z49" s="13">
        <f t="shared" si="3"/>
        <v>2.1174098511317229E-14</v>
      </c>
      <c r="AA49" s="13">
        <f t="shared" si="4"/>
        <v>3.4626706453645338E-11</v>
      </c>
      <c r="AC49" t="s">
        <v>80</v>
      </c>
      <c r="AD49" s="12">
        <v>2.7492576223847878E-10</v>
      </c>
      <c r="AE49" s="12">
        <v>8.1884084005195103E-10</v>
      </c>
      <c r="AF49" s="12">
        <v>1.1644866395742027E-9</v>
      </c>
      <c r="AG49" s="12">
        <v>8.8703713401983637E-11</v>
      </c>
      <c r="AH49" s="12">
        <v>4.7190453225833404E-11</v>
      </c>
    </row>
    <row r="50" spans="4:34" x14ac:dyDescent="0.3">
      <c r="D50" t="s">
        <v>80</v>
      </c>
      <c r="E50">
        <f>Mult_op!D49*LCA_op_data!E50</f>
        <v>4.1505157313941725E-9</v>
      </c>
      <c r="F50">
        <f>Mult_op!E49*LCA_op_data!F50</f>
        <v>6.9999999999999999E-6</v>
      </c>
      <c r="G50">
        <f>Mult_op!F49*LCA_op_data!G50</f>
        <v>1.4569373115885448E-4</v>
      </c>
      <c r="H50">
        <f>Mult_op!G49*LCA_op_data!H50</f>
        <v>5.3172344981201964E-11</v>
      </c>
      <c r="I50">
        <f>Mult_op!H49*LCA_op_data!I50</f>
        <v>2.3680032421168119E-9</v>
      </c>
      <c r="J50">
        <f>Mult_op!I49*LCA_op_data!J50</f>
        <v>2.0014583280254079E-8</v>
      </c>
      <c r="K50">
        <f>Mult_op!J49*LCA_op_data!K50</f>
        <v>5.2977732931364574E-16</v>
      </c>
      <c r="L50">
        <f>Mult_op!K49*LCA_op_data!L50</f>
        <v>4.2844075487737452E-14</v>
      </c>
      <c r="M50">
        <f>Mult_op!L49*LCA_op_data!M50</f>
        <v>8.994883899650928E-9</v>
      </c>
      <c r="N50">
        <f>Mult_op!M49*LCA_op_data!N50</f>
        <v>7.2820133373001354E-6</v>
      </c>
      <c r="O50">
        <f>Mult_op!N49*LCA_op_data!O50</f>
        <v>5.4050707884905881E-12</v>
      </c>
      <c r="P50">
        <f>Mult_op!O49*LCA_op_data!P50</f>
        <v>3.7248415152362053E-14</v>
      </c>
      <c r="Q50">
        <f>Mult_op!P49*LCA_op_data!Q50</f>
        <v>4.5859095330777895E-9</v>
      </c>
      <c r="R50">
        <f>Mult_op!Q49*LCA_op_data!R50</f>
        <v>4.1396410756864372E-7</v>
      </c>
      <c r="S50">
        <f>Mult_op!R49*LCA_op_data!S50</f>
        <v>1.2494621542549084E-6</v>
      </c>
      <c r="T50">
        <f>Mult_op!S49*LCA_op_data!T50</f>
        <v>2.2673939026996313E-14</v>
      </c>
      <c r="V50" t="s">
        <v>78</v>
      </c>
      <c r="W50" s="13">
        <f t="shared" si="0"/>
        <v>1.720842299103174E-10</v>
      </c>
      <c r="X50" s="13">
        <f t="shared" si="1"/>
        <v>7.2296776604842889E-11</v>
      </c>
      <c r="Y50" s="13">
        <f t="shared" si="2"/>
        <v>2.7697667149011791E-10</v>
      </c>
      <c r="Z50" s="13">
        <f t="shared" si="3"/>
        <v>2.0983494753667306E-11</v>
      </c>
      <c r="AA50" s="13">
        <f t="shared" si="4"/>
        <v>9.2088459066512114E-12</v>
      </c>
      <c r="AC50" t="s">
        <v>75</v>
      </c>
      <c r="AD50" s="12">
        <v>0</v>
      </c>
      <c r="AE50" s="12">
        <v>0</v>
      </c>
      <c r="AF50" s="12">
        <v>3.0739080305134632E-13</v>
      </c>
      <c r="AG50" s="12">
        <v>0</v>
      </c>
      <c r="AH50" s="12">
        <v>4.4847916106898901E-11</v>
      </c>
    </row>
    <row r="51" spans="4:34" x14ac:dyDescent="0.3">
      <c r="D51" t="s">
        <v>81</v>
      </c>
      <c r="E51">
        <f>Mult_op!D50*LCA_op_data!E51</f>
        <v>8.76048545089858E-9</v>
      </c>
      <c r="F51">
        <f>Mult_op!E50*LCA_op_data!F51</f>
        <v>1.0000000000000001E-5</v>
      </c>
      <c r="G51">
        <f>Mult_op!F50*LCA_op_data!G51</f>
        <v>3.8257833244014327E-7</v>
      </c>
      <c r="H51">
        <f>Mult_op!G50*LCA_op_data!H51</f>
        <v>1.7567156904215538E-12</v>
      </c>
      <c r="I51">
        <f>Mult_op!H50*LCA_op_data!I51</f>
        <v>4.541818331141643E-9</v>
      </c>
      <c r="J51">
        <f>Mult_op!I50*LCA_op_data!J51</f>
        <v>4.9541997209545082E-8</v>
      </c>
      <c r="K51">
        <f>Mult_op!J50*LCA_op_data!K51</f>
        <v>7.1832400918960625E-18</v>
      </c>
      <c r="L51">
        <f>Mult_op!K50*LCA_op_data!L51</f>
        <v>2.9089583515300798E-14</v>
      </c>
      <c r="M51">
        <f>Mult_op!L50*LCA_op_data!M51</f>
        <v>1.4622530613250503E-9</v>
      </c>
      <c r="N51">
        <f>Mult_op!M50*LCA_op_data!N51</f>
        <v>4.4024972247976014E-7</v>
      </c>
      <c r="O51">
        <f>Mult_op!N50*LCA_op_data!O51</f>
        <v>1.2896817779279246E-13</v>
      </c>
      <c r="P51">
        <f>Mult_op!O50*LCA_op_data!P51</f>
        <v>2.5825278806434495E-14</v>
      </c>
      <c r="Q51">
        <f>Mult_op!P50*LCA_op_data!Q51</f>
        <v>1.4711705481478569E-8</v>
      </c>
      <c r="R51">
        <f>Mult_op!Q50*LCA_op_data!R51</f>
        <v>1.9838212004941501E-8</v>
      </c>
      <c r="S51">
        <f>Mult_op!R50*LCA_op_data!S51</f>
        <v>2.7295959904219183E-7</v>
      </c>
      <c r="T51">
        <f>Mult_op!S50*LCA_op_data!T51</f>
        <v>3.506450579792171E-15</v>
      </c>
      <c r="V51" t="s">
        <v>79</v>
      </c>
      <c r="W51" s="13">
        <f t="shared" si="0"/>
        <v>1.0403720915079937E-11</v>
      </c>
      <c r="X51" s="13">
        <f t="shared" si="1"/>
        <v>2.3885514523297683E-12</v>
      </c>
      <c r="Y51" s="13">
        <f t="shared" si="2"/>
        <v>7.2731525413384729E-13</v>
      </c>
      <c r="Z51" s="13">
        <f t="shared" si="3"/>
        <v>5.0067856425999247E-13</v>
      </c>
      <c r="AA51" s="13">
        <f t="shared" si="4"/>
        <v>6.3847283717164951E-12</v>
      </c>
      <c r="AC51" t="s">
        <v>56</v>
      </c>
      <c r="AD51" s="12">
        <v>1.2191869511924267E-10</v>
      </c>
      <c r="AE51" s="12">
        <v>1.1276183665000205E-10</v>
      </c>
      <c r="AF51" s="12">
        <v>3.0591599595589066E-11</v>
      </c>
      <c r="AG51" s="12">
        <v>1.3289158577313033E-10</v>
      </c>
      <c r="AH51" s="12">
        <v>3.8447470398635023E-11</v>
      </c>
    </row>
    <row r="52" spans="4:34" x14ac:dyDescent="0.3">
      <c r="D52" t="s">
        <v>82</v>
      </c>
      <c r="E52">
        <f>Mult_op!D51*LCA_op_data!E52</f>
        <v>1.0518771106602405E-9</v>
      </c>
      <c r="F52">
        <f>Mult_op!E51*LCA_op_data!F52</f>
        <v>5.0000000000000004E-6</v>
      </c>
      <c r="G52">
        <f>Mult_op!F51*LCA_op_data!G52</f>
        <v>1.0900614335479383E-5</v>
      </c>
      <c r="H52">
        <f>Mult_op!G51*LCA_op_data!H52</f>
        <v>8.4162696432791255E-12</v>
      </c>
      <c r="I52">
        <f>Mult_op!H51*LCA_op_data!I52</f>
        <v>6.2643270746757772E-10</v>
      </c>
      <c r="J52">
        <f>Mult_op!I51*LCA_op_data!J52</f>
        <v>5.270035543960062E-9</v>
      </c>
      <c r="K52">
        <f>Mult_op!J51*LCA_op_data!K52</f>
        <v>2.5632775014961958E-16</v>
      </c>
      <c r="L52">
        <f>Mult_op!K51*LCA_op_data!L52</f>
        <v>1.3543070833647993E-14</v>
      </c>
      <c r="M52">
        <f>Mult_op!L51*LCA_op_data!M52</f>
        <v>2.8282710753773442E-9</v>
      </c>
      <c r="N52">
        <f>Mult_op!M51*LCA_op_data!N52</f>
        <v>1.7439792625533244E-7</v>
      </c>
      <c r="O52">
        <f>Mult_op!N51*LCA_op_data!O52</f>
        <v>3.2869672695183235E-13</v>
      </c>
      <c r="P52">
        <f>Mult_op!O51*LCA_op_data!P52</f>
        <v>4.0015627925191017E-15</v>
      </c>
      <c r="Q52">
        <f>Mult_op!P51*LCA_op_data!Q52</f>
        <v>1.2519002783930294E-9</v>
      </c>
      <c r="R52">
        <f>Mult_op!Q51*LCA_op_data!R52</f>
        <v>3.3754253310274485E-7</v>
      </c>
      <c r="S52">
        <f>Mult_op!R51*LCA_op_data!S52</f>
        <v>4.1606786854822544E-7</v>
      </c>
      <c r="T52">
        <f>Mult_op!S51*LCA_op_data!T52</f>
        <v>7.8234889101350749E-15</v>
      </c>
      <c r="V52" t="s">
        <v>80</v>
      </c>
      <c r="W52" s="13">
        <f t="shared" si="0"/>
        <v>4.1212685898117399E-12</v>
      </c>
      <c r="X52" s="13">
        <f t="shared" si="1"/>
        <v>1.1443338947367922E-11</v>
      </c>
      <c r="Y52" s="13">
        <f t="shared" si="2"/>
        <v>2.0723032156727432E-11</v>
      </c>
      <c r="Z52" s="13">
        <f t="shared" si="3"/>
        <v>1.2760621119390543E-12</v>
      </c>
      <c r="AA52" s="13">
        <f t="shared" si="4"/>
        <v>9.8929779941954234E-13</v>
      </c>
      <c r="AC52" t="s">
        <v>145</v>
      </c>
      <c r="AD52" s="12">
        <v>3.8268759895112564E-10</v>
      </c>
      <c r="AE52" s="12">
        <v>1.2589933659293525E-9</v>
      </c>
      <c r="AF52" s="12">
        <v>4.8079402401935546E-10</v>
      </c>
      <c r="AG52" s="12">
        <v>1.9828525230037352E-10</v>
      </c>
      <c r="AH52" s="12">
        <v>3.4495939910763651E-11</v>
      </c>
    </row>
    <row r="53" spans="4:34" x14ac:dyDescent="0.3">
      <c r="D53" t="s">
        <v>83</v>
      </c>
      <c r="E53">
        <f>Mult_op!D52*LCA_op_data!E53</f>
        <v>4.9705490408958902E-9</v>
      </c>
      <c r="F53">
        <f>Mult_op!E52*LCA_op_data!F53</f>
        <v>2.3E-5</v>
      </c>
      <c r="G53">
        <f>Mult_op!F52*LCA_op_data!G53</f>
        <v>8.782643477453206E-5</v>
      </c>
      <c r="H53">
        <f>Mult_op!G52*LCA_op_data!H53</f>
        <v>2.8414431950758964E-11</v>
      </c>
      <c r="I53">
        <f>Mult_op!H52*LCA_op_data!I53</f>
        <v>1.4687515867527482E-9</v>
      </c>
      <c r="J53">
        <f>Mult_op!I52*LCA_op_data!J53</f>
        <v>1.1668002454430496E-8</v>
      </c>
      <c r="K53">
        <f>Mult_op!J52*LCA_op_data!K53</f>
        <v>4.4190274110950781E-16</v>
      </c>
      <c r="L53">
        <f>Mult_op!K52*LCA_op_data!L53</f>
        <v>1.4503130241064902E-14</v>
      </c>
      <c r="M53">
        <f>Mult_op!L52*LCA_op_data!M53</f>
        <v>3.0247803898620782E-8</v>
      </c>
      <c r="N53">
        <f>Mult_op!M52*LCA_op_data!N53</f>
        <v>3.5649228098976059E-6</v>
      </c>
      <c r="O53">
        <f>Mult_op!N52*LCA_op_data!O53</f>
        <v>6.2295166083117012E-13</v>
      </c>
      <c r="P53">
        <f>Mult_op!O52*LCA_op_data!P53</f>
        <v>3.8291442273812004E-14</v>
      </c>
      <c r="Q53">
        <f>Mult_op!P52*LCA_op_data!Q53</f>
        <v>4.7312223547637903E-9</v>
      </c>
      <c r="R53">
        <f>Mult_op!Q52*LCA_op_data!R53</f>
        <v>1.8397218980959163E-7</v>
      </c>
      <c r="S53">
        <f>Mult_op!R52*LCA_op_data!S53</f>
        <v>6.2623555944272401E-6</v>
      </c>
      <c r="T53">
        <f>Mult_op!S52*LCA_op_data!T53</f>
        <v>9.6679277383990411E-14</v>
      </c>
      <c r="V53" t="s">
        <v>81</v>
      </c>
      <c r="W53" s="13">
        <f t="shared" si="0"/>
        <v>8.4244146229262762E-11</v>
      </c>
      <c r="X53" s="13">
        <f t="shared" si="1"/>
        <v>3.8634215583754642E-11</v>
      </c>
      <c r="Y53" s="13">
        <f t="shared" si="2"/>
        <v>1.6696582192799059E-10</v>
      </c>
      <c r="Z53" s="13">
        <f t="shared" si="3"/>
        <v>2.4184147476243465E-12</v>
      </c>
      <c r="AA53" s="13">
        <f t="shared" si="4"/>
        <v>9.4667112681330807E-12</v>
      </c>
      <c r="AC53" t="s">
        <v>63</v>
      </c>
      <c r="AD53" s="12">
        <v>9.380756654334457E-10</v>
      </c>
      <c r="AE53" s="12">
        <v>5.0695534245681069E-10</v>
      </c>
      <c r="AF53" s="12">
        <v>3.1078228199871539E-10</v>
      </c>
      <c r="AG53" s="12">
        <v>2.1765906762183536E-10</v>
      </c>
      <c r="AH53" s="12">
        <v>3.1336975791768639E-11</v>
      </c>
    </row>
    <row r="54" spans="4:34" x14ac:dyDescent="0.3">
      <c r="D54" t="s">
        <v>84</v>
      </c>
      <c r="E54">
        <f>Mult_op!D53*LCA_op_data!E54</f>
        <v>5.9303380470294557E-9</v>
      </c>
      <c r="F54">
        <f>Mult_op!E53*LCA_op_data!F54</f>
        <v>5.0000000000000004E-6</v>
      </c>
      <c r="G54">
        <f>Mult_op!F53*LCA_op_data!G54</f>
        <v>6.4021174891605608E-5</v>
      </c>
      <c r="H54">
        <f>Mult_op!G53*LCA_op_data!H54</f>
        <v>7.9308935277948882E-12</v>
      </c>
      <c r="I54">
        <f>Mult_op!H53*LCA_op_data!I54</f>
        <v>1.6919787255380388E-9</v>
      </c>
      <c r="J54">
        <f>Mult_op!I53*LCA_op_data!J54</f>
        <v>2.9579515058754287E-8</v>
      </c>
      <c r="K54">
        <f>Mult_op!J53*LCA_op_data!K54</f>
        <v>5.7466233467165985E-16</v>
      </c>
      <c r="L54">
        <f>Mult_op!K53*LCA_op_data!L54</f>
        <v>2.4011082903903982E-14</v>
      </c>
      <c r="M54">
        <f>Mult_op!L53*LCA_op_data!M54</f>
        <v>2.9018374686066902E-10</v>
      </c>
      <c r="N54">
        <f>Mult_op!M53*LCA_op_data!N54</f>
        <v>4.6237518804090798E-8</v>
      </c>
      <c r="O54">
        <f>Mult_op!N53*LCA_op_data!O54</f>
        <v>5.2886009959651287E-14</v>
      </c>
      <c r="P54">
        <f>Mult_op!O53*LCA_op_data!P54</f>
        <v>8.1958661001429069E-14</v>
      </c>
      <c r="Q54">
        <f>Mult_op!P53*LCA_op_data!Q54</f>
        <v>4.3545077507982477E-9</v>
      </c>
      <c r="R54">
        <f>Mult_op!Q53*LCA_op_data!R54</f>
        <v>1.3428145765297418E-7</v>
      </c>
      <c r="S54">
        <f>Mult_op!R53*LCA_op_data!S54</f>
        <v>9.11278065210679E-8</v>
      </c>
      <c r="T54">
        <f>Mult_op!S53*LCA_op_data!T54</f>
        <v>5.8368109837275306E-16</v>
      </c>
      <c r="V54" t="s">
        <v>82</v>
      </c>
      <c r="W54" s="13">
        <f t="shared" si="0"/>
        <v>1.092657682403506E-12</v>
      </c>
      <c r="X54" s="13">
        <f t="shared" si="1"/>
        <v>1.0783388204121671E-11</v>
      </c>
      <c r="Y54" s="13">
        <f t="shared" si="2"/>
        <v>1.217099169972486E-10</v>
      </c>
      <c r="Z54" s="13">
        <f t="shared" si="3"/>
        <v>2.0531337256373698E-13</v>
      </c>
      <c r="AA54" s="13">
        <f t="shared" si="4"/>
        <v>2.0262464236139812E-11</v>
      </c>
      <c r="AC54" t="s">
        <v>64</v>
      </c>
      <c r="AD54" s="12">
        <v>1.0024729247927688E-9</v>
      </c>
      <c r="AE54" s="12">
        <v>5.417569430896351E-10</v>
      </c>
      <c r="AF54" s="12">
        <v>3.3208114853170862E-10</v>
      </c>
      <c r="AG54" s="12">
        <v>2.3260098323274216E-10</v>
      </c>
      <c r="AH54" s="12">
        <v>3.1305179433563831E-11</v>
      </c>
    </row>
    <row r="55" spans="4:34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0"/>
        <v>0</v>
      </c>
      <c r="X55" s="13">
        <f t="shared" si="1"/>
        <v>0</v>
      </c>
      <c r="Y55" s="13">
        <f t="shared" si="2"/>
        <v>0</v>
      </c>
      <c r="Z55" s="13">
        <f t="shared" si="3"/>
        <v>0</v>
      </c>
      <c r="AA55" s="13">
        <f t="shared" si="4"/>
        <v>0</v>
      </c>
      <c r="AC55" t="s">
        <v>144</v>
      </c>
      <c r="AD55" s="12">
        <v>3.4581666925477877E-10</v>
      </c>
      <c r="AE55" s="12">
        <v>1.1376927123137775E-9</v>
      </c>
      <c r="AF55" s="12">
        <v>4.3447080187516339E-10</v>
      </c>
      <c r="AG55" s="12">
        <v>1.7918099698238761E-10</v>
      </c>
      <c r="AH55" s="12">
        <v>3.1172348086139202E-11</v>
      </c>
    </row>
    <row r="56" spans="4:34" x14ac:dyDescent="0.3">
      <c r="D56" t="s">
        <v>86</v>
      </c>
      <c r="E56">
        <f>Mult_op!D55*LCA_op_data!E56</f>
        <v>2.6649968034714949E-2</v>
      </c>
      <c r="F56">
        <f>Mult_op!E55*LCA_op_data!F56</f>
        <v>805.60408600000005</v>
      </c>
      <c r="G56">
        <f>Mult_op!F55*LCA_op_data!G56</f>
        <v>144.24862289571618</v>
      </c>
      <c r="H56">
        <f>Mult_op!G55*LCA_op_data!H56</f>
        <v>5.8974926547164031E-4</v>
      </c>
      <c r="I56">
        <f>Mult_op!H55*LCA_op_data!I56</f>
        <v>3.478578004547761E-3</v>
      </c>
      <c r="J56">
        <f>Mult_op!I55*LCA_op_data!J56</f>
        <v>3.612823339954796E-2</v>
      </c>
      <c r="K56">
        <f>Mult_op!J55*LCA_op_data!K56</f>
        <v>1.796246318216871E-8</v>
      </c>
      <c r="L56">
        <f>Mult_op!K55*LCA_op_data!L56</f>
        <v>1.782980734742425E-7</v>
      </c>
      <c r="M56">
        <f>Mult_op!L55*LCA_op_data!M56</f>
        <v>0.29850247471028446</v>
      </c>
      <c r="N56">
        <f>Mult_op!M55*LCA_op_data!N56</f>
        <v>15.032242676108037</v>
      </c>
      <c r="O56">
        <f>Mult_op!N55*LCA_op_data!O56</f>
        <v>1.5593160441114171E-4</v>
      </c>
      <c r="P56">
        <f>Mult_op!O55*LCA_op_data!P56</f>
        <v>3.7284089130962215E-7</v>
      </c>
      <c r="Q56">
        <f>Mult_op!P55*LCA_op_data!Q56</f>
        <v>1.9233372295881974E-2</v>
      </c>
      <c r="R56">
        <f>Mult_op!Q55*LCA_op_data!R56</f>
        <v>3.1891356628684897</v>
      </c>
      <c r="S56">
        <f>Mult_op!R55*LCA_op_data!S56</f>
        <v>46.224413985640702</v>
      </c>
      <c r="T56">
        <f>Mult_op!S55*LCA_op_data!T56</f>
        <v>4.8066784443983278E-4</v>
      </c>
      <c r="V56" t="s">
        <v>84</v>
      </c>
      <c r="W56" s="13">
        <f t="shared" si="0"/>
        <v>3.5523306329210072E-4</v>
      </c>
      <c r="X56" s="13">
        <f t="shared" si="1"/>
        <v>8.0186365513401419E-4</v>
      </c>
      <c r="Y56" s="13">
        <f t="shared" si="2"/>
        <v>2.7422939284275802E-4</v>
      </c>
      <c r="Z56" s="13">
        <f t="shared" si="3"/>
        <v>6.0535562458486302E-4</v>
      </c>
      <c r="AA56" s="13">
        <f t="shared" si="4"/>
        <v>9.2176655079808859E-5</v>
      </c>
      <c r="AC56" t="s">
        <v>36</v>
      </c>
      <c r="AD56" s="12">
        <v>3.7208143481760244E-10</v>
      </c>
      <c r="AE56" s="12">
        <v>4.2438377809970725E-10</v>
      </c>
      <c r="AF56" s="12">
        <v>2.2159392114961858E-9</v>
      </c>
      <c r="AG56" s="12">
        <v>1.8787773619756745E-10</v>
      </c>
      <c r="AH56" s="12">
        <v>2.1100465631259437E-11</v>
      </c>
    </row>
    <row r="57" spans="4:34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0"/>
        <v>0</v>
      </c>
      <c r="X57" s="13">
        <f t="shared" si="1"/>
        <v>0</v>
      </c>
      <c r="Y57" s="13">
        <f t="shared" si="2"/>
        <v>0</v>
      </c>
      <c r="Z57" s="13">
        <f t="shared" si="3"/>
        <v>0</v>
      </c>
      <c r="AA57" s="13">
        <f t="shared" si="4"/>
        <v>0</v>
      </c>
      <c r="AC57" t="s">
        <v>53</v>
      </c>
      <c r="AD57" s="12">
        <v>4.9111425458512373E-11</v>
      </c>
      <c r="AE57" s="12">
        <v>4.542224999397407E-11</v>
      </c>
      <c r="AF57" s="12">
        <v>1.2325351230644469E-11</v>
      </c>
      <c r="AG57" s="12">
        <v>5.3531262858467646E-11</v>
      </c>
      <c r="AH57" s="12">
        <v>1.5867150420479369E-11</v>
      </c>
    </row>
    <row r="58" spans="4:34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0"/>
        <v>0</v>
      </c>
      <c r="X58" s="13">
        <f t="shared" si="1"/>
        <v>0</v>
      </c>
      <c r="Y58" s="13">
        <f t="shared" si="2"/>
        <v>0</v>
      </c>
      <c r="Z58" s="13">
        <f t="shared" si="3"/>
        <v>0</v>
      </c>
      <c r="AA58" s="13">
        <f t="shared" si="4"/>
        <v>0</v>
      </c>
      <c r="AC58" t="s">
        <v>59</v>
      </c>
      <c r="AD58" s="12">
        <v>3.5395563256933775E-11</v>
      </c>
      <c r="AE58" s="12">
        <v>2.8017001721496969E-10</v>
      </c>
      <c r="AF58" s="12">
        <v>4.0384038182645615E-12</v>
      </c>
      <c r="AG58" s="12">
        <v>3.1645448646440446E-12</v>
      </c>
      <c r="AH58" s="12">
        <v>1.4825669210178832E-11</v>
      </c>
    </row>
    <row r="59" spans="4:34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0"/>
        <v>0</v>
      </c>
      <c r="X59" s="13">
        <f t="shared" si="1"/>
        <v>0</v>
      </c>
      <c r="Y59" s="13">
        <f t="shared" si="2"/>
        <v>0</v>
      </c>
      <c r="Z59" s="13">
        <f t="shared" si="3"/>
        <v>0</v>
      </c>
      <c r="AA59" s="13">
        <f t="shared" si="4"/>
        <v>0</v>
      </c>
      <c r="AC59" t="s">
        <v>54</v>
      </c>
      <c r="AD59" s="12">
        <v>4.6305817779368347E-11</v>
      </c>
      <c r="AE59" s="12">
        <v>4.2827395289649775E-11</v>
      </c>
      <c r="AF59" s="12">
        <v>1.1606610746411493E-11</v>
      </c>
      <c r="AG59" s="12">
        <v>5.0473161393323512E-11</v>
      </c>
      <c r="AH59" s="12">
        <v>1.380778429837379E-11</v>
      </c>
    </row>
    <row r="60" spans="4:34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0"/>
        <v>0</v>
      </c>
      <c r="X60" s="13">
        <f t="shared" si="1"/>
        <v>0</v>
      </c>
      <c r="Y60" s="13">
        <f t="shared" si="2"/>
        <v>0</v>
      </c>
      <c r="Z60" s="13">
        <f t="shared" si="3"/>
        <v>0</v>
      </c>
      <c r="AA60" s="13">
        <f t="shared" si="4"/>
        <v>0</v>
      </c>
      <c r="AC60" t="s">
        <v>51</v>
      </c>
      <c r="AD60" s="12">
        <v>4.704245598087295E-11</v>
      </c>
      <c r="AE60" s="12">
        <v>4.3506306454374854E-11</v>
      </c>
      <c r="AF60" s="12">
        <v>1.1765094886333604E-11</v>
      </c>
      <c r="AG60" s="12">
        <v>5.1274998048217325E-11</v>
      </c>
      <c r="AH60" s="12">
        <v>1.3128954934784854E-11</v>
      </c>
    </row>
    <row r="61" spans="4:34" x14ac:dyDescent="0.3">
      <c r="D61" t="s">
        <v>91</v>
      </c>
      <c r="E61">
        <f>Mult_op!D60*LCA_op_data!E61</f>
        <v>0</v>
      </c>
      <c r="F61">
        <f>Mult_op!E60*LCA_op_data!F61</f>
        <v>6.000000000000001E-6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0"/>
        <v>0</v>
      </c>
      <c r="X61" s="13">
        <f t="shared" si="1"/>
        <v>0</v>
      </c>
      <c r="Y61" s="13">
        <f t="shared" si="2"/>
        <v>0</v>
      </c>
      <c r="Z61" s="13">
        <f t="shared" si="3"/>
        <v>0</v>
      </c>
      <c r="AA61" s="13">
        <f t="shared" si="4"/>
        <v>0</v>
      </c>
      <c r="AC61" t="s">
        <v>110</v>
      </c>
      <c r="AD61" s="12">
        <v>7.0079687428764249E-11</v>
      </c>
      <c r="AE61" s="12">
        <v>2.2008442170538174E-9</v>
      </c>
      <c r="AF61" s="12">
        <v>3.6634588254443639E-10</v>
      </c>
      <c r="AG61" s="12">
        <v>7.5890178483127607E-10</v>
      </c>
      <c r="AH61" s="12">
        <v>5.1985738862810265E-12</v>
      </c>
    </row>
    <row r="62" spans="4:34" x14ac:dyDescent="0.3">
      <c r="D62" t="s">
        <v>92</v>
      </c>
      <c r="E62">
        <f>Mult_op!D61*LCA_op_data!E62</f>
        <v>2.1892190100176536E-9</v>
      </c>
      <c r="F62">
        <f>Mult_op!E61*LCA_op_data!F62</f>
        <v>3.9999999999999998E-6</v>
      </c>
      <c r="G62">
        <f>Mult_op!F61*LCA_op_data!G62</f>
        <v>9.6645693706018295E-5</v>
      </c>
      <c r="H62">
        <f>Mult_op!G61*LCA_op_data!H62</f>
        <v>3.516754503053243E-11</v>
      </c>
      <c r="I62">
        <f>Mult_op!H61*LCA_op_data!I62</f>
        <v>1.2784356771216067E-9</v>
      </c>
      <c r="J62">
        <f>Mult_op!I61*LCA_op_data!J62</f>
        <v>1.0086436108981253E-8</v>
      </c>
      <c r="K62">
        <f>Mult_op!J61*LCA_op_data!K62</f>
        <v>3.5105353649913407E-16</v>
      </c>
      <c r="L62">
        <f>Mult_op!K61*LCA_op_data!L62</f>
        <v>2.6552616217998707E-14</v>
      </c>
      <c r="M62">
        <f>Mult_op!L61*LCA_op_data!M62</f>
        <v>5.8740035942370415E-9</v>
      </c>
      <c r="N62">
        <f>Mult_op!M61*LCA_op_data!N62</f>
        <v>4.8033645306568312E-6</v>
      </c>
      <c r="O62">
        <f>Mult_op!N61*LCA_op_data!O62</f>
        <v>3.5780460372138466E-12</v>
      </c>
      <c r="P62">
        <f>Mult_op!O61*LCA_op_data!P62</f>
        <v>2.3050221739289121E-14</v>
      </c>
      <c r="Q62">
        <f>Mult_op!P61*LCA_op_data!Q62</f>
        <v>2.0944809908854076E-9</v>
      </c>
      <c r="R62">
        <f>Mult_op!Q61*LCA_op_data!R62</f>
        <v>2.7339365605859961E-7</v>
      </c>
      <c r="S62">
        <f>Mult_op!R61*LCA_op_data!S62</f>
        <v>8.1144452638789654E-7</v>
      </c>
      <c r="T62">
        <f>Mult_op!S61*LCA_op_data!T62</f>
        <v>1.4818523771975784E-14</v>
      </c>
      <c r="V62" t="s">
        <v>90</v>
      </c>
      <c r="W62" s="13">
        <f t="shared" si="0"/>
        <v>1.1351026810163415E-10</v>
      </c>
      <c r="X62" s="13">
        <f t="shared" si="1"/>
        <v>4.7816212501291918E-11</v>
      </c>
      <c r="Y62" s="13">
        <f t="shared" si="2"/>
        <v>1.8373201333803259E-10</v>
      </c>
      <c r="Z62" s="13">
        <f t="shared" si="3"/>
        <v>1.3890643284474642E-11</v>
      </c>
      <c r="AA62" s="13">
        <f t="shared" si="4"/>
        <v>5.6986569560878309E-12</v>
      </c>
      <c r="AC62" t="s">
        <v>52</v>
      </c>
      <c r="AD62" s="12">
        <v>4.1286927286070285E-13</v>
      </c>
      <c r="AE62" s="12">
        <v>3.8176462274413183E-13</v>
      </c>
      <c r="AF62" s="12">
        <v>3.0257846362483874E-13</v>
      </c>
      <c r="AG62" s="12">
        <v>4.4998441169215402E-13</v>
      </c>
      <c r="AH62" s="12">
        <v>7.5524461878332564E-14</v>
      </c>
    </row>
    <row r="63" spans="4:34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0"/>
        <v>0</v>
      </c>
      <c r="X63" s="13">
        <f t="shared" si="1"/>
        <v>0</v>
      </c>
      <c r="Y63" s="13">
        <f t="shared" si="2"/>
        <v>0</v>
      </c>
      <c r="Z63" s="13">
        <f t="shared" si="3"/>
        <v>0</v>
      </c>
      <c r="AA63" s="13">
        <f t="shared" si="4"/>
        <v>0</v>
      </c>
      <c r="AC63" t="s">
        <v>34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</row>
    <row r="64" spans="4:34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0"/>
        <v>0</v>
      </c>
      <c r="X64" s="13">
        <f t="shared" si="1"/>
        <v>0</v>
      </c>
      <c r="Y64" s="13">
        <f t="shared" si="2"/>
        <v>0</v>
      </c>
      <c r="Z64" s="13">
        <f t="shared" si="3"/>
        <v>0</v>
      </c>
      <c r="AA64" s="13">
        <f t="shared" si="4"/>
        <v>0</v>
      </c>
      <c r="AC64" t="s">
        <v>35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</row>
    <row r="65" spans="4:34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0"/>
        <v>0</v>
      </c>
      <c r="X65" s="13">
        <f t="shared" si="1"/>
        <v>0</v>
      </c>
      <c r="Y65" s="13">
        <f t="shared" si="2"/>
        <v>0</v>
      </c>
      <c r="Z65" s="13">
        <f t="shared" si="3"/>
        <v>0</v>
      </c>
      <c r="AA65" s="13">
        <f t="shared" si="4"/>
        <v>0</v>
      </c>
      <c r="AC65" t="s">
        <v>37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</row>
    <row r="66" spans="4:34" x14ac:dyDescent="0.3">
      <c r="D66" t="s">
        <v>96</v>
      </c>
      <c r="E66">
        <f>Mult_op!D65*LCA_op_data!E66</f>
        <v>0.14607791036844744</v>
      </c>
      <c r="F66">
        <f>Mult_op!E65*LCA_op_data!F66</f>
        <v>15.041172999999999</v>
      </c>
      <c r="G66">
        <f>Mult_op!F65*LCA_op_data!G66</f>
        <v>39121.981606177302</v>
      </c>
      <c r="H66">
        <f>Mult_op!G65*LCA_op_data!H66</f>
        <v>1.7340802543139164E-2</v>
      </c>
      <c r="I66">
        <f>Mult_op!H65*LCA_op_data!I66</f>
        <v>0.34080476622511119</v>
      </c>
      <c r="J66">
        <f>Mult_op!I65*LCA_op_data!J66</f>
        <v>0.2864937425011761</v>
      </c>
      <c r="K66">
        <f>Mult_op!J65*LCA_op_data!K66</f>
        <v>6.9981428951869819E-8</v>
      </c>
      <c r="L66">
        <f>Mult_op!K65*LCA_op_data!L66</f>
        <v>1.9551286726711376E-6</v>
      </c>
      <c r="M66">
        <f>Mult_op!L65*LCA_op_data!M66</f>
        <v>1.6762926450560383</v>
      </c>
      <c r="N66">
        <f>Mult_op!M65*LCA_op_data!N66</f>
        <v>187.17576857134404</v>
      </c>
      <c r="O66">
        <f>Mult_op!N65*LCA_op_data!O66</f>
        <v>3.5486796368671889E-4</v>
      </c>
      <c r="P66">
        <f>Mult_op!O65*LCA_op_data!P66</f>
        <v>2.1764442719195324E-6</v>
      </c>
      <c r="Q66">
        <f>Mult_op!P65*LCA_op_data!Q66</f>
        <v>4.9722222074466117E-2</v>
      </c>
      <c r="R66">
        <f>Mult_op!Q65*LCA_op_data!R66</f>
        <v>99.712823362056298</v>
      </c>
      <c r="S66">
        <f>Mult_op!R65*LCA_op_data!S66</f>
        <v>146.21407324957968</v>
      </c>
      <c r="T66">
        <f>Mult_op!S65*LCA_op_data!T66</f>
        <v>5.4653788375408615E-6</v>
      </c>
      <c r="V66" t="s">
        <v>94</v>
      </c>
      <c r="W66" s="13">
        <f t="shared" si="0"/>
        <v>4.4232269978804577E-3</v>
      </c>
      <c r="X66" s="13">
        <f t="shared" si="1"/>
        <v>2.3577747568839385E-2</v>
      </c>
      <c r="Y66" s="13">
        <f t="shared" si="2"/>
        <v>7.4374347895325071E-2</v>
      </c>
      <c r="Z66" s="13">
        <f t="shared" si="3"/>
        <v>1.3776637431134049E-3</v>
      </c>
      <c r="AA66" s="13">
        <f t="shared" si="4"/>
        <v>5.3807765625834138E-4</v>
      </c>
      <c r="AC66" t="s">
        <v>38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</row>
    <row r="67" spans="4:34" x14ac:dyDescent="0.3">
      <c r="D67" t="s">
        <v>97</v>
      </c>
      <c r="E67">
        <f>Mult_op!D66*LCA_op_data!E67</f>
        <v>0.19414179178728566</v>
      </c>
      <c r="F67">
        <f>Mult_op!E66*LCA_op_data!F67</f>
        <v>17.623936</v>
      </c>
      <c r="G67">
        <f>Mult_op!F66*LCA_op_data!G67</f>
        <v>94974.170934808368</v>
      </c>
      <c r="H67">
        <f>Mult_op!G66*LCA_op_data!H67</f>
        <v>3.5036127398526879E-3</v>
      </c>
      <c r="I67">
        <f>Mult_op!H66*LCA_op_data!I67</f>
        <v>1.540117095813015E-2</v>
      </c>
      <c r="J67">
        <f>Mult_op!I66*LCA_op_data!J67</f>
        <v>0.13972196917763574</v>
      </c>
      <c r="K67">
        <f>Mult_op!J66*LCA_op_data!K67</f>
        <v>2.8756354493266685E-8</v>
      </c>
      <c r="L67">
        <f>Mult_op!K66*LCA_op_data!L67</f>
        <v>1.0615791829306006E-6</v>
      </c>
      <c r="M67">
        <f>Mult_op!L66*LCA_op_data!M67</f>
        <v>2.6495999145182094</v>
      </c>
      <c r="N67">
        <f>Mult_op!M66*LCA_op_data!N67</f>
        <v>312.21011580876052</v>
      </c>
      <c r="O67">
        <f>Mult_op!N66*LCA_op_data!O67</f>
        <v>6.5377327886691498E-4</v>
      </c>
      <c r="P67">
        <f>Mult_op!O66*LCA_op_data!P67</f>
        <v>1.963682519909279E-6</v>
      </c>
      <c r="Q67">
        <f>Mult_op!P66*LCA_op_data!Q67</f>
        <v>5.2453001968740906E-2</v>
      </c>
      <c r="R67">
        <f>Mult_op!Q66*LCA_op_data!R67</f>
        <v>81.174492537562514</v>
      </c>
      <c r="S67">
        <f>Mult_op!R66*LCA_op_data!S67</f>
        <v>237.03830655456019</v>
      </c>
      <c r="T67">
        <f>Mult_op!S66*LCA_op_data!T67</f>
        <v>1.4252280468599705E-5</v>
      </c>
      <c r="V67" t="s">
        <v>95</v>
      </c>
      <c r="W67" s="13">
        <f t="shared" si="0"/>
        <v>7.3779647002241103E-3</v>
      </c>
      <c r="X67" s="13">
        <f t="shared" si="1"/>
        <v>4.7637528051952668E-3</v>
      </c>
      <c r="Y67" s="13">
        <f t="shared" si="2"/>
        <v>0.18055430068144018</v>
      </c>
      <c r="Z67" s="13">
        <f t="shared" si="3"/>
        <v>2.538070027945513E-3</v>
      </c>
      <c r="AA67" s="13">
        <f t="shared" si="4"/>
        <v>4.8547702396090742E-4</v>
      </c>
      <c r="AC67" t="s">
        <v>45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</row>
    <row r="68" spans="4:34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116" si="5">N68/$N$118</f>
        <v>0</v>
      </c>
      <c r="X68" s="13">
        <f t="shared" ref="X68:X116" si="6">H68/$H$118</f>
        <v>0</v>
      </c>
      <c r="Y68" s="13">
        <f t="shared" ref="Y68:Y116" si="7">G68/$G$118</f>
        <v>0</v>
      </c>
      <c r="Z68" s="13">
        <f t="shared" ref="Z68:Z116" si="8">O68/$O$118</f>
        <v>0</v>
      </c>
      <c r="AA68" s="13">
        <f t="shared" ref="AA68:AA116" si="9">P68/$P$118</f>
        <v>0</v>
      </c>
      <c r="AC68" t="s">
        <v>46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4:34" x14ac:dyDescent="0.3">
      <c r="D69" t="s">
        <v>99</v>
      </c>
      <c r="E69">
        <f>Mult_op!D68*LCA_op_data!E69</f>
        <v>2.0920651269077628</v>
      </c>
      <c r="F69">
        <f>Mult_op!E68*LCA_op_data!F69</f>
        <v>11.353319000000001</v>
      </c>
      <c r="G69">
        <f>Mult_op!F68*LCA_op_data!G69</f>
        <v>1387.1298244534548</v>
      </c>
      <c r="H69">
        <f>Mult_op!G68*LCA_op_data!H69</f>
        <v>8.1836119308673922E-3</v>
      </c>
      <c r="I69">
        <f>Mult_op!H68*LCA_op_data!I69</f>
        <v>0.70318546904831347</v>
      </c>
      <c r="J69">
        <f>Mult_op!I68*LCA_op_data!J69</f>
        <v>5.3874332802937941</v>
      </c>
      <c r="K69">
        <f>Mult_op!J68*LCA_op_data!K69</f>
        <v>1.1716269118356466E-7</v>
      </c>
      <c r="L69">
        <f>Mult_op!K68*LCA_op_data!L69</f>
        <v>4.957268941154487E-7</v>
      </c>
      <c r="M69">
        <f>Mult_op!L68*LCA_op_data!M69</f>
        <v>2.6234042000024429</v>
      </c>
      <c r="N69">
        <f>Mult_op!M68*LCA_op_data!N69</f>
        <v>94.973687647591618</v>
      </c>
      <c r="O69">
        <f>Mult_op!N68*LCA_op_data!O69</f>
        <v>1.3967373160063586E-3</v>
      </c>
      <c r="P69">
        <f>Mult_op!O68*LCA_op_data!P69</f>
        <v>4.0615165809353603E-6</v>
      </c>
      <c r="Q69">
        <f>Mult_op!P68*LCA_op_data!Q69</f>
        <v>1.3520322721439155</v>
      </c>
      <c r="R69">
        <f>Mult_op!Q68*LCA_op_data!R69</f>
        <v>4107.1392654635165</v>
      </c>
      <c r="S69">
        <f>Mult_op!R68*LCA_op_data!S69</f>
        <v>148.61847422658275</v>
      </c>
      <c r="T69">
        <f>Mult_op!S68*LCA_op_data!T69</f>
        <v>1.0178008080451519E-6</v>
      </c>
      <c r="V69" t="s">
        <v>97</v>
      </c>
      <c r="W69" s="13">
        <f t="shared" si="5"/>
        <v>2.2443619839123095E-3</v>
      </c>
      <c r="X69" s="13">
        <f t="shared" si="6"/>
        <v>1.1127001522987422E-2</v>
      </c>
      <c r="Y69" s="13">
        <f t="shared" si="7"/>
        <v>2.6370565064524377E-3</v>
      </c>
      <c r="Z69" s="13">
        <f t="shared" si="8"/>
        <v>5.4223952450501408E-3</v>
      </c>
      <c r="AA69" s="13">
        <f t="shared" si="9"/>
        <v>1.00412004613224E-3</v>
      </c>
      <c r="AC69" t="s">
        <v>48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</row>
    <row r="70" spans="4:34" x14ac:dyDescent="0.3">
      <c r="D70" t="s">
        <v>100</v>
      </c>
      <c r="E70">
        <f>Mult_op!D69*LCA_op_data!E70</f>
        <v>2.2523955916835293E-3</v>
      </c>
      <c r="F70">
        <f>Mult_op!E69*LCA_op_data!F70</f>
        <v>0.46508700000000003</v>
      </c>
      <c r="G70">
        <f>Mult_op!F69*LCA_op_data!G70</f>
        <v>11.38122691446271</v>
      </c>
      <c r="H70">
        <f>Mult_op!G69*LCA_op_data!H70</f>
        <v>5.304340788807433E-5</v>
      </c>
      <c r="I70">
        <f>Mult_op!H69*LCA_op_data!I70</f>
        <v>1.162199787352574E-3</v>
      </c>
      <c r="J70">
        <f>Mult_op!I69*LCA_op_data!J70</f>
        <v>6.5551135147567377E-3</v>
      </c>
      <c r="K70">
        <f>Mult_op!J69*LCA_op_data!K70</f>
        <v>2.2295976660442951E-10</v>
      </c>
      <c r="L70">
        <f>Mult_op!K69*LCA_op_data!L70</f>
        <v>7.0143668046538077E-9</v>
      </c>
      <c r="M70">
        <f>Mult_op!L69*LCA_op_data!M70</f>
        <v>4.5972060763971659E-2</v>
      </c>
      <c r="N70">
        <f>Mult_op!M69*LCA_op_data!N70</f>
        <v>-338.27589540560774</v>
      </c>
      <c r="O70">
        <f>Mult_op!N69*LCA_op_data!O70</f>
        <v>4.0535671655827094E-6</v>
      </c>
      <c r="P70">
        <f>Mult_op!O69*LCA_op_data!P70</f>
        <v>2.0302876291875295E-8</v>
      </c>
      <c r="Q70">
        <f>Mult_op!P69*LCA_op_data!Q70</f>
        <v>4.0454995949845661E-3</v>
      </c>
      <c r="R70">
        <f>Mult_op!Q69*LCA_op_data!R70</f>
        <v>0.62349381941331394</v>
      </c>
      <c r="S70">
        <f>Mult_op!R69*LCA_op_data!S70</f>
        <v>8.5891836567784132</v>
      </c>
      <c r="T70">
        <f>Mult_op!S69*LCA_op_data!T70</f>
        <v>1.1031697473748109E-7</v>
      </c>
      <c r="V70" t="s">
        <v>98</v>
      </c>
      <c r="W70" s="13">
        <f t="shared" si="5"/>
        <v>-7.9939357787113911E-3</v>
      </c>
      <c r="X70" s="13">
        <f t="shared" si="6"/>
        <v>7.2121464866735014E-5</v>
      </c>
      <c r="Y70" s="13">
        <f t="shared" si="7"/>
        <v>2.1636719185978814E-5</v>
      </c>
      <c r="Z70" s="13">
        <f t="shared" si="8"/>
        <v>1.5736705157268812E-5</v>
      </c>
      <c r="AA70" s="13">
        <f t="shared" si="9"/>
        <v>5.0194366248579991E-6</v>
      </c>
      <c r="AC70" t="s">
        <v>47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</row>
    <row r="71" spans="4:34" x14ac:dyDescent="0.3">
      <c r="D71" t="s">
        <v>101</v>
      </c>
      <c r="E71">
        <f>Mult_op!D70*LCA_op_data!E71</f>
        <v>4.3419009344039795E-8</v>
      </c>
      <c r="F71">
        <f>Mult_op!E70*LCA_op_data!F71</f>
        <v>5.0000000000000004E-6</v>
      </c>
      <c r="G71">
        <f>Mult_op!F70*LCA_op_data!G71</f>
        <v>1.1134864577641774E-4</v>
      </c>
      <c r="H71">
        <f>Mult_op!G70*LCA_op_data!H71</f>
        <v>2.5523869153400289E-11</v>
      </c>
      <c r="I71">
        <f>Mult_op!H70*LCA_op_data!I71</f>
        <v>4.210559518138523E-9</v>
      </c>
      <c r="J71">
        <f>Mult_op!I70*LCA_op_data!J71</f>
        <v>4.6101602886996395E-8</v>
      </c>
      <c r="K71">
        <f>Mult_op!J70*LCA_op_data!K71</f>
        <v>7.7571552690464562E-16</v>
      </c>
      <c r="L71">
        <f>Mult_op!K70*LCA_op_data!L71</f>
        <v>4.7839884312609721E-14</v>
      </c>
      <c r="M71">
        <f>Mult_op!L70*LCA_op_data!M71</f>
        <v>9.943536707832385E-10</v>
      </c>
      <c r="N71">
        <f>Mult_op!M70*LCA_op_data!N71</f>
        <v>1.6162418675293924E-7</v>
      </c>
      <c r="O71">
        <f>Mult_op!N70*LCA_op_data!O71</f>
        <v>3.2158873181148098E-14</v>
      </c>
      <c r="P71">
        <f>Mult_op!O70*LCA_op_data!P71</f>
        <v>5.5101779585816072E-13</v>
      </c>
      <c r="Q71">
        <f>Mult_op!P70*LCA_op_data!Q71</f>
        <v>1.3742296250726145E-8</v>
      </c>
      <c r="R71">
        <f>Mult_op!Q70*LCA_op_data!R71</f>
        <v>3.9924087869240173E-9</v>
      </c>
      <c r="S71">
        <f>Mult_op!R70*LCA_op_data!S71</f>
        <v>4.4197395841953012E-8</v>
      </c>
      <c r="T71">
        <f>Mult_op!S70*LCA_op_data!T71</f>
        <v>6.9453299351537139E-16</v>
      </c>
      <c r="V71" t="s">
        <v>99</v>
      </c>
      <c r="W71" s="13">
        <f t="shared" si="5"/>
        <v>3.8194071370065296E-12</v>
      </c>
      <c r="X71" s="13">
        <f t="shared" si="6"/>
        <v>3.4704007636431839E-11</v>
      </c>
      <c r="Y71" s="13">
        <f t="shared" si="7"/>
        <v>2.1168362589641876E-10</v>
      </c>
      <c r="Z71" s="13">
        <f t="shared" si="8"/>
        <v>1.2484675466552374E-13</v>
      </c>
      <c r="AA71" s="13">
        <f t="shared" si="9"/>
        <v>1.3622694960643503E-10</v>
      </c>
      <c r="AC71" t="s">
        <v>49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</row>
    <row r="72" spans="4:34" x14ac:dyDescent="0.3">
      <c r="D72" t="s">
        <v>102</v>
      </c>
      <c r="E72">
        <f>Mult_op!D71*LCA_op_data!E72</f>
        <v>4.1078585913545579E-9</v>
      </c>
      <c r="F72">
        <f>Mult_op!E71*LCA_op_data!F72</f>
        <v>1.3000000000000001E-5</v>
      </c>
      <c r="G72">
        <f>Mult_op!F71*LCA_op_data!G72</f>
        <v>1.1396841505212375E-8</v>
      </c>
      <c r="H72">
        <f>Mult_op!G71*LCA_op_data!H72</f>
        <v>0</v>
      </c>
      <c r="I72">
        <f>Mult_op!H71*LCA_op_data!I72</f>
        <v>2.0717009281937639E-9</v>
      </c>
      <c r="J72">
        <f>Mult_op!I71*LCA_op_data!J72</f>
        <v>2.2687523035308249E-8</v>
      </c>
      <c r="K72">
        <f>Mult_op!J71*LCA_op_data!K72</f>
        <v>6.4270401916939163E-16</v>
      </c>
      <c r="L72">
        <f>Mult_op!K71*LCA_op_data!L72</f>
        <v>4.4863446656804653E-15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1.5062426147392065E-14</v>
      </c>
      <c r="Q72">
        <f>Mult_op!P71*LCA_op_data!Q72</f>
        <v>5.8955938359541025E-9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5"/>
        <v>0</v>
      </c>
      <c r="X72" s="13">
        <f t="shared" si="6"/>
        <v>0</v>
      </c>
      <c r="Y72" s="13">
        <f t="shared" si="7"/>
        <v>2.1666403904313105E-14</v>
      </c>
      <c r="Z72" s="13">
        <f t="shared" si="8"/>
        <v>0</v>
      </c>
      <c r="AA72" s="13">
        <f t="shared" si="9"/>
        <v>3.7238513586222113E-12</v>
      </c>
      <c r="AC72" t="s">
        <v>60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</row>
    <row r="73" spans="4:34" x14ac:dyDescent="0.3">
      <c r="D73" t="s">
        <v>103</v>
      </c>
      <c r="E73">
        <f>Mult_op!D72*LCA_op_data!E73</f>
        <v>6.6581512285292453E-9</v>
      </c>
      <c r="F73">
        <f>Mult_op!E72*LCA_op_data!F73</f>
        <v>5.0000000000000004E-6</v>
      </c>
      <c r="G73">
        <f>Mult_op!F72*LCA_op_data!G73</f>
        <v>1.7501793780055997E-6</v>
      </c>
      <c r="H73">
        <f>Mult_op!G72*LCA_op_data!H73</f>
        <v>0</v>
      </c>
      <c r="I73">
        <f>Mult_op!H72*LCA_op_data!I73</f>
        <v>1.3114913778505351E-9</v>
      </c>
      <c r="J73">
        <f>Mult_op!I72*LCA_op_data!J73</f>
        <v>1.4488308956966976E-8</v>
      </c>
      <c r="K73">
        <f>Mult_op!J72*LCA_op_data!K73</f>
        <v>1.5748780392639007E-15</v>
      </c>
      <c r="L73">
        <f>Mult_op!K72*LCA_op_data!L73</f>
        <v>7.2338049485868338E-15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3.2388032889311849E-14</v>
      </c>
      <c r="Q73">
        <f>Mult_op!P72*LCA_op_data!Q73</f>
        <v>3.7161938270546101E-9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5"/>
        <v>0</v>
      </c>
      <c r="X73" s="13">
        <f t="shared" si="6"/>
        <v>0</v>
      </c>
      <c r="Y73" s="13">
        <f t="shared" si="7"/>
        <v>3.3272458243387834E-12</v>
      </c>
      <c r="Z73" s="13">
        <f t="shared" si="8"/>
        <v>0</v>
      </c>
      <c r="AA73" s="13">
        <f t="shared" si="9"/>
        <v>8.0072240087860687E-12</v>
      </c>
      <c r="AC73" t="s">
        <v>61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</row>
    <row r="74" spans="4:34" x14ac:dyDescent="0.3">
      <c r="D74" t="s">
        <v>104</v>
      </c>
      <c r="E74">
        <f>Mult_op!D73*LCA_op_data!E74</f>
        <v>1.2622525327922889E-9</v>
      </c>
      <c r="F74">
        <f>Mult_op!E73*LCA_op_data!F74</f>
        <v>6.0000000000000002E-6</v>
      </c>
      <c r="G74">
        <f>Mult_op!F73*LCA_op_data!G74</f>
        <v>1.3080737202575261E-5</v>
      </c>
      <c r="H74">
        <f>Mult_op!G73*LCA_op_data!H74</f>
        <v>1.0099523571934964E-11</v>
      </c>
      <c r="I74">
        <f>Mult_op!H73*LCA_op_data!I74</f>
        <v>7.5171924896109324E-10</v>
      </c>
      <c r="J74">
        <f>Mult_op!I73*LCA_op_data!J74</f>
        <v>6.3240426527520725E-9</v>
      </c>
      <c r="K74">
        <f>Mult_op!J73*LCA_op_data!K74</f>
        <v>3.0759330017954354E-16</v>
      </c>
      <c r="L74">
        <f>Mult_op!K73*LCA_op_data!L74</f>
        <v>1.6251685000377599E-14</v>
      </c>
      <c r="M74">
        <f>Mult_op!L73*LCA_op_data!M74</f>
        <v>3.3939252904528636E-9</v>
      </c>
      <c r="N74">
        <f>Mult_op!M73*LCA_op_data!N74</f>
        <v>2.0927751150639907E-7</v>
      </c>
      <c r="O74">
        <f>Mult_op!N73*LCA_op_data!O74</f>
        <v>3.9443607234220138E-13</v>
      </c>
      <c r="P74">
        <f>Mult_op!O73*LCA_op_data!P74</f>
        <v>4.8018753510229245E-15</v>
      </c>
      <c r="Q74">
        <f>Mult_op!P73*LCA_op_data!Q74</f>
        <v>1.5022803340716352E-9</v>
      </c>
      <c r="R74">
        <f>Mult_op!Q73*LCA_op_data!R74</f>
        <v>4.0505103972329382E-7</v>
      </c>
      <c r="S74">
        <f>Mult_op!R73*LCA_op_data!S74</f>
        <v>4.9928144225787193E-7</v>
      </c>
      <c r="T74">
        <f>Mult_op!S73*LCA_op_data!T74</f>
        <v>9.388186692162094E-15</v>
      </c>
      <c r="V74" t="s">
        <v>102</v>
      </c>
      <c r="W74" s="13">
        <f t="shared" si="5"/>
        <v>4.9455223077740912E-12</v>
      </c>
      <c r="X74" s="13">
        <f t="shared" si="6"/>
        <v>1.3732006736841525E-11</v>
      </c>
      <c r="Y74" s="13">
        <f t="shared" si="7"/>
        <v>2.4867638588072922E-11</v>
      </c>
      <c r="Z74" s="13">
        <f t="shared" si="8"/>
        <v>1.5312745343268752E-12</v>
      </c>
      <c r="AA74" s="13">
        <f t="shared" si="9"/>
        <v>1.1871573593034515E-12</v>
      </c>
      <c r="AC74" t="s">
        <v>62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</row>
    <row r="75" spans="4:34" x14ac:dyDescent="0.3">
      <c r="D75" t="s">
        <v>105</v>
      </c>
      <c r="E75">
        <f>Mult_op!D74*LCA_op_data!E75</f>
        <v>5.6529607352396503E-9</v>
      </c>
      <c r="F75">
        <f>Mult_op!E74*LCA_op_data!F75</f>
        <v>6.0000000000000002E-6</v>
      </c>
      <c r="G75">
        <f>Mult_op!F74*LCA_op_data!G75</f>
        <v>8.2187820170513405E-5</v>
      </c>
      <c r="H75">
        <f>Mult_op!G74*LCA_op_data!H75</f>
        <v>8.5934191578581955E-12</v>
      </c>
      <c r="I75">
        <f>Mult_op!H74*LCA_op_data!I75</f>
        <v>2.721127970788313E-9</v>
      </c>
      <c r="J75">
        <f>Mult_op!I74*LCA_op_data!J75</f>
        <v>3.1049862896024796E-8</v>
      </c>
      <c r="K75">
        <f>Mult_op!J74*LCA_op_data!K75</f>
        <v>6.6687374767483844E-16</v>
      </c>
      <c r="L75">
        <f>Mult_op!K74*LCA_op_data!L75</f>
        <v>3.8301934960283684E-14</v>
      </c>
      <c r="M75">
        <f>Mult_op!L74*LCA_op_data!M75</f>
        <v>2.8591751843963168E-11</v>
      </c>
      <c r="N75">
        <f>Mult_op!M74*LCA_op_data!N75</f>
        <v>1.2222998277097198E-8</v>
      </c>
      <c r="O75">
        <f>Mult_op!N74*LCA_op_data!O75</f>
        <v>5.454167796150386E-15</v>
      </c>
      <c r="P75">
        <f>Mult_op!O74*LCA_op_data!P75</f>
        <v>1.4005988919988203E-13</v>
      </c>
      <c r="Q75">
        <f>Mult_op!P74*LCA_op_data!Q75</f>
        <v>7.3735039507640537E-9</v>
      </c>
      <c r="R75">
        <f>Mult_op!Q74*LCA_op_data!R75</f>
        <v>1.9979704119053274E-7</v>
      </c>
      <c r="S75">
        <f>Mult_op!R74*LCA_op_data!S75</f>
        <v>5.3864729427712153E-9</v>
      </c>
      <c r="T75">
        <f>Mult_op!S74*LCA_op_data!T75</f>
        <v>7.4228083761006175E-17</v>
      </c>
      <c r="V75" t="s">
        <v>103</v>
      </c>
      <c r="W75" s="13">
        <f t="shared" si="5"/>
        <v>2.8884666208112917E-13</v>
      </c>
      <c r="X75" s="13">
        <f t="shared" si="6"/>
        <v>1.1684203608983038E-11</v>
      </c>
      <c r="Y75" s="13">
        <f t="shared" si="7"/>
        <v>1.5624631675495187E-10</v>
      </c>
      <c r="Z75" s="13">
        <f t="shared" si="8"/>
        <v>2.1174098511317229E-14</v>
      </c>
      <c r="AA75" s="13">
        <f t="shared" si="9"/>
        <v>3.4626706453645338E-11</v>
      </c>
      <c r="AC75" t="s">
        <v>70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</row>
    <row r="76" spans="4:34" x14ac:dyDescent="0.3">
      <c r="D76" t="s">
        <v>106</v>
      </c>
      <c r="E76">
        <f>Mult_op!D75*LCA_op_data!E76</f>
        <v>7.8844369058087203E-9</v>
      </c>
      <c r="F76">
        <f>Mult_op!E75*LCA_op_data!F76</f>
        <v>9.0000000000000002E-6</v>
      </c>
      <c r="G76">
        <f>Mult_op!F75*LCA_op_data!G76</f>
        <v>3.443204991961289E-7</v>
      </c>
      <c r="H76">
        <f>Mult_op!G75*LCA_op_data!H76</f>
        <v>1.5810441213793982E-12</v>
      </c>
      <c r="I76">
        <f>Mult_op!H75*LCA_op_data!I76</f>
        <v>4.0876364980274777E-9</v>
      </c>
      <c r="J76">
        <f>Mult_op!I75*LCA_op_data!J76</f>
        <v>4.4587797488590567E-8</v>
      </c>
      <c r="K76">
        <f>Mult_op!J75*LCA_op_data!K76</f>
        <v>6.4649160827064546E-18</v>
      </c>
      <c r="L76">
        <f>Mult_op!K75*LCA_op_data!L76</f>
        <v>2.6180625163770711E-14</v>
      </c>
      <c r="M76">
        <f>Mult_op!L75*LCA_op_data!M76</f>
        <v>1.316027755192545E-9</v>
      </c>
      <c r="N76">
        <f>Mult_op!M75*LCA_op_data!N76</f>
        <v>3.9622475023178406E-7</v>
      </c>
      <c r="O76">
        <f>Mult_op!N75*LCA_op_data!O76</f>
        <v>1.1607136001351321E-13</v>
      </c>
      <c r="P76">
        <f>Mult_op!O75*LCA_op_data!P76</f>
        <v>2.3242750925791044E-14</v>
      </c>
      <c r="Q76">
        <f>Mult_op!P75*LCA_op_data!Q76</f>
        <v>1.324053493333071E-8</v>
      </c>
      <c r="R76">
        <f>Mult_op!Q75*LCA_op_data!R76</f>
        <v>1.7854390804447348E-8</v>
      </c>
      <c r="S76">
        <f>Mult_op!R75*LCA_op_data!S76</f>
        <v>2.4566363913797262E-7</v>
      </c>
      <c r="T76">
        <f>Mult_op!S75*LCA_op_data!T76</f>
        <v>3.1558055218129533E-15</v>
      </c>
      <c r="V76" t="s">
        <v>104</v>
      </c>
      <c r="W76" s="13">
        <f t="shared" si="5"/>
        <v>9.3633488235719428E-12</v>
      </c>
      <c r="X76" s="13">
        <f t="shared" si="6"/>
        <v>2.1496963070967911E-12</v>
      </c>
      <c r="Y76" s="13">
        <f t="shared" si="7"/>
        <v>6.5458372872046256E-13</v>
      </c>
      <c r="Z76" s="13">
        <f t="shared" si="8"/>
        <v>4.5061070783399321E-13</v>
      </c>
      <c r="AA76" s="13">
        <f t="shared" si="9"/>
        <v>5.7462555345448448E-12</v>
      </c>
      <c r="AC76" t="s">
        <v>72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</row>
    <row r="77" spans="4:34" x14ac:dyDescent="0.3">
      <c r="D77" t="s">
        <v>107</v>
      </c>
      <c r="E77">
        <f>Mult_op!D76*LCA_op_data!E77</f>
        <v>1.0518771106602405E-9</v>
      </c>
      <c r="F77">
        <f>Mult_op!E76*LCA_op_data!F77</f>
        <v>5.0000000000000004E-6</v>
      </c>
      <c r="G77">
        <f>Mult_op!F76*LCA_op_data!G77</f>
        <v>1.0900614335479383E-5</v>
      </c>
      <c r="H77">
        <f>Mult_op!G76*LCA_op_data!H77</f>
        <v>8.4162696432791255E-12</v>
      </c>
      <c r="I77">
        <f>Mult_op!H76*LCA_op_data!I77</f>
        <v>6.2643270746757772E-10</v>
      </c>
      <c r="J77">
        <f>Mult_op!I76*LCA_op_data!J77</f>
        <v>5.270035543960062E-9</v>
      </c>
      <c r="K77">
        <f>Mult_op!J76*LCA_op_data!K77</f>
        <v>2.5632775014961958E-16</v>
      </c>
      <c r="L77">
        <f>Mult_op!K76*LCA_op_data!L77</f>
        <v>1.3543070833647993E-14</v>
      </c>
      <c r="M77">
        <f>Mult_op!L76*LCA_op_data!M77</f>
        <v>2.8282710753773442E-9</v>
      </c>
      <c r="N77">
        <f>Mult_op!M76*LCA_op_data!N77</f>
        <v>1.7439792625533244E-7</v>
      </c>
      <c r="O77">
        <f>Mult_op!N76*LCA_op_data!O77</f>
        <v>3.2869672695183235E-13</v>
      </c>
      <c r="P77">
        <f>Mult_op!O76*LCA_op_data!P77</f>
        <v>4.0015627925191017E-15</v>
      </c>
      <c r="Q77">
        <f>Mult_op!P76*LCA_op_data!Q77</f>
        <v>1.2519002783930294E-9</v>
      </c>
      <c r="R77">
        <f>Mult_op!Q76*LCA_op_data!R77</f>
        <v>3.3754253310274485E-7</v>
      </c>
      <c r="S77">
        <f>Mult_op!R76*LCA_op_data!S77</f>
        <v>4.1606786854822544E-7</v>
      </c>
      <c r="T77">
        <f>Mult_op!S76*LCA_op_data!T77</f>
        <v>7.8234889101350749E-15</v>
      </c>
      <c r="V77" t="s">
        <v>105</v>
      </c>
      <c r="W77" s="13">
        <f t="shared" si="5"/>
        <v>4.1212685898117399E-12</v>
      </c>
      <c r="X77" s="13">
        <f t="shared" si="6"/>
        <v>1.1443338947367922E-11</v>
      </c>
      <c r="Y77" s="13">
        <f t="shared" si="7"/>
        <v>2.0723032156727432E-11</v>
      </c>
      <c r="Z77" s="13">
        <f t="shared" si="8"/>
        <v>1.2760621119390543E-12</v>
      </c>
      <c r="AA77" s="13">
        <f t="shared" si="9"/>
        <v>9.8929779941954234E-13</v>
      </c>
      <c r="AC77" t="s">
        <v>74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</row>
    <row r="78" spans="4:34" x14ac:dyDescent="0.3">
      <c r="D78" t="s">
        <v>108</v>
      </c>
      <c r="E78">
        <f>Mult_op!D77*LCA_op_data!E78</f>
        <v>7.3666493441025163E-9</v>
      </c>
      <c r="F78">
        <f>Mult_op!E77*LCA_op_data!F78</f>
        <v>6.0000000000000002E-6</v>
      </c>
      <c r="G78">
        <f>Mult_op!F77*LCA_op_data!G78</f>
        <v>9.6839398116821572E-5</v>
      </c>
      <c r="H78">
        <f>Mult_op!G77*LCA_op_data!H78</f>
        <v>1.0406026081243474E-11</v>
      </c>
      <c r="I78">
        <f>Mult_op!H77*LCA_op_data!I78</f>
        <v>3.6059226766480708E-9</v>
      </c>
      <c r="J78">
        <f>Mult_op!I77*LCA_op_data!J78</f>
        <v>4.079898168534708E-8</v>
      </c>
      <c r="K78">
        <f>Mult_op!J77*LCA_op_data!K78</f>
        <v>7.3197382525955885E-16</v>
      </c>
      <c r="L78">
        <f>Mult_op!K77*LCA_op_data!L78</f>
        <v>4.573665335734896E-14</v>
      </c>
      <c r="M78">
        <f>Mult_op!L77*LCA_op_data!M78</f>
        <v>1.5103433220066268E-10</v>
      </c>
      <c r="N78">
        <f>Mult_op!M77*LCA_op_data!N78</f>
        <v>3.8305778829253323E-8</v>
      </c>
      <c r="O78">
        <f>Mult_op!N77*LCA_op_data!O78</f>
        <v>2.9227305251109135E-14</v>
      </c>
      <c r="P78">
        <f>Mult_op!O77*LCA_op_data!P78</f>
        <v>6.8670118950412591E-13</v>
      </c>
      <c r="Q78">
        <f>Mult_op!P77*LCA_op_data!Q78</f>
        <v>9.7568756290699567E-9</v>
      </c>
      <c r="R78">
        <f>Mult_op!Q77*LCA_op_data!R78</f>
        <v>1.5577060620991631E-7</v>
      </c>
      <c r="S78">
        <f>Mult_op!R77*LCA_op_data!S78</f>
        <v>4.3123440449030691E-8</v>
      </c>
      <c r="T78">
        <f>Mult_op!S77*LCA_op_data!T78</f>
        <v>3.4711609471384891E-16</v>
      </c>
      <c r="V78" t="s">
        <v>106</v>
      </c>
      <c r="W78" s="13">
        <f t="shared" si="5"/>
        <v>9.0521949708361397E-13</v>
      </c>
      <c r="X78" s="13">
        <f t="shared" si="6"/>
        <v>1.4148748624981592E-11</v>
      </c>
      <c r="Y78" s="13">
        <f t="shared" si="7"/>
        <v>1.8410026255871284E-10</v>
      </c>
      <c r="Z78" s="13">
        <f t="shared" si="8"/>
        <v>1.134658601893627E-13</v>
      </c>
      <c r="AA78" s="13">
        <f t="shared" si="9"/>
        <v>1.6977166443701909E-10</v>
      </c>
      <c r="AC78" t="s">
        <v>83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</row>
    <row r="79" spans="4:34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5"/>
        <v>0</v>
      </c>
      <c r="X79" s="13">
        <f t="shared" si="6"/>
        <v>0</v>
      </c>
      <c r="Y79" s="13">
        <f t="shared" si="7"/>
        <v>0</v>
      </c>
      <c r="Z79" s="13">
        <f t="shared" si="8"/>
        <v>0</v>
      </c>
      <c r="AA79" s="13">
        <f t="shared" si="9"/>
        <v>0</v>
      </c>
      <c r="AC79" t="s">
        <v>85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</row>
    <row r="80" spans="4:34" x14ac:dyDescent="0.3">
      <c r="D80" t="s">
        <v>110</v>
      </c>
      <c r="E80">
        <f>Mult_op!D79*LCA_op_data!E80</f>
        <v>1.8547715938538389E-9</v>
      </c>
      <c r="F80">
        <f>Mult_op!E79*LCA_op_data!F80</f>
        <v>9.9999999999999995E-7</v>
      </c>
      <c r="G80">
        <f>Mult_op!F79*LCA_op_data!G80</f>
        <v>1.162586457965561E-6</v>
      </c>
      <c r="H80">
        <f>Mult_op!G79*LCA_op_data!H80</f>
        <v>8.2658393431255797E-12</v>
      </c>
      <c r="I80">
        <f>Mult_op!H79*LCA_op_data!I80</f>
        <v>2.8701401529971604E-10</v>
      </c>
      <c r="J80">
        <f>Mult_op!I79*LCA_op_data!J80</f>
        <v>7.7966009505418228E-9</v>
      </c>
      <c r="K80">
        <f>Mult_op!J79*LCA_op_data!K80</f>
        <v>1.9015350889507796E-16</v>
      </c>
      <c r="L80">
        <f>Mult_op!K79*LCA_op_data!L80</f>
        <v>6.4456357292160978E-16</v>
      </c>
      <c r="M80">
        <f>Mult_op!L79*LCA_op_data!M80</f>
        <v>4.0208232264509414E-9</v>
      </c>
      <c r="N80">
        <f>Mult_op!M79*LCA_op_data!N80</f>
        <v>1.7243654541326877E-7</v>
      </c>
      <c r="O80">
        <f>Mult_op!N79*LCA_op_data!O80</f>
        <v>6.8165785134356691E-13</v>
      </c>
      <c r="P80">
        <f>Mult_op!O79*LCA_op_data!P80</f>
        <v>1.3816927914634535E-14</v>
      </c>
      <c r="Q80">
        <f>Mult_op!P79*LCA_op_data!Q80</f>
        <v>1.5547830846512882E-10</v>
      </c>
      <c r="R80">
        <f>Mult_op!Q79*LCA_op_data!R80</f>
        <v>3.6434111671641229E-8</v>
      </c>
      <c r="S80">
        <f>Mult_op!R79*LCA_op_data!S80</f>
        <v>1.3178110529604576E-6</v>
      </c>
      <c r="T80">
        <f>Mult_op!S79*LCA_op_data!T80</f>
        <v>2.9361551810478195E-15</v>
      </c>
      <c r="V80" t="s">
        <v>108</v>
      </c>
      <c r="W80" s="13">
        <f t="shared" si="5"/>
        <v>4.0749183984383582E-12</v>
      </c>
      <c r="X80" s="13">
        <f t="shared" si="6"/>
        <v>1.1238803567018508E-11</v>
      </c>
      <c r="Y80" s="13">
        <f t="shared" si="7"/>
        <v>2.2101797028980608E-12</v>
      </c>
      <c r="Z80" s="13">
        <f t="shared" si="8"/>
        <v>2.6463231486110205E-12</v>
      </c>
      <c r="AA80" s="13">
        <f t="shared" si="9"/>
        <v>3.4159294979053219E-12</v>
      </c>
      <c r="AC80" t="s">
        <v>86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</row>
    <row r="81" spans="4:34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5"/>
        <v>0</v>
      </c>
      <c r="X81" s="13">
        <f t="shared" si="6"/>
        <v>0</v>
      </c>
      <c r="Y81" s="13">
        <f t="shared" si="7"/>
        <v>0</v>
      </c>
      <c r="Z81" s="13">
        <f t="shared" si="8"/>
        <v>0</v>
      </c>
      <c r="AA81" s="13">
        <f t="shared" si="9"/>
        <v>0</v>
      </c>
      <c r="AC81" t="s">
        <v>87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</row>
    <row r="82" spans="4:34" x14ac:dyDescent="0.3">
      <c r="D82" t="s">
        <v>112</v>
      </c>
      <c r="E82">
        <f>Mult_op!D81*LCA_op_data!E82</f>
        <v>1.4180722462940243</v>
      </c>
      <c r="F82">
        <f>Mult_op!E81*LCA_op_data!F82</f>
        <v>199.671876</v>
      </c>
      <c r="G82">
        <f>Mult_op!F81*LCA_op_data!G82</f>
        <v>14881.647680540427</v>
      </c>
      <c r="H82">
        <f>Mult_op!G81*LCA_op_data!H82</f>
        <v>9.8164099764390153E-2</v>
      </c>
      <c r="I82">
        <f>Mult_op!H81*LCA_op_data!I82</f>
        <v>0.40857435205620801</v>
      </c>
      <c r="J82">
        <f>Mult_op!I81*LCA_op_data!J82</f>
        <v>4.5259728117703855</v>
      </c>
      <c r="K82">
        <f>Mult_op!J81*LCA_op_data!K82</f>
        <v>1.29783836033974E-7</v>
      </c>
      <c r="L82">
        <f>Mult_op!K81*LCA_op_data!L82</f>
        <v>4.3646993211826045E-6</v>
      </c>
      <c r="M82">
        <f>Mult_op!L81*LCA_op_data!M82</f>
        <v>1.4307606149918921</v>
      </c>
      <c r="N82">
        <f>Mult_op!M81*LCA_op_data!N82</f>
        <v>192.91290196557483</v>
      </c>
      <c r="O82">
        <f>Mult_op!N81*LCA_op_data!O82</f>
        <v>1.2203443423257382E-2</v>
      </c>
      <c r="P82">
        <f>Mult_op!O81*LCA_op_data!P82</f>
        <v>1.9129470458212093E-6</v>
      </c>
      <c r="Q82">
        <f>Mult_op!P81*LCA_op_data!Q82</f>
        <v>1.979430219294122</v>
      </c>
      <c r="R82">
        <f>Mult_op!Q81*LCA_op_data!R82</f>
        <v>962.13554821756202</v>
      </c>
      <c r="S82">
        <f>Mult_op!R81*LCA_op_data!S82</f>
        <v>112.46986061656764</v>
      </c>
      <c r="T82">
        <f>Mult_op!S81*LCA_op_data!T82</f>
        <v>1.9349440013133608E-6</v>
      </c>
      <c r="V82" t="s">
        <v>110</v>
      </c>
      <c r="W82" s="13">
        <f t="shared" si="5"/>
        <v>4.5588035391897061E-3</v>
      </c>
      <c r="X82" s="13">
        <f t="shared" si="6"/>
        <v>0.133470660242474</v>
      </c>
      <c r="Y82" s="13">
        <f t="shared" si="7"/>
        <v>2.8291328721278451E-2</v>
      </c>
      <c r="Z82" s="13">
        <f t="shared" si="8"/>
        <v>4.7376047616965074E-2</v>
      </c>
      <c r="AA82" s="13">
        <f t="shared" si="9"/>
        <v>4.7293380135756123E-4</v>
      </c>
      <c r="AC82" t="s">
        <v>88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</row>
    <row r="83" spans="4:34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5"/>
        <v>0</v>
      </c>
      <c r="X83" s="13">
        <f t="shared" si="6"/>
        <v>0</v>
      </c>
      <c r="Y83" s="13">
        <f t="shared" si="7"/>
        <v>0</v>
      </c>
      <c r="Z83" s="13">
        <f t="shared" si="8"/>
        <v>0</v>
      </c>
      <c r="AA83" s="13">
        <f t="shared" si="9"/>
        <v>0</v>
      </c>
      <c r="AC83" t="s">
        <v>89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</row>
    <row r="84" spans="4:34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5"/>
        <v>0</v>
      </c>
      <c r="X84" s="13">
        <f t="shared" si="6"/>
        <v>0</v>
      </c>
      <c r="Y84" s="13">
        <f t="shared" si="7"/>
        <v>0</v>
      </c>
      <c r="Z84" s="13">
        <f t="shared" si="8"/>
        <v>0</v>
      </c>
      <c r="AA84" s="13">
        <f t="shared" si="9"/>
        <v>0</v>
      </c>
      <c r="AC84" t="s">
        <v>91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</row>
    <row r="85" spans="4:34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5"/>
        <v>0</v>
      </c>
      <c r="X85" s="13">
        <f t="shared" si="6"/>
        <v>0</v>
      </c>
      <c r="Y85" s="13">
        <f t="shared" si="7"/>
        <v>0</v>
      </c>
      <c r="Z85" s="13">
        <f t="shared" si="8"/>
        <v>0</v>
      </c>
      <c r="AA85" s="13">
        <f t="shared" si="9"/>
        <v>0</v>
      </c>
      <c r="AC85" t="s">
        <v>92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</row>
    <row r="86" spans="4:34" x14ac:dyDescent="0.3">
      <c r="D86" t="s">
        <v>116</v>
      </c>
      <c r="E86">
        <f>Mult_op!D85*LCA_op_data!E86</f>
        <v>0</v>
      </c>
      <c r="F86">
        <f>Mult_op!E85*LCA_op_data!F86</f>
        <v>3.9999999999999998E-6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5"/>
        <v>0</v>
      </c>
      <c r="X86" s="13">
        <f t="shared" si="6"/>
        <v>0</v>
      </c>
      <c r="Y86" s="13">
        <f t="shared" si="7"/>
        <v>0</v>
      </c>
      <c r="Z86" s="13">
        <f t="shared" si="8"/>
        <v>0</v>
      </c>
      <c r="AA86" s="13">
        <f t="shared" si="9"/>
        <v>0</v>
      </c>
      <c r="AC86" t="s">
        <v>93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</row>
    <row r="87" spans="4:34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5"/>
        <v>0</v>
      </c>
      <c r="X87" s="13">
        <f t="shared" si="6"/>
        <v>0</v>
      </c>
      <c r="Y87" s="13">
        <f t="shared" si="7"/>
        <v>0</v>
      </c>
      <c r="Z87" s="13">
        <f t="shared" si="8"/>
        <v>0</v>
      </c>
      <c r="AA87" s="13">
        <f t="shared" si="9"/>
        <v>0</v>
      </c>
      <c r="AC87" t="s">
        <v>94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</row>
    <row r="88" spans="4:34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5"/>
        <v>0</v>
      </c>
      <c r="X88" s="13">
        <f t="shared" si="6"/>
        <v>0</v>
      </c>
      <c r="Y88" s="13">
        <f t="shared" si="7"/>
        <v>0</v>
      </c>
      <c r="Z88" s="13">
        <f t="shared" si="8"/>
        <v>0</v>
      </c>
      <c r="AA88" s="13">
        <f t="shared" si="9"/>
        <v>0</v>
      </c>
      <c r="AC88" t="s">
        <v>96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</row>
    <row r="89" spans="4:34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5"/>
        <v>0</v>
      </c>
      <c r="X89" s="13">
        <f t="shared" si="6"/>
        <v>0</v>
      </c>
      <c r="Y89" s="13">
        <f t="shared" si="7"/>
        <v>0</v>
      </c>
      <c r="Z89" s="13">
        <f t="shared" si="8"/>
        <v>0</v>
      </c>
      <c r="AA89" s="13">
        <f t="shared" si="9"/>
        <v>0</v>
      </c>
      <c r="AC89" t="s">
        <v>98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</row>
    <row r="90" spans="4:34" x14ac:dyDescent="0.3">
      <c r="D90" t="s">
        <v>120</v>
      </c>
      <c r="E90">
        <f>Mult_op!D89*LCA_op_data!E90</f>
        <v>1.4785546749005512E-9</v>
      </c>
      <c r="F90">
        <f>Mult_op!E89*LCA_op_data!F90</f>
        <v>3.9999999999999998E-6</v>
      </c>
      <c r="G90">
        <f>Mult_op!F89*LCA_op_data!G90</f>
        <v>6.3101713253061259E-5</v>
      </c>
      <c r="H90">
        <f>Mult_op!G89*LCA_op_data!H90</f>
        <v>3.6311604449042534E-11</v>
      </c>
      <c r="I90">
        <f>Mult_op!H89*LCA_op_data!I90</f>
        <v>2.4305433894780734E-10</v>
      </c>
      <c r="J90">
        <f>Mult_op!I89*LCA_op_data!J90</f>
        <v>2.4438390909000573E-9</v>
      </c>
      <c r="K90">
        <f>Mult_op!J89*LCA_op_data!K90</f>
        <v>9.5604641516076946E-17</v>
      </c>
      <c r="L90">
        <f>Mult_op!K89*LCA_op_data!L90</f>
        <v>2.5666749272184108E-15</v>
      </c>
      <c r="M90">
        <f>Mult_op!L89*LCA_op_data!M90</f>
        <v>9.058407772466264E-8</v>
      </c>
      <c r="N90">
        <f>Mult_op!M89*LCA_op_data!N90</f>
        <v>1.4062073674765474E-6</v>
      </c>
      <c r="O90">
        <f>Mult_op!N89*LCA_op_data!O90</f>
        <v>2.9215424590757202E-12</v>
      </c>
      <c r="P90">
        <f>Mult_op!O89*LCA_op_data!P90</f>
        <v>1.0823808597119738E-14</v>
      </c>
      <c r="Q90">
        <f>Mult_op!P89*LCA_op_data!Q90</f>
        <v>6.3454070929169023E-10</v>
      </c>
      <c r="R90">
        <f>Mult_op!Q89*LCA_op_data!R90</f>
        <v>5.2501308573682007E-7</v>
      </c>
      <c r="S90">
        <f>Mult_op!R89*LCA_op_data!S90</f>
        <v>2.8515367531208038E-6</v>
      </c>
      <c r="T90">
        <f>Mult_op!S89*LCA_op_data!T90</f>
        <v>1.4646855768678155E-14</v>
      </c>
      <c r="V90" t="s">
        <v>146</v>
      </c>
      <c r="W90" s="13">
        <f t="shared" si="5"/>
        <v>3.3230660356924677E-11</v>
      </c>
      <c r="X90" s="13">
        <f t="shared" si="6"/>
        <v>4.9371754357343825E-11</v>
      </c>
      <c r="Y90" s="13">
        <f t="shared" si="7"/>
        <v>1.1996193908370893E-10</v>
      </c>
      <c r="Z90" s="13">
        <f t="shared" si="8"/>
        <v>1.1341973724594154E-11</v>
      </c>
      <c r="AA90" s="13">
        <f t="shared" si="9"/>
        <v>2.6759470191214718E-12</v>
      </c>
      <c r="AC90" t="s">
        <v>107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</row>
    <row r="91" spans="4:34" x14ac:dyDescent="0.3">
      <c r="D91" t="s">
        <v>121</v>
      </c>
      <c r="E91">
        <f>Mult_op!D90*LCA_op_data!E91</f>
        <v>1.1652438196610543E-9</v>
      </c>
      <c r="F91">
        <f>Mult_op!E90*LCA_op_data!F91</f>
        <v>1.0000000000000001E-5</v>
      </c>
      <c r="G91">
        <f>Mult_op!F90*LCA_op_data!G91</f>
        <v>1.7370571697206551E-5</v>
      </c>
      <c r="H91">
        <f>Mult_op!G90*LCA_op_data!H91</f>
        <v>2.1293985390846447E-11</v>
      </c>
      <c r="I91">
        <f>Mult_op!H90*LCA_op_data!I91</f>
        <v>2.6527427684146501E-10</v>
      </c>
      <c r="J91">
        <f>Mult_op!I90*LCA_op_data!J91</f>
        <v>2.9166875343718643E-9</v>
      </c>
      <c r="K91">
        <f>Mult_op!J90*LCA_op_data!K91</f>
        <v>1.6284426324212809E-16</v>
      </c>
      <c r="L91">
        <f>Mult_op!K90*LCA_op_data!L91</f>
        <v>3.2840002616090554E-15</v>
      </c>
      <c r="M91">
        <f>Mult_op!L90*LCA_op_data!M91</f>
        <v>2.1013057329935305E-9</v>
      </c>
      <c r="N91">
        <f>Mult_op!M90*LCA_op_data!N91</f>
        <v>1.6059958408954874E-7</v>
      </c>
      <c r="O91">
        <f>Mult_op!N90*LCA_op_data!O91</f>
        <v>6.0650540684898408E-12</v>
      </c>
      <c r="P91">
        <f>Mult_op!O90*LCA_op_data!P91</f>
        <v>4.6956081745203774E-15</v>
      </c>
      <c r="Q91">
        <f>Mult_op!P90*LCA_op_data!Q91</f>
        <v>7.9242631175113756E-10</v>
      </c>
      <c r="R91">
        <f>Mult_op!Q90*LCA_op_data!R91</f>
        <v>4.715539402116179E-7</v>
      </c>
      <c r="S91">
        <f>Mult_op!R90*LCA_op_data!S91</f>
        <v>1.855306435888069E-7</v>
      </c>
      <c r="T91">
        <f>Mult_op!S90*LCA_op_data!T91</f>
        <v>3.9310457836803397E-15</v>
      </c>
      <c r="V91" t="s">
        <v>118</v>
      </c>
      <c r="W91" s="13">
        <f t="shared" si="5"/>
        <v>3.7951943331943652E-12</v>
      </c>
      <c r="X91" s="13">
        <f t="shared" si="6"/>
        <v>2.8952766807126315E-11</v>
      </c>
      <c r="Y91" s="13">
        <f t="shared" si="7"/>
        <v>3.3022993455544553E-11</v>
      </c>
      <c r="Z91" s="13">
        <f t="shared" si="8"/>
        <v>2.3545673166364812E-11</v>
      </c>
      <c r="AA91" s="13">
        <f t="shared" si="9"/>
        <v>1.1608851528392576E-12</v>
      </c>
      <c r="AC91" t="s">
        <v>109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</row>
    <row r="92" spans="4:34" x14ac:dyDescent="0.3">
      <c r="D92" t="s">
        <v>122</v>
      </c>
      <c r="E92">
        <f>Mult_op!D91*LCA_op_data!E92</f>
        <v>0.15132237827842515</v>
      </c>
      <c r="F92">
        <f>Mult_op!E91*LCA_op_data!F92</f>
        <v>3.1431089999999999</v>
      </c>
      <c r="G92">
        <f>Mult_op!F91*LCA_op_data!G92</f>
        <v>220.72287006210806</v>
      </c>
      <c r="H92">
        <f>Mult_op!G91*LCA_op_data!H92</f>
        <v>1.5490768569322428E-3</v>
      </c>
      <c r="I92">
        <f>Mult_op!H91*LCA_op_data!I92</f>
        <v>4.1243166630347524E-3</v>
      </c>
      <c r="J92">
        <f>Mult_op!I91*LCA_op_data!J92</f>
        <v>4.0308294009961575E-2</v>
      </c>
      <c r="K92">
        <f>Mult_op!J91*LCA_op_data!K92</f>
        <v>1.8289724398265649E-8</v>
      </c>
      <c r="L92">
        <f>Mult_op!K91*LCA_op_data!L92</f>
        <v>1.0921385399029909E-7</v>
      </c>
      <c r="M92">
        <f>Mult_op!L91*LCA_op_data!M92</f>
        <v>0.42835638637711937</v>
      </c>
      <c r="N92">
        <f>Mult_op!M91*LCA_op_data!N92</f>
        <v>18.759072293985465</v>
      </c>
      <c r="O92">
        <f>Mult_op!N91*LCA_op_data!O92</f>
        <v>1.9764473421270162E-4</v>
      </c>
      <c r="P92">
        <f>Mult_op!O91*LCA_op_data!P92</f>
        <v>5.724131962313171E-7</v>
      </c>
      <c r="Q92">
        <f>Mult_op!P91*LCA_op_data!Q92</f>
        <v>2.1491240718601264E-2</v>
      </c>
      <c r="R92">
        <f>Mult_op!Q91*LCA_op_data!R92</f>
        <v>6.194352992884598</v>
      </c>
      <c r="S92">
        <f>Mult_op!R91*LCA_op_data!S92</f>
        <v>36.390848402134431</v>
      </c>
      <c r="T92">
        <f>Mult_op!S91*LCA_op_data!T92</f>
        <v>2.0598072310551722E-7</v>
      </c>
      <c r="V92" t="s">
        <v>119</v>
      </c>
      <c r="W92" s="13">
        <f t="shared" si="5"/>
        <v>4.4330329539595697E-4</v>
      </c>
      <c r="X92" s="13">
        <f t="shared" si="6"/>
        <v>2.1062314161422735E-3</v>
      </c>
      <c r="Y92" s="13">
        <f t="shared" si="7"/>
        <v>4.1961370187500359E-4</v>
      </c>
      <c r="Z92" s="13">
        <f t="shared" si="8"/>
        <v>7.6729378869066687E-4</v>
      </c>
      <c r="AA92" s="13">
        <f t="shared" si="9"/>
        <v>1.4151648862015091E-4</v>
      </c>
      <c r="AC92" t="s">
        <v>111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</row>
    <row r="93" spans="4:34" x14ac:dyDescent="0.3">
      <c r="D93" t="s">
        <v>123</v>
      </c>
      <c r="E93">
        <f>Mult_op!D92*LCA_op_data!E93</f>
        <v>7.3911393517689228E-8</v>
      </c>
      <c r="F93">
        <f>Mult_op!E92*LCA_op_data!F93</f>
        <v>9.0000000000000002E-6</v>
      </c>
      <c r="G93">
        <f>Mult_op!F92*LCA_op_data!G93</f>
        <v>5.088389640584827E-3</v>
      </c>
      <c r="H93">
        <f>Mult_op!G92*LCA_op_data!H93</f>
        <v>1.3176543506744868E-8</v>
      </c>
      <c r="I93">
        <f>Mult_op!H92*LCA_op_data!I93</f>
        <v>2.6394995267025899E-7</v>
      </c>
      <c r="J93">
        <f>Mult_op!I92*LCA_op_data!J93</f>
        <v>2.1233002976743551E-7</v>
      </c>
      <c r="K93">
        <f>Mult_op!J92*LCA_op_data!K93</f>
        <v>6.4149711922683072E-14</v>
      </c>
      <c r="L93">
        <f>Mult_op!K92*LCA_op_data!L93</f>
        <v>1.4946196269054624E-12</v>
      </c>
      <c r="M93">
        <f>Mult_op!L92*LCA_op_data!M93</f>
        <v>1.5200022466024566E-6</v>
      </c>
      <c r="N93">
        <f>Mult_op!M92*LCA_op_data!N93</f>
        <v>1.24942272177367E-4</v>
      </c>
      <c r="O93">
        <f>Mult_op!N92*LCA_op_data!O93</f>
        <v>1.796157004620604E-10</v>
      </c>
      <c r="P93">
        <f>Mult_op!O92*LCA_op_data!P93</f>
        <v>1.3818421768421061E-12</v>
      </c>
      <c r="Q93">
        <f>Mult_op!P92*LCA_op_data!Q93</f>
        <v>3.4283483816414978E-8</v>
      </c>
      <c r="R93">
        <f>Mult_op!Q92*LCA_op_data!R93</f>
        <v>5.8463089471954557E-5</v>
      </c>
      <c r="S93">
        <f>Mult_op!R92*LCA_op_data!S93</f>
        <v>8.9866531921845813E-5</v>
      </c>
      <c r="T93">
        <f>Mult_op!S92*LCA_op_data!T93</f>
        <v>6.4567628594240367E-13</v>
      </c>
      <c r="V93" t="s">
        <v>120</v>
      </c>
      <c r="W93" s="13">
        <f t="shared" si="5"/>
        <v>2.9525618390118185E-9</v>
      </c>
      <c r="X93" s="13">
        <f t="shared" si="6"/>
        <v>1.7915734629870238E-8</v>
      </c>
      <c r="Y93" s="13">
        <f t="shared" si="7"/>
        <v>9.6734788428014603E-9</v>
      </c>
      <c r="Z93" s="13">
        <f t="shared" si="8"/>
        <v>6.9730171089478704E-10</v>
      </c>
      <c r="AA93" s="13">
        <f t="shared" si="9"/>
        <v>3.4162988201777173E-10</v>
      </c>
      <c r="AC93" t="s">
        <v>112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</row>
    <row r="94" spans="4:34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5"/>
        <v>0</v>
      </c>
      <c r="X94" s="13">
        <f t="shared" si="6"/>
        <v>0</v>
      </c>
      <c r="Y94" s="13">
        <f t="shared" si="7"/>
        <v>1.9689580433589494E-4</v>
      </c>
      <c r="Z94" s="13">
        <f t="shared" si="8"/>
        <v>0</v>
      </c>
      <c r="AA94" s="13">
        <f t="shared" si="9"/>
        <v>2.9276174476449209E-2</v>
      </c>
      <c r="AC94" t="s">
        <v>113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</row>
    <row r="95" spans="4:34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5"/>
        <v>0</v>
      </c>
      <c r="X95" s="13">
        <f t="shared" si="6"/>
        <v>0</v>
      </c>
      <c r="Y95" s="13">
        <f t="shared" si="7"/>
        <v>0</v>
      </c>
      <c r="Z95" s="13">
        <f t="shared" si="8"/>
        <v>0</v>
      </c>
      <c r="AA95" s="13">
        <f t="shared" si="9"/>
        <v>0</v>
      </c>
      <c r="AC95" t="s">
        <v>114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</row>
    <row r="96" spans="4:34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5"/>
        <v>0</v>
      </c>
      <c r="X96" s="13">
        <f t="shared" si="6"/>
        <v>0</v>
      </c>
      <c r="Y96" s="13">
        <f t="shared" si="7"/>
        <v>0</v>
      </c>
      <c r="Z96" s="13">
        <f t="shared" si="8"/>
        <v>0</v>
      </c>
      <c r="AA96" s="13">
        <f t="shared" si="9"/>
        <v>0</v>
      </c>
      <c r="AC96" t="s">
        <v>115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</row>
    <row r="97" spans="4:34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  <c r="V97" t="s">
        <v>124</v>
      </c>
      <c r="W97" s="13">
        <f t="shared" si="5"/>
        <v>0</v>
      </c>
      <c r="X97" s="13">
        <f t="shared" si="6"/>
        <v>0</v>
      </c>
      <c r="Y97" s="13">
        <f t="shared" si="7"/>
        <v>0</v>
      </c>
      <c r="Z97" s="13">
        <f t="shared" si="8"/>
        <v>0</v>
      </c>
      <c r="AA97" s="13">
        <f t="shared" si="9"/>
        <v>0</v>
      </c>
      <c r="AC97" t="s">
        <v>116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</row>
    <row r="98" spans="4:34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  <c r="V98" t="s">
        <v>125</v>
      </c>
      <c r="W98" s="13">
        <f t="shared" si="5"/>
        <v>0</v>
      </c>
      <c r="X98" s="13">
        <f t="shared" si="6"/>
        <v>0</v>
      </c>
      <c r="Y98" s="13">
        <f t="shared" si="7"/>
        <v>0</v>
      </c>
      <c r="Z98" s="13">
        <f t="shared" si="8"/>
        <v>0</v>
      </c>
      <c r="AA98" s="13">
        <f t="shared" si="9"/>
        <v>0</v>
      </c>
      <c r="AC98" t="s">
        <v>117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</row>
    <row r="99" spans="4:34" x14ac:dyDescent="0.3">
      <c r="D99" t="s">
        <v>129</v>
      </c>
      <c r="E99">
        <f>Mult_op!D98*LCA_op_data!E99</f>
        <v>0.95237376024375153</v>
      </c>
      <c r="F99">
        <f>Mult_op!E98*LCA_op_data!F99</f>
        <v>72.007523000000006</v>
      </c>
      <c r="G99">
        <f>Mult_op!F98*LCA_op_data!G99</f>
        <v>79227.812729197103</v>
      </c>
      <c r="H99">
        <f>Mult_op!G98*LCA_op_data!H99</f>
        <v>1.1310184931825974E-4</v>
      </c>
      <c r="I99">
        <f>Mult_op!H98*LCA_op_data!I99</f>
        <v>1.0923562250594781E-2</v>
      </c>
      <c r="J99">
        <f>Mult_op!I98*LCA_op_data!J99</f>
        <v>0.18534388432961474</v>
      </c>
      <c r="K99">
        <f>Mult_op!J98*LCA_op_data!K99</f>
        <v>1.2554450980802485E-6</v>
      </c>
      <c r="L99">
        <f>Mult_op!K98*LCA_op_data!L99</f>
        <v>5.0463712178449086E-4</v>
      </c>
      <c r="M99">
        <f>Mult_op!L98*LCA_op_data!M99</f>
        <v>5.7246670563990076E-2</v>
      </c>
      <c r="N99">
        <f>Mult_op!M98*LCA_op_data!N99</f>
        <v>2.8828767505271897</v>
      </c>
      <c r="O99">
        <f>Mult_op!N98*LCA_op_data!O99</f>
        <v>2.9904493076323332E-5</v>
      </c>
      <c r="P99">
        <f>Mult_op!O98*LCA_op_data!P99</f>
        <v>2.9774599365551672E-3</v>
      </c>
      <c r="Q99">
        <f>Mult_op!P98*LCA_op_data!Q99</f>
        <v>6.2332095455010401E-2</v>
      </c>
      <c r="R99">
        <f>Mult_op!Q98*LCA_op_data!R99</f>
        <v>0.61161100541393354</v>
      </c>
      <c r="S99">
        <f>Mult_op!R98*LCA_op_data!S99</f>
        <v>8.8648973581132502</v>
      </c>
      <c r="T99">
        <f>Mult_op!S98*LCA_op_data!T99</f>
        <v>9.2182263373383845E-5</v>
      </c>
      <c r="V99" t="s">
        <v>126</v>
      </c>
      <c r="W99" s="13">
        <f t="shared" si="5"/>
        <v>6.8126437368592059E-5</v>
      </c>
      <c r="X99" s="13">
        <f t="shared" si="6"/>
        <v>1.5378105172242465E-4</v>
      </c>
      <c r="Y99" s="13">
        <f t="shared" si="7"/>
        <v>0.15061908075680272</v>
      </c>
      <c r="Z99" s="13">
        <f t="shared" si="8"/>
        <v>1.160948298613025E-4</v>
      </c>
      <c r="AA99" s="13">
        <f t="shared" si="9"/>
        <v>0.73611104356544133</v>
      </c>
      <c r="AC99" t="s">
        <v>119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</row>
    <row r="100" spans="4:34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  <c r="V100" t="s">
        <v>127</v>
      </c>
      <c r="W100" s="13">
        <f t="shared" si="5"/>
        <v>0</v>
      </c>
      <c r="X100" s="13">
        <f t="shared" si="6"/>
        <v>0</v>
      </c>
      <c r="Y100" s="13">
        <f t="shared" si="7"/>
        <v>0</v>
      </c>
      <c r="Z100" s="13">
        <f t="shared" si="8"/>
        <v>0</v>
      </c>
      <c r="AA100" s="13">
        <f t="shared" si="9"/>
        <v>0</v>
      </c>
      <c r="AC100" t="s">
        <v>122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</row>
    <row r="101" spans="4:34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  <c r="V101" t="s">
        <v>128</v>
      </c>
      <c r="W101" s="13">
        <f t="shared" si="5"/>
        <v>0</v>
      </c>
      <c r="X101" s="13">
        <f t="shared" si="6"/>
        <v>0</v>
      </c>
      <c r="Y101" s="13">
        <f t="shared" si="7"/>
        <v>0</v>
      </c>
      <c r="Z101" s="13">
        <f t="shared" si="8"/>
        <v>0</v>
      </c>
      <c r="AA101" s="13">
        <f t="shared" si="9"/>
        <v>0</v>
      </c>
      <c r="AC101" t="s">
        <v>123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</row>
    <row r="102" spans="4:34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5"/>
        <v>0</v>
      </c>
      <c r="X102" s="13">
        <f t="shared" si="6"/>
        <v>0</v>
      </c>
      <c r="Y102" s="13">
        <f t="shared" si="7"/>
        <v>0</v>
      </c>
      <c r="Z102" s="13">
        <f t="shared" si="8"/>
        <v>0</v>
      </c>
      <c r="AA102" s="13">
        <f t="shared" si="9"/>
        <v>0</v>
      </c>
      <c r="AC102" t="s">
        <v>125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</row>
    <row r="103" spans="4:34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5"/>
        <v>0</v>
      </c>
      <c r="X103" s="13">
        <f t="shared" si="6"/>
        <v>0</v>
      </c>
      <c r="Y103" s="13">
        <f t="shared" si="7"/>
        <v>0</v>
      </c>
      <c r="Z103" s="13">
        <f t="shared" si="8"/>
        <v>0</v>
      </c>
      <c r="AA103" s="13">
        <f t="shared" si="9"/>
        <v>0</v>
      </c>
      <c r="AC103" t="s">
        <v>129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</row>
    <row r="104" spans="4:34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5"/>
        <v>0</v>
      </c>
      <c r="X104" s="13">
        <f t="shared" si="6"/>
        <v>0</v>
      </c>
      <c r="Y104" s="13">
        <f t="shared" si="7"/>
        <v>0</v>
      </c>
      <c r="Z104" s="13">
        <f t="shared" si="8"/>
        <v>0</v>
      </c>
      <c r="AA104" s="13">
        <f t="shared" si="9"/>
        <v>0</v>
      </c>
      <c r="AC104" t="s">
        <v>130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</row>
    <row r="105" spans="4:34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5"/>
        <v>0</v>
      </c>
      <c r="X105" s="13">
        <f t="shared" si="6"/>
        <v>0</v>
      </c>
      <c r="Y105" s="13">
        <f t="shared" si="7"/>
        <v>0</v>
      </c>
      <c r="Z105" s="13">
        <f t="shared" si="8"/>
        <v>0</v>
      </c>
      <c r="AA105" s="13">
        <f t="shared" si="9"/>
        <v>0</v>
      </c>
      <c r="AC105" t="s">
        <v>131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</row>
    <row r="106" spans="4:34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5"/>
        <v>0</v>
      </c>
      <c r="X106" s="13">
        <f t="shared" si="6"/>
        <v>0</v>
      </c>
      <c r="Y106" s="13">
        <f t="shared" si="7"/>
        <v>0</v>
      </c>
      <c r="Z106" s="13">
        <f t="shared" si="8"/>
        <v>0</v>
      </c>
      <c r="AA106" s="13">
        <f t="shared" si="9"/>
        <v>0</v>
      </c>
      <c r="AC106" t="s">
        <v>132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</row>
    <row r="107" spans="4:34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5"/>
        <v>0</v>
      </c>
      <c r="X107" s="13">
        <f t="shared" si="6"/>
        <v>0</v>
      </c>
      <c r="Y107" s="13">
        <f t="shared" si="7"/>
        <v>0</v>
      </c>
      <c r="Z107" s="13">
        <f t="shared" si="8"/>
        <v>0</v>
      </c>
      <c r="AA107" s="13">
        <f t="shared" si="9"/>
        <v>0</v>
      </c>
      <c r="AC107" t="s">
        <v>133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</row>
    <row r="108" spans="4:34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5"/>
        <v>0</v>
      </c>
      <c r="X108" s="13">
        <f t="shared" si="6"/>
        <v>0</v>
      </c>
      <c r="Y108" s="13">
        <f t="shared" si="7"/>
        <v>0</v>
      </c>
      <c r="Z108" s="13">
        <f t="shared" si="8"/>
        <v>0</v>
      </c>
      <c r="AA108" s="13">
        <f t="shared" si="9"/>
        <v>0</v>
      </c>
      <c r="AC108" t="s">
        <v>134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</row>
    <row r="109" spans="4:34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5"/>
        <v>0</v>
      </c>
      <c r="X109" s="13">
        <f t="shared" si="6"/>
        <v>0</v>
      </c>
      <c r="Y109" s="13">
        <f t="shared" si="7"/>
        <v>0</v>
      </c>
      <c r="Z109" s="13">
        <f t="shared" si="8"/>
        <v>0</v>
      </c>
      <c r="AA109" s="13">
        <f t="shared" si="9"/>
        <v>0</v>
      </c>
      <c r="AC109" t="s">
        <v>135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</row>
    <row r="110" spans="4:34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5"/>
        <v>0</v>
      </c>
      <c r="X110" s="13">
        <f t="shared" si="6"/>
        <v>0</v>
      </c>
      <c r="Y110" s="13">
        <f t="shared" si="7"/>
        <v>0</v>
      </c>
      <c r="Z110" s="13">
        <f t="shared" si="8"/>
        <v>0</v>
      </c>
      <c r="AA110" s="13">
        <f t="shared" si="9"/>
        <v>0</v>
      </c>
      <c r="AC110" t="s">
        <v>136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</row>
    <row r="111" spans="4:34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5"/>
        <v>0</v>
      </c>
      <c r="X111" s="13">
        <f t="shared" si="6"/>
        <v>0</v>
      </c>
      <c r="Y111" s="13">
        <f t="shared" si="7"/>
        <v>0</v>
      </c>
      <c r="Z111" s="13">
        <f t="shared" si="8"/>
        <v>0</v>
      </c>
      <c r="AA111" s="13">
        <f t="shared" si="9"/>
        <v>0</v>
      </c>
      <c r="AC111" t="s">
        <v>137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</row>
    <row r="112" spans="4:34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5"/>
        <v>0</v>
      </c>
      <c r="X112" s="13">
        <f t="shared" si="6"/>
        <v>0</v>
      </c>
      <c r="Y112" s="13">
        <f t="shared" si="7"/>
        <v>0</v>
      </c>
      <c r="Z112" s="13">
        <f t="shared" si="8"/>
        <v>0</v>
      </c>
      <c r="AA112" s="13">
        <f t="shared" si="9"/>
        <v>0</v>
      </c>
      <c r="AC112" t="s">
        <v>138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</row>
    <row r="113" spans="4:34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5"/>
        <v>0</v>
      </c>
      <c r="X113" s="13">
        <f t="shared" si="6"/>
        <v>0</v>
      </c>
      <c r="Y113" s="13">
        <f t="shared" si="7"/>
        <v>0</v>
      </c>
      <c r="Z113" s="13">
        <f t="shared" si="8"/>
        <v>0</v>
      </c>
      <c r="AA113" s="13">
        <f t="shared" si="9"/>
        <v>0</v>
      </c>
      <c r="AC113" t="s">
        <v>139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</row>
    <row r="114" spans="4:34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5"/>
        <v>0</v>
      </c>
      <c r="X114" s="13">
        <f t="shared" si="6"/>
        <v>0</v>
      </c>
      <c r="Y114" s="13">
        <f t="shared" si="7"/>
        <v>0</v>
      </c>
      <c r="Z114" s="13">
        <f t="shared" si="8"/>
        <v>0</v>
      </c>
      <c r="AA114" s="13">
        <f t="shared" si="9"/>
        <v>0</v>
      </c>
      <c r="AC114" t="s">
        <v>140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</row>
    <row r="115" spans="4:34" x14ac:dyDescent="0.3">
      <c r="D115" t="s">
        <v>145</v>
      </c>
      <c r="E115">
        <f>Mult_op!D114*LCA_op_data!E115</f>
        <v>0</v>
      </c>
      <c r="F115">
        <f>Mult_op!E114*LCA_op_data!F115</f>
        <v>0</v>
      </c>
      <c r="G115">
        <f>Mult_op!F114*LCA_op_data!G115</f>
        <v>0</v>
      </c>
      <c r="H115">
        <f>Mult_op!G114*LCA_op_data!H115</f>
        <v>0</v>
      </c>
      <c r="I115">
        <f>Mult_op!H114*LCA_op_data!I115</f>
        <v>0</v>
      </c>
      <c r="J115">
        <f>Mult_op!I114*LCA_op_data!J115</f>
        <v>0</v>
      </c>
      <c r="K115">
        <f>Mult_op!J114*LCA_op_data!K115</f>
        <v>0</v>
      </c>
      <c r="L115">
        <f>Mult_op!K114*LCA_op_data!L115</f>
        <v>0</v>
      </c>
      <c r="M115">
        <f>Mult_op!L114*LCA_op_data!M115</f>
        <v>0</v>
      </c>
      <c r="N115">
        <f>Mult_op!M114*LCA_op_data!N115</f>
        <v>0</v>
      </c>
      <c r="O115">
        <f>Mult_op!N114*LCA_op_data!O115</f>
        <v>0</v>
      </c>
      <c r="P115">
        <f>Mult_op!O114*LCA_op_data!P115</f>
        <v>0</v>
      </c>
      <c r="Q115">
        <f>Mult_op!P114*LCA_op_data!Q115</f>
        <v>0</v>
      </c>
      <c r="R115">
        <f>Mult_op!Q114*LCA_op_data!R115</f>
        <v>0</v>
      </c>
      <c r="S115">
        <f>Mult_op!R114*LCA_op_data!S115</f>
        <v>0</v>
      </c>
      <c r="T115">
        <f>Mult_op!S114*LCA_op_data!T115</f>
        <v>0</v>
      </c>
      <c r="V115" t="s">
        <v>142</v>
      </c>
      <c r="W115" s="13">
        <f t="shared" si="5"/>
        <v>0</v>
      </c>
      <c r="X115" s="13">
        <f t="shared" si="6"/>
        <v>0</v>
      </c>
      <c r="Y115" s="13">
        <f t="shared" si="7"/>
        <v>0</v>
      </c>
      <c r="Z115" s="13">
        <f t="shared" si="8"/>
        <v>0</v>
      </c>
      <c r="AA115" s="13">
        <f t="shared" si="9"/>
        <v>0</v>
      </c>
      <c r="AC115" t="s">
        <v>141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</row>
    <row r="116" spans="4:34" x14ac:dyDescent="0.3">
      <c r="D116" t="s">
        <v>146</v>
      </c>
      <c r="E116">
        <f>Mult_op!D115*LCA_op_data!E116</f>
        <v>0.18310954248371047</v>
      </c>
      <c r="F116">
        <f>Mult_op!E115*LCA_op_data!F116</f>
        <v>37.809463000000001</v>
      </c>
      <c r="G116">
        <f>Mult_op!F115*LCA_op_data!G116</f>
        <v>925.24211151243128</v>
      </c>
      <c r="H116">
        <f>Mult_op!G115*LCA_op_data!H116</f>
        <v>4.3121884033268032E-3</v>
      </c>
      <c r="I116">
        <f>Mult_op!H115*LCA_op_data!I116</f>
        <v>9.4481569810626845E-2</v>
      </c>
      <c r="J116">
        <f>Mult_op!I115*LCA_op_data!J116</f>
        <v>0.53290098819574561</v>
      </c>
      <c r="K116">
        <f>Mult_op!J115*LCA_op_data!K116</f>
        <v>1.8125617456344301E-8</v>
      </c>
      <c r="L116">
        <f>Mult_op!K115*LCA_op_data!L116</f>
        <v>5.7023619703192369E-7</v>
      </c>
      <c r="M116">
        <f>Mult_op!L115*LCA_op_data!M116</f>
        <v>3.7373199648434312</v>
      </c>
      <c r="N116">
        <f>Mult_op!M115*LCA_op_data!N116</f>
        <v>1125.741750233678</v>
      </c>
      <c r="O116">
        <f>Mult_op!N115*LCA_op_data!O116</f>
        <v>3.2953661952519412E-4</v>
      </c>
      <c r="P116">
        <f>Mult_op!O115*LCA_op_data!P116</f>
        <v>1.6505317283674554E-6</v>
      </c>
      <c r="Q116">
        <f>Mult_op!P115*LCA_op_data!Q116</f>
        <v>0.32888076263813859</v>
      </c>
      <c r="R116">
        <f>Mult_op!Q115*LCA_op_data!R116</f>
        <v>50.687218726466789</v>
      </c>
      <c r="S116">
        <f>Mult_op!R115*LCA_op_data!S116</f>
        <v>698.26166216464469</v>
      </c>
      <c r="T116">
        <f>Mult_op!S115*LCA_op_data!T116</f>
        <v>8.9682695379761717E-6</v>
      </c>
      <c r="V116" t="s">
        <v>143</v>
      </c>
      <c r="W116" s="13">
        <f t="shared" si="5"/>
        <v>2.6602862861368981E-2</v>
      </c>
      <c r="X116" s="13">
        <f t="shared" si="6"/>
        <v>5.863147878535876E-3</v>
      </c>
      <c r="Y116" s="13">
        <f t="shared" si="7"/>
        <v>1.7589671040120587E-3</v>
      </c>
      <c r="Z116" s="13">
        <f t="shared" si="8"/>
        <v>1.2793227318451449E-3</v>
      </c>
      <c r="AA116" s="13">
        <f t="shared" si="9"/>
        <v>4.0805742441395491E-4</v>
      </c>
      <c r="AC116" t="s">
        <v>142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</row>
    <row r="118" spans="4:34" x14ac:dyDescent="0.3">
      <c r="E118">
        <f>SUM(E4:E116)</f>
        <v>27.109446129440666</v>
      </c>
      <c r="F118">
        <f>SUM(F4:F116)/1000</f>
        <v>9.3889824929999985</v>
      </c>
      <c r="G118">
        <f t="shared" ref="G118:T118" si="10">SUM(G4:G116)</f>
        <v>526014.44870801189</v>
      </c>
      <c r="H118">
        <f t="shared" si="10"/>
        <v>0.73547324622547761</v>
      </c>
      <c r="I118">
        <f t="shared" si="10"/>
        <v>7.2854791906168961</v>
      </c>
      <c r="J118">
        <f t="shared" si="10"/>
        <v>61.55647359335358</v>
      </c>
      <c r="K118">
        <f t="shared" si="10"/>
        <v>6.9169181184873994E-6</v>
      </c>
      <c r="L118">
        <f t="shared" si="10"/>
        <v>8.342813795173226E-4</v>
      </c>
      <c r="M118">
        <f t="shared" si="10"/>
        <v>733.16715441649001</v>
      </c>
      <c r="N118">
        <f t="shared" si="10"/>
        <v>42316.564051773916</v>
      </c>
      <c r="O118">
        <f t="shared" si="10"/>
        <v>0.25758677722384343</v>
      </c>
      <c r="P118">
        <f t="shared" si="10"/>
        <v>4.0448516057217214E-3</v>
      </c>
      <c r="Q118">
        <f t="shared" si="10"/>
        <v>24.054519756900707</v>
      </c>
      <c r="R118">
        <f t="shared" si="10"/>
        <v>8089.1049194159959</v>
      </c>
      <c r="S118">
        <f t="shared" si="10"/>
        <v>86102.915951470772</v>
      </c>
      <c r="T118">
        <f t="shared" si="10"/>
        <v>5.9176014181600237E-3</v>
      </c>
    </row>
  </sheetData>
  <sortState xmlns:xlrd2="http://schemas.microsoft.com/office/spreadsheetml/2017/richdata2" ref="AC4:AH116">
    <sortCondition descending="1" ref="AH4:AH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P1" zoomScale="71" workbookViewId="0">
      <selection activeCell="AB3" sqref="AB3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7.7878282365546132E-9</v>
      </c>
      <c r="E3">
        <f>LCA_res_data!E3*Mult_res!E3</f>
        <v>5.0000000000000004E-6</v>
      </c>
      <c r="F3">
        <f>LCA_res_data!F3*Mult_res!F3</f>
        <v>3.9045537967643953E-5</v>
      </c>
      <c r="G3">
        <f>LCA_res_data!G3*Mult_res!G3</f>
        <v>1.4743891519790613E-10</v>
      </c>
      <c r="H3">
        <f>LCA_res_data!H3*Mult_res!H3</f>
        <v>1.9210499587317327E-9</v>
      </c>
      <c r="I3">
        <f>LCA_res_data!I3*Mult_res!I3</f>
        <v>1.77088185213686E-8</v>
      </c>
      <c r="J3">
        <f>LCA_res_data!J3*Mult_res!J3</f>
        <v>1.3601696122983806E-15</v>
      </c>
      <c r="K3">
        <f>LCA_res_data!K3*Mult_res!K3</f>
        <v>2.2730706586665894E-14</v>
      </c>
      <c r="L3">
        <f>LCA_res_data!L3*Mult_res!L3</f>
        <v>4.4936047195076358E-7</v>
      </c>
      <c r="M3">
        <f>LCA_res_data!M3*Mult_res!M3</f>
        <v>6.4303550267710232E-6</v>
      </c>
      <c r="N3">
        <f>LCA_res_data!N3*Mult_res!N3</f>
        <v>2.8854162053328936E-11</v>
      </c>
      <c r="O3">
        <f>LCA_res_data!O3*Mult_res!O3</f>
        <v>5.1584386589450271E-14</v>
      </c>
      <c r="P3">
        <f>LCA_res_data!P3*Mult_res!P3</f>
        <v>1.0276456022565052E-8</v>
      </c>
      <c r="Q3">
        <f>LCA_res_data!Q3*Mult_res!Q3</f>
        <v>4.6531011973995424E-6</v>
      </c>
      <c r="R3">
        <f>LCA_res_data!R3*Mult_res!R3</f>
        <v>9.5200837109224112E-5</v>
      </c>
      <c r="S3">
        <f>LCA_res_data!S3*Mult_res!S3</f>
        <v>6.7516322901619893E-13</v>
      </c>
      <c r="U3" t="s">
        <v>19</v>
      </c>
      <c r="V3">
        <f>M3/$M$39</f>
        <v>1.2846411364169853E-11</v>
      </c>
      <c r="W3">
        <f>G3/$G$39</f>
        <v>2.8148324171810382E-10</v>
      </c>
      <c r="X3">
        <f>F3/$F$39</f>
        <v>1.662453939314331E-10</v>
      </c>
      <c r="Y3">
        <f>N3/$N$39</f>
        <v>1.0785217658539263E-9</v>
      </c>
      <c r="Z3">
        <f>O3/$O$39</f>
        <v>2.08222317199604E-10</v>
      </c>
      <c r="AB3" t="s">
        <v>12</v>
      </c>
      <c r="AC3" s="12">
        <v>0.68327804750567345</v>
      </c>
      <c r="AD3" s="12">
        <v>2.1325164976916524E-2</v>
      </c>
      <c r="AE3" s="12">
        <v>8.0139786435724933E-2</v>
      </c>
      <c r="AF3" s="12">
        <v>0.14910248059911568</v>
      </c>
      <c r="AG3" s="12">
        <v>0.26834253496937471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t="s">
        <v>20</v>
      </c>
      <c r="AC4" s="12">
        <v>0.16160798244683072</v>
      </c>
      <c r="AD4" s="12">
        <v>7.6932297195986182E-2</v>
      </c>
      <c r="AE4" s="12">
        <v>0.39474882922081711</v>
      </c>
      <c r="AF4" s="12">
        <v>0.7742653237691679</v>
      </c>
      <c r="AG4" s="12">
        <v>0.5073533543874349</v>
      </c>
    </row>
    <row r="5" spans="1:33" x14ac:dyDescent="0.3">
      <c r="C5" t="s">
        <v>21</v>
      </c>
      <c r="D5">
        <f>LCA_res_data!D5*Mult_res!D5</f>
        <v>0.3543881918748284</v>
      </c>
      <c r="E5">
        <f>LCA_res_data!E5*Mult_res!E5</f>
        <v>11.643076000000001</v>
      </c>
      <c r="F5">
        <f>LCA_res_data!F5*Mult_res!F5</f>
        <v>355.81894542225501</v>
      </c>
      <c r="G5">
        <f>LCA_res_data!G5*Mult_res!G5</f>
        <v>1.3884457810015324E-3</v>
      </c>
      <c r="H5">
        <f>LCA_res_data!H5*Mult_res!H5</f>
        <v>3.9428067684006411E-2</v>
      </c>
      <c r="I5">
        <f>LCA_res_data!I5*Mult_res!I5</f>
        <v>1.3152935786382349</v>
      </c>
      <c r="J5">
        <f>LCA_res_data!J5*Mult_res!J5</f>
        <v>1.2004185962702181E-8</v>
      </c>
      <c r="K5">
        <f>LCA_res_data!K5*Mult_res!K5</f>
        <v>2.0747581406797282E-7</v>
      </c>
      <c r="L5">
        <f>LCA_res_data!L5*Mult_res!L5</f>
        <v>4.969076517550219</v>
      </c>
      <c r="M5">
        <f>LCA_res_data!M5*Mult_res!M5</f>
        <v>363.60846094188258</v>
      </c>
      <c r="N5">
        <f>LCA_res_data!N5*Mult_res!N5</f>
        <v>2.7614241306491002E-4</v>
      </c>
      <c r="O5">
        <f>LCA_res_data!O5*Mult_res!O5</f>
        <v>1.880331126165606E-6</v>
      </c>
      <c r="P5">
        <f>LCA_res_data!P5*Mult_res!P5</f>
        <v>9.5135044225879067E-2</v>
      </c>
      <c r="Q5">
        <f>LCA_res_data!Q5*Mult_res!Q5</f>
        <v>127.67862707862527</v>
      </c>
      <c r="R5">
        <f>LCA_res_data!R5*Mult_res!R5</f>
        <v>126.24805277284143</v>
      </c>
      <c r="S5">
        <f>LCA_res_data!S5*Mult_res!S5</f>
        <v>9.8596077492276084E-7</v>
      </c>
      <c r="U5" t="s">
        <v>21</v>
      </c>
      <c r="V5">
        <f t="shared" si="0"/>
        <v>7.2640839351877388E-4</v>
      </c>
      <c r="W5">
        <f t="shared" si="1"/>
        <v>2.6507534924652383E-3</v>
      </c>
      <c r="X5">
        <f t="shared" si="2"/>
        <v>1.5149813225523666E-3</v>
      </c>
      <c r="Y5">
        <f t="shared" si="3"/>
        <v>1.032175539928981E-2</v>
      </c>
      <c r="Z5">
        <f t="shared" si="4"/>
        <v>7.5900273334415531E-3</v>
      </c>
      <c r="AB5" t="s">
        <v>13</v>
      </c>
      <c r="AC5" s="12">
        <v>0.15511107302276544</v>
      </c>
      <c r="AD5" s="12">
        <v>0.90174247875005298</v>
      </c>
      <c r="AE5" s="12">
        <v>0.52511088503483783</v>
      </c>
      <c r="AF5" s="12">
        <v>7.6631741058034872E-2</v>
      </c>
      <c r="AG5" s="12">
        <v>0.22430358882534637</v>
      </c>
    </row>
    <row r="6" spans="1:33" x14ac:dyDescent="0.3">
      <c r="C6" t="s">
        <v>4</v>
      </c>
      <c r="D6">
        <f>LCA_res_data!D6*Mult_res!D6</f>
        <v>1.7328104432128185E-7</v>
      </c>
      <c r="E6">
        <f>LCA_res_data!E6*Mult_res!E6</f>
        <v>-5.0000000000000004E-6</v>
      </c>
      <c r="F6">
        <f>LCA_res_data!F6*Mult_res!F6</f>
        <v>9.5288424071629768E-4</v>
      </c>
      <c r="G6">
        <f>LCA_res_data!G6*Mult_res!G6</f>
        <v>1.8248242548223044E-9</v>
      </c>
      <c r="H6">
        <f>LCA_res_data!H6*Mult_res!H6</f>
        <v>1.4776730846585998E-7</v>
      </c>
      <c r="I6">
        <f>LCA_res_data!I6*Mult_res!I6</f>
        <v>7.0937488618295541E-7</v>
      </c>
      <c r="J6">
        <f>LCA_res_data!J6*Mult_res!J6</f>
        <v>1.0030601468079609E-14</v>
      </c>
      <c r="K6">
        <f>LCA_res_data!K6*Mult_res!K6</f>
        <v>4.8731528057276596E-13</v>
      </c>
      <c r="L6">
        <f>LCA_res_data!L6*Mult_res!L6</f>
        <v>6.5679780892879799E-7</v>
      </c>
      <c r="M6">
        <f>LCA_res_data!M6*Mult_res!M6</f>
        <v>1.821398141835891E-3</v>
      </c>
      <c r="N6">
        <f>LCA_res_data!N6*Mult_res!N6</f>
        <v>1.0956766125821964E-10</v>
      </c>
      <c r="O6">
        <f>LCA_res_data!O6*Mult_res!O6</f>
        <v>1.3364498746579664E-12</v>
      </c>
      <c r="P6">
        <f>LCA_res_data!P6*Mult_res!P6</f>
        <v>2.8436181308645057E-8</v>
      </c>
      <c r="Q6">
        <f>LCA_res_data!Q6*Mult_res!Q6</f>
        <v>8.2890423531154647E-5</v>
      </c>
      <c r="R6">
        <f>LCA_res_data!R6*Mult_res!R6</f>
        <v>1.0292208536741657E-4</v>
      </c>
      <c r="S6">
        <f>LCA_res_data!S6*Mult_res!S6</f>
        <v>1.3969446944242192E-12</v>
      </c>
      <c r="U6" t="s">
        <v>4</v>
      </c>
      <c r="V6">
        <f t="shared" si="0"/>
        <v>3.6387461797281E-9</v>
      </c>
      <c r="W6">
        <f t="shared" si="1"/>
        <v>3.483866156528125E-9</v>
      </c>
      <c r="X6">
        <f t="shared" si="2"/>
        <v>4.0571246860578017E-9</v>
      </c>
      <c r="Y6">
        <f t="shared" si="3"/>
        <v>4.0954614201685455E-9</v>
      </c>
      <c r="Z6">
        <f t="shared" si="4"/>
        <v>5.3946301995827933E-9</v>
      </c>
      <c r="AB6" t="s">
        <v>11</v>
      </c>
      <c r="AC6" s="12">
        <v>2.7019834217814879E-6</v>
      </c>
      <c r="AD6" s="12">
        <v>5.0761255056644116E-8</v>
      </c>
      <c r="AE6" s="12">
        <v>4.3211484073405723E-7</v>
      </c>
      <c r="AF6" s="12">
        <v>3.3208105228274611E-7</v>
      </c>
      <c r="AG6" s="12">
        <v>3.9518740151203748E-7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t="s">
        <v>4</v>
      </c>
      <c r="AC7" s="12">
        <v>9.9761727979471716E-8</v>
      </c>
      <c r="AD7" s="12">
        <v>2.0405929459214218E-9</v>
      </c>
      <c r="AE7" s="12">
        <v>1.7004001866074974E-8</v>
      </c>
      <c r="AF7" s="12">
        <v>1.6191871821610606E-8</v>
      </c>
      <c r="AG7" s="12">
        <v>2.8915696819970633E-8</v>
      </c>
    </row>
    <row r="8" spans="1:33" x14ac:dyDescent="0.3">
      <c r="C8" t="s">
        <v>3</v>
      </c>
      <c r="D8">
        <f>LCA_res_data!D8*Mult_res!D8</f>
        <v>1.0168202627206439E-7</v>
      </c>
      <c r="E8">
        <f>LCA_res_data!E8*Mult_res!E8</f>
        <v>-1.9999999999999999E-6</v>
      </c>
      <c r="F8">
        <f>LCA_res_data!F8*Mult_res!F8</f>
        <v>4.0035937747164241E-4</v>
      </c>
      <c r="G8">
        <f>LCA_res_data!G8*Mult_res!G8</f>
        <v>1.2060588589287922E-9</v>
      </c>
      <c r="H8">
        <f>LCA_res_data!H8*Mult_res!H8</f>
        <v>9.3834114588687708E-8</v>
      </c>
      <c r="I8">
        <f>LCA_res_data!I8*Mult_res!I8</f>
        <v>4.0735312751628661E-7</v>
      </c>
      <c r="J8">
        <f>LCA_res_data!J8*Mult_res!J8</f>
        <v>5.3490162428727058E-15</v>
      </c>
      <c r="K8">
        <f>LCA_res_data!K8*Mult_res!K8</f>
        <v>3.2275694650773634E-13</v>
      </c>
      <c r="L8">
        <f>LCA_res_data!L8*Mult_res!L8</f>
        <v>6.0273798108770443E-7</v>
      </c>
      <c r="M8">
        <f>LCA_res_data!M8*Mult_res!M8</f>
        <v>1.0571393868941785E-3</v>
      </c>
      <c r="N8">
        <f>LCA_res_data!N8*Mult_res!N8</f>
        <v>6.6029098292010317E-11</v>
      </c>
      <c r="O8">
        <f>LCA_res_data!O8*Mult_res!O8</f>
        <v>8.6824302610430558E-13</v>
      </c>
      <c r="P8">
        <f>LCA_res_data!P8*Mult_res!P8</f>
        <v>2.0115048472194372E-8</v>
      </c>
      <c r="Q8">
        <f>LCA_res_data!Q8*Mult_res!Q8</f>
        <v>5.3102917896294821E-5</v>
      </c>
      <c r="R8">
        <f>LCA_res_data!R8*Mult_res!R8</f>
        <v>8.6475731501502574E-5</v>
      </c>
      <c r="S8">
        <f>LCA_res_data!S8*Mult_res!S8</f>
        <v>8.790925166938793E-13</v>
      </c>
      <c r="U8" t="s">
        <v>3</v>
      </c>
      <c r="V8">
        <f t="shared" si="0"/>
        <v>2.1119280936698597E-9</v>
      </c>
      <c r="W8">
        <f t="shared" si="1"/>
        <v>2.3025492073000205E-9</v>
      </c>
      <c r="X8">
        <f t="shared" si="2"/>
        <v>1.7046224968668984E-9</v>
      </c>
      <c r="Y8">
        <f t="shared" si="3"/>
        <v>2.4680605715051574E-9</v>
      </c>
      <c r="Z8">
        <f t="shared" si="4"/>
        <v>3.5046956403046259E-9</v>
      </c>
      <c r="AB8" t="s">
        <v>3</v>
      </c>
      <c r="AC8" s="12">
        <v>5.3330514757163811E-8</v>
      </c>
      <c r="AD8" s="12">
        <v>1.2421907388548762E-9</v>
      </c>
      <c r="AE8" s="12">
        <v>6.5802963442830564E-9</v>
      </c>
      <c r="AF8" s="12">
        <v>8.9874084560404517E-9</v>
      </c>
      <c r="AG8" s="12">
        <v>1.730241559477813E-8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t="s">
        <v>6</v>
      </c>
      <c r="AC9" s="12">
        <v>1.7261002250407542E-8</v>
      </c>
      <c r="AD9" s="12">
        <v>9.6712575533604374E-10</v>
      </c>
      <c r="AE9" s="12">
        <v>2.1660716345670364E-8</v>
      </c>
      <c r="AF9" s="12">
        <v>6.8486142849738805E-9</v>
      </c>
      <c r="AG9" s="12">
        <v>3.1999778958483733E-8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t="s">
        <v>21</v>
      </c>
      <c r="AC10" s="12">
        <v>9.677878939218016E-9</v>
      </c>
      <c r="AD10" s="12">
        <v>7.5448635930857685E-10</v>
      </c>
      <c r="AE10" s="12">
        <v>3.0855117080294022E-9</v>
      </c>
      <c r="AF10" s="12">
        <v>1.9830556968488632E-8</v>
      </c>
      <c r="AG10" s="12">
        <v>1.9769808117223245E-8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t="s">
        <v>0</v>
      </c>
      <c r="AC11" s="12">
        <v>5.0663639594222248E-9</v>
      </c>
      <c r="AD11" s="12">
        <v>5.3669479512100245E-10</v>
      </c>
      <c r="AE11" s="12">
        <v>2.6392222806519818E-9</v>
      </c>
      <c r="AF11" s="12">
        <v>1.1289185153552016E-8</v>
      </c>
      <c r="AG11" s="12">
        <v>5.2015535588550826E-9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t="s">
        <v>19</v>
      </c>
      <c r="AC12" s="12">
        <v>3.4293526939153582E-9</v>
      </c>
      <c r="AD12" s="12">
        <v>1.6053346899379961E-9</v>
      </c>
      <c r="AE12" s="12">
        <v>6.7842296073023952E-9</v>
      </c>
      <c r="AF12" s="12">
        <v>4.1518462224805711E-8</v>
      </c>
      <c r="AG12" s="12">
        <v>1.0867193144610356E-8</v>
      </c>
    </row>
    <row r="13" spans="1:33" x14ac:dyDescent="0.3">
      <c r="C13" t="s">
        <v>13</v>
      </c>
      <c r="D13">
        <f>LCA_res_data!D13*Mult_res!D13</f>
        <v>9.2794903968398201E-9</v>
      </c>
      <c r="E13">
        <f>LCA_res_data!E13*Mult_res!E13</f>
        <v>9.9999999999999995E-7</v>
      </c>
      <c r="F13">
        <f>LCA_res_data!F13*Mult_res!F13</f>
        <v>1.5752932148527447E-4</v>
      </c>
      <c r="G13">
        <f>LCA_res_data!G13*Mult_res!G13</f>
        <v>4.3168660550948438E-9</v>
      </c>
      <c r="H13">
        <f>LCA_res_data!H13*Mult_res!H13</f>
        <v>3.576865012963742E-9</v>
      </c>
      <c r="I13">
        <f>LCA_res_data!I13*Mult_res!I13</f>
        <v>3.202192873989671E-8</v>
      </c>
      <c r="J13">
        <f>LCA_res_data!J13*Mult_res!J13</f>
        <v>1.1151308676214411E-15</v>
      </c>
      <c r="K13">
        <f>LCA_res_data!K13*Mult_res!K13</f>
        <v>5.8223921922933898E-14</v>
      </c>
      <c r="L13">
        <f>LCA_res_data!L13*Mult_res!L13</f>
        <v>5.9843616510414298E-8</v>
      </c>
      <c r="M13">
        <f>LCA_res_data!M13*Mult_res!M13</f>
        <v>1.5160206238851428E-5</v>
      </c>
      <c r="N13">
        <f>LCA_res_data!N13*Mult_res!N13</f>
        <v>2.7759740900978628E-12</v>
      </c>
      <c r="O13">
        <f>LCA_res_data!O13*Mult_res!O13</f>
        <v>5.5497908352559774E-14</v>
      </c>
      <c r="P13">
        <f>LCA_res_data!P13*Mult_res!P13</f>
        <v>7.6636414636568337E-9</v>
      </c>
      <c r="Q13">
        <f>LCA_res_data!Q13*Mult_res!Q13</f>
        <v>2.3368819094336417E-7</v>
      </c>
      <c r="R13">
        <f>LCA_res_data!R13*Mult_res!R13</f>
        <v>9.0763461896949601E-5</v>
      </c>
      <c r="S13">
        <f>LCA_res_data!S13*Mult_res!S13</f>
        <v>7.4859733000720665E-14</v>
      </c>
      <c r="U13" t="s">
        <v>13</v>
      </c>
      <c r="V13">
        <f t="shared" si="0"/>
        <v>3.0286701884908955E-11</v>
      </c>
      <c r="W13">
        <f t="shared" si="1"/>
        <v>8.2415517614185208E-9</v>
      </c>
      <c r="X13">
        <f t="shared" si="2"/>
        <v>6.7071746143624879E-10</v>
      </c>
      <c r="Y13">
        <f t="shared" si="3"/>
        <v>1.0376140787189063E-10</v>
      </c>
      <c r="Z13">
        <f t="shared" si="4"/>
        <v>2.2401939503269383E-10</v>
      </c>
      <c r="AB13" t="s">
        <v>2</v>
      </c>
      <c r="AC13" s="12">
        <v>2.6070085199289349E-9</v>
      </c>
      <c r="AD13" s="12">
        <v>1.3981651564256791E-10</v>
      </c>
      <c r="AE13" s="12">
        <v>3.2062661839105504E-9</v>
      </c>
      <c r="AF13" s="12">
        <v>8.3621941458558046E-10</v>
      </c>
      <c r="AG13" s="12">
        <v>4.5429247407564847E-9</v>
      </c>
    </row>
    <row r="14" spans="1:33" x14ac:dyDescent="0.3">
      <c r="C14" t="s">
        <v>2</v>
      </c>
      <c r="D14">
        <f>LCA_res_data!D14*Mult_res!D14</f>
        <v>1.2902414491408467E-8</v>
      </c>
      <c r="E14">
        <f>LCA_res_data!E14*Mult_res!E14</f>
        <v>9.9999999999999995E-7</v>
      </c>
      <c r="F14">
        <f>LCA_res_data!F14*Mult_res!F14</f>
        <v>5.9370995545950367E-5</v>
      </c>
      <c r="G14">
        <f>LCA_res_data!G14*Mult_res!G14</f>
        <v>4.1315108243678134E-11</v>
      </c>
      <c r="H14">
        <f>LCA_res_data!H14*Mult_res!H14</f>
        <v>1.6649524301588096E-9</v>
      </c>
      <c r="I14">
        <f>LCA_res_data!I14*Mult_res!I14</f>
        <v>1.7375874096934039E-8</v>
      </c>
      <c r="J14">
        <f>LCA_res_data!J14*Mult_res!J14</f>
        <v>4.6462325788860397E-16</v>
      </c>
      <c r="K14">
        <f>LCA_res_data!K14*Mult_res!K14</f>
        <v>1.31955093620736E-14</v>
      </c>
      <c r="L14">
        <f>LCA_res_data!L14*Mult_res!L14</f>
        <v>5.028250668916691E-7</v>
      </c>
      <c r="M14">
        <f>LCA_res_data!M14*Mult_res!M14</f>
        <v>1.5727841829997144E-5</v>
      </c>
      <c r="N14">
        <f>LCA_res_data!N14*Mult_res!N14</f>
        <v>1.869783560672408E-12</v>
      </c>
      <c r="O14">
        <f>LCA_res_data!O14*Mult_res!O14</f>
        <v>6.9380960933275356E-14</v>
      </c>
      <c r="P14">
        <f>LCA_res_data!P14*Mult_res!P14</f>
        <v>7.1708090743419109E-9</v>
      </c>
      <c r="Q14">
        <f>LCA_res_data!Q14*Mult_res!Q14</f>
        <v>2.2131874876054626E-7</v>
      </c>
      <c r="R14">
        <f>LCA_res_data!R14*Mult_res!R14</f>
        <v>1.0839178642160171E-4</v>
      </c>
      <c r="S14">
        <f>LCA_res_data!S14*Mult_res!S14</f>
        <v>1.8332165947581199E-12</v>
      </c>
      <c r="U14" t="s">
        <v>2</v>
      </c>
      <c r="V14">
        <f t="shared" si="0"/>
        <v>3.1420710859287973E-11</v>
      </c>
      <c r="W14">
        <f t="shared" si="1"/>
        <v>7.8876805250192409E-11</v>
      </c>
      <c r="X14">
        <f t="shared" si="2"/>
        <v>2.5278572293758701E-10</v>
      </c>
      <c r="Y14">
        <f t="shared" si="3"/>
        <v>6.9889476044874081E-11</v>
      </c>
      <c r="Z14">
        <f t="shared" si="4"/>
        <v>2.8005885908927994E-10</v>
      </c>
      <c r="AB14" t="s">
        <v>24</v>
      </c>
      <c r="AC14" s="12">
        <v>2.3497434384079336E-9</v>
      </c>
      <c r="AD14" s="12">
        <v>7.4024860387904381E-10</v>
      </c>
      <c r="AE14" s="12">
        <v>3.1874439487815004E-9</v>
      </c>
      <c r="AF14" s="12">
        <v>1.5311070826739374E-8</v>
      </c>
      <c r="AG14" s="12">
        <v>3.0256411592242056E-9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t="s">
        <v>1</v>
      </c>
      <c r="AC15" s="12">
        <v>1.1266215140427037E-9</v>
      </c>
      <c r="AD15" s="12">
        <v>7.9588406097949355E-11</v>
      </c>
      <c r="AE15" s="12">
        <v>1.4501725184599721E-9</v>
      </c>
      <c r="AF15" s="12">
        <v>4.3901717868628018E-10</v>
      </c>
      <c r="AG15" s="12">
        <v>2.9415393957726339E-9</v>
      </c>
    </row>
    <row r="16" spans="1:33" x14ac:dyDescent="0.3">
      <c r="C16" t="s">
        <v>0</v>
      </c>
      <c r="D16">
        <f>LCA_res_data!D16*Mult_res!D16</f>
        <v>1.6024276346390739E-8</v>
      </c>
      <c r="E16">
        <f>LCA_res_data!E16*Mult_res!E16</f>
        <v>5.0000000000000004E-6</v>
      </c>
      <c r="F16">
        <f>LCA_res_data!F16*Mult_res!F16</f>
        <v>1.3070136114843784E-4</v>
      </c>
      <c r="G16">
        <f>LCA_res_data!G16*Mult_res!G16</f>
        <v>4.2413800404829738E-10</v>
      </c>
      <c r="H16">
        <f>LCA_res_data!H16*Mult_res!H16</f>
        <v>5.1619379699621126E-9</v>
      </c>
      <c r="I16">
        <f>LCA_res_data!I16*Mult_res!I16</f>
        <v>5.2838325146285059E-8</v>
      </c>
      <c r="J16">
        <f>LCA_res_data!J16*Mult_res!J16</f>
        <v>4.0732458416333835E-15</v>
      </c>
      <c r="K16">
        <f>LCA_res_data!K16*Mult_res!K16</f>
        <v>7.5906461724511263E-14</v>
      </c>
      <c r="L16">
        <f>LCA_res_data!L16*Mult_res!L16</f>
        <v>7.8124634945731178E-6</v>
      </c>
      <c r="M16">
        <f>LCA_res_data!M16*Mult_res!M16</f>
        <v>8.1743353926892615E-5</v>
      </c>
      <c r="N16">
        <f>LCA_res_data!N16*Mult_res!N16</f>
        <v>6.7509217084569061E-11</v>
      </c>
      <c r="O16">
        <f>LCA_res_data!O16*Mult_res!O16</f>
        <v>2.1245513274168746E-13</v>
      </c>
      <c r="P16">
        <f>LCA_res_data!P16*Mult_res!P16</f>
        <v>1.6980109869724026E-8</v>
      </c>
      <c r="Q16">
        <f>LCA_res_data!Q16*Mult_res!Q16</f>
        <v>5.0932525922817248E-6</v>
      </c>
      <c r="R16">
        <f>LCA_res_data!R16*Mult_res!R16</f>
        <v>2.064870721676568E-4</v>
      </c>
      <c r="S16">
        <f>LCA_res_data!S16*Mult_res!S16</f>
        <v>5.2583347833484486E-13</v>
      </c>
      <c r="U16" t="s">
        <v>0</v>
      </c>
      <c r="V16">
        <f t="shared" si="0"/>
        <v>1.6330494140058384E-10</v>
      </c>
      <c r="W16">
        <f t="shared" si="1"/>
        <v>8.0974375154013947E-10</v>
      </c>
      <c r="X16">
        <f t="shared" si="2"/>
        <v>5.5649122543790816E-10</v>
      </c>
      <c r="Y16">
        <f t="shared" si="3"/>
        <v>2.5233850106926006E-9</v>
      </c>
      <c r="Z16">
        <f t="shared" si="4"/>
        <v>8.5758313639559479E-10</v>
      </c>
      <c r="AB16" t="s">
        <v>8</v>
      </c>
      <c r="AC16" s="12">
        <v>4.1470293632945437E-10</v>
      </c>
      <c r="AD16" s="12">
        <v>2.0343085366346904E-10</v>
      </c>
      <c r="AE16" s="12">
        <v>1.5615987296388393E-9</v>
      </c>
      <c r="AF16" s="12">
        <v>1.0800878663124693E-9</v>
      </c>
      <c r="AG16" s="12">
        <v>2.0261214567556983E-9</v>
      </c>
    </row>
    <row r="17" spans="3:33" x14ac:dyDescent="0.3">
      <c r="C17" t="s">
        <v>8</v>
      </c>
      <c r="D17">
        <f>LCA_res_data!D17*Mult_res!D17</f>
        <v>0</v>
      </c>
      <c r="E17">
        <f>LCA_res_data!E17*Mult_res!E17</f>
        <v>0</v>
      </c>
      <c r="F17">
        <f>LCA_res_data!F17*Mult_res!F17</f>
        <v>0</v>
      </c>
      <c r="G17">
        <f>LCA_res_data!G17*Mult_res!G17</f>
        <v>0</v>
      </c>
      <c r="H17">
        <f>LCA_res_data!H17*Mult_res!H17</f>
        <v>0</v>
      </c>
      <c r="I17">
        <f>LCA_res_data!I17*Mult_res!I17</f>
        <v>0</v>
      </c>
      <c r="J17">
        <f>LCA_res_data!J17*Mult_res!J17</f>
        <v>0</v>
      </c>
      <c r="K17">
        <f>LCA_res_data!K17*Mult_res!K17</f>
        <v>0</v>
      </c>
      <c r="L17">
        <f>LCA_res_data!L17*Mult_res!L17</f>
        <v>0</v>
      </c>
      <c r="M17">
        <f>LCA_res_data!M17*Mult_res!M17</f>
        <v>0</v>
      </c>
      <c r="N17">
        <f>LCA_res_data!N17*Mult_res!N17</f>
        <v>0</v>
      </c>
      <c r="O17">
        <f>LCA_res_data!O17*Mult_res!O17</f>
        <v>0</v>
      </c>
      <c r="P17">
        <f>LCA_res_data!P17*Mult_res!P17</f>
        <v>0</v>
      </c>
      <c r="Q17">
        <f>LCA_res_data!Q17*Mult_res!Q17</f>
        <v>0</v>
      </c>
      <c r="R17">
        <f>LCA_res_data!R17*Mult_res!R17</f>
        <v>0</v>
      </c>
      <c r="S17">
        <f>LCA_res_data!S17*Mult_res!S17</f>
        <v>0</v>
      </c>
      <c r="U17" t="s">
        <v>8</v>
      </c>
      <c r="V17">
        <f t="shared" si="0"/>
        <v>0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B17" t="s">
        <v>16</v>
      </c>
      <c r="AC17" s="12">
        <v>1.6391706040957367E-11</v>
      </c>
      <c r="AD17" s="12">
        <v>6.2796283450371888E-12</v>
      </c>
      <c r="AE17" s="12">
        <v>3.4319863629838508E-11</v>
      </c>
      <c r="AF17" s="12">
        <v>1.6013496402115591E-10</v>
      </c>
      <c r="AG17" s="12">
        <v>3.7769492211584852E-11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t="s">
        <v>22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t="s">
        <v>5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1.2231675280995835E-8</v>
      </c>
      <c r="E20">
        <f>LCA_res_data!E20*Mult_res!E20</f>
        <v>9.9999999999999995E-7</v>
      </c>
      <c r="F20">
        <f>LCA_res_data!F20*Mult_res!F20</f>
        <v>4.7509330587785576E-5</v>
      </c>
      <c r="G20">
        <f>LCA_res_data!G20*Mult_res!G20</f>
        <v>4.1608754020682989E-11</v>
      </c>
      <c r="H20">
        <f>LCA_res_data!H20*Mult_res!H20</f>
        <v>1.4112674390210977E-9</v>
      </c>
      <c r="I20">
        <f>LCA_res_data!I20*Mult_res!I20</f>
        <v>1.4817454367998846E-8</v>
      </c>
      <c r="J20">
        <f>LCA_res_data!J20*Mult_res!J20</f>
        <v>4.6931364718497023E-16</v>
      </c>
      <c r="K20">
        <f>LCA_res_data!K20*Mult_res!K20</f>
        <v>1.1745115064829868E-14</v>
      </c>
      <c r="L20">
        <f>LCA_res_data!L20*Mult_res!L20</f>
        <v>3.8111542116825725E-7</v>
      </c>
      <c r="M20">
        <f>LCA_res_data!M20*Mult_res!M20</f>
        <v>1.2025114116951033E-5</v>
      </c>
      <c r="N20">
        <f>LCA_res_data!N20*Mult_res!N20</f>
        <v>1.7367491255726476E-12</v>
      </c>
      <c r="O20">
        <f>LCA_res_data!O20*Mult_res!O20</f>
        <v>7.9481109563107041E-14</v>
      </c>
      <c r="P20">
        <f>LCA_res_data!P20*Mult_res!P20</f>
        <v>6.0605902397871556E-9</v>
      </c>
      <c r="Q20">
        <f>LCA_res_data!Q20*Mult_res!Q20</f>
        <v>1.8174834592497491E-7</v>
      </c>
      <c r="R20">
        <f>LCA_res_data!R20*Mult_res!R20</f>
        <v>8.2149137802508054E-5</v>
      </c>
      <c r="S20">
        <f>LCA_res_data!S20*Mult_res!S20</f>
        <v>1.3844731154879273E-12</v>
      </c>
      <c r="U20" t="s">
        <v>1</v>
      </c>
      <c r="V20">
        <f t="shared" si="0"/>
        <v>2.4023488906025516E-11</v>
      </c>
      <c r="W20">
        <f t="shared" si="1"/>
        <v>7.9437419556918762E-11</v>
      </c>
      <c r="X20">
        <f t="shared" si="2"/>
        <v>2.0228194539232988E-10</v>
      </c>
      <c r="Y20">
        <f t="shared" si="3"/>
        <v>6.4916864689951032E-11</v>
      </c>
      <c r="Z20">
        <f t="shared" si="4"/>
        <v>3.2082848902598771E-10</v>
      </c>
      <c r="AB20" t="s">
        <v>31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t="s">
        <v>33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t="s">
        <v>26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t="s">
        <v>32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5.220047572233993E-8</v>
      </c>
      <c r="E24">
        <f>LCA_res_data!E24*Mult_res!E24</f>
        <v>3.9999999999999998E-6</v>
      </c>
      <c r="F24">
        <f>LCA_res_data!F24*Mult_res!F24</f>
        <v>2.3654338145633283E-4</v>
      </c>
      <c r="G24">
        <f>LCA_res_data!G24*Mult_res!G24</f>
        <v>1.6853751961192378E-10</v>
      </c>
      <c r="H24">
        <f>LCA_res_data!H24*Mult_res!H24</f>
        <v>6.8520530803662869E-9</v>
      </c>
      <c r="I24">
        <f>LCA_res_data!I24*Mult_res!I24</f>
        <v>7.1528345601906692E-8</v>
      </c>
      <c r="J24">
        <f>LCA_res_data!J24*Mult_res!J24</f>
        <v>1.87420240317184E-15</v>
      </c>
      <c r="K24">
        <f>LCA_res_data!K24*Mult_res!K24</f>
        <v>5.3855747641137568E-14</v>
      </c>
      <c r="L24">
        <f>LCA_res_data!L24*Mult_res!L24</f>
        <v>1.9953745686201552E-6</v>
      </c>
      <c r="M24">
        <f>LCA_res_data!M24*Mult_res!M24</f>
        <v>6.1412378882914315E-5</v>
      </c>
      <c r="N24">
        <f>LCA_res_data!N24*Mult_res!N24</f>
        <v>9.0310246373543135E-12</v>
      </c>
      <c r="O24">
        <f>LCA_res_data!O24*Mult_res!O24</f>
        <v>2.8821393553883271E-13</v>
      </c>
      <c r="P24">
        <f>LCA_res_data!P24*Mult_res!P24</f>
        <v>2.9146290227693916E-8</v>
      </c>
      <c r="Q24">
        <f>LCA_res_data!Q24*Mult_res!Q24</f>
        <v>8.8474929823070972E-7</v>
      </c>
      <c r="R24">
        <f>LCA_res_data!R24*Mult_res!R24</f>
        <v>4.2998914354904703E-4</v>
      </c>
      <c r="S24">
        <f>LCA_res_data!S24*Mult_res!S24</f>
        <v>7.2718520744518975E-12</v>
      </c>
      <c r="U24" t="s">
        <v>6</v>
      </c>
      <c r="V24">
        <f t="shared" si="0"/>
        <v>1.2268819974910975E-10</v>
      </c>
      <c r="W24">
        <f t="shared" si="1"/>
        <v>3.2176367621678306E-10</v>
      </c>
      <c r="X24">
        <f t="shared" si="2"/>
        <v>1.0071380669583373E-9</v>
      </c>
      <c r="Y24">
        <f t="shared" si="3"/>
        <v>3.3756504941462876E-10</v>
      </c>
      <c r="Z24">
        <f t="shared" si="4"/>
        <v>1.1633863941184571E-9</v>
      </c>
      <c r="AB24" t="s">
        <v>25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t="s">
        <v>10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0.21813876714671274</v>
      </c>
      <c r="E26">
        <f>LCA_res_data!E26*Mult_res!E26</f>
        <v>55.627489999999995</v>
      </c>
      <c r="F26">
        <f>LCA_res_data!F26*Mult_res!F26</f>
        <v>1487.6623155405327</v>
      </c>
      <c r="G26">
        <f>LCA_res_data!G26*Mult_res!G26</f>
        <v>4.6266630852351068E-3</v>
      </c>
      <c r="H26">
        <f>LCA_res_data!H26*Mult_res!H26</f>
        <v>4.5861680413578784E-2</v>
      </c>
      <c r="I26">
        <f>LCA_res_data!I26*Mult_res!I26</f>
        <v>0.46817667605403784</v>
      </c>
      <c r="J26">
        <f>LCA_res_data!J26*Mult_res!J26</f>
        <v>2.4291991480620431E-8</v>
      </c>
      <c r="K26">
        <f>LCA_res_data!K26*Mult_res!K26</f>
        <v>5.4791663689857149E-7</v>
      </c>
      <c r="L26">
        <f>LCA_res_data!L26*Mult_res!L26</f>
        <v>11.116831432798072</v>
      </c>
      <c r="M26">
        <f>LCA_res_data!M26*Mult_res!M26</f>
        <v>198.42584821687649</v>
      </c>
      <c r="N26">
        <f>LCA_res_data!N26*Mult_res!N26</f>
        <v>3.5234625078532216E-4</v>
      </c>
      <c r="O26">
        <f>LCA_res_data!O26*Mult_res!O26</f>
        <v>1.5769722784716512E-6</v>
      </c>
      <c r="P26">
        <f>LCA_res_data!P26*Mult_res!P26</f>
        <v>0.29870049611668092</v>
      </c>
      <c r="Q26">
        <f>LCA_res_data!Q26*Mult_res!Q26</f>
        <v>21.175524540934255</v>
      </c>
      <c r="R26">
        <f>LCA_res_data!R26*Mult_res!R26</f>
        <v>3441.8335763984719</v>
      </c>
      <c r="S26">
        <f>LCA_res_data!S26*Mult_res!S26</f>
        <v>2.0728315207986013E-5</v>
      </c>
      <c r="U26" t="s">
        <v>20</v>
      </c>
      <c r="V26">
        <f t="shared" si="0"/>
        <v>3.9641047202930641E-4</v>
      </c>
      <c r="W26">
        <f t="shared" si="1"/>
        <v>8.8330012590051715E-3</v>
      </c>
      <c r="X26">
        <f t="shared" si="2"/>
        <v>6.3340658256246622E-3</v>
      </c>
      <c r="Y26">
        <f t="shared" si="3"/>
        <v>1.3170131223587326E-2</v>
      </c>
      <c r="Z26">
        <f t="shared" si="4"/>
        <v>6.3655079316201615E-3</v>
      </c>
      <c r="AB26" t="s">
        <v>9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1.8894172050852843E-8</v>
      </c>
      <c r="E28">
        <f>LCA_res_data!E28*Mult_res!E28</f>
        <v>-9.9999999999999995E-7</v>
      </c>
      <c r="F28">
        <f>LCA_res_data!F28*Mult_res!F28</f>
        <v>1.5083517786449867E-4</v>
      </c>
      <c r="G28">
        <f>LCA_res_data!G28*Mult_res!G28</f>
        <v>5.5900197665537932E-10</v>
      </c>
      <c r="H28">
        <f>LCA_res_data!H28*Mult_res!H28</f>
        <v>6.2140046074535608E-9</v>
      </c>
      <c r="I28">
        <f>LCA_res_data!I28*Mult_res!I28</f>
        <v>3.8968056646856437E-8</v>
      </c>
      <c r="J28">
        <f>LCA_res_data!J28*Mult_res!J28</f>
        <v>3.4647110829253487E-15</v>
      </c>
      <c r="K28">
        <f>LCA_res_data!K28*Mult_res!K28</f>
        <v>7.3991562384436536E-14</v>
      </c>
      <c r="L28">
        <f>LCA_res_data!L28*Mult_res!L28</f>
        <v>4.8111553733942883E-7</v>
      </c>
      <c r="M28">
        <f>LCA_res_data!M28*Mult_res!M28</f>
        <v>3.6227006962639453E-5</v>
      </c>
      <c r="N28">
        <f>LCA_res_data!N28*Mult_res!N28</f>
        <v>8.7490718432935141E-11</v>
      </c>
      <c r="O28">
        <f>LCA_res_data!O28*Mult_res!O28</f>
        <v>1.1808847505973372E-13</v>
      </c>
      <c r="P28">
        <f>LCA_res_data!P28*Mult_res!P28</f>
        <v>1.0588255343994892E-8</v>
      </c>
      <c r="Q28">
        <f>LCA_res_data!Q28*Mult_res!Q28</f>
        <v>1.1351603385094666E-5</v>
      </c>
      <c r="R28">
        <f>LCA_res_data!R28*Mult_res!R28</f>
        <v>2.4650097284221805E-5</v>
      </c>
      <c r="S28">
        <f>LCA_res_data!S28*Mult_res!S28</f>
        <v>2.2287281387705008E-13</v>
      </c>
      <c r="U28" t="s">
        <v>24</v>
      </c>
      <c r="V28">
        <f t="shared" si="0"/>
        <v>7.2373458696635004E-11</v>
      </c>
      <c r="W28">
        <f t="shared" si="1"/>
        <v>1.0672195214172235E-9</v>
      </c>
      <c r="X28">
        <f t="shared" si="2"/>
        <v>6.4221559922111766E-10</v>
      </c>
      <c r="Y28">
        <f t="shared" si="3"/>
        <v>3.2702611140021434E-9</v>
      </c>
      <c r="Z28">
        <f t="shared" si="4"/>
        <v>4.7666857235701094E-10</v>
      </c>
      <c r="AB28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10.42644640962757</v>
      </c>
      <c r="E35">
        <f>LCA_res_data!E35*Mult_res!E35</f>
        <v>-17119.714195</v>
      </c>
      <c r="F35">
        <f>LCA_res_data!F35*Mult_res!F35</f>
        <v>34131.138412075561</v>
      </c>
      <c r="G35">
        <f>LCA_res_data!G35*Mult_res!G35</f>
        <v>0.14493412609563533</v>
      </c>
      <c r="H35">
        <f>LCA_res_data!H35*Mult_res!H35</f>
        <v>10.477235532132942</v>
      </c>
      <c r="I35">
        <f>LCA_res_data!I35*Mult_res!I35</f>
        <v>44.464580493894125</v>
      </c>
      <c r="J35">
        <f>LCA_res_data!J35*Mult_res!J35</f>
        <v>-1.6338964199204777E-7</v>
      </c>
      <c r="K35">
        <f>LCA_res_data!K35*Mult_res!K35</f>
        <v>-5.2081314801871424E-5</v>
      </c>
      <c r="L35">
        <f>LCA_res_data!L35*Mult_res!L35</f>
        <v>43.277624866698069</v>
      </c>
      <c r="M35">
        <f>LCA_res_data!M35*Mult_res!M35</f>
        <v>94809.528512126693</v>
      </c>
      <c r="N35">
        <f>LCA_res_data!N35*Mult_res!N35</f>
        <v>7.6680298716837536E-3</v>
      </c>
      <c r="O35">
        <f>LCA_res_data!O35*Mult_res!O35</f>
        <v>9.4258846987681615E-5</v>
      </c>
      <c r="P35">
        <f>LCA_res_data!P35*Mult_res!P35</f>
        <v>3.1063003497854593</v>
      </c>
      <c r="Q35">
        <f>LCA_res_data!Q35*Mult_res!Q35</f>
        <v>1746.1023409264733</v>
      </c>
      <c r="R35">
        <f>LCA_res_data!R35*Mult_res!R35</f>
        <v>6475.7745893728252</v>
      </c>
      <c r="S35">
        <f>LCA_res_data!S35*Mult_res!S35</f>
        <v>6.8360250611140052E-5</v>
      </c>
      <c r="U35" t="s">
        <v>12</v>
      </c>
      <c r="V35">
        <f t="shared" si="0"/>
        <v>0.18940823631652029</v>
      </c>
      <c r="W35">
        <f t="shared" si="1"/>
        <v>0.27670121958113292</v>
      </c>
      <c r="X35">
        <f t="shared" si="2"/>
        <v>0.14532120303594714</v>
      </c>
      <c r="Y35">
        <f t="shared" si="3"/>
        <v>0.28661851633549285</v>
      </c>
      <c r="Z35">
        <f t="shared" si="4"/>
        <v>0.38047938211505133</v>
      </c>
      <c r="AB35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16.579913560548778</v>
      </c>
      <c r="E36">
        <f>LCA_res_data!E36*Mult_res!E36</f>
        <v>-31951.702209999999</v>
      </c>
      <c r="F36">
        <f>LCA_res_data!F36*Mult_res!F36</f>
        <v>198892.26405067614</v>
      </c>
      <c r="G36">
        <f>LCA_res_data!G36*Mult_res!G36</f>
        <v>0.37284362688200257</v>
      </c>
      <c r="H36">
        <f>LCA_res_data!H36*Mult_res!H36</f>
        <v>20.886077713100036</v>
      </c>
      <c r="I36">
        <f>LCA_res_data!I36*Mult_res!I36</f>
        <v>66.564568730535157</v>
      </c>
      <c r="J36">
        <f>LCA_res_data!J36*Mult_res!J36</f>
        <v>1.85939507998785E-6</v>
      </c>
      <c r="K36">
        <f>LCA_res_data!K36*Mult_res!K36</f>
        <v>8.1523408677352768E-5</v>
      </c>
      <c r="L36">
        <f>LCA_res_data!L36*Mult_res!L36</f>
        <v>87.382743782276592</v>
      </c>
      <c r="M36">
        <f>LCA_res_data!M36*Mult_res!M36</f>
        <v>405184.95872907119</v>
      </c>
      <c r="N36">
        <f>LCA_res_data!N36*Mult_res!N36</f>
        <v>1.8456916177194388E-2</v>
      </c>
      <c r="O36">
        <f>LCA_res_data!O36*Mult_res!O36</f>
        <v>1.5002091565330695E-4</v>
      </c>
      <c r="P36">
        <f>LCA_res_data!P36*Mult_res!P36</f>
        <v>5.5646220429450013</v>
      </c>
      <c r="Q36">
        <f>LCA_res_data!Q36*Mult_res!Q36</f>
        <v>5563.1140375208452</v>
      </c>
      <c r="R36">
        <f>LCA_res_data!R36*Mult_res!R36</f>
        <v>13171.913495742479</v>
      </c>
      <c r="S36">
        <f>LCA_res_data!S36*Mult_res!S36</f>
        <v>1.4198191601913216E-4</v>
      </c>
      <c r="U36" t="s">
        <v>11</v>
      </c>
      <c r="V36">
        <f t="shared" si="0"/>
        <v>0.80946893861031333</v>
      </c>
      <c r="W36">
        <f t="shared" si="1"/>
        <v>0.71181500900090511</v>
      </c>
      <c r="X36">
        <f t="shared" si="2"/>
        <v>0.84682974055625326</v>
      </c>
      <c r="Y36">
        <f t="shared" si="3"/>
        <v>0.6898895830298073</v>
      </c>
      <c r="Z36">
        <f t="shared" si="4"/>
        <v>0.60556507018979389</v>
      </c>
      <c r="AB36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27.578887333481291</v>
      </c>
      <c r="E39">
        <f>SUM(E3:E37)</f>
        <v>-49004.145830000001</v>
      </c>
      <c r="F39">
        <f t="shared" ref="F39:P39" si="5">SUM(F3:F37)</f>
        <v>234866.8858984932</v>
      </c>
      <c r="G39">
        <f t="shared" si="5"/>
        <v>0.52379287057366397</v>
      </c>
      <c r="H39">
        <f>SUM(H3:H37)</f>
        <v>31.448603261734117</v>
      </c>
      <c r="I39">
        <f t="shared" si="5"/>
        <v>112.81262084110837</v>
      </c>
      <c r="J39">
        <f t="shared" si="5"/>
        <v>1.7323016436401393E-6</v>
      </c>
      <c r="K39">
        <f t="shared" si="5"/>
        <v>3.0197487446169138E-5</v>
      </c>
      <c r="L39">
        <f t="shared" si="5"/>
        <v>146.74628954095692</v>
      </c>
      <c r="M39">
        <f t="shared" si="5"/>
        <v>500556.52465762047</v>
      </c>
      <c r="N39">
        <f t="shared" si="5"/>
        <v>2.6753435087592762E-2</v>
      </c>
      <c r="O39">
        <f t="shared" si="5"/>
        <v>2.4773706912502064E-4</v>
      </c>
      <c r="P39">
        <f t="shared" si="5"/>
        <v>9.0647580695104022</v>
      </c>
      <c r="Q39">
        <f>SUM(Q3:Q37)</f>
        <v>7458.0706886796816</v>
      </c>
      <c r="R39">
        <f>SUM(R3:R37)</f>
        <v>23215.770941315972</v>
      </c>
      <c r="S39">
        <f>SUM(S3:S37)</f>
        <v>2.3205645687748925E-4</v>
      </c>
    </row>
    <row r="40" spans="3:33" x14ac:dyDescent="0.3">
      <c r="D40">
        <f>D39</f>
        <v>27.578887333481291</v>
      </c>
      <c r="E40">
        <f>E39/1000</f>
        <v>-49.004145829999999</v>
      </c>
      <c r="F40">
        <f t="shared" ref="F40:Q40" si="6">F39</f>
        <v>234866.8858984932</v>
      </c>
      <c r="G40">
        <f t="shared" si="6"/>
        <v>0.52379287057366397</v>
      </c>
      <c r="H40">
        <f t="shared" si="6"/>
        <v>31.448603261734117</v>
      </c>
      <c r="I40">
        <f t="shared" si="6"/>
        <v>112.81262084110837</v>
      </c>
      <c r="J40">
        <f t="shared" si="6"/>
        <v>1.7323016436401393E-6</v>
      </c>
      <c r="K40">
        <f t="shared" si="6"/>
        <v>3.0197487446169138E-5</v>
      </c>
      <c r="L40">
        <f t="shared" si="6"/>
        <v>146.74628954095692</v>
      </c>
      <c r="M40">
        <f t="shared" si="6"/>
        <v>500556.52465762047</v>
      </c>
      <c r="N40">
        <f t="shared" si="6"/>
        <v>2.6753435087592762E-2</v>
      </c>
      <c r="O40">
        <f t="shared" si="6"/>
        <v>2.4773706912502064E-4</v>
      </c>
      <c r="P40">
        <f t="shared" si="6"/>
        <v>9.0647580695104022</v>
      </c>
      <c r="Q40">
        <f t="shared" si="6"/>
        <v>7458.0706886796816</v>
      </c>
      <c r="R40">
        <f t="shared" ref="R40:S40" si="7">R39</f>
        <v>23215.770941315972</v>
      </c>
      <c r="S40">
        <f t="shared" si="7"/>
        <v>2.3205645687748925E-4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T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20" ht="15" thickBot="1" x14ac:dyDescent="0.35">
      <c r="A1" s="5" t="s">
        <v>168</v>
      </c>
      <c r="C1" s="17" t="s">
        <v>173</v>
      </c>
      <c r="D1" s="18"/>
      <c r="E1" s="18"/>
      <c r="F1" s="18"/>
      <c r="G1" s="18"/>
      <c r="H1" s="18"/>
      <c r="I1" s="19"/>
    </row>
    <row r="2" spans="1:20" x14ac:dyDescent="0.3">
      <c r="D2" t="s">
        <v>148</v>
      </c>
      <c r="H2" t="s">
        <v>147</v>
      </c>
      <c r="I2" t="s">
        <v>149</v>
      </c>
      <c r="L2" t="s">
        <v>190</v>
      </c>
      <c r="M2" t="s">
        <v>147</v>
      </c>
      <c r="N2" t="s">
        <v>149</v>
      </c>
      <c r="Q2" t="s">
        <v>19</v>
      </c>
      <c r="R2">
        <v>0</v>
      </c>
      <c r="S2" s="15">
        <v>5.0000000000000004E-6</v>
      </c>
      <c r="T2">
        <v>0</v>
      </c>
    </row>
    <row r="3" spans="1:20" x14ac:dyDescent="0.3">
      <c r="C3" t="s">
        <v>19</v>
      </c>
      <c r="D3" s="15">
        <v>5.0000000000000004E-6</v>
      </c>
      <c r="G3" t="s">
        <v>144</v>
      </c>
      <c r="H3" s="15">
        <v>1.9999999999999999E-6</v>
      </c>
      <c r="I3" s="15">
        <v>9.9999999999999995E-7</v>
      </c>
      <c r="L3" t="s">
        <v>144</v>
      </c>
      <c r="M3" s="15">
        <v>1.9999999999999999E-6</v>
      </c>
      <c r="N3" s="15">
        <v>9.9999999999999995E-7</v>
      </c>
      <c r="Q3" t="s">
        <v>22</v>
      </c>
      <c r="R3">
        <v>0</v>
      </c>
      <c r="S3">
        <v>0</v>
      </c>
      <c r="T3">
        <v>0</v>
      </c>
    </row>
    <row r="4" spans="1:20" x14ac:dyDescent="0.3">
      <c r="C4" t="s">
        <v>22</v>
      </c>
      <c r="D4">
        <v>0</v>
      </c>
      <c r="G4" t="s">
        <v>145</v>
      </c>
      <c r="H4" s="15">
        <v>1.9999999999999999E-6</v>
      </c>
      <c r="I4" s="15">
        <v>1.9999999999999999E-6</v>
      </c>
      <c r="L4" t="s">
        <v>145</v>
      </c>
      <c r="M4" s="15">
        <v>1.9999999999999999E-6</v>
      </c>
      <c r="N4" s="15">
        <v>1.9999999999999999E-6</v>
      </c>
      <c r="Q4" t="s">
        <v>21</v>
      </c>
      <c r="R4">
        <v>0</v>
      </c>
      <c r="S4">
        <v>11.643076000000001</v>
      </c>
      <c r="T4">
        <v>0</v>
      </c>
    </row>
    <row r="5" spans="1:20" x14ac:dyDescent="0.3">
      <c r="C5" t="s">
        <v>21</v>
      </c>
      <c r="D5">
        <v>11.643076000000001</v>
      </c>
      <c r="G5" t="s">
        <v>34</v>
      </c>
      <c r="H5">
        <v>3.3500000000000001E-4</v>
      </c>
      <c r="I5">
        <v>0</v>
      </c>
      <c r="L5" t="s">
        <v>34</v>
      </c>
      <c r="M5">
        <v>3.3500000000000001E-4</v>
      </c>
      <c r="N5">
        <v>0</v>
      </c>
      <c r="Q5" t="s">
        <v>4</v>
      </c>
      <c r="R5">
        <v>0</v>
      </c>
      <c r="S5" s="15">
        <v>-5.0000000000000004E-6</v>
      </c>
      <c r="T5">
        <v>0</v>
      </c>
    </row>
    <row r="6" spans="1:20" x14ac:dyDescent="0.3">
      <c r="C6" t="s">
        <v>4</v>
      </c>
      <c r="D6" s="15">
        <v>-5.0000000000000004E-6</v>
      </c>
      <c r="G6" t="s">
        <v>35</v>
      </c>
      <c r="H6" s="15">
        <v>9.9999999999999995E-7</v>
      </c>
      <c r="I6">
        <v>0</v>
      </c>
      <c r="L6" t="s">
        <v>35</v>
      </c>
      <c r="M6" s="15">
        <v>9.9999999999999995E-7</v>
      </c>
      <c r="N6">
        <v>0</v>
      </c>
      <c r="Q6" t="s">
        <v>5</v>
      </c>
      <c r="R6">
        <v>0</v>
      </c>
      <c r="S6">
        <v>0</v>
      </c>
      <c r="T6">
        <v>0</v>
      </c>
    </row>
    <row r="7" spans="1:20" x14ac:dyDescent="0.3">
      <c r="C7" t="s">
        <v>5</v>
      </c>
      <c r="D7">
        <v>0</v>
      </c>
      <c r="G7" t="s">
        <v>36</v>
      </c>
      <c r="H7" s="15">
        <v>50.792411000000001</v>
      </c>
      <c r="I7">
        <v>-12275.516452</v>
      </c>
      <c r="L7" t="s">
        <v>36</v>
      </c>
      <c r="M7" s="15">
        <v>50.792411000000001</v>
      </c>
      <c r="N7">
        <v>-12275.516452</v>
      </c>
      <c r="Q7" t="s">
        <v>3</v>
      </c>
      <c r="R7">
        <v>0</v>
      </c>
      <c r="S7" s="15">
        <v>-1.9999999999999999E-6</v>
      </c>
      <c r="T7">
        <v>0</v>
      </c>
    </row>
    <row r="8" spans="1:20" x14ac:dyDescent="0.3">
      <c r="C8" t="s">
        <v>3</v>
      </c>
      <c r="D8" s="15">
        <v>-1.9999999999999999E-6</v>
      </c>
      <c r="G8" t="s">
        <v>37</v>
      </c>
      <c r="H8" s="15">
        <v>3.0000000000000001E-6</v>
      </c>
      <c r="I8">
        <v>0</v>
      </c>
      <c r="L8" t="s">
        <v>37</v>
      </c>
      <c r="M8" s="15">
        <v>3.0000000000000001E-6</v>
      </c>
      <c r="N8">
        <v>0</v>
      </c>
      <c r="Q8" t="s">
        <v>31</v>
      </c>
      <c r="R8">
        <v>0</v>
      </c>
      <c r="S8">
        <v>0</v>
      </c>
      <c r="T8">
        <v>0</v>
      </c>
    </row>
    <row r="9" spans="1:20" x14ac:dyDescent="0.3">
      <c r="C9" t="s">
        <v>31</v>
      </c>
      <c r="D9">
        <v>0</v>
      </c>
      <c r="G9" t="s">
        <v>38</v>
      </c>
      <c r="H9" s="15">
        <v>0</v>
      </c>
      <c r="I9">
        <v>0</v>
      </c>
      <c r="L9" t="s">
        <v>38</v>
      </c>
      <c r="M9" s="15">
        <v>0</v>
      </c>
      <c r="N9">
        <v>0</v>
      </c>
      <c r="Q9" t="s">
        <v>33</v>
      </c>
      <c r="R9">
        <v>0</v>
      </c>
      <c r="S9">
        <v>0</v>
      </c>
      <c r="T9">
        <v>0</v>
      </c>
    </row>
    <row r="10" spans="1:20" x14ac:dyDescent="0.3">
      <c r="C10" t="s">
        <v>33</v>
      </c>
      <c r="D10">
        <v>0</v>
      </c>
      <c r="G10" t="s">
        <v>39</v>
      </c>
      <c r="H10" s="15">
        <v>0</v>
      </c>
      <c r="I10" s="15">
        <v>7.4999999999999993E-5</v>
      </c>
      <c r="L10" t="s">
        <v>39</v>
      </c>
      <c r="M10" s="15">
        <v>0</v>
      </c>
      <c r="N10" s="15">
        <v>7.4999999999999993E-5</v>
      </c>
      <c r="Q10" t="s">
        <v>26</v>
      </c>
      <c r="R10">
        <v>0</v>
      </c>
      <c r="S10">
        <v>0</v>
      </c>
      <c r="T10">
        <v>0</v>
      </c>
    </row>
    <row r="11" spans="1:20" x14ac:dyDescent="0.3">
      <c r="C11" t="s">
        <v>26</v>
      </c>
      <c r="D11">
        <v>0</v>
      </c>
      <c r="G11" t="s">
        <v>40</v>
      </c>
      <c r="H11" s="15">
        <v>1.9999999999999999E-6</v>
      </c>
      <c r="I11" s="15">
        <v>3.9999999999999998E-6</v>
      </c>
      <c r="L11" t="s">
        <v>40</v>
      </c>
      <c r="M11" s="15">
        <v>1.9999999999999999E-6</v>
      </c>
      <c r="N11" s="15">
        <v>3.9999999999999998E-6</v>
      </c>
      <c r="Q11" t="s">
        <v>32</v>
      </c>
      <c r="R11">
        <v>0</v>
      </c>
      <c r="S11">
        <v>0</v>
      </c>
      <c r="T11">
        <v>0</v>
      </c>
    </row>
    <row r="12" spans="1:20" x14ac:dyDescent="0.3">
      <c r="C12" t="s">
        <v>32</v>
      </c>
      <c r="D12">
        <v>0</v>
      </c>
      <c r="G12" t="s">
        <v>41</v>
      </c>
      <c r="H12" s="15">
        <v>453.89607799999999</v>
      </c>
      <c r="I12">
        <v>10388.767307</v>
      </c>
      <c r="L12" t="s">
        <v>41</v>
      </c>
      <c r="M12" s="15">
        <v>453.89607799999999</v>
      </c>
      <c r="N12">
        <v>10388.767307</v>
      </c>
      <c r="Q12" t="s">
        <v>13</v>
      </c>
      <c r="R12">
        <v>0</v>
      </c>
      <c r="S12" s="15">
        <v>9.9999999999999995E-7</v>
      </c>
      <c r="T12">
        <v>0</v>
      </c>
    </row>
    <row r="13" spans="1:20" x14ac:dyDescent="0.3">
      <c r="C13" t="s">
        <v>13</v>
      </c>
      <c r="D13" s="15">
        <v>9.9999999999999995E-7</v>
      </c>
      <c r="G13" t="s">
        <v>42</v>
      </c>
      <c r="H13" s="15">
        <v>9.9999999999999995E-7</v>
      </c>
      <c r="I13" s="15">
        <v>2.4000000000000001E-5</v>
      </c>
      <c r="L13" t="s">
        <v>42</v>
      </c>
      <c r="M13" s="15">
        <v>9.9999999999999995E-7</v>
      </c>
      <c r="N13" s="15">
        <v>2.4000000000000001E-5</v>
      </c>
      <c r="Q13" t="s">
        <v>2</v>
      </c>
      <c r="R13">
        <v>0</v>
      </c>
      <c r="S13" s="15">
        <v>9.9999999999999995E-7</v>
      </c>
      <c r="T13">
        <v>0</v>
      </c>
    </row>
    <row r="14" spans="1:20" x14ac:dyDescent="0.3">
      <c r="C14" t="s">
        <v>2</v>
      </c>
      <c r="D14" s="15">
        <v>9.9999999999999995E-7</v>
      </c>
      <c r="G14" t="s">
        <v>43</v>
      </c>
      <c r="H14" s="15">
        <v>0</v>
      </c>
      <c r="I14" s="15">
        <v>9.9999999999999995E-7</v>
      </c>
      <c r="L14" t="s">
        <v>43</v>
      </c>
      <c r="M14" s="15">
        <v>0</v>
      </c>
      <c r="N14" s="15">
        <v>9.9999999999999995E-7</v>
      </c>
      <c r="Q14" t="s">
        <v>25</v>
      </c>
      <c r="R14">
        <v>0</v>
      </c>
      <c r="S14">
        <v>0</v>
      </c>
      <c r="T14">
        <v>0</v>
      </c>
    </row>
    <row r="15" spans="1:20" x14ac:dyDescent="0.3">
      <c r="C15" t="s">
        <v>25</v>
      </c>
      <c r="D15">
        <v>0</v>
      </c>
      <c r="G15" t="s">
        <v>44</v>
      </c>
      <c r="H15">
        <v>12.810243</v>
      </c>
      <c r="I15">
        <v>519.09867499999996</v>
      </c>
      <c r="L15" t="s">
        <v>44</v>
      </c>
      <c r="M15">
        <v>12.810243</v>
      </c>
      <c r="N15">
        <v>519.09867499999996</v>
      </c>
      <c r="Q15" t="s">
        <v>0</v>
      </c>
      <c r="R15">
        <v>0</v>
      </c>
      <c r="S15" s="15">
        <v>5.0000000000000004E-6</v>
      </c>
      <c r="T15">
        <v>0</v>
      </c>
    </row>
    <row r="16" spans="1:20" x14ac:dyDescent="0.3">
      <c r="C16" t="s">
        <v>0</v>
      </c>
      <c r="D16" s="15">
        <v>5.0000000000000004E-6</v>
      </c>
      <c r="G16" t="s">
        <v>45</v>
      </c>
      <c r="H16" s="15">
        <v>0</v>
      </c>
      <c r="I16">
        <v>0</v>
      </c>
      <c r="L16" t="s">
        <v>45</v>
      </c>
      <c r="M16" s="15">
        <v>0</v>
      </c>
      <c r="N16">
        <v>0</v>
      </c>
      <c r="Q16" t="s">
        <v>8</v>
      </c>
      <c r="R16">
        <v>0</v>
      </c>
      <c r="S16">
        <v>0</v>
      </c>
      <c r="T16">
        <v>0</v>
      </c>
    </row>
    <row r="17" spans="3:20" x14ac:dyDescent="0.3">
      <c r="C17" t="s">
        <v>8</v>
      </c>
      <c r="D17">
        <v>0</v>
      </c>
      <c r="G17" t="s">
        <v>46</v>
      </c>
      <c r="H17">
        <v>0</v>
      </c>
      <c r="I17">
        <v>0</v>
      </c>
      <c r="L17" t="s">
        <v>46</v>
      </c>
      <c r="M17">
        <v>0</v>
      </c>
      <c r="N17">
        <v>0</v>
      </c>
      <c r="Q17" t="s">
        <v>10</v>
      </c>
      <c r="R17">
        <v>0</v>
      </c>
      <c r="S17">
        <v>0</v>
      </c>
      <c r="T17">
        <v>0</v>
      </c>
    </row>
    <row r="18" spans="3:20" x14ac:dyDescent="0.3">
      <c r="C18" t="s">
        <v>10</v>
      </c>
      <c r="D18">
        <v>0</v>
      </c>
      <c r="G18" t="s">
        <v>48</v>
      </c>
      <c r="H18" s="15">
        <v>0</v>
      </c>
      <c r="I18">
        <v>0</v>
      </c>
      <c r="L18" t="s">
        <v>48</v>
      </c>
      <c r="M18" s="15">
        <v>0</v>
      </c>
      <c r="N18">
        <v>0</v>
      </c>
      <c r="Q18" t="s">
        <v>9</v>
      </c>
      <c r="R18">
        <v>0</v>
      </c>
      <c r="S18">
        <v>0</v>
      </c>
      <c r="T18">
        <v>0</v>
      </c>
    </row>
    <row r="19" spans="3:20" x14ac:dyDescent="0.3">
      <c r="C19" t="s">
        <v>9</v>
      </c>
      <c r="D19">
        <v>0</v>
      </c>
      <c r="G19" t="s">
        <v>47</v>
      </c>
      <c r="H19" s="15">
        <v>0</v>
      </c>
      <c r="I19">
        <v>0</v>
      </c>
      <c r="L19" t="s">
        <v>47</v>
      </c>
      <c r="M19" s="15">
        <v>0</v>
      </c>
      <c r="N19">
        <v>0</v>
      </c>
      <c r="Q19" t="s">
        <v>1</v>
      </c>
      <c r="R19">
        <v>0</v>
      </c>
      <c r="S19" s="15">
        <v>9.9999999999999995E-7</v>
      </c>
      <c r="T19">
        <v>0</v>
      </c>
    </row>
    <row r="20" spans="3:20" x14ac:dyDescent="0.3">
      <c r="C20" t="s">
        <v>1</v>
      </c>
      <c r="D20" s="15">
        <v>9.9999999999999995E-7</v>
      </c>
      <c r="G20" t="s">
        <v>49</v>
      </c>
      <c r="H20" s="15">
        <v>0</v>
      </c>
      <c r="I20">
        <v>0</v>
      </c>
      <c r="L20" t="s">
        <v>49</v>
      </c>
      <c r="M20" s="15">
        <v>0</v>
      </c>
      <c r="N20">
        <v>0</v>
      </c>
      <c r="Q20" t="s">
        <v>16</v>
      </c>
      <c r="R20">
        <v>0</v>
      </c>
      <c r="S20">
        <v>0</v>
      </c>
      <c r="T20">
        <v>0</v>
      </c>
    </row>
    <row r="21" spans="3:20" x14ac:dyDescent="0.3">
      <c r="C21" t="s">
        <v>16</v>
      </c>
      <c r="D21">
        <v>0</v>
      </c>
      <c r="G21" t="s">
        <v>50</v>
      </c>
      <c r="H21">
        <v>41336.961055</v>
      </c>
      <c r="I21">
        <v>6138.4117349999997</v>
      </c>
      <c r="L21" t="s">
        <v>50</v>
      </c>
      <c r="M21">
        <v>41336.961055</v>
      </c>
      <c r="N21">
        <v>6138.4117349999997</v>
      </c>
      <c r="Q21" t="s">
        <v>18</v>
      </c>
      <c r="R21">
        <v>0</v>
      </c>
      <c r="S21">
        <v>0</v>
      </c>
      <c r="T21">
        <v>0</v>
      </c>
    </row>
    <row r="22" spans="3:20" x14ac:dyDescent="0.3">
      <c r="C22" t="s">
        <v>18</v>
      </c>
      <c r="D22">
        <v>0</v>
      </c>
      <c r="G22" t="s">
        <v>51</v>
      </c>
      <c r="H22" s="15">
        <v>0</v>
      </c>
      <c r="I22">
        <v>0</v>
      </c>
      <c r="L22" t="s">
        <v>51</v>
      </c>
      <c r="M22" s="15">
        <v>0</v>
      </c>
      <c r="N22">
        <v>0</v>
      </c>
      <c r="Q22" t="s">
        <v>17</v>
      </c>
      <c r="R22">
        <v>0</v>
      </c>
      <c r="S22">
        <v>0</v>
      </c>
      <c r="T22">
        <v>0</v>
      </c>
    </row>
    <row r="23" spans="3:20" x14ac:dyDescent="0.3">
      <c r="C23" t="s">
        <v>17</v>
      </c>
      <c r="D23">
        <v>0</v>
      </c>
      <c r="G23" t="s">
        <v>52</v>
      </c>
      <c r="H23">
        <v>0</v>
      </c>
      <c r="I23">
        <v>0</v>
      </c>
      <c r="L23" t="s">
        <v>52</v>
      </c>
      <c r="M23">
        <v>0</v>
      </c>
      <c r="N23">
        <v>0</v>
      </c>
      <c r="Q23" t="s">
        <v>6</v>
      </c>
      <c r="R23">
        <v>0</v>
      </c>
      <c r="S23" s="15">
        <v>3.9999999999999998E-6</v>
      </c>
      <c r="T23">
        <v>0</v>
      </c>
    </row>
    <row r="24" spans="3:20" x14ac:dyDescent="0.3">
      <c r="C24" t="s">
        <v>6</v>
      </c>
      <c r="D24" s="15">
        <v>3.9999999999999998E-6</v>
      </c>
      <c r="G24" t="s">
        <v>53</v>
      </c>
      <c r="H24" s="15">
        <v>0</v>
      </c>
      <c r="I24">
        <v>0</v>
      </c>
      <c r="L24" t="s">
        <v>53</v>
      </c>
      <c r="M24" s="15">
        <v>0</v>
      </c>
      <c r="N24">
        <v>0</v>
      </c>
      <c r="Q24" t="s">
        <v>7</v>
      </c>
      <c r="R24">
        <v>0</v>
      </c>
      <c r="S24">
        <v>0</v>
      </c>
      <c r="T24">
        <v>0</v>
      </c>
    </row>
    <row r="25" spans="3:20" x14ac:dyDescent="0.3">
      <c r="C25" t="s">
        <v>7</v>
      </c>
      <c r="D25">
        <v>0</v>
      </c>
      <c r="G25" t="s">
        <v>54</v>
      </c>
      <c r="H25" s="15">
        <v>0</v>
      </c>
      <c r="I25">
        <v>0</v>
      </c>
      <c r="L25" t="s">
        <v>54</v>
      </c>
      <c r="M25" s="15">
        <v>0</v>
      </c>
      <c r="N25">
        <v>0</v>
      </c>
      <c r="Q25" t="s">
        <v>20</v>
      </c>
      <c r="R25">
        <v>0</v>
      </c>
      <c r="S25">
        <v>55.627490000000002</v>
      </c>
      <c r="T25">
        <v>0</v>
      </c>
    </row>
    <row r="26" spans="3:20" x14ac:dyDescent="0.3">
      <c r="C26" t="s">
        <v>20</v>
      </c>
      <c r="D26">
        <v>55.627490000000002</v>
      </c>
      <c r="G26" t="s">
        <v>55</v>
      </c>
      <c r="H26">
        <v>0</v>
      </c>
      <c r="I26">
        <v>0</v>
      </c>
      <c r="L26" t="s">
        <v>55</v>
      </c>
      <c r="M26">
        <v>0</v>
      </c>
      <c r="N26">
        <v>0</v>
      </c>
      <c r="Q26" t="s">
        <v>23</v>
      </c>
      <c r="R26">
        <v>0</v>
      </c>
      <c r="S26">
        <v>0</v>
      </c>
      <c r="T26">
        <v>0</v>
      </c>
    </row>
    <row r="27" spans="3:20" x14ac:dyDescent="0.3">
      <c r="C27" t="s">
        <v>23</v>
      </c>
      <c r="D27">
        <v>0</v>
      </c>
      <c r="G27" t="s">
        <v>56</v>
      </c>
      <c r="H27" s="15">
        <v>0</v>
      </c>
      <c r="I27">
        <v>0</v>
      </c>
      <c r="L27" t="s">
        <v>56</v>
      </c>
      <c r="M27" s="15">
        <v>0</v>
      </c>
      <c r="N27">
        <v>0</v>
      </c>
      <c r="Q27" t="s">
        <v>24</v>
      </c>
      <c r="R27">
        <v>0</v>
      </c>
      <c r="S27" s="15">
        <v>-9.9999999999999995E-7</v>
      </c>
      <c r="T27">
        <v>0</v>
      </c>
    </row>
    <row r="28" spans="3:20" x14ac:dyDescent="0.3">
      <c r="C28" t="s">
        <v>24</v>
      </c>
      <c r="D28" s="15">
        <v>-9.9999999999999995E-7</v>
      </c>
      <c r="G28" t="s">
        <v>57</v>
      </c>
      <c r="H28" s="15">
        <v>6.6000000000000005E-5</v>
      </c>
      <c r="I28" s="15">
        <v>2.9E-5</v>
      </c>
      <c r="L28" t="s">
        <v>57</v>
      </c>
      <c r="M28" s="15">
        <v>6.6000000000000005E-5</v>
      </c>
      <c r="N28" s="15">
        <v>2.9E-5</v>
      </c>
      <c r="Q28" t="s">
        <v>30</v>
      </c>
      <c r="R28">
        <v>0</v>
      </c>
      <c r="S28">
        <v>0</v>
      </c>
      <c r="T28">
        <v>0</v>
      </c>
    </row>
    <row r="29" spans="3:20" x14ac:dyDescent="0.3">
      <c r="C29" t="s">
        <v>30</v>
      </c>
      <c r="D29">
        <v>0</v>
      </c>
      <c r="G29" t="s">
        <v>58</v>
      </c>
      <c r="H29" s="15">
        <v>0</v>
      </c>
      <c r="I29" s="15">
        <v>6.9999999999999999E-6</v>
      </c>
      <c r="L29" t="s">
        <v>58</v>
      </c>
      <c r="M29" s="15">
        <v>0</v>
      </c>
      <c r="N29" s="15">
        <v>6.9999999999999999E-6</v>
      </c>
      <c r="Q29" t="s">
        <v>29</v>
      </c>
      <c r="R29">
        <v>0</v>
      </c>
      <c r="S29">
        <v>0</v>
      </c>
      <c r="T29">
        <v>0</v>
      </c>
    </row>
    <row r="30" spans="3:20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L30" t="s">
        <v>59</v>
      </c>
      <c r="M30">
        <v>0</v>
      </c>
      <c r="N30">
        <v>0</v>
      </c>
      <c r="Q30" t="s">
        <v>28</v>
      </c>
      <c r="R30">
        <v>0</v>
      </c>
      <c r="S30">
        <v>0</v>
      </c>
      <c r="T30">
        <v>0</v>
      </c>
    </row>
    <row r="31" spans="3:20" x14ac:dyDescent="0.3">
      <c r="C31" t="s">
        <v>28</v>
      </c>
      <c r="D31">
        <v>0</v>
      </c>
      <c r="G31" t="s">
        <v>60</v>
      </c>
      <c r="H31" s="15">
        <v>3.8999999999999999E-5</v>
      </c>
      <c r="I31">
        <v>0</v>
      </c>
      <c r="L31" t="s">
        <v>60</v>
      </c>
      <c r="M31" s="15">
        <v>3.8999999999999999E-5</v>
      </c>
      <c r="N31">
        <v>0</v>
      </c>
      <c r="Q31" t="s">
        <v>27</v>
      </c>
      <c r="R31">
        <v>0</v>
      </c>
      <c r="S31">
        <v>0</v>
      </c>
      <c r="T31">
        <v>0</v>
      </c>
    </row>
    <row r="32" spans="3:20" x14ac:dyDescent="0.3">
      <c r="C32" t="s">
        <v>27</v>
      </c>
      <c r="D32">
        <v>0</v>
      </c>
      <c r="G32" t="s">
        <v>61</v>
      </c>
      <c r="H32" s="15">
        <v>0</v>
      </c>
      <c r="I32">
        <v>0</v>
      </c>
      <c r="L32" t="s">
        <v>61</v>
      </c>
      <c r="M32" s="15">
        <v>0</v>
      </c>
      <c r="N32">
        <v>0</v>
      </c>
      <c r="Q32" t="s">
        <v>14</v>
      </c>
      <c r="R32">
        <v>0</v>
      </c>
      <c r="S32">
        <v>0</v>
      </c>
      <c r="T32">
        <v>0</v>
      </c>
    </row>
    <row r="33" spans="3:20" x14ac:dyDescent="0.3">
      <c r="C33" t="s">
        <v>14</v>
      </c>
      <c r="D33">
        <v>0</v>
      </c>
      <c r="G33" t="s">
        <v>62</v>
      </c>
      <c r="H33" s="15">
        <v>0</v>
      </c>
      <c r="I33">
        <v>0</v>
      </c>
      <c r="L33" t="s">
        <v>62</v>
      </c>
      <c r="M33" s="15">
        <v>0</v>
      </c>
      <c r="N33">
        <v>0</v>
      </c>
      <c r="Q33" t="s">
        <v>15</v>
      </c>
      <c r="R33">
        <v>0</v>
      </c>
      <c r="S33">
        <v>0</v>
      </c>
      <c r="T33">
        <v>0</v>
      </c>
    </row>
    <row r="34" spans="3:20" x14ac:dyDescent="0.3">
      <c r="C34" t="s">
        <v>15</v>
      </c>
      <c r="D34">
        <v>0</v>
      </c>
      <c r="G34" t="s">
        <v>63</v>
      </c>
      <c r="H34" s="15">
        <v>9.9999999999999995E-7</v>
      </c>
      <c r="I34" s="15">
        <v>9.0000000000000002E-6</v>
      </c>
      <c r="L34" t="s">
        <v>63</v>
      </c>
      <c r="M34" s="15">
        <v>9.9999999999999995E-7</v>
      </c>
      <c r="N34" s="15">
        <v>9.0000000000000002E-6</v>
      </c>
      <c r="Q34" t="s">
        <v>12</v>
      </c>
      <c r="R34">
        <v>0</v>
      </c>
      <c r="S34">
        <v>-17119.714195</v>
      </c>
      <c r="T34">
        <v>0</v>
      </c>
    </row>
    <row r="35" spans="3:20" x14ac:dyDescent="0.3">
      <c r="C35" t="s">
        <v>12</v>
      </c>
      <c r="D35">
        <v>-17119.714195</v>
      </c>
      <c r="G35" t="s">
        <v>64</v>
      </c>
      <c r="H35" s="15">
        <v>9.9999999999999995E-7</v>
      </c>
      <c r="I35">
        <v>0</v>
      </c>
      <c r="L35" t="s">
        <v>64</v>
      </c>
      <c r="M35" s="15">
        <v>9.9999999999999995E-7</v>
      </c>
      <c r="N35">
        <v>0</v>
      </c>
      <c r="Q35" t="s">
        <v>11</v>
      </c>
      <c r="R35">
        <v>0</v>
      </c>
      <c r="S35">
        <v>-31951.702209999999</v>
      </c>
      <c r="T35">
        <v>0</v>
      </c>
    </row>
    <row r="36" spans="3:20" x14ac:dyDescent="0.3">
      <c r="C36" t="s">
        <v>11</v>
      </c>
      <c r="D36">
        <v>-31951.702209999999</v>
      </c>
      <c r="G36" t="s">
        <v>65</v>
      </c>
      <c r="H36" s="15">
        <v>9.9999999999999995E-7</v>
      </c>
      <c r="I36" s="15">
        <v>9.0000000000000002E-6</v>
      </c>
      <c r="L36" t="s">
        <v>65</v>
      </c>
      <c r="M36" s="15">
        <v>9.9999999999999995E-7</v>
      </c>
      <c r="N36" s="15">
        <v>9.0000000000000002E-6</v>
      </c>
      <c r="Q36" t="s">
        <v>181</v>
      </c>
      <c r="R36">
        <v>0</v>
      </c>
      <c r="S36">
        <v>0</v>
      </c>
      <c r="T36">
        <v>0</v>
      </c>
    </row>
    <row r="37" spans="3:20" x14ac:dyDescent="0.3">
      <c r="C37" t="s">
        <v>181</v>
      </c>
      <c r="D37">
        <v>0</v>
      </c>
      <c r="G37" t="s">
        <v>66</v>
      </c>
      <c r="H37" s="15">
        <v>9.9999999999999995E-7</v>
      </c>
      <c r="I37" s="15">
        <v>5.0000000000000004E-6</v>
      </c>
      <c r="L37" t="s">
        <v>66</v>
      </c>
      <c r="M37" s="15">
        <v>9.9999999999999995E-7</v>
      </c>
      <c r="N37" s="15">
        <v>5.0000000000000004E-6</v>
      </c>
    </row>
    <row r="38" spans="3:20" x14ac:dyDescent="0.3">
      <c r="G38" t="s">
        <v>67</v>
      </c>
      <c r="H38" s="15">
        <v>1.9999999999999999E-6</v>
      </c>
      <c r="I38" s="15">
        <v>6.9999999999999999E-6</v>
      </c>
      <c r="L38" t="s">
        <v>67</v>
      </c>
      <c r="M38" s="15">
        <v>1.9999999999999999E-6</v>
      </c>
      <c r="N38" s="15">
        <v>6.9999999999999999E-6</v>
      </c>
    </row>
    <row r="39" spans="3:20" x14ac:dyDescent="0.3">
      <c r="D39">
        <f>SUM(D3:D37)/1000</f>
        <v>-49.004145829999999</v>
      </c>
      <c r="G39" t="s">
        <v>68</v>
      </c>
      <c r="H39" s="15">
        <v>9.9999999999999995E-7</v>
      </c>
      <c r="I39" s="15">
        <v>9.0000000000000002E-6</v>
      </c>
      <c r="L39" t="s">
        <v>68</v>
      </c>
      <c r="M39" s="15">
        <v>9.9999999999999995E-7</v>
      </c>
      <c r="N39" s="15">
        <v>9.0000000000000002E-6</v>
      </c>
    </row>
    <row r="40" spans="3:20" x14ac:dyDescent="0.3">
      <c r="G40" t="s">
        <v>69</v>
      </c>
      <c r="H40" s="15">
        <v>9.9999999999999995E-7</v>
      </c>
      <c r="I40" s="15">
        <v>6.0000000000000002E-6</v>
      </c>
      <c r="L40" t="s">
        <v>69</v>
      </c>
      <c r="M40" s="15">
        <v>9.9999999999999995E-7</v>
      </c>
      <c r="N40" s="15">
        <v>6.0000000000000002E-6</v>
      </c>
    </row>
    <row r="41" spans="3:20" x14ac:dyDescent="0.3">
      <c r="G41" t="s">
        <v>70</v>
      </c>
      <c r="H41">
        <v>0</v>
      </c>
      <c r="I41">
        <v>0</v>
      </c>
      <c r="L41" t="s">
        <v>70</v>
      </c>
      <c r="M41">
        <v>0</v>
      </c>
      <c r="N41">
        <v>0</v>
      </c>
    </row>
    <row r="42" spans="3:20" x14ac:dyDescent="0.3">
      <c r="G42" t="s">
        <v>71</v>
      </c>
      <c r="H42" s="15">
        <v>528.97949300000005</v>
      </c>
      <c r="I42">
        <v>3284.2929330000002</v>
      </c>
      <c r="L42" t="s">
        <v>71</v>
      </c>
      <c r="M42" s="15">
        <v>528.97949300000005</v>
      </c>
      <c r="N42">
        <v>3284.2929330000002</v>
      </c>
    </row>
    <row r="43" spans="3:20" x14ac:dyDescent="0.3">
      <c r="G43" t="s">
        <v>72</v>
      </c>
      <c r="H43" s="15">
        <v>3.8999999999999999E-5</v>
      </c>
      <c r="I43">
        <v>0</v>
      </c>
      <c r="L43" t="s">
        <v>72</v>
      </c>
      <c r="M43" s="15">
        <v>3.8999999999999999E-5</v>
      </c>
      <c r="N43">
        <v>0</v>
      </c>
    </row>
    <row r="44" spans="3:20" x14ac:dyDescent="0.3">
      <c r="G44" t="s">
        <v>73</v>
      </c>
      <c r="H44" s="15">
        <v>3.0000000000000001E-6</v>
      </c>
      <c r="I44" s="15">
        <v>1.5999999999999999E-5</v>
      </c>
      <c r="L44" t="s">
        <v>73</v>
      </c>
      <c r="M44" s="15">
        <v>3.0000000000000001E-6</v>
      </c>
      <c r="N44" s="15">
        <v>1.5999999999999999E-5</v>
      </c>
    </row>
    <row r="45" spans="3:20" x14ac:dyDescent="0.3">
      <c r="G45" t="s">
        <v>74</v>
      </c>
      <c r="H45" s="15">
        <v>0</v>
      </c>
      <c r="I45">
        <v>0</v>
      </c>
      <c r="L45" t="s">
        <v>74</v>
      </c>
      <c r="M45" s="15">
        <v>0</v>
      </c>
      <c r="N45">
        <v>0</v>
      </c>
    </row>
    <row r="46" spans="3:20" x14ac:dyDescent="0.3">
      <c r="G46" t="s">
        <v>75</v>
      </c>
      <c r="H46">
        <v>0</v>
      </c>
      <c r="I46" s="15">
        <v>1.1E-5</v>
      </c>
      <c r="L46" t="s">
        <v>75</v>
      </c>
      <c r="M46">
        <v>0</v>
      </c>
      <c r="N46" s="15">
        <v>1.1E-5</v>
      </c>
    </row>
    <row r="47" spans="3:20" x14ac:dyDescent="0.3">
      <c r="G47" t="s">
        <v>76</v>
      </c>
      <c r="H47" s="15">
        <v>0</v>
      </c>
      <c r="I47" s="15">
        <v>5.0000000000000004E-6</v>
      </c>
      <c r="L47" t="s">
        <v>76</v>
      </c>
      <c r="M47" s="15">
        <v>0</v>
      </c>
      <c r="N47" s="15">
        <v>5.0000000000000004E-6</v>
      </c>
    </row>
    <row r="48" spans="3:20" x14ac:dyDescent="0.3">
      <c r="G48" t="s">
        <v>77</v>
      </c>
      <c r="H48" s="15">
        <v>0</v>
      </c>
      <c r="I48" s="15">
        <v>6.0000000000000002E-6</v>
      </c>
      <c r="L48" t="s">
        <v>77</v>
      </c>
      <c r="M48" s="15">
        <v>0</v>
      </c>
      <c r="N48" s="15">
        <v>6.0000000000000002E-6</v>
      </c>
    </row>
    <row r="49" spans="7:14" x14ac:dyDescent="0.3">
      <c r="G49" t="s">
        <v>78</v>
      </c>
      <c r="H49" s="15">
        <v>0</v>
      </c>
      <c r="I49" s="15">
        <v>6.9999999999999999E-6</v>
      </c>
      <c r="L49" t="s">
        <v>78</v>
      </c>
      <c r="M49" s="15">
        <v>0</v>
      </c>
      <c r="N49" s="15">
        <v>6.9999999999999999E-6</v>
      </c>
    </row>
    <row r="50" spans="7:14" x14ac:dyDescent="0.3">
      <c r="G50" t="s">
        <v>79</v>
      </c>
      <c r="H50" s="15">
        <v>0</v>
      </c>
      <c r="I50" s="15">
        <v>1.0000000000000001E-5</v>
      </c>
      <c r="L50" t="s">
        <v>79</v>
      </c>
      <c r="M50" s="15">
        <v>0</v>
      </c>
      <c r="N50" s="15">
        <v>1.0000000000000001E-5</v>
      </c>
    </row>
    <row r="51" spans="7:14" x14ac:dyDescent="0.3">
      <c r="G51" t="s">
        <v>80</v>
      </c>
      <c r="H51" s="15">
        <v>0</v>
      </c>
      <c r="I51" s="15">
        <v>5.0000000000000004E-6</v>
      </c>
      <c r="L51" t="s">
        <v>80</v>
      </c>
      <c r="M51" s="15">
        <v>0</v>
      </c>
      <c r="N51" s="15">
        <v>5.0000000000000004E-6</v>
      </c>
    </row>
    <row r="52" spans="7:14" x14ac:dyDescent="0.3">
      <c r="G52" t="s">
        <v>81</v>
      </c>
      <c r="H52" s="15">
        <v>1.9999999999999999E-6</v>
      </c>
      <c r="I52" s="15">
        <v>2.3E-5</v>
      </c>
      <c r="L52" t="s">
        <v>81</v>
      </c>
      <c r="M52" s="15">
        <v>1.9999999999999999E-6</v>
      </c>
      <c r="N52" s="15">
        <v>2.3E-5</v>
      </c>
    </row>
    <row r="53" spans="7:14" x14ac:dyDescent="0.3">
      <c r="G53" t="s">
        <v>82</v>
      </c>
      <c r="H53" s="15">
        <v>0</v>
      </c>
      <c r="I53" s="15">
        <v>5.0000000000000004E-6</v>
      </c>
      <c r="L53" t="s">
        <v>82</v>
      </c>
      <c r="M53" s="15">
        <v>0</v>
      </c>
      <c r="N53" s="15">
        <v>5.0000000000000004E-6</v>
      </c>
    </row>
    <row r="54" spans="7:14" x14ac:dyDescent="0.3">
      <c r="G54" t="s">
        <v>83</v>
      </c>
      <c r="H54" s="15">
        <v>0</v>
      </c>
      <c r="I54">
        <v>0</v>
      </c>
      <c r="L54" t="s">
        <v>83</v>
      </c>
      <c r="M54" s="15">
        <v>0</v>
      </c>
      <c r="N54">
        <v>0</v>
      </c>
    </row>
    <row r="55" spans="7:14" x14ac:dyDescent="0.3">
      <c r="G55" t="s">
        <v>84</v>
      </c>
      <c r="H55" s="15">
        <v>98.535156999999998</v>
      </c>
      <c r="I55">
        <v>805.60408600000005</v>
      </c>
      <c r="L55" t="s">
        <v>84</v>
      </c>
      <c r="M55" s="15">
        <v>98.535156999999998</v>
      </c>
      <c r="N55">
        <v>805.60408600000005</v>
      </c>
    </row>
    <row r="56" spans="7:14" x14ac:dyDescent="0.3">
      <c r="G56" t="s">
        <v>85</v>
      </c>
      <c r="H56" s="15">
        <v>3.0000000000000001E-6</v>
      </c>
      <c r="I56">
        <v>0</v>
      </c>
      <c r="L56" t="s">
        <v>85</v>
      </c>
      <c r="M56" s="15">
        <v>3.0000000000000001E-6</v>
      </c>
      <c r="N56">
        <v>0</v>
      </c>
    </row>
    <row r="57" spans="7:14" x14ac:dyDescent="0.3">
      <c r="G57" t="s">
        <v>86</v>
      </c>
      <c r="H57">
        <v>1.5300000000000001E-4</v>
      </c>
      <c r="I57">
        <v>0</v>
      </c>
      <c r="L57" t="s">
        <v>86</v>
      </c>
      <c r="M57">
        <v>1.5300000000000001E-4</v>
      </c>
      <c r="N57">
        <v>0</v>
      </c>
    </row>
    <row r="58" spans="7:14" x14ac:dyDescent="0.3">
      <c r="G58" t="s">
        <v>87</v>
      </c>
      <c r="H58" s="15">
        <v>0</v>
      </c>
      <c r="I58">
        <v>0</v>
      </c>
      <c r="L58" t="s">
        <v>87</v>
      </c>
      <c r="M58" s="15">
        <v>0</v>
      </c>
      <c r="N58">
        <v>0</v>
      </c>
    </row>
    <row r="59" spans="7:14" x14ac:dyDescent="0.3">
      <c r="G59" t="s">
        <v>88</v>
      </c>
      <c r="H59">
        <v>4.4200000000000001E-4</v>
      </c>
      <c r="I59">
        <v>0</v>
      </c>
      <c r="L59" t="s">
        <v>88</v>
      </c>
      <c r="M59">
        <v>4.4200000000000001E-4</v>
      </c>
      <c r="N59">
        <v>0</v>
      </c>
    </row>
    <row r="60" spans="7:14" x14ac:dyDescent="0.3">
      <c r="G60" t="s">
        <v>89</v>
      </c>
      <c r="H60" s="15">
        <v>1.9999999999999999E-6</v>
      </c>
      <c r="I60" s="15">
        <v>6.0000000000000002E-6</v>
      </c>
      <c r="L60" t="s">
        <v>89</v>
      </c>
      <c r="M60" s="15">
        <v>1.9999999999999999E-6</v>
      </c>
      <c r="N60" s="15">
        <v>6.0000000000000002E-6</v>
      </c>
    </row>
    <row r="61" spans="7:14" x14ac:dyDescent="0.3">
      <c r="G61" t="s">
        <v>90</v>
      </c>
      <c r="H61" s="15">
        <v>0</v>
      </c>
      <c r="I61" s="15">
        <v>3.9999999999999998E-6</v>
      </c>
      <c r="L61" t="s">
        <v>90</v>
      </c>
      <c r="M61" s="15">
        <v>0</v>
      </c>
      <c r="N61" s="15">
        <v>3.9999999999999998E-6</v>
      </c>
    </row>
    <row r="62" spans="7:14" x14ac:dyDescent="0.3">
      <c r="G62" t="s">
        <v>91</v>
      </c>
      <c r="H62" s="15">
        <v>9.025E-3</v>
      </c>
      <c r="I62">
        <v>0</v>
      </c>
      <c r="L62" t="s">
        <v>91</v>
      </c>
      <c r="M62" s="15">
        <v>9.025E-3</v>
      </c>
      <c r="N62">
        <v>0</v>
      </c>
    </row>
    <row r="63" spans="7:14" x14ac:dyDescent="0.3">
      <c r="G63" t="s">
        <v>92</v>
      </c>
      <c r="H63" s="15">
        <v>5.0000000000000004E-6</v>
      </c>
      <c r="I63">
        <v>0</v>
      </c>
      <c r="L63" t="s">
        <v>92</v>
      </c>
      <c r="M63" s="15">
        <v>5.0000000000000004E-6</v>
      </c>
      <c r="N63">
        <v>0</v>
      </c>
    </row>
    <row r="64" spans="7:14" x14ac:dyDescent="0.3">
      <c r="G64" t="s">
        <v>93</v>
      </c>
      <c r="H64" s="15">
        <v>51.526580000000003</v>
      </c>
      <c r="I64">
        <v>0</v>
      </c>
      <c r="L64" t="s">
        <v>93</v>
      </c>
      <c r="M64" s="15">
        <v>51.526580000000003</v>
      </c>
      <c r="N64">
        <v>0</v>
      </c>
    </row>
    <row r="65" spans="7:14" x14ac:dyDescent="0.3">
      <c r="G65" t="s">
        <v>94</v>
      </c>
      <c r="H65" s="15">
        <v>22.372192999999999</v>
      </c>
      <c r="I65">
        <v>15.041173000000001</v>
      </c>
      <c r="L65" t="s">
        <v>94</v>
      </c>
      <c r="M65" s="15">
        <v>22.372192999999999</v>
      </c>
      <c r="N65">
        <v>15.041173000000001</v>
      </c>
    </row>
    <row r="66" spans="7:14" x14ac:dyDescent="0.3">
      <c r="G66" t="s">
        <v>95</v>
      </c>
      <c r="H66" s="15">
        <v>235.06962999999999</v>
      </c>
      <c r="I66">
        <v>17.623936</v>
      </c>
      <c r="L66" t="s">
        <v>95</v>
      </c>
      <c r="M66" s="15">
        <v>235.06962999999999</v>
      </c>
      <c r="N66">
        <v>17.623936</v>
      </c>
    </row>
    <row r="67" spans="7:14" x14ac:dyDescent="0.3">
      <c r="G67" t="s">
        <v>96</v>
      </c>
      <c r="H67" s="15">
        <v>1.18E-4</v>
      </c>
      <c r="I67">
        <v>0</v>
      </c>
      <c r="L67" t="s">
        <v>96</v>
      </c>
      <c r="M67" s="15">
        <v>1.18E-4</v>
      </c>
      <c r="N67">
        <v>0</v>
      </c>
    </row>
    <row r="68" spans="7:14" x14ac:dyDescent="0.3">
      <c r="G68" t="s">
        <v>97</v>
      </c>
      <c r="H68">
        <v>136.382926</v>
      </c>
      <c r="I68">
        <v>11.353319000000001</v>
      </c>
      <c r="L68" t="s">
        <v>97</v>
      </c>
      <c r="M68">
        <v>136.382926</v>
      </c>
      <c r="N68">
        <v>11.353319000000001</v>
      </c>
    </row>
    <row r="69" spans="7:14" x14ac:dyDescent="0.3">
      <c r="G69" t="s">
        <v>98</v>
      </c>
      <c r="H69" s="15">
        <v>88.023015000000001</v>
      </c>
      <c r="I69">
        <v>0.46508699999999997</v>
      </c>
      <c r="L69" t="s">
        <v>98</v>
      </c>
      <c r="M69" s="15">
        <v>88.023015000000001</v>
      </c>
      <c r="N69">
        <v>0.46508699999999997</v>
      </c>
    </row>
    <row r="70" spans="7:14" x14ac:dyDescent="0.3">
      <c r="G70" t="s">
        <v>99</v>
      </c>
      <c r="H70" s="15">
        <v>9.9999999999999995E-7</v>
      </c>
      <c r="I70" s="15">
        <v>5.0000000000000004E-6</v>
      </c>
      <c r="L70" t="s">
        <v>99</v>
      </c>
      <c r="M70" s="15">
        <v>9.9999999999999995E-7</v>
      </c>
      <c r="N70" s="15">
        <v>5.0000000000000004E-6</v>
      </c>
    </row>
    <row r="71" spans="7:14" x14ac:dyDescent="0.3">
      <c r="G71" t="s">
        <v>100</v>
      </c>
      <c r="H71" s="15">
        <v>0</v>
      </c>
      <c r="I71" s="15">
        <v>1.2999999999999999E-5</v>
      </c>
      <c r="L71" t="s">
        <v>100</v>
      </c>
      <c r="M71" s="15">
        <v>0</v>
      </c>
      <c r="N71" s="15">
        <v>1.2999999999999999E-5</v>
      </c>
    </row>
    <row r="72" spans="7:14" x14ac:dyDescent="0.3">
      <c r="G72" t="s">
        <v>101</v>
      </c>
      <c r="H72" s="15">
        <v>0</v>
      </c>
      <c r="I72" s="15">
        <v>5.0000000000000004E-6</v>
      </c>
      <c r="L72" t="s">
        <v>101</v>
      </c>
      <c r="M72" s="15">
        <v>0</v>
      </c>
      <c r="N72" s="15">
        <v>5.0000000000000004E-6</v>
      </c>
    </row>
    <row r="73" spans="7:14" x14ac:dyDescent="0.3">
      <c r="G73" t="s">
        <v>102</v>
      </c>
      <c r="H73" s="15">
        <v>9.9999999999999995E-7</v>
      </c>
      <c r="I73" s="15">
        <v>6.0000000000000002E-6</v>
      </c>
      <c r="L73" t="s">
        <v>102</v>
      </c>
      <c r="M73" s="15">
        <v>9.9999999999999995E-7</v>
      </c>
      <c r="N73" s="15">
        <v>6.0000000000000002E-6</v>
      </c>
    </row>
    <row r="74" spans="7:14" x14ac:dyDescent="0.3">
      <c r="G74" t="s">
        <v>103</v>
      </c>
      <c r="H74" s="15">
        <v>9.9999999999999995E-7</v>
      </c>
      <c r="I74" s="15">
        <v>6.0000000000000002E-6</v>
      </c>
      <c r="L74" t="s">
        <v>103</v>
      </c>
      <c r="M74" s="15">
        <v>9.9999999999999995E-7</v>
      </c>
      <c r="N74" s="15">
        <v>6.0000000000000002E-6</v>
      </c>
    </row>
    <row r="75" spans="7:14" x14ac:dyDescent="0.3">
      <c r="G75" t="s">
        <v>104</v>
      </c>
      <c r="H75" s="15">
        <v>0</v>
      </c>
      <c r="I75" s="15">
        <v>9.0000000000000002E-6</v>
      </c>
      <c r="L75" t="s">
        <v>104</v>
      </c>
      <c r="M75" s="15">
        <v>0</v>
      </c>
      <c r="N75" s="15">
        <v>9.0000000000000002E-6</v>
      </c>
    </row>
    <row r="76" spans="7:14" x14ac:dyDescent="0.3">
      <c r="G76" t="s">
        <v>105</v>
      </c>
      <c r="H76" s="15">
        <v>0</v>
      </c>
      <c r="I76" s="15">
        <v>5.0000000000000004E-6</v>
      </c>
      <c r="L76" t="s">
        <v>105</v>
      </c>
      <c r="M76" s="15">
        <v>0</v>
      </c>
      <c r="N76" s="15">
        <v>5.0000000000000004E-6</v>
      </c>
    </row>
    <row r="77" spans="7:14" x14ac:dyDescent="0.3">
      <c r="G77" t="s">
        <v>106</v>
      </c>
      <c r="H77">
        <v>0</v>
      </c>
      <c r="I77" s="15">
        <v>6.0000000000000002E-6</v>
      </c>
      <c r="L77" t="s">
        <v>106</v>
      </c>
      <c r="M77">
        <v>0</v>
      </c>
      <c r="N77" s="15">
        <v>6.0000000000000002E-6</v>
      </c>
    </row>
    <row r="78" spans="7:14" x14ac:dyDescent="0.3">
      <c r="G78" t="s">
        <v>107</v>
      </c>
      <c r="H78">
        <v>1.6292660000000001</v>
      </c>
      <c r="I78">
        <v>0</v>
      </c>
      <c r="L78" t="s">
        <v>107</v>
      </c>
      <c r="M78">
        <v>1.6292660000000001</v>
      </c>
      <c r="N78">
        <v>0</v>
      </c>
    </row>
    <row r="79" spans="7:14" x14ac:dyDescent="0.3">
      <c r="G79" t="s">
        <v>108</v>
      </c>
      <c r="H79" s="15">
        <v>0</v>
      </c>
      <c r="I79" s="15">
        <v>9.9999999999999995E-7</v>
      </c>
      <c r="L79" t="s">
        <v>108</v>
      </c>
      <c r="M79" s="15">
        <v>0</v>
      </c>
      <c r="N79" s="15">
        <v>9.9999999999999995E-7</v>
      </c>
    </row>
    <row r="80" spans="7:14" x14ac:dyDescent="0.3">
      <c r="G80" t="s">
        <v>109</v>
      </c>
      <c r="H80">
        <v>1.55E-4</v>
      </c>
      <c r="I80">
        <v>0</v>
      </c>
      <c r="L80" t="s">
        <v>109</v>
      </c>
      <c r="M80">
        <v>1.55E-4</v>
      </c>
      <c r="N80">
        <v>0</v>
      </c>
    </row>
    <row r="81" spans="7:14" x14ac:dyDescent="0.3">
      <c r="G81" t="s">
        <v>110</v>
      </c>
      <c r="H81" s="15">
        <v>18.496974000000002</v>
      </c>
      <c r="I81">
        <v>199.671876</v>
      </c>
      <c r="L81" t="s">
        <v>110</v>
      </c>
      <c r="M81" s="15">
        <v>18.496974000000002</v>
      </c>
      <c r="N81">
        <v>199.671876</v>
      </c>
    </row>
    <row r="82" spans="7:14" x14ac:dyDescent="0.3">
      <c r="G82" t="s">
        <v>111</v>
      </c>
      <c r="H82">
        <v>3.3399999999999999E-4</v>
      </c>
      <c r="I82">
        <v>0</v>
      </c>
      <c r="L82" t="s">
        <v>111</v>
      </c>
      <c r="M82">
        <v>3.3399999999999999E-4</v>
      </c>
      <c r="N82">
        <v>0</v>
      </c>
    </row>
    <row r="83" spans="7:14" x14ac:dyDescent="0.3">
      <c r="G83" t="s">
        <v>112</v>
      </c>
      <c r="H83">
        <v>220.72066000000001</v>
      </c>
      <c r="I83">
        <v>0</v>
      </c>
      <c r="L83" t="s">
        <v>112</v>
      </c>
      <c r="M83">
        <v>220.72066000000001</v>
      </c>
      <c r="N83">
        <v>0</v>
      </c>
    </row>
    <row r="84" spans="7:14" x14ac:dyDescent="0.3">
      <c r="G84" t="s">
        <v>113</v>
      </c>
      <c r="H84" s="15">
        <v>0</v>
      </c>
      <c r="I84">
        <v>0</v>
      </c>
      <c r="L84" t="s">
        <v>113</v>
      </c>
      <c r="M84" s="15">
        <v>0</v>
      </c>
      <c r="N84">
        <v>0</v>
      </c>
    </row>
    <row r="85" spans="7:14" x14ac:dyDescent="0.3">
      <c r="G85" t="s">
        <v>114</v>
      </c>
      <c r="H85" s="15">
        <v>3.0000000000000001E-6</v>
      </c>
      <c r="I85" s="15">
        <v>3.9999999999999998E-6</v>
      </c>
      <c r="L85" t="s">
        <v>114</v>
      </c>
      <c r="M85" s="15">
        <v>3.0000000000000001E-6</v>
      </c>
      <c r="N85" s="15">
        <v>3.9999999999999998E-6</v>
      </c>
    </row>
    <row r="86" spans="7:14" x14ac:dyDescent="0.3">
      <c r="G86" t="s">
        <v>115</v>
      </c>
      <c r="H86" s="15">
        <v>5.1999999999999997E-5</v>
      </c>
      <c r="I86">
        <v>0</v>
      </c>
      <c r="L86" t="s">
        <v>115</v>
      </c>
      <c r="M86" s="15">
        <v>5.1999999999999997E-5</v>
      </c>
      <c r="N86">
        <v>0</v>
      </c>
    </row>
    <row r="87" spans="7:14" x14ac:dyDescent="0.3">
      <c r="G87" t="s">
        <v>116</v>
      </c>
      <c r="H87" s="15">
        <v>1206.856804</v>
      </c>
      <c r="I87">
        <v>0</v>
      </c>
      <c r="L87" t="s">
        <v>116</v>
      </c>
      <c r="M87" s="15">
        <v>1206.856804</v>
      </c>
      <c r="N87">
        <v>0</v>
      </c>
    </row>
    <row r="88" spans="7:14" x14ac:dyDescent="0.3">
      <c r="G88" t="s">
        <v>117</v>
      </c>
      <c r="H88" s="15">
        <v>4561.2482250000003</v>
      </c>
      <c r="I88">
        <v>0</v>
      </c>
      <c r="L88" t="s">
        <v>117</v>
      </c>
      <c r="M88" s="15">
        <v>4561.2482250000003</v>
      </c>
      <c r="N88">
        <v>0</v>
      </c>
    </row>
    <row r="89" spans="7:14" x14ac:dyDescent="0.3">
      <c r="G89" t="s">
        <v>146</v>
      </c>
      <c r="H89" s="15">
        <v>0</v>
      </c>
      <c r="I89" s="15">
        <v>3.9999999999999998E-6</v>
      </c>
      <c r="L89" t="s">
        <v>146</v>
      </c>
      <c r="M89" s="15">
        <v>0</v>
      </c>
      <c r="N89" s="15">
        <v>3.9999999999999998E-6</v>
      </c>
    </row>
    <row r="90" spans="7:14" x14ac:dyDescent="0.3">
      <c r="G90" t="s">
        <v>118</v>
      </c>
      <c r="H90" s="15">
        <v>0</v>
      </c>
      <c r="I90" s="15">
        <v>1.0000000000000001E-5</v>
      </c>
      <c r="L90" t="s">
        <v>118</v>
      </c>
      <c r="M90" s="15">
        <v>0</v>
      </c>
      <c r="N90" s="15">
        <v>1.0000000000000001E-5</v>
      </c>
    </row>
    <row r="91" spans="7:14" x14ac:dyDescent="0.3">
      <c r="G91" t="s">
        <v>119</v>
      </c>
      <c r="H91">
        <v>20.549375999999999</v>
      </c>
      <c r="I91">
        <v>3.1431089999999999</v>
      </c>
      <c r="L91" t="s">
        <v>119</v>
      </c>
      <c r="M91">
        <v>20.549375999999999</v>
      </c>
      <c r="N91">
        <v>3.1431089999999999</v>
      </c>
    </row>
    <row r="92" spans="7:14" x14ac:dyDescent="0.3">
      <c r="G92" t="s">
        <v>120</v>
      </c>
      <c r="H92" s="15">
        <v>2.0999999999999999E-5</v>
      </c>
      <c r="I92" s="15">
        <v>9.0000000000000002E-6</v>
      </c>
      <c r="L92" t="s">
        <v>120</v>
      </c>
      <c r="M92" s="15">
        <v>2.0999999999999999E-5</v>
      </c>
      <c r="N92" s="15">
        <v>9.0000000000000002E-6</v>
      </c>
    </row>
    <row r="93" spans="7:14" x14ac:dyDescent="0.3">
      <c r="G93" t="s">
        <v>121</v>
      </c>
      <c r="H93" s="15">
        <v>113.021468</v>
      </c>
      <c r="I93">
        <v>171.20835400000001</v>
      </c>
      <c r="L93" t="s">
        <v>121</v>
      </c>
      <c r="M93" s="15">
        <v>113.021468</v>
      </c>
      <c r="N93">
        <v>171.20835400000001</v>
      </c>
    </row>
    <row r="94" spans="7:14" x14ac:dyDescent="0.3">
      <c r="G94" t="s">
        <v>122</v>
      </c>
      <c r="H94" s="15">
        <v>0</v>
      </c>
      <c r="I94">
        <v>0</v>
      </c>
      <c r="L94" t="s">
        <v>122</v>
      </c>
      <c r="M94" s="15">
        <v>0</v>
      </c>
      <c r="N94">
        <v>0</v>
      </c>
    </row>
    <row r="95" spans="7:14" x14ac:dyDescent="0.3">
      <c r="G95" t="s">
        <v>123</v>
      </c>
      <c r="H95" s="15">
        <v>0</v>
      </c>
      <c r="I95">
        <v>0</v>
      </c>
      <c r="L95" t="s">
        <v>123</v>
      </c>
      <c r="M95" s="15">
        <v>0</v>
      </c>
      <c r="N95">
        <v>0</v>
      </c>
    </row>
    <row r="96" spans="7:14" x14ac:dyDescent="0.3">
      <c r="G96" t="s">
        <v>124</v>
      </c>
      <c r="H96" s="15">
        <v>0</v>
      </c>
      <c r="I96">
        <v>0</v>
      </c>
      <c r="L96" t="s">
        <v>124</v>
      </c>
      <c r="M96" s="15">
        <v>0</v>
      </c>
      <c r="N96">
        <v>0</v>
      </c>
    </row>
    <row r="97" spans="7:14" x14ac:dyDescent="0.3">
      <c r="G97" t="s">
        <v>125</v>
      </c>
      <c r="H97">
        <v>0</v>
      </c>
      <c r="I97">
        <v>0</v>
      </c>
      <c r="L97" t="s">
        <v>125</v>
      </c>
      <c r="M97">
        <v>0</v>
      </c>
      <c r="N97">
        <v>0</v>
      </c>
    </row>
    <row r="98" spans="7:14" x14ac:dyDescent="0.3">
      <c r="G98" t="s">
        <v>126</v>
      </c>
      <c r="H98" s="15">
        <v>4724.8328190000002</v>
      </c>
      <c r="I98">
        <v>72.007523000000006</v>
      </c>
      <c r="L98" t="s">
        <v>126</v>
      </c>
      <c r="M98" s="15">
        <v>4724.8328190000002</v>
      </c>
      <c r="N98">
        <v>72.007523000000006</v>
      </c>
    </row>
    <row r="99" spans="7:14" x14ac:dyDescent="0.3">
      <c r="G99" t="s">
        <v>127</v>
      </c>
      <c r="H99">
        <v>0</v>
      </c>
      <c r="I99">
        <v>0</v>
      </c>
      <c r="L99" t="s">
        <v>127</v>
      </c>
      <c r="M99">
        <v>0</v>
      </c>
      <c r="N99">
        <v>0</v>
      </c>
    </row>
    <row r="100" spans="7:14" x14ac:dyDescent="0.3">
      <c r="G100" t="s">
        <v>128</v>
      </c>
      <c r="H100" s="15">
        <v>0</v>
      </c>
      <c r="I100">
        <v>0</v>
      </c>
      <c r="L100" t="s">
        <v>128</v>
      </c>
      <c r="M100" s="15">
        <v>0</v>
      </c>
      <c r="N100">
        <v>0</v>
      </c>
    </row>
    <row r="101" spans="7:14" x14ac:dyDescent="0.3">
      <c r="G101" t="s">
        <v>129</v>
      </c>
      <c r="H101" s="15">
        <v>3.0000000000000001E-6</v>
      </c>
      <c r="I101">
        <v>0</v>
      </c>
      <c r="L101" t="s">
        <v>129</v>
      </c>
      <c r="M101" s="15">
        <v>3.0000000000000001E-6</v>
      </c>
      <c r="N101">
        <v>0</v>
      </c>
    </row>
    <row r="102" spans="7:14" x14ac:dyDescent="0.3">
      <c r="G102" t="s">
        <v>130</v>
      </c>
      <c r="H102" s="15">
        <v>3.0000000000000001E-6</v>
      </c>
      <c r="I102">
        <v>0</v>
      </c>
      <c r="L102" t="s">
        <v>130</v>
      </c>
      <c r="M102" s="15">
        <v>3.0000000000000001E-6</v>
      </c>
      <c r="N102">
        <v>0</v>
      </c>
    </row>
    <row r="103" spans="7:14" x14ac:dyDescent="0.3">
      <c r="G103" t="s">
        <v>131</v>
      </c>
      <c r="H103" s="15">
        <v>3.0000000000000001E-6</v>
      </c>
      <c r="I103">
        <v>0</v>
      </c>
      <c r="L103" t="s">
        <v>131</v>
      </c>
      <c r="M103" s="15">
        <v>3.0000000000000001E-6</v>
      </c>
      <c r="N103">
        <v>0</v>
      </c>
    </row>
    <row r="104" spans="7:14" x14ac:dyDescent="0.3">
      <c r="G104" t="s">
        <v>132</v>
      </c>
      <c r="H104" s="15">
        <v>3.0000000000000001E-6</v>
      </c>
      <c r="I104">
        <v>0</v>
      </c>
      <c r="L104" t="s">
        <v>132</v>
      </c>
      <c r="M104" s="15">
        <v>3.0000000000000001E-6</v>
      </c>
      <c r="N104">
        <v>0</v>
      </c>
    </row>
    <row r="105" spans="7:14" x14ac:dyDescent="0.3">
      <c r="G105" t="s">
        <v>133</v>
      </c>
      <c r="H105" s="15">
        <v>3.0000000000000001E-6</v>
      </c>
      <c r="I105">
        <v>0</v>
      </c>
      <c r="L105" t="s">
        <v>133</v>
      </c>
      <c r="M105" s="15">
        <v>3.0000000000000001E-6</v>
      </c>
      <c r="N105">
        <v>0</v>
      </c>
    </row>
    <row r="106" spans="7:14" x14ac:dyDescent="0.3">
      <c r="G106" t="s">
        <v>134</v>
      </c>
      <c r="H106" s="15">
        <v>3.0000000000000001E-6</v>
      </c>
      <c r="I106">
        <v>0</v>
      </c>
      <c r="L106" t="s">
        <v>134</v>
      </c>
      <c r="M106" s="15">
        <v>3.0000000000000001E-6</v>
      </c>
      <c r="N106">
        <v>0</v>
      </c>
    </row>
    <row r="107" spans="7:14" x14ac:dyDescent="0.3">
      <c r="G107" t="s">
        <v>135</v>
      </c>
      <c r="H107" s="15">
        <v>3.0000000000000001E-6</v>
      </c>
      <c r="I107">
        <v>0</v>
      </c>
      <c r="L107" t="s">
        <v>135</v>
      </c>
      <c r="M107" s="15">
        <v>3.0000000000000001E-6</v>
      </c>
      <c r="N107">
        <v>0</v>
      </c>
    </row>
    <row r="108" spans="7:14" x14ac:dyDescent="0.3">
      <c r="G108" t="s">
        <v>136</v>
      </c>
      <c r="H108" s="15">
        <v>3.0000000000000001E-6</v>
      </c>
      <c r="I108">
        <v>0</v>
      </c>
      <c r="L108" t="s">
        <v>136</v>
      </c>
      <c r="M108" s="15">
        <v>3.0000000000000001E-6</v>
      </c>
      <c r="N108">
        <v>0</v>
      </c>
    </row>
    <row r="109" spans="7:14" x14ac:dyDescent="0.3">
      <c r="G109" t="s">
        <v>137</v>
      </c>
      <c r="H109" s="15">
        <v>55.024146000000002</v>
      </c>
      <c r="I109">
        <v>0</v>
      </c>
      <c r="L109" t="s">
        <v>137</v>
      </c>
      <c r="M109" s="15">
        <v>55.024146000000002</v>
      </c>
      <c r="N109">
        <v>0</v>
      </c>
    </row>
    <row r="110" spans="7:14" x14ac:dyDescent="0.3">
      <c r="G110" t="s">
        <v>138</v>
      </c>
      <c r="H110" s="15">
        <v>3.0000000000000001E-6</v>
      </c>
      <c r="I110">
        <v>0</v>
      </c>
      <c r="L110" t="s">
        <v>138</v>
      </c>
      <c r="M110" s="15">
        <v>3.0000000000000001E-6</v>
      </c>
      <c r="N110">
        <v>0</v>
      </c>
    </row>
    <row r="111" spans="7:14" x14ac:dyDescent="0.3">
      <c r="G111" t="s">
        <v>139</v>
      </c>
      <c r="H111" s="15">
        <v>25.172001999999999</v>
      </c>
      <c r="I111">
        <v>0</v>
      </c>
      <c r="L111" t="s">
        <v>139</v>
      </c>
      <c r="M111" s="15">
        <v>25.172001999999999</v>
      </c>
      <c r="N111">
        <v>0</v>
      </c>
    </row>
    <row r="112" spans="7:14" x14ac:dyDescent="0.3">
      <c r="G112" t="s">
        <v>140</v>
      </c>
      <c r="H112" s="15">
        <v>308.14031399999999</v>
      </c>
      <c r="I112">
        <v>0</v>
      </c>
      <c r="L112" t="s">
        <v>140</v>
      </c>
      <c r="M112" s="15">
        <v>308.14031399999999</v>
      </c>
      <c r="N112">
        <v>0</v>
      </c>
    </row>
    <row r="113" spans="7:14" x14ac:dyDescent="0.3">
      <c r="G113" t="s">
        <v>141</v>
      </c>
      <c r="H113" s="15">
        <v>3.0000000000000001E-6</v>
      </c>
      <c r="I113">
        <v>0</v>
      </c>
      <c r="L113" t="s">
        <v>141</v>
      </c>
      <c r="M113" s="15">
        <v>3.0000000000000001E-6</v>
      </c>
      <c r="N113">
        <v>0</v>
      </c>
    </row>
    <row r="114" spans="7:14" x14ac:dyDescent="0.3">
      <c r="G114" t="s">
        <v>142</v>
      </c>
      <c r="H114" s="15">
        <v>9.9999999999999995E-7</v>
      </c>
      <c r="I114">
        <v>0</v>
      </c>
      <c r="L114" t="s">
        <v>142</v>
      </c>
      <c r="M114" s="15">
        <v>9.9999999999999995E-7</v>
      </c>
      <c r="N114">
        <v>0</v>
      </c>
    </row>
    <row r="115" spans="7:14" x14ac:dyDescent="0.3">
      <c r="G115" t="s">
        <v>143</v>
      </c>
      <c r="H115">
        <v>2344.1116459999998</v>
      </c>
      <c r="I115">
        <v>37.809463000000001</v>
      </c>
      <c r="L115" t="s">
        <v>143</v>
      </c>
      <c r="M115">
        <v>2344.1116459999998</v>
      </c>
      <c r="N115">
        <v>37.809463000000001</v>
      </c>
    </row>
    <row r="117" spans="7:14" x14ac:dyDescent="0.3">
      <c r="H117">
        <f>SUM(H3:H115)/1000</f>
        <v>56.615163331000026</v>
      </c>
      <c r="I117">
        <f>SUM(I3:I115)/1000</f>
        <v>9.3889824929999985</v>
      </c>
    </row>
  </sheetData>
  <sortState xmlns:xlrd2="http://schemas.microsoft.com/office/spreadsheetml/2017/richdata2" ref="L3:N115">
    <sortCondition ref="L2:L115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7" t="s">
        <v>172</v>
      </c>
      <c r="D1" s="19"/>
      <c r="G1" s="17" t="s">
        <v>171</v>
      </c>
      <c r="H1" s="18"/>
      <c r="I1" s="19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topLeftCell="A19" zoomScale="99" workbookViewId="0">
      <selection activeCell="D36" sqref="D36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9.89186100938084E-6</v>
      </c>
      <c r="G3" t="s">
        <v>144</v>
      </c>
      <c r="H3">
        <f>IF(Data_split!H3=0,0,Results_split!H3/Data_split!H3)</f>
        <v>1.8902834695884646E-9</v>
      </c>
      <c r="I3">
        <f>IF(Data_split!I3=0,0,Results_split!I3/Data_split!I3)</f>
        <v>3.0978481317567488E-5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1.9731906420815196E-9</v>
      </c>
      <c r="I4">
        <f>IF(Data_split!I4=0,0,Results_split!I4/Data_split!I4)</f>
        <v>7.7661093572029246E-6</v>
      </c>
    </row>
    <row r="5" spans="1:9" x14ac:dyDescent="0.3">
      <c r="C5" t="s">
        <v>21</v>
      </c>
      <c r="D5">
        <f>IF(Data_split!D5=0,0,Results_split!D5/Data_split!D5)</f>
        <v>129.08204939504915</v>
      </c>
      <c r="G5" t="s">
        <v>34</v>
      </c>
      <c r="H5">
        <f>IF(Data_split!H5=0,0,Results_split!H5/Data_split!H5)</f>
        <v>4.4153584864513149E-6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5.4333697660161158E-5</v>
      </c>
      <c r="G6" t="s">
        <v>35</v>
      </c>
      <c r="H6">
        <f>IF(Data_split!H6=0,0,Results_split!H6/Data_split!H6)</f>
        <v>1.8407833122319674E-9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4.3657436789348858E-2</v>
      </c>
      <c r="I7">
        <f>IF(Data_split!I7=0,0,Results_split!I7/Data_split!I7)</f>
        <v>12622.928479562783</v>
      </c>
    </row>
    <row r="8" spans="1:9" x14ac:dyDescent="0.3">
      <c r="C8" t="s">
        <v>3</v>
      </c>
      <c r="D8">
        <f>IF(Data_split!D8=0,0,Results_split!D8/Data_split!D8)</f>
        <v>3.3859806479291954E-5</v>
      </c>
      <c r="G8" t="s">
        <v>37</v>
      </c>
      <c r="H8">
        <f>IF(Data_split!H8=0,0,Results_split!H8/Data_split!H8)</f>
        <v>3.3352812509842505E-8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1.2180643924151385E-4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8.2396971412658586E-10</v>
      </c>
      <c r="I11">
        <f>IF(Data_split!I11=0,0,Results_split!I11/Data_split!I11)</f>
        <v>6.3109685492251494E-6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0.22502706955001772</v>
      </c>
      <c r="I12">
        <f>IF(Data_split!I12=0,0,Results_split!I12/Data_split!I12)</f>
        <v>12316.227129445124</v>
      </c>
    </row>
    <row r="13" spans="1:9" x14ac:dyDescent="0.3">
      <c r="C13" t="s">
        <v>13</v>
      </c>
      <c r="D13">
        <f>IF(Data_split!D13=0,0,Results_split!D13/Data_split!D13)</f>
        <v>2.4653344076435396E-5</v>
      </c>
      <c r="G13" t="s">
        <v>42</v>
      </c>
      <c r="H13">
        <f>IF(Data_split!H13=0,0,Results_split!H13/Data_split!H13)</f>
        <v>2.9352865453557948E-8</v>
      </c>
      <c r="I13">
        <f>IF(Data_split!I13=0,0,Results_split!I13/Data_split!I13)</f>
        <v>7.9322619725840065E-4</v>
      </c>
    </row>
    <row r="14" spans="1:9" x14ac:dyDescent="0.3">
      <c r="C14" t="s">
        <v>2</v>
      </c>
      <c r="D14">
        <f>IF(Data_split!D14=0,0,Results_split!D14/Data_split!D14)</f>
        <v>2.6456411929224305E-5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2.8764112144656189E-5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0.37601733920638253</v>
      </c>
      <c r="I15">
        <f>IF(Data_split!I15=0,0,Results_split!I15/Data_split!I15)</f>
        <v>15041.319198709132</v>
      </c>
    </row>
    <row r="16" spans="1:9" x14ac:dyDescent="0.3">
      <c r="C16" t="s">
        <v>0</v>
      </c>
      <c r="D16">
        <f>IF(Data_split!D16=0,0,Results_split!D16/Data_split!D16)</f>
        <v>5.7815924740431759E-5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0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1.9572407325086758E-5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146.88548096776344</v>
      </c>
      <c r="I21">
        <f>IF(Data_split!I21=0,0,Results_split!I21/Data_split!I21)</f>
        <v>660986.4063656436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1.0489865648850361E-4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0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691.25235233444755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1.4345506390511604E-5</v>
      </c>
      <c r="G28" t="s">
        <v>57</v>
      </c>
      <c r="H28">
        <f>IF(Data_split!H28=0,0,Results_split!H28/Data_split!H28)</f>
        <v>2.9108903079207488E-7</v>
      </c>
      <c r="I28">
        <f>IF(Data_split!I28=0,0,Results_split!I28/Data_split!I28)</f>
        <v>7.1206070442914916E-4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1.9203723327278396E-5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2.5412274980327873E-6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7.6467169635386513E-10</v>
      </c>
      <c r="I34">
        <f>IF(Data_split!I34=0,0,Results_split!I34/Data_split!I34)</f>
        <v>9.6606704170042303E-6</v>
      </c>
    </row>
    <row r="35" spans="3:9" x14ac:dyDescent="0.3">
      <c r="C35" t="s">
        <v>12</v>
      </c>
      <c r="D35">
        <f>IF(Data_split!D35=0,0,Results_split!D35/Data_split!D35)</f>
        <v>41212.559563307062</v>
      </c>
      <c r="G35" t="s">
        <v>64</v>
      </c>
      <c r="H35">
        <f>IF(Data_split!H35=0,0,Results_split!H35/Data_split!H35)</f>
        <v>7.6467169635386513E-10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99914.718027716459</v>
      </c>
      <c r="G36" t="s">
        <v>65</v>
      </c>
      <c r="H36">
        <f>IF(Data_split!H36=0,0,Results_split!H36/Data_split!H36)</f>
        <v>2.8797509451593932E-8</v>
      </c>
      <c r="I36">
        <f>IF(Data_split!I36=0,0,Results_split!I36/Data_split!I36)</f>
        <v>4.329984124101052E-5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2.8797509451593932E-8</v>
      </c>
      <c r="I37">
        <f>IF(Data_split!I37=0,0,Results_split!I37/Data_split!I37)</f>
        <v>1.7406863996973012E-5</v>
      </c>
    </row>
    <row r="38" spans="3:9" x14ac:dyDescent="0.3">
      <c r="G38" t="s">
        <v>67</v>
      </c>
      <c r="H38">
        <f>IF(Data_split!H38=0,0,Results_split!H38/Data_split!H38)</f>
        <v>8.0133400704177031E-9</v>
      </c>
      <c r="I38">
        <f>IF(Data_split!I38=0,0,Results_split!I38/Data_split!I38)</f>
        <v>1.5840079171368247E-5</v>
      </c>
    </row>
    <row r="39" spans="3:9" x14ac:dyDescent="0.3">
      <c r="G39" t="s">
        <v>68</v>
      </c>
      <c r="H39">
        <f>IF(Data_split!H39=0,0,Results_split!H39/Data_split!H39)</f>
        <v>1.7110358715882717E-9</v>
      </c>
      <c r="I39">
        <f>IF(Data_split!I39=0,0,Results_split!I39/Data_split!I39)</f>
        <v>2.2674908194745828E-5</v>
      </c>
    </row>
    <row r="40" spans="3:9" x14ac:dyDescent="0.3">
      <c r="G40" t="s">
        <v>69</v>
      </c>
      <c r="H40">
        <f>IF(Data_split!H40=0,0,Results_split!H40/Data_split!H40)</f>
        <v>1.7110358715882717E-9</v>
      </c>
      <c r="I40">
        <f>IF(Data_split!I40=0,0,Results_split!I40/Data_split!I40)</f>
        <v>9.9979208847022483E-6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4.0954225519368981</v>
      </c>
      <c r="I42">
        <f>IF(Data_split!I42=0,0,Results_split!I42/Data_split!I42)</f>
        <v>186115.46729478581</v>
      </c>
    </row>
    <row r="43" spans="3:9" x14ac:dyDescent="0.3">
      <c r="G43" t="s">
        <v>72</v>
      </c>
      <c r="H43">
        <f>IF(Data_split!H43=0,0,Results_split!H43/Data_split!H43)</f>
        <v>2.0164744600444246E-8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9.0730983610813486E-9</v>
      </c>
      <c r="I44">
        <f>IF(Data_split!I44=0,0,Results_split!I44/Data_split!I44)</f>
        <v>1.2740678432645328E-4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5.4183934983294868E-5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1.7781112586228871E-5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1.3800628099167171E-5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2.4476906773428686E-6</v>
      </c>
    </row>
    <row r="50" spans="7:9" x14ac:dyDescent="0.3">
      <c r="G50" t="s">
        <v>79</v>
      </c>
      <c r="H50">
        <f>IF(Data_split!H50=0,0,Results_split!H50/Data_split!H50)</f>
        <v>0</v>
      </c>
      <c r="I50">
        <f>IF(Data_split!I50=0,0,Results_split!I50/Data_split!I50)</f>
        <v>2.5194342438606479E-5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3.629727876886703E-6</v>
      </c>
    </row>
    <row r="52" spans="7:9" x14ac:dyDescent="0.3">
      <c r="G52" t="s">
        <v>81</v>
      </c>
      <c r="H52">
        <f>IF(Data_split!H52=0,0,Results_split!H52/Data_split!H52)</f>
        <v>4.6130335328304809E-10</v>
      </c>
      <c r="I52">
        <f>IF(Data_split!I52=0,0,Results_split!I52/Data_split!I52)</f>
        <v>1.0313055263772107E-5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7.6837036203191618E-6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0.76287097983294194</v>
      </c>
      <c r="I55">
        <f>IF(Data_split!I55=0,0,Results_split!I55/Data_split!I55)</f>
        <v>60808.091519523608</v>
      </c>
    </row>
    <row r="56" spans="7:9" x14ac:dyDescent="0.3">
      <c r="G56" t="s">
        <v>85</v>
      </c>
      <c r="H56">
        <f>IF(Data_split!H56=0,0,Results_split!H56/Data_split!H56)</f>
        <v>1.5511342000341728E-9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4.7031388181544261E-3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1.4619894113386801E-5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1.9731906420815196E-9</v>
      </c>
      <c r="I60">
        <f>IF(Data_split!I60=0,0,Results_split!I60/Data_split!I60)</f>
        <v>2.0085015534650262E-5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9.7125190676389902E-6</v>
      </c>
    </row>
    <row r="62" spans="7:9" x14ac:dyDescent="0.3">
      <c r="G62" t="s">
        <v>91</v>
      </c>
      <c r="H62">
        <f>IF(Data_split!H62=0,0,Results_split!H62/Data_split!H62)</f>
        <v>0.26814160122792075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5.0694871430802915E-10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3.2284707714185276E-2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0.22813162831933009</v>
      </c>
      <c r="I65">
        <f>IF(Data_split!I65=0,0,Results_split!I65/Data_split!I65)</f>
        <v>42966.316342328282</v>
      </c>
    </row>
    <row r="66" spans="7:9" x14ac:dyDescent="0.3">
      <c r="G66" t="s">
        <v>95</v>
      </c>
      <c r="H66">
        <f>IF(Data_split!H66=0,0,Results_split!H66/Data_split!H66)</f>
        <v>1.2730768596459023</v>
      </c>
      <c r="I66">
        <f>IF(Data_split!I66=0,0,Results_split!I66/Data_split!I66)</f>
        <v>141822.52848534862</v>
      </c>
    </row>
    <row r="67" spans="7:9" x14ac:dyDescent="0.3">
      <c r="G67" t="s">
        <v>96</v>
      </c>
      <c r="H67">
        <f>IF(Data_split!H67=0,0,Results_split!H67/Data_split!H67)</f>
        <v>9.9304280980063781E-6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5.3784156731820097E-2</v>
      </c>
      <c r="I68">
        <f>IF(Data_split!I68=0,0,Results_split!I68/Data_split!I68)</f>
        <v>9293.9009502632816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20650.970524300068</v>
      </c>
    </row>
    <row r="70" spans="7:9" x14ac:dyDescent="0.3">
      <c r="G70" t="s">
        <v>99</v>
      </c>
      <c r="H70">
        <f>IF(Data_split!H70=0,0,Results_split!H70/Data_split!H70)</f>
        <v>1.0777840207472256E-8</v>
      </c>
      <c r="I70">
        <f>IF(Data_split!I70=0,0,Results_split!I70/Data_split!I70)</f>
        <v>1.2311299861213543E-5</v>
      </c>
    </row>
    <row r="71" spans="7:9" x14ac:dyDescent="0.3">
      <c r="G71" t="s">
        <v>100</v>
      </c>
      <c r="H71">
        <f>IF(Data_split!H71=0,0,Results_split!H71/Data_split!H71)</f>
        <v>0</v>
      </c>
      <c r="I71">
        <f>IF(Data_split!I71=0,0,Results_split!I71/Data_split!I71)</f>
        <v>6.4035559525712119E-5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1.7781112586228871E-5</v>
      </c>
    </row>
    <row r="73" spans="7:9" x14ac:dyDescent="0.3">
      <c r="G73" t="s">
        <v>102</v>
      </c>
      <c r="H73">
        <f>IF(Data_split!H73=0,0,Results_split!H73/Data_split!H73)</f>
        <v>1.3234191428850668E-8</v>
      </c>
      <c r="I73">
        <f>IF(Data_split!I73=0,0,Results_split!I73/Data_split!I73)</f>
        <v>1.7856427622308707E-5</v>
      </c>
    </row>
    <row r="74" spans="7:9" x14ac:dyDescent="0.3">
      <c r="G74" t="s">
        <v>103</v>
      </c>
      <c r="H74">
        <f>IF(Data_split!H74=0,0,Results_split!H74/Data_split!H74)</f>
        <v>1.3948837766008584E-8</v>
      </c>
      <c r="I74">
        <f>IF(Data_split!I74=0,0,Results_split!I74/Data_split!I74)</f>
        <v>1.3800628099167171E-5</v>
      </c>
    </row>
    <row r="75" spans="7:9" x14ac:dyDescent="0.3">
      <c r="G75" t="s">
        <v>104</v>
      </c>
      <c r="H75">
        <f>IF(Data_split!H75=0,0,Results_split!H75/Data_split!H75)</f>
        <v>0</v>
      </c>
      <c r="I75">
        <f>IF(Data_split!I75=0,0,Results_split!I75/Data_split!I75)</f>
        <v>2.2674908194745828E-5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3.629727876886703E-6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1.0138210518181304E-5</v>
      </c>
    </row>
    <row r="78" spans="7:9" x14ac:dyDescent="0.3">
      <c r="G78" t="s">
        <v>107</v>
      </c>
      <c r="H78">
        <f>IF(Data_split!H78=0,0,Results_split!H78/Data_split!H78)</f>
        <v>1.4029202943408727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5.3909800755168158E-6</v>
      </c>
    </row>
    <row r="80" spans="7:9" x14ac:dyDescent="0.3">
      <c r="G80" t="s">
        <v>109</v>
      </c>
      <c r="H80">
        <f>IF(Data_split!H80=0,0,Results_split!H80/Data_split!H80)</f>
        <v>5.8640200823761425E-3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0.25827148472345224</v>
      </c>
      <c r="I81">
        <f>IF(Data_split!I81=0,0,Results_split!I81/Data_split!I81)</f>
        <v>48077.236236207464</v>
      </c>
    </row>
    <row r="82" spans="7:9" x14ac:dyDescent="0.3">
      <c r="G82" t="s">
        <v>111</v>
      </c>
      <c r="H82">
        <f>IF(Data_split!H82=0,0,Results_split!H82/Data_split!H82)</f>
        <v>1.3760294225913985E-7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0.21776197041302839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2.9597859631222796E-9</v>
      </c>
      <c r="I85">
        <f>IF(Data_split!I85=0,0,Results_split!I85/Data_split!I85)</f>
        <v>1.8803419612864637E-5</v>
      </c>
    </row>
    <row r="86" spans="7:9" x14ac:dyDescent="0.3">
      <c r="G86" t="s">
        <v>115</v>
      </c>
      <c r="H86">
        <f>IF(Data_split!H86=0,0,Results_split!H86/Data_split!H86)</f>
        <v>5.7811541683727008E-7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0.20000000007048754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6.7716837363739684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4.2387000667940593E-6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3.8811956438286614E-5</v>
      </c>
    </row>
    <row r="91" spans="7:9" x14ac:dyDescent="0.3">
      <c r="G91" t="s">
        <v>119</v>
      </c>
      <c r="H91">
        <f>IF(Data_split!H91=0,0,Results_split!H91/Data_split!H91)</f>
        <v>0.21828717564597017</v>
      </c>
      <c r="I91">
        <f>IF(Data_split!I91=0,0,Results_split!I91/Data_split!I91)</f>
        <v>63086.466403577804</v>
      </c>
    </row>
    <row r="92" spans="7:9" x14ac:dyDescent="0.3">
      <c r="G92" t="s">
        <v>120</v>
      </c>
      <c r="H92">
        <f>IF(Data_split!H92=0,0,Results_split!H92/Data_split!H92)</f>
        <v>8.6516819983291513E-9</v>
      </c>
      <c r="I92">
        <f>IF(Data_split!I92=0,0,Results_split!I92/Data_split!I92)</f>
        <v>1.3300710423587692E-3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17.30830515360141</v>
      </c>
      <c r="I98">
        <f>IF(Data_split!I98=0,0,Results_split!I98/Data_split!I98)</f>
        <v>210578.61289269809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4.2579818122139258E-7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4.2579818122139258E-7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4.2579818122139258E-7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4.2579818122139258E-7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4.2579818122139258E-7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4.2579818122139258E-7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4.2579818122139258E-7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4.2579818122139258E-7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7.809727096686788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4.2579818122139258E-7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3.5727308897670853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43.735195087396271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4.2579818122139258E-7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1.5292293216411387E-9</v>
      </c>
      <c r="I114">
        <f>IF(Data_split!I114=0,0,Results_split!I114/Data_split!I114)</f>
        <v>0</v>
      </c>
    </row>
    <row r="115" spans="7:9" x14ac:dyDescent="0.3">
      <c r="G115" t="s">
        <v>143</v>
      </c>
      <c r="H115">
        <f>IF(Data_split!H115=0,0,Results_split!H115/Data_split!H115)</f>
        <v>5.1037252256276</v>
      </c>
      <c r="I115">
        <f>IF(Data_split!I115=0,0,Results_split!I115/Data_split!I115)</f>
        <v>319112.05072060763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topLeftCell="F1" zoomScale="68" zoomScaleNormal="40" workbookViewId="0">
      <selection activeCell="Q2" activeCellId="2" sqref="D2:E37 M2:M37 Q2:Q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44140625" bestFit="1" customWidth="1"/>
    <col min="5" max="5" width="11.109375" bestFit="1" customWidth="1"/>
    <col min="6" max="6" width="16.44140625" bestFit="1" customWidth="1"/>
    <col min="7" max="7" width="21.109375" bestFit="1" customWidth="1"/>
    <col min="8" max="8" width="16.44140625" bestFit="1" customWidth="1"/>
    <col min="9" max="9" width="20.44140625" bestFit="1" customWidth="1"/>
    <col min="10" max="10" width="26.6640625" bestFit="1" customWidth="1"/>
    <col min="11" max="11" width="29.44140625" bestFit="1" customWidth="1"/>
    <col min="12" max="12" width="24.21875" bestFit="1" customWidth="1"/>
    <col min="13" max="13" width="13" bestFit="1" customWidth="1"/>
    <col min="14" max="14" width="23.44140625" bestFit="1" customWidth="1"/>
    <col min="15" max="15" width="24.5546875" bestFit="1" customWidth="1"/>
    <col min="16" max="16" width="18.88671875" bestFit="1" customWidth="1"/>
    <col min="17" max="17" width="21.77734375" bestFit="1" customWidth="1"/>
    <col min="18" max="18" width="11.6640625" bestFit="1" customWidth="1"/>
    <col min="19" max="19" width="13.332031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9.89186100938084E-6</v>
      </c>
      <c r="E3">
        <f>D3</f>
        <v>9.89186100938084E-6</v>
      </c>
      <c r="F3">
        <f t="shared" ref="F3:S3" si="0">E3</f>
        <v>9.89186100938084E-6</v>
      </c>
      <c r="G3">
        <f t="shared" si="0"/>
        <v>9.89186100938084E-6</v>
      </c>
      <c r="H3">
        <f t="shared" si="0"/>
        <v>9.89186100938084E-6</v>
      </c>
      <c r="I3">
        <f t="shared" si="0"/>
        <v>9.89186100938084E-6</v>
      </c>
      <c r="J3">
        <f t="shared" si="0"/>
        <v>9.89186100938084E-6</v>
      </c>
      <c r="K3">
        <f t="shared" si="0"/>
        <v>9.89186100938084E-6</v>
      </c>
      <c r="L3">
        <f t="shared" si="0"/>
        <v>9.89186100938084E-6</v>
      </c>
      <c r="M3">
        <f t="shared" si="0"/>
        <v>9.89186100938084E-6</v>
      </c>
      <c r="N3">
        <f t="shared" si="0"/>
        <v>9.89186100938084E-6</v>
      </c>
      <c r="O3">
        <f t="shared" si="0"/>
        <v>9.89186100938084E-6</v>
      </c>
      <c r="P3">
        <f t="shared" si="0"/>
        <v>9.89186100938084E-6</v>
      </c>
      <c r="Q3">
        <f t="shared" si="0"/>
        <v>9.89186100938084E-6</v>
      </c>
      <c r="R3">
        <f t="shared" si="0"/>
        <v>9.89186100938084E-6</v>
      </c>
      <c r="S3">
        <f t="shared" si="0"/>
        <v>9.89186100938084E-6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129.08204939504915</v>
      </c>
      <c r="E5">
        <f t="shared" si="1"/>
        <v>129.08204939504915</v>
      </c>
      <c r="F5">
        <f t="shared" ref="F5:S5" si="3">E5</f>
        <v>129.08204939504915</v>
      </c>
      <c r="G5">
        <f t="shared" si="3"/>
        <v>129.08204939504915</v>
      </c>
      <c r="H5">
        <f t="shared" si="3"/>
        <v>129.08204939504915</v>
      </c>
      <c r="I5">
        <f t="shared" si="3"/>
        <v>129.08204939504915</v>
      </c>
      <c r="J5">
        <f t="shared" si="3"/>
        <v>129.08204939504915</v>
      </c>
      <c r="K5">
        <f t="shared" si="3"/>
        <v>129.08204939504915</v>
      </c>
      <c r="L5">
        <f t="shared" si="3"/>
        <v>129.08204939504915</v>
      </c>
      <c r="M5">
        <f t="shared" si="3"/>
        <v>129.08204939504915</v>
      </c>
      <c r="N5">
        <f t="shared" si="3"/>
        <v>129.08204939504915</v>
      </c>
      <c r="O5">
        <f t="shared" si="3"/>
        <v>129.08204939504915</v>
      </c>
      <c r="P5">
        <f t="shared" si="3"/>
        <v>129.08204939504915</v>
      </c>
      <c r="Q5">
        <f t="shared" si="3"/>
        <v>129.08204939504915</v>
      </c>
      <c r="R5">
        <f t="shared" si="3"/>
        <v>129.08204939504915</v>
      </c>
      <c r="S5">
        <f t="shared" si="3"/>
        <v>129.08204939504915</v>
      </c>
    </row>
    <row r="6" spans="1:19" x14ac:dyDescent="0.3">
      <c r="C6" t="s">
        <v>4</v>
      </c>
      <c r="D6">
        <f>Mult_split!D6</f>
        <v>5.4333697660161158E-5</v>
      </c>
      <c r="E6">
        <f t="shared" si="1"/>
        <v>5.4333697660161158E-5</v>
      </c>
      <c r="F6">
        <f t="shared" ref="F6:S6" si="4">E6</f>
        <v>5.4333697660161158E-5</v>
      </c>
      <c r="G6">
        <f t="shared" si="4"/>
        <v>5.4333697660161158E-5</v>
      </c>
      <c r="H6">
        <f t="shared" si="4"/>
        <v>5.4333697660161158E-5</v>
      </c>
      <c r="I6">
        <f t="shared" si="4"/>
        <v>5.4333697660161158E-5</v>
      </c>
      <c r="J6">
        <f t="shared" si="4"/>
        <v>5.4333697660161158E-5</v>
      </c>
      <c r="K6">
        <f t="shared" si="4"/>
        <v>5.4333697660161158E-5</v>
      </c>
      <c r="L6">
        <f t="shared" si="4"/>
        <v>5.4333697660161158E-5</v>
      </c>
      <c r="M6">
        <f t="shared" si="4"/>
        <v>5.4333697660161158E-5</v>
      </c>
      <c r="N6">
        <f t="shared" si="4"/>
        <v>5.4333697660161158E-5</v>
      </c>
      <c r="O6">
        <f t="shared" si="4"/>
        <v>5.4333697660161158E-5</v>
      </c>
      <c r="P6">
        <f t="shared" si="4"/>
        <v>5.4333697660161158E-5</v>
      </c>
      <c r="Q6">
        <f t="shared" si="4"/>
        <v>5.4333697660161158E-5</v>
      </c>
      <c r="R6">
        <f t="shared" si="4"/>
        <v>5.4333697660161158E-5</v>
      </c>
      <c r="S6">
        <f t="shared" si="4"/>
        <v>5.4333697660161158E-5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3.3859806479291954E-5</v>
      </c>
      <c r="E8">
        <f t="shared" si="1"/>
        <v>3.3859806479291954E-5</v>
      </c>
      <c r="F8">
        <f t="shared" ref="F8:S8" si="6">E8</f>
        <v>3.3859806479291954E-5</v>
      </c>
      <c r="G8">
        <f t="shared" si="6"/>
        <v>3.3859806479291954E-5</v>
      </c>
      <c r="H8">
        <f t="shared" si="6"/>
        <v>3.3859806479291954E-5</v>
      </c>
      <c r="I8">
        <f t="shared" si="6"/>
        <v>3.3859806479291954E-5</v>
      </c>
      <c r="J8">
        <f t="shared" si="6"/>
        <v>3.3859806479291954E-5</v>
      </c>
      <c r="K8">
        <f t="shared" si="6"/>
        <v>3.3859806479291954E-5</v>
      </c>
      <c r="L8">
        <f t="shared" si="6"/>
        <v>3.3859806479291954E-5</v>
      </c>
      <c r="M8">
        <f t="shared" si="6"/>
        <v>3.3859806479291954E-5</v>
      </c>
      <c r="N8">
        <f t="shared" si="6"/>
        <v>3.3859806479291954E-5</v>
      </c>
      <c r="O8">
        <f t="shared" si="6"/>
        <v>3.3859806479291954E-5</v>
      </c>
      <c r="P8">
        <f t="shared" si="6"/>
        <v>3.3859806479291954E-5</v>
      </c>
      <c r="Q8">
        <f t="shared" si="6"/>
        <v>3.3859806479291954E-5</v>
      </c>
      <c r="R8">
        <f t="shared" si="6"/>
        <v>3.3859806479291954E-5</v>
      </c>
      <c r="S8">
        <f t="shared" si="6"/>
        <v>3.3859806479291954E-5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2.4653344076435396E-5</v>
      </c>
      <c r="E13">
        <f t="shared" si="1"/>
        <v>2.4653344076435396E-5</v>
      </c>
      <c r="F13">
        <f t="shared" ref="F13:S13" si="11">E13</f>
        <v>2.4653344076435396E-5</v>
      </c>
      <c r="G13">
        <f t="shared" si="11"/>
        <v>2.4653344076435396E-5</v>
      </c>
      <c r="H13">
        <f t="shared" si="11"/>
        <v>2.4653344076435396E-5</v>
      </c>
      <c r="I13">
        <f t="shared" si="11"/>
        <v>2.4653344076435396E-5</v>
      </c>
      <c r="J13">
        <f t="shared" si="11"/>
        <v>2.4653344076435396E-5</v>
      </c>
      <c r="K13">
        <f t="shared" si="11"/>
        <v>2.4653344076435396E-5</v>
      </c>
      <c r="L13">
        <f t="shared" si="11"/>
        <v>2.4653344076435396E-5</v>
      </c>
      <c r="M13">
        <f t="shared" si="11"/>
        <v>2.4653344076435396E-5</v>
      </c>
      <c r="N13">
        <f t="shared" si="11"/>
        <v>2.4653344076435396E-5</v>
      </c>
      <c r="O13">
        <f t="shared" si="11"/>
        <v>2.4653344076435396E-5</v>
      </c>
      <c r="P13">
        <f t="shared" si="11"/>
        <v>2.4653344076435396E-5</v>
      </c>
      <c r="Q13">
        <f t="shared" si="11"/>
        <v>2.4653344076435396E-5</v>
      </c>
      <c r="R13">
        <f t="shared" si="11"/>
        <v>2.4653344076435396E-5</v>
      </c>
      <c r="S13">
        <f t="shared" si="11"/>
        <v>2.4653344076435396E-5</v>
      </c>
    </row>
    <row r="14" spans="1:19" x14ac:dyDescent="0.3">
      <c r="C14" t="s">
        <v>2</v>
      </c>
      <c r="D14">
        <f>Mult_split!D14</f>
        <v>2.6456411929224305E-5</v>
      </c>
      <c r="E14">
        <f t="shared" si="1"/>
        <v>2.6456411929224305E-5</v>
      </c>
      <c r="F14">
        <f t="shared" ref="F14:S14" si="12">E14</f>
        <v>2.6456411929224305E-5</v>
      </c>
      <c r="G14">
        <f t="shared" si="12"/>
        <v>2.6456411929224305E-5</v>
      </c>
      <c r="H14">
        <f t="shared" si="12"/>
        <v>2.6456411929224305E-5</v>
      </c>
      <c r="I14">
        <f t="shared" si="12"/>
        <v>2.6456411929224305E-5</v>
      </c>
      <c r="J14">
        <f t="shared" si="12"/>
        <v>2.6456411929224305E-5</v>
      </c>
      <c r="K14">
        <f t="shared" si="12"/>
        <v>2.6456411929224305E-5</v>
      </c>
      <c r="L14">
        <f t="shared" si="12"/>
        <v>2.6456411929224305E-5</v>
      </c>
      <c r="M14">
        <f t="shared" si="12"/>
        <v>2.6456411929224305E-5</v>
      </c>
      <c r="N14">
        <f t="shared" si="12"/>
        <v>2.6456411929224305E-5</v>
      </c>
      <c r="O14">
        <f t="shared" si="12"/>
        <v>2.6456411929224305E-5</v>
      </c>
      <c r="P14">
        <f t="shared" si="12"/>
        <v>2.6456411929224305E-5</v>
      </c>
      <c r="Q14">
        <f t="shared" si="12"/>
        <v>2.6456411929224305E-5</v>
      </c>
      <c r="R14">
        <f t="shared" si="12"/>
        <v>2.6456411929224305E-5</v>
      </c>
      <c r="S14">
        <f t="shared" si="12"/>
        <v>2.6456411929224305E-5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5.7815924740431759E-5</v>
      </c>
      <c r="E16">
        <f t="shared" si="1"/>
        <v>5.7815924740431759E-5</v>
      </c>
      <c r="F16">
        <f t="shared" ref="F16:S16" si="14">E16</f>
        <v>5.7815924740431759E-5</v>
      </c>
      <c r="G16">
        <f t="shared" si="14"/>
        <v>5.7815924740431759E-5</v>
      </c>
      <c r="H16">
        <f t="shared" si="14"/>
        <v>5.7815924740431759E-5</v>
      </c>
      <c r="I16">
        <f t="shared" si="14"/>
        <v>5.7815924740431759E-5</v>
      </c>
      <c r="J16">
        <f t="shared" si="14"/>
        <v>5.7815924740431759E-5</v>
      </c>
      <c r="K16">
        <f t="shared" si="14"/>
        <v>5.7815924740431759E-5</v>
      </c>
      <c r="L16">
        <f t="shared" si="14"/>
        <v>5.7815924740431759E-5</v>
      </c>
      <c r="M16">
        <f t="shared" si="14"/>
        <v>5.7815924740431759E-5</v>
      </c>
      <c r="N16">
        <f t="shared" si="14"/>
        <v>5.7815924740431759E-5</v>
      </c>
      <c r="O16">
        <f t="shared" si="14"/>
        <v>5.7815924740431759E-5</v>
      </c>
      <c r="P16">
        <f t="shared" si="14"/>
        <v>5.7815924740431759E-5</v>
      </c>
      <c r="Q16">
        <f t="shared" si="14"/>
        <v>5.7815924740431759E-5</v>
      </c>
      <c r="R16">
        <f t="shared" si="14"/>
        <v>5.7815924740431759E-5</v>
      </c>
      <c r="S16">
        <f t="shared" si="14"/>
        <v>5.7815924740431759E-5</v>
      </c>
    </row>
    <row r="17" spans="3:19" x14ac:dyDescent="0.3">
      <c r="C17" t="s">
        <v>8</v>
      </c>
      <c r="D17">
        <f>Mult_split!D17</f>
        <v>0</v>
      </c>
      <c r="E17">
        <f t="shared" si="1"/>
        <v>0</v>
      </c>
      <c r="F17">
        <f t="shared" ref="F17:S17" si="15">E17</f>
        <v>0</v>
      </c>
      <c r="G17">
        <f t="shared" si="15"/>
        <v>0</v>
      </c>
      <c r="H17">
        <f t="shared" si="15"/>
        <v>0</v>
      </c>
      <c r="I17">
        <f t="shared" si="15"/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</v>
      </c>
      <c r="O17">
        <f t="shared" si="15"/>
        <v>0</v>
      </c>
      <c r="P17">
        <f t="shared" si="15"/>
        <v>0</v>
      </c>
      <c r="Q17">
        <f t="shared" si="15"/>
        <v>0</v>
      </c>
      <c r="R17">
        <f t="shared" si="15"/>
        <v>0</v>
      </c>
      <c r="S17">
        <f t="shared" si="15"/>
        <v>0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1.9572407325086758E-5</v>
      </c>
      <c r="E20">
        <f t="shared" si="1"/>
        <v>1.9572407325086758E-5</v>
      </c>
      <c r="F20">
        <f t="shared" ref="F20:S20" si="18">E20</f>
        <v>1.9572407325086758E-5</v>
      </c>
      <c r="G20">
        <f t="shared" si="18"/>
        <v>1.9572407325086758E-5</v>
      </c>
      <c r="H20">
        <f t="shared" si="18"/>
        <v>1.9572407325086758E-5</v>
      </c>
      <c r="I20">
        <f t="shared" si="18"/>
        <v>1.9572407325086758E-5</v>
      </c>
      <c r="J20">
        <f t="shared" si="18"/>
        <v>1.9572407325086758E-5</v>
      </c>
      <c r="K20">
        <f t="shared" si="18"/>
        <v>1.9572407325086758E-5</v>
      </c>
      <c r="L20">
        <f t="shared" si="18"/>
        <v>1.9572407325086758E-5</v>
      </c>
      <c r="M20">
        <f t="shared" si="18"/>
        <v>1.9572407325086758E-5</v>
      </c>
      <c r="N20">
        <f t="shared" si="18"/>
        <v>1.9572407325086758E-5</v>
      </c>
      <c r="O20">
        <f t="shared" si="18"/>
        <v>1.9572407325086758E-5</v>
      </c>
      <c r="P20">
        <f t="shared" si="18"/>
        <v>1.9572407325086758E-5</v>
      </c>
      <c r="Q20">
        <f t="shared" si="18"/>
        <v>1.9572407325086758E-5</v>
      </c>
      <c r="R20">
        <f t="shared" si="18"/>
        <v>1.9572407325086758E-5</v>
      </c>
      <c r="S20">
        <f t="shared" si="18"/>
        <v>1.9572407325086758E-5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1.0489865648850361E-4</v>
      </c>
      <c r="E24">
        <f t="shared" si="1"/>
        <v>1.0489865648850361E-4</v>
      </c>
      <c r="F24">
        <f t="shared" ref="F24:S24" si="22">E24</f>
        <v>1.0489865648850361E-4</v>
      </c>
      <c r="G24">
        <f t="shared" si="22"/>
        <v>1.0489865648850361E-4</v>
      </c>
      <c r="H24">
        <f t="shared" si="22"/>
        <v>1.0489865648850361E-4</v>
      </c>
      <c r="I24">
        <f t="shared" si="22"/>
        <v>1.0489865648850361E-4</v>
      </c>
      <c r="J24">
        <f t="shared" si="22"/>
        <v>1.0489865648850361E-4</v>
      </c>
      <c r="K24">
        <f t="shared" si="22"/>
        <v>1.0489865648850361E-4</v>
      </c>
      <c r="L24">
        <f t="shared" si="22"/>
        <v>1.0489865648850361E-4</v>
      </c>
      <c r="M24">
        <f t="shared" si="22"/>
        <v>1.0489865648850361E-4</v>
      </c>
      <c r="N24">
        <f t="shared" si="22"/>
        <v>1.0489865648850361E-4</v>
      </c>
      <c r="O24">
        <f t="shared" si="22"/>
        <v>1.0489865648850361E-4</v>
      </c>
      <c r="P24">
        <f t="shared" si="22"/>
        <v>1.0489865648850361E-4</v>
      </c>
      <c r="Q24">
        <f t="shared" si="22"/>
        <v>1.0489865648850361E-4</v>
      </c>
      <c r="R24">
        <f t="shared" si="22"/>
        <v>1.0489865648850361E-4</v>
      </c>
      <c r="S24">
        <f t="shared" si="22"/>
        <v>1.0489865648850361E-4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691.25235233444755</v>
      </c>
      <c r="E26">
        <f t="shared" si="1"/>
        <v>691.25235233444755</v>
      </c>
      <c r="F26">
        <f t="shared" ref="F26:S26" si="24">E26</f>
        <v>691.25235233444755</v>
      </c>
      <c r="G26">
        <f t="shared" si="24"/>
        <v>691.25235233444755</v>
      </c>
      <c r="H26">
        <f t="shared" si="24"/>
        <v>691.25235233444755</v>
      </c>
      <c r="I26">
        <f t="shared" si="24"/>
        <v>691.25235233444755</v>
      </c>
      <c r="J26">
        <f t="shared" si="24"/>
        <v>691.25235233444755</v>
      </c>
      <c r="K26">
        <f t="shared" si="24"/>
        <v>691.25235233444755</v>
      </c>
      <c r="L26">
        <f t="shared" si="24"/>
        <v>691.25235233444755</v>
      </c>
      <c r="M26">
        <f t="shared" si="24"/>
        <v>691.25235233444755</v>
      </c>
      <c r="N26">
        <f t="shared" si="24"/>
        <v>691.25235233444755</v>
      </c>
      <c r="O26">
        <f t="shared" si="24"/>
        <v>691.25235233444755</v>
      </c>
      <c r="P26">
        <f t="shared" si="24"/>
        <v>691.25235233444755</v>
      </c>
      <c r="Q26">
        <f t="shared" si="24"/>
        <v>691.25235233444755</v>
      </c>
      <c r="R26">
        <f t="shared" si="24"/>
        <v>691.25235233444755</v>
      </c>
      <c r="S26">
        <f t="shared" si="24"/>
        <v>691.25235233444755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1.4345506390511604E-5</v>
      </c>
      <c r="E28">
        <f t="shared" si="1"/>
        <v>1.4345506390511604E-5</v>
      </c>
      <c r="F28">
        <f t="shared" ref="F28:S28" si="26">E28</f>
        <v>1.4345506390511604E-5</v>
      </c>
      <c r="G28">
        <f t="shared" si="26"/>
        <v>1.4345506390511604E-5</v>
      </c>
      <c r="H28">
        <f t="shared" si="26"/>
        <v>1.4345506390511604E-5</v>
      </c>
      <c r="I28">
        <f t="shared" si="26"/>
        <v>1.4345506390511604E-5</v>
      </c>
      <c r="J28">
        <f t="shared" si="26"/>
        <v>1.4345506390511604E-5</v>
      </c>
      <c r="K28">
        <f t="shared" si="26"/>
        <v>1.4345506390511604E-5</v>
      </c>
      <c r="L28">
        <f t="shared" si="26"/>
        <v>1.4345506390511604E-5</v>
      </c>
      <c r="M28">
        <f t="shared" si="26"/>
        <v>1.4345506390511604E-5</v>
      </c>
      <c r="N28">
        <f t="shared" si="26"/>
        <v>1.4345506390511604E-5</v>
      </c>
      <c r="O28">
        <f t="shared" si="26"/>
        <v>1.4345506390511604E-5</v>
      </c>
      <c r="P28">
        <f t="shared" si="26"/>
        <v>1.4345506390511604E-5</v>
      </c>
      <c r="Q28">
        <f t="shared" si="26"/>
        <v>1.4345506390511604E-5</v>
      </c>
      <c r="R28">
        <f t="shared" si="26"/>
        <v>1.4345506390511604E-5</v>
      </c>
      <c r="S28">
        <f t="shared" si="26"/>
        <v>1.4345506390511604E-5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41212.559563307062</v>
      </c>
      <c r="E35">
        <f t="shared" si="1"/>
        <v>41212.559563307062</v>
      </c>
      <c r="F35">
        <f t="shared" ref="F35:S35" si="33">E35</f>
        <v>41212.559563307062</v>
      </c>
      <c r="G35">
        <f t="shared" si="33"/>
        <v>41212.559563307062</v>
      </c>
      <c r="H35">
        <f t="shared" si="33"/>
        <v>41212.559563307062</v>
      </c>
      <c r="I35">
        <f t="shared" si="33"/>
        <v>41212.559563307062</v>
      </c>
      <c r="J35">
        <f t="shared" si="33"/>
        <v>41212.559563307062</v>
      </c>
      <c r="K35">
        <f t="shared" si="33"/>
        <v>41212.559563307062</v>
      </c>
      <c r="L35">
        <f t="shared" si="33"/>
        <v>41212.559563307062</v>
      </c>
      <c r="M35">
        <f t="shared" si="33"/>
        <v>41212.559563307062</v>
      </c>
      <c r="N35">
        <f t="shared" si="33"/>
        <v>41212.559563307062</v>
      </c>
      <c r="O35">
        <f t="shared" si="33"/>
        <v>41212.559563307062</v>
      </c>
      <c r="P35">
        <f t="shared" si="33"/>
        <v>41212.559563307062</v>
      </c>
      <c r="Q35">
        <f t="shared" si="33"/>
        <v>41212.559563307062</v>
      </c>
      <c r="R35">
        <f t="shared" si="33"/>
        <v>41212.559563307062</v>
      </c>
      <c r="S35">
        <f t="shared" si="33"/>
        <v>41212.559563307062</v>
      </c>
    </row>
    <row r="36" spans="3:19" x14ac:dyDescent="0.3">
      <c r="C36" t="s">
        <v>11</v>
      </c>
      <c r="D36">
        <f>Mult_split!D36</f>
        <v>99914.718027716459</v>
      </c>
      <c r="E36">
        <f t="shared" si="1"/>
        <v>99914.718027716459</v>
      </c>
      <c r="F36">
        <f t="shared" ref="F36:S36" si="34">E36</f>
        <v>99914.718027716459</v>
      </c>
      <c r="G36">
        <f t="shared" si="34"/>
        <v>99914.718027716459</v>
      </c>
      <c r="H36">
        <f t="shared" si="34"/>
        <v>99914.718027716459</v>
      </c>
      <c r="I36">
        <f t="shared" si="34"/>
        <v>99914.718027716459</v>
      </c>
      <c r="J36">
        <f t="shared" si="34"/>
        <v>99914.718027716459</v>
      </c>
      <c r="K36">
        <f t="shared" si="34"/>
        <v>99914.718027716459</v>
      </c>
      <c r="L36">
        <f t="shared" si="34"/>
        <v>99914.718027716459</v>
      </c>
      <c r="M36">
        <f t="shared" si="34"/>
        <v>99914.718027716459</v>
      </c>
      <c r="N36">
        <f t="shared" si="34"/>
        <v>99914.718027716459</v>
      </c>
      <c r="O36">
        <f t="shared" si="34"/>
        <v>99914.718027716459</v>
      </c>
      <c r="P36">
        <f t="shared" si="34"/>
        <v>99914.718027716459</v>
      </c>
      <c r="Q36">
        <f t="shared" si="34"/>
        <v>99914.718027716459</v>
      </c>
      <c r="R36">
        <f t="shared" si="34"/>
        <v>99914.718027716459</v>
      </c>
      <c r="S36">
        <f t="shared" si="34"/>
        <v>99914.718027716459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LCA_op_results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2024-12-17T08:41:33Z</dcterms:modified>
</cp:coreProperties>
</file>