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ES_B3\"/>
    </mc:Choice>
  </mc:AlternateContent>
  <xr:revisionPtr revIDLastSave="0" documentId="13_ncr:1_{DA778D11-6BAE-4E4B-AB44-F838DA0496D1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1" i="16" l="1"/>
  <c r="X61" i="16" l="1"/>
  <c r="W61" i="16"/>
  <c r="V61" i="16"/>
  <c r="U61" i="16"/>
  <c r="T61" i="16"/>
  <c r="X60" i="16"/>
  <c r="W60" i="16"/>
  <c r="V60" i="16"/>
  <c r="U60" i="16"/>
  <c r="T60" i="16"/>
  <c r="X59" i="16"/>
  <c r="W59" i="16"/>
  <c r="V59" i="16"/>
  <c r="U59" i="16"/>
  <c r="T59" i="16"/>
  <c r="X58" i="16"/>
  <c r="W58" i="16"/>
  <c r="V58" i="16"/>
  <c r="U58" i="16"/>
  <c r="T58" i="16"/>
  <c r="X57" i="16"/>
  <c r="W57" i="16"/>
  <c r="V57" i="16"/>
  <c r="U57" i="16"/>
  <c r="T57" i="16"/>
  <c r="X56" i="16"/>
  <c r="W56" i="16"/>
  <c r="V56" i="16"/>
  <c r="U56" i="16"/>
  <c r="T56" i="16"/>
  <c r="X55" i="16"/>
  <c r="W55" i="16"/>
  <c r="V55" i="16"/>
  <c r="U55" i="16"/>
  <c r="T55" i="16"/>
  <c r="X54" i="16"/>
  <c r="W54" i="16"/>
  <c r="V54" i="16"/>
  <c r="U54" i="16"/>
  <c r="T54" i="16"/>
  <c r="X53" i="16"/>
  <c r="W53" i="16"/>
  <c r="V53" i="16"/>
  <c r="U53" i="16"/>
  <c r="T53" i="16"/>
  <c r="X52" i="16"/>
  <c r="W52" i="16"/>
  <c r="V52" i="16"/>
  <c r="U52" i="16"/>
  <c r="T52" i="16"/>
  <c r="X51" i="16"/>
  <c r="W51" i="16"/>
  <c r="V51" i="16"/>
  <c r="U51" i="16"/>
  <c r="D17" i="16"/>
  <c r="I20" i="16" l="1"/>
  <c r="H20" i="16"/>
  <c r="G20" i="16"/>
  <c r="F20" i="16"/>
  <c r="E20" i="16"/>
  <c r="D20" i="16"/>
  <c r="I19" i="16"/>
  <c r="H19" i="16"/>
  <c r="G19" i="16"/>
  <c r="F19" i="16"/>
  <c r="E19" i="16"/>
  <c r="D19" i="16"/>
  <c r="I18" i="16"/>
  <c r="H18" i="16"/>
  <c r="G18" i="16"/>
  <c r="F18" i="16"/>
  <c r="E18" i="16"/>
  <c r="D18" i="16"/>
  <c r="I17" i="16"/>
  <c r="H17" i="16"/>
  <c r="G17" i="16"/>
  <c r="F17" i="16"/>
  <c r="E17" i="16"/>
  <c r="H52" i="16"/>
  <c r="G52" i="16"/>
  <c r="F52" i="16"/>
  <c r="E52" i="16"/>
  <c r="D52" i="16"/>
  <c r="H53" i="16"/>
  <c r="G53" i="16"/>
  <c r="F53" i="16"/>
  <c r="E53" i="16"/>
  <c r="D53" i="16"/>
  <c r="X50" i="16"/>
  <c r="W50" i="16"/>
  <c r="V50" i="16"/>
  <c r="U50" i="16"/>
  <c r="T50" i="16"/>
  <c r="P50" i="16"/>
  <c r="O50" i="16"/>
  <c r="N50" i="16"/>
  <c r="M50" i="16"/>
  <c r="L50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3" i="16"/>
  <c r="C62" i="16"/>
  <c r="C61" i="16"/>
  <c r="C60" i="16"/>
  <c r="C59" i="16"/>
  <c r="C52" i="16"/>
  <c r="C53" i="16"/>
  <c r="C57" i="16"/>
  <c r="C56" i="16"/>
  <c r="C55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32" i="10" l="1"/>
  <c r="X7" i="10"/>
  <c r="X21" i="10"/>
  <c r="X29" i="10"/>
  <c r="X26" i="10"/>
  <c r="Y104" i="15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L116" i="15" l="1"/>
  <c r="G10" i="16"/>
  <c r="E14" i="16" s="1"/>
  <c r="F15" i="16"/>
  <c r="F14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61" i="16" l="1"/>
  <c r="E55" i="16"/>
  <c r="E60" i="16"/>
  <c r="E63" i="16"/>
  <c r="E51" i="16"/>
  <c r="E59" i="16"/>
  <c r="E62" i="16"/>
  <c r="E56" i="16"/>
  <c r="E57" i="16"/>
  <c r="F59" i="16"/>
  <c r="F62" i="16"/>
  <c r="F55" i="16"/>
  <c r="F60" i="16"/>
  <c r="F63" i="16"/>
  <c r="F51" i="16"/>
  <c r="F57" i="16"/>
  <c r="F56" i="16"/>
  <c r="F61" i="16"/>
  <c r="N59" i="16"/>
  <c r="N58" i="16"/>
  <c r="N53" i="16"/>
  <c r="N55" i="16"/>
  <c r="N56" i="16"/>
  <c r="N52" i="16"/>
  <c r="N51" i="16"/>
  <c r="N54" i="16"/>
  <c r="N57" i="16"/>
  <c r="N60" i="16"/>
  <c r="N61" i="16"/>
  <c r="E13" i="16"/>
  <c r="E15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59" i="16" l="1"/>
  <c r="M61" i="16"/>
  <c r="M56" i="16"/>
  <c r="M58" i="16"/>
  <c r="M53" i="16"/>
  <c r="M52" i="16"/>
  <c r="M55" i="16"/>
  <c r="M51" i="16"/>
  <c r="M54" i="16"/>
  <c r="M57" i="16"/>
  <c r="M60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Z64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D14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D55" i="16" l="1"/>
  <c r="D63" i="16"/>
  <c r="D61" i="16"/>
  <c r="D60" i="16"/>
  <c r="D51" i="16"/>
  <c r="D59" i="16"/>
  <c r="D62" i="16"/>
  <c r="D56" i="16"/>
  <c r="D57" i="16"/>
  <c r="Z37" i="10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AA81" i="15"/>
  <c r="AA10" i="15"/>
  <c r="AA8" i="15"/>
  <c r="D13" i="16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L60" i="16" l="1"/>
  <c r="L52" i="16"/>
  <c r="L53" i="16"/>
  <c r="L56" i="16"/>
  <c r="L59" i="16"/>
  <c r="L58" i="16"/>
  <c r="L61" i="16"/>
  <c r="L51" i="16"/>
  <c r="L54" i="16"/>
  <c r="L57" i="16"/>
  <c r="L55" i="16"/>
  <c r="O53" i="16"/>
  <c r="O52" i="16"/>
  <c r="O58" i="16"/>
  <c r="O51" i="16"/>
  <c r="O56" i="16"/>
  <c r="O55" i="16"/>
  <c r="O59" i="16"/>
  <c r="O61" i="16"/>
  <c r="O54" i="16"/>
  <c r="O57" i="16"/>
  <c r="O60" i="16"/>
  <c r="G13" i="16"/>
  <c r="G14" i="16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3" i="16" l="1"/>
  <c r="G62" i="16"/>
  <c r="G55" i="16"/>
  <c r="G60" i="16"/>
  <c r="G51" i="16"/>
  <c r="G57" i="16"/>
  <c r="G56" i="16"/>
  <c r="G61" i="16"/>
  <c r="G59" i="16"/>
  <c r="H55" i="16"/>
  <c r="H63" i="16"/>
  <c r="H62" i="16"/>
  <c r="H60" i="16"/>
  <c r="H51" i="16"/>
  <c r="H57" i="16"/>
  <c r="H56" i="16"/>
  <c r="H61" i="16"/>
  <c r="H59" i="16"/>
  <c r="H13" i="16"/>
  <c r="H15" i="16"/>
  <c r="Q10" i="16"/>
  <c r="I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P56" i="16" l="1"/>
  <c r="P59" i="16"/>
  <c r="P52" i="16"/>
  <c r="P55" i="16"/>
  <c r="P61" i="16"/>
  <c r="P58" i="16"/>
  <c r="P51" i="16"/>
  <c r="P57" i="16"/>
  <c r="P60" i="16"/>
  <c r="P53" i="16"/>
  <c r="P54" i="16"/>
  <c r="I15" i="16"/>
  <c r="I13" i="16"/>
  <c r="S10" i="16"/>
  <c r="R10" i="16"/>
</calcChain>
</file>

<file path=xl/sharedStrings.xml><?xml version="1.0" encoding="utf-8"?>
<sst xmlns="http://schemas.openxmlformats.org/spreadsheetml/2006/main" count="2204" uniqueCount="191">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</sst>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0.40095913839332964</c:v>
                </c:pt>
                <c:pt idx="1">
                  <c:v>1.0477498330925213E-2</c:v>
                </c:pt>
                <c:pt idx="2">
                  <c:v>3.2558305397326855E-2</c:v>
                </c:pt>
                <c:pt idx="3">
                  <c:v>2.338705859143727E-3</c:v>
                </c:pt>
                <c:pt idx="4">
                  <c:v>2.8382273097011874E-2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0.56803310678386787</c:v>
                </c:pt>
                <c:pt idx="1">
                  <c:v>0.97873307686299182</c:v>
                </c:pt>
                <c:pt idx="2">
                  <c:v>0.92883886292701223</c:v>
                </c:pt>
                <c:pt idx="3">
                  <c:v>0.98253996047581782</c:v>
                </c:pt>
                <c:pt idx="4">
                  <c:v>0.65185346984089432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3.1007754822802422E-2</c:v>
                </c:pt>
                <c:pt idx="1">
                  <c:v>1.0789424806082885E-2</c:v>
                </c:pt>
                <c:pt idx="2">
                  <c:v>3.8602831675660892E-2</c:v>
                </c:pt>
                <c:pt idx="3">
                  <c:v>1.5121333665038516E-2</c:v>
                </c:pt>
                <c:pt idx="4">
                  <c:v>0.31976425706209377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0.46931353580915469</c:v>
                </c:pt>
                <c:pt idx="1">
                  <c:v>0.10566330581262792</c:v>
                </c:pt>
                <c:pt idx="2">
                  <c:v>0.10390529029705736</c:v>
                </c:pt>
                <c:pt idx="3">
                  <c:v>9.2337697171435265E-2</c:v>
                </c:pt>
                <c:pt idx="4">
                  <c:v>9.0956991517335259E-2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0.47282101553927469</c:v>
                </c:pt>
                <c:pt idx="1">
                  <c:v>0.14222989498850203</c:v>
                </c:pt>
                <c:pt idx="2">
                  <c:v>0.139863488218955</c:v>
                </c:pt>
                <c:pt idx="3">
                  <c:v>0.1242927321946785</c:v>
                </c:pt>
                <c:pt idx="4">
                  <c:v>5.5322064581918691E-2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0.41397384194801423</c:v>
                </c:pt>
                <c:pt idx="1">
                  <c:v>0.11430919245179083</c:v>
                </c:pt>
                <c:pt idx="2">
                  <c:v>0.11240732753892395</c:v>
                </c:pt>
                <c:pt idx="3">
                  <c:v>9.9893217568282497E-2</c:v>
                </c:pt>
                <c:pt idx="4">
                  <c:v>0.20335172360143608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0.52263080527510886</c:v>
                </c:pt>
                <c:pt idx="1">
                  <c:v>0.13481371569293479</c:v>
                </c:pt>
                <c:pt idx="2">
                  <c:v>0.13257069857287454</c:v>
                </c:pt>
                <c:pt idx="3">
                  <c:v>0.11781183598670344</c:v>
                </c:pt>
                <c:pt idx="4">
                  <c:v>3.9934824476970714E-2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0.54028398288523771</c:v>
                </c:pt>
                <c:pt idx="1">
                  <c:v>9.8354570797632962E-2</c:v>
                </c:pt>
                <c:pt idx="2">
                  <c:v>9.6718157284354109E-2</c:v>
                </c:pt>
                <c:pt idx="3">
                  <c:v>8.5950695029768542E-2</c:v>
                </c:pt>
                <c:pt idx="4">
                  <c:v>8.0871447948082348E-2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7.2047698589524739E-5</c:v>
                </c:pt>
                <c:pt idx="1">
                  <c:v>0.93249120633054261</c:v>
                </c:pt>
                <c:pt idx="2">
                  <c:v>0</c:v>
                </c:pt>
                <c:pt idx="3">
                  <c:v>5.1511403434659223E-2</c:v>
                </c:pt>
                <c:pt idx="4">
                  <c:v>1.5296174110120547E-3</c:v>
                </c:pt>
                <c:pt idx="5">
                  <c:v>6.7135721645976984E-5</c:v>
                </c:pt>
                <c:pt idx="6">
                  <c:v>4.6778212227988787E-3</c:v>
                </c:pt>
                <c:pt idx="7">
                  <c:v>4.8904229986576802E-3</c:v>
                </c:pt>
                <c:pt idx="8">
                  <c:v>1.5311501671702269E-3</c:v>
                </c:pt>
                <c:pt idx="9">
                  <c:v>3.4303327225080229E-3</c:v>
                </c:pt>
                <c:pt idx="10">
                  <c:v>5.0011342282322354E-4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ser>
          <c:idx val="1"/>
          <c:order val="1"/>
          <c:tx>
            <c:strRef>
              <c:f>Final_results!$M$37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Final_results!$M$38:$M$48</c:f>
              <c:numCache>
                <c:formatCode>0%</c:formatCode>
                <c:ptCount val="11"/>
                <c:pt idx="0">
                  <c:v>1.6062567490362915E-4</c:v>
                </c:pt>
                <c:pt idx="1">
                  <c:v>0.79376151157825858</c:v>
                </c:pt>
                <c:pt idx="2">
                  <c:v>0</c:v>
                </c:pt>
                <c:pt idx="3">
                  <c:v>2.400201029164313E-2</c:v>
                </c:pt>
                <c:pt idx="4">
                  <c:v>7.4898956370272321E-3</c:v>
                </c:pt>
                <c:pt idx="5">
                  <c:v>2.1075322484990948E-5</c:v>
                </c:pt>
                <c:pt idx="6">
                  <c:v>2.4627164435235105E-2</c:v>
                </c:pt>
                <c:pt idx="7">
                  <c:v>0.14141291073193313</c:v>
                </c:pt>
                <c:pt idx="8">
                  <c:v>3.4136000704438857E-3</c:v>
                </c:pt>
                <c:pt idx="9">
                  <c:v>2.1875429816571048E-3</c:v>
                </c:pt>
                <c:pt idx="10">
                  <c:v>1.114970465982708E-3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9-4367-8EDC-B2D065807871}"/>
            </c:ext>
          </c:extLst>
        </c:ser>
        <c:ser>
          <c:idx val="2"/>
          <c:order val="2"/>
          <c:tx>
            <c:strRef>
              <c:f>Final_results!$N$37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Final_results!$N$38:$N$48</c:f>
              <c:numCache>
                <c:formatCode>0%</c:formatCode>
                <c:ptCount val="11"/>
                <c:pt idx="0">
                  <c:v>0.21992126303575149</c:v>
                </c:pt>
                <c:pt idx="1">
                  <c:v>0.35946081480309</c:v>
                </c:pt>
                <c:pt idx="2">
                  <c:v>2.8749059912583141E-4</c:v>
                </c:pt>
                <c:pt idx="3">
                  <c:v>0.14848809562491425</c:v>
                </c:pt>
                <c:pt idx="4">
                  <c:v>2.4813735258775046E-3</c:v>
                </c:pt>
                <c:pt idx="5">
                  <c:v>3.8813593150329115E-5</c:v>
                </c:pt>
                <c:pt idx="6">
                  <c:v>0.10859513186753064</c:v>
                </c:pt>
                <c:pt idx="7">
                  <c:v>4.1901704251470794E-2</c:v>
                </c:pt>
                <c:pt idx="8">
                  <c:v>1.6319287789147241E-3</c:v>
                </c:pt>
                <c:pt idx="9">
                  <c:v>0.11590183302875914</c:v>
                </c:pt>
                <c:pt idx="10">
                  <c:v>5.3303033557780999E-4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9-4367-8EDC-B2D065807871}"/>
            </c:ext>
          </c:extLst>
        </c:ser>
        <c:ser>
          <c:idx val="3"/>
          <c:order val="3"/>
          <c:tx>
            <c:strRef>
              <c:f>Final_results!$O$37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Final_results!$O$38:$O$48</c:f>
              <c:numCache>
                <c:formatCode>0%</c:formatCode>
                <c:ptCount val="11"/>
                <c:pt idx="0">
                  <c:v>1.183038905652532E-4</c:v>
                </c:pt>
                <c:pt idx="1">
                  <c:v>0.93970925957229146</c:v>
                </c:pt>
                <c:pt idx="2">
                  <c:v>0</c:v>
                </c:pt>
                <c:pt idx="3">
                  <c:v>1.3716482107377474E-3</c:v>
                </c:pt>
                <c:pt idx="4">
                  <c:v>3.5609247694464957E-3</c:v>
                </c:pt>
                <c:pt idx="5">
                  <c:v>7.8433269912159825E-6</c:v>
                </c:pt>
                <c:pt idx="6">
                  <c:v>1.4038778906158796E-3</c:v>
                </c:pt>
                <c:pt idx="7">
                  <c:v>4.8970674780768213E-2</c:v>
                </c:pt>
                <c:pt idx="8">
                  <c:v>2.5141819289452101E-3</c:v>
                </c:pt>
                <c:pt idx="9">
                  <c:v>1.1370642022867454E-3</c:v>
                </c:pt>
                <c:pt idx="10">
                  <c:v>8.2119713470618617E-4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9-4367-8EDC-B2D065807871}"/>
            </c:ext>
          </c:extLst>
        </c:ser>
        <c:ser>
          <c:idx val="4"/>
          <c:order val="4"/>
          <c:tx>
            <c:strRef>
              <c:f>Final_results!$P$37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Final_results!$P$38:$P$48</c:f>
              <c:numCache>
                <c:formatCode>0%</c:formatCode>
                <c:ptCount val="11"/>
                <c:pt idx="0">
                  <c:v>0.73862388436693127</c:v>
                </c:pt>
                <c:pt idx="1">
                  <c:v>0.2234483060016399</c:v>
                </c:pt>
                <c:pt idx="2">
                  <c:v>2.937611084373724E-2</c:v>
                </c:pt>
                <c:pt idx="3">
                  <c:v>5.4578671752278573E-3</c:v>
                </c:pt>
                <c:pt idx="4">
                  <c:v>6.4930856433796213E-4</c:v>
                </c:pt>
                <c:pt idx="5">
                  <c:v>5.88065746304594E-4</c:v>
                </c:pt>
                <c:pt idx="6">
                  <c:v>5.3991442377482725E-4</c:v>
                </c:pt>
                <c:pt idx="7">
                  <c:v>4.8136164494957067E-4</c:v>
                </c:pt>
                <c:pt idx="8">
                  <c:v>3.7696491286571811E-4</c:v>
                </c:pt>
                <c:pt idx="9">
                  <c:v>2.141627492937447E-4</c:v>
                </c:pt>
                <c:pt idx="10">
                  <c:v>1.2312653383041703E-4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9-4367-8EDC-B2D065807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  <c:pt idx="5">
                  <c:v>METHANOL_RE_IMPORT</c:v>
                </c:pt>
                <c:pt idx="6">
                  <c:v>GAS_RE_IMPORT</c:v>
                </c:pt>
                <c:pt idx="7">
                  <c:v>LFO</c:v>
                </c:pt>
                <c:pt idx="8">
                  <c:v>AMMONIA_RE_BE</c:v>
                </c:pt>
                <c:pt idx="9">
                  <c:v>BIODIESEL</c:v>
                </c:pt>
                <c:pt idx="10">
                  <c:v>BIODIESEL_BE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0.78606629259407035</c:v>
                </c:pt>
                <c:pt idx="1">
                  <c:v>0.18413584814658379</c:v>
                </c:pt>
                <c:pt idx="2">
                  <c:v>1.7035872897314619E-2</c:v>
                </c:pt>
                <c:pt idx="3">
                  <c:v>9.8410155190133287E-3</c:v>
                </c:pt>
                <c:pt idx="4">
                  <c:v>2.9146948588901597E-3</c:v>
                </c:pt>
                <c:pt idx="5">
                  <c:v>6.2783954658807777E-6</c:v>
                </c:pt>
                <c:pt idx="6">
                  <c:v>6.9422254958020268E-11</c:v>
                </c:pt>
                <c:pt idx="7">
                  <c:v>2.9672909326568675E-11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8997272956133"/>
          <c:y val="3.7967278974883466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Final_results!$D$51:$D$53</c:f>
              <c:numCache>
                <c:formatCode>0%</c:formatCode>
                <c:ptCount val="3"/>
                <c:pt idx="0">
                  <c:v>0.26658562580139616</c:v>
                </c:pt>
                <c:pt idx="1">
                  <c:v>0.11068822733402303</c:v>
                </c:pt>
                <c:pt idx="2">
                  <c:v>9.4575333094249536E-2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Final_results!$E$51:$E$53</c:f>
              <c:numCache>
                <c:formatCode>0%</c:formatCode>
                <c:ptCount val="3"/>
                <c:pt idx="0">
                  <c:v>0.46276556734423879</c:v>
                </c:pt>
                <c:pt idx="1">
                  <c:v>0.1683137863834937</c:v>
                </c:pt>
                <c:pt idx="2">
                  <c:v>0.15865502038185167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Final_results!$F$51:$F$53</c:f>
              <c:numCache>
                <c:formatCode>0%</c:formatCode>
                <c:ptCount val="3"/>
                <c:pt idx="0">
                  <c:v>0.38451499263652023</c:v>
                </c:pt>
                <c:pt idx="1">
                  <c:v>0.21991880562309646</c:v>
                </c:pt>
                <c:pt idx="2">
                  <c:v>0.12333244679498614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Final_results!$G$51:$G$53</c:f>
              <c:numCache>
                <c:formatCode>0%</c:formatCode>
                <c:ptCount val="3"/>
                <c:pt idx="0">
                  <c:v>0.51350565075845034</c:v>
                </c:pt>
                <c:pt idx="1">
                  <c:v>0.15294031135256586</c:v>
                </c:pt>
                <c:pt idx="2">
                  <c:v>0.1469227091143808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Final_results!$H$51:$H$53</c:f>
              <c:numCache>
                <c:formatCode>0%</c:formatCode>
                <c:ptCount val="3"/>
                <c:pt idx="0">
                  <c:v>0.35218598894320058</c:v>
                </c:pt>
                <c:pt idx="1">
                  <c:v>0.10898372625048267</c:v>
                </c:pt>
                <c:pt idx="2">
                  <c:v>9.642144317578237E-2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Final_results!$L$51:$L$55</c:f>
              <c:numCache>
                <c:formatCode>0.0%</c:formatCode>
                <c:ptCount val="5"/>
                <c:pt idx="0">
                  <c:v>2.2340373734111511E-6</c:v>
                </c:pt>
                <c:pt idx="1">
                  <c:v>2.8914458700316732E-2</c:v>
                </c:pt>
                <c:pt idx="2">
                  <c:v>0</c:v>
                </c:pt>
                <c:pt idx="3">
                  <c:v>1.5972529682803758E-3</c:v>
                </c:pt>
                <c:pt idx="4">
                  <c:v>4.7430001653351594E-5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Final_results!$M$51:$M$55</c:f>
              <c:numCache>
                <c:formatCode>0.0%</c:formatCode>
                <c:ptCount val="5"/>
                <c:pt idx="0">
                  <c:v>1.7330586412990215E-6</c:v>
                </c:pt>
                <c:pt idx="1">
                  <c:v>8.5642301431363109E-3</c:v>
                </c:pt>
                <c:pt idx="2">
                  <c:v>0</c:v>
                </c:pt>
                <c:pt idx="3">
                  <c:v>2.5896788523651108E-4</c:v>
                </c:pt>
                <c:pt idx="4">
                  <c:v>8.0811665781113586E-5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Final_results!$N$51:$N$55</c:f>
              <c:numCache>
                <c:formatCode>0.0%</c:formatCode>
                <c:ptCount val="5"/>
                <c:pt idx="0">
                  <c:v>8.4895834988678587E-3</c:v>
                </c:pt>
                <c:pt idx="1">
                  <c:v>1.3876205327839597E-2</c:v>
                </c:pt>
                <c:pt idx="2">
                  <c:v>1.1097951206389373E-5</c:v>
                </c:pt>
                <c:pt idx="3">
                  <c:v>5.7320609612480028E-3</c:v>
                </c:pt>
                <c:pt idx="4">
                  <c:v>9.5788044543890493E-5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Final_results!$O$51:$O$55</c:f>
              <c:numCache>
                <c:formatCode>0.0%</c:formatCode>
                <c:ptCount val="5"/>
                <c:pt idx="0">
                  <c:v>1.7889126031093956E-6</c:v>
                </c:pt>
                <c:pt idx="1">
                  <c:v>1.4209657262118909E-2</c:v>
                </c:pt>
                <c:pt idx="2">
                  <c:v>0</c:v>
                </c:pt>
                <c:pt idx="3">
                  <c:v>2.0741150265618545E-5</c:v>
                </c:pt>
                <c:pt idx="4">
                  <c:v>5.3845931594900814E-5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Final_results!$P$51:$P$55</c:f>
              <c:numCache>
                <c:formatCode>0.0%</c:formatCode>
                <c:ptCount val="5"/>
                <c:pt idx="0">
                  <c:v>0.23618551763290963</c:v>
                </c:pt>
                <c:pt idx="1">
                  <c:v>7.1450781560397775E-2</c:v>
                </c:pt>
                <c:pt idx="2">
                  <c:v>9.3934302593213555E-3</c:v>
                </c:pt>
                <c:pt idx="3">
                  <c:v>1.7452308424303242E-3</c:v>
                </c:pt>
                <c:pt idx="4">
                  <c:v>2.0762567067958318E-4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Final_results!$T$51:$T$53</c:f>
              <c:numCache>
                <c:formatCode>0.0%</c:formatCode>
                <c:ptCount val="3"/>
                <c:pt idx="0">
                  <c:v>0.31518046339855738</c:v>
                </c:pt>
                <c:pt idx="1">
                  <c:v>7.3830951020179225E-2</c:v>
                </c:pt>
                <c:pt idx="2">
                  <c:v>6.8306889186855457E-3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Final_results!$U$51:$U$53</c:f>
              <c:numCache>
                <c:formatCode>0.0%</c:formatCode>
                <c:ptCount val="3"/>
                <c:pt idx="0">
                  <c:v>5.7347156951480238E-3</c:v>
                </c:pt>
                <c:pt idx="1">
                  <c:v>2.2317026317266631E-3</c:v>
                </c:pt>
                <c:pt idx="2">
                  <c:v>5.1574929805593684E-4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Final_results!$V$51:$V$53</c:f>
              <c:numCache>
                <c:formatCode>0.0%</c:formatCode>
                <c:ptCount val="3"/>
                <c:pt idx="0">
                  <c:v>2.1392829280829331E-2</c:v>
                </c:pt>
                <c:pt idx="1">
                  <c:v>3.6752053421349289E-3</c:v>
                </c:pt>
                <c:pt idx="2">
                  <c:v>9.242808484732169E-4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Final_results!$W$51:$W$53</c:f>
              <c:numCache>
                <c:formatCode>0.0%</c:formatCode>
                <c:ptCount val="3"/>
                <c:pt idx="0">
                  <c:v>1.1082900514633013E-3</c:v>
                </c:pt>
                <c:pt idx="1">
                  <c:v>4.6095506586448122E-4</c:v>
                </c:pt>
                <c:pt idx="2">
                  <c:v>4.0045337922076709E-4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Final_results!$X$51:$X$53</c:f>
              <c:numCache>
                <c:formatCode>0.0%</c:formatCode>
                <c:ptCount val="3"/>
                <c:pt idx="0">
                  <c:v>1.1945401887350911E-2</c:v>
                </c:pt>
                <c:pt idx="1">
                  <c:v>7.5136606743663337E-3</c:v>
                </c:pt>
                <c:pt idx="2">
                  <c:v>3.6158286469705082E-3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407546</xdr:colOff>
      <xdr:row>26</xdr:row>
      <xdr:rowOff>82550</xdr:rowOff>
    </xdr:from>
    <xdr:to>
      <xdr:col>7</xdr:col>
      <xdr:colOff>769795</xdr:colOff>
      <xdr:row>41</xdr:row>
      <xdr:rowOff>69628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838363</xdr:colOff>
      <xdr:row>64</xdr:row>
      <xdr:rowOff>160812</xdr:rowOff>
    </xdr:from>
    <xdr:to>
      <xdr:col>8</xdr:col>
      <xdr:colOff>494969</xdr:colOff>
      <xdr:row>81</xdr:row>
      <xdr:rowOff>128155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883557</xdr:colOff>
      <xdr:row>65</xdr:row>
      <xdr:rowOff>9071</xdr:rowOff>
    </xdr:from>
    <xdr:to>
      <xdr:col>16</xdr:col>
      <xdr:colOff>190500</xdr:colOff>
      <xdr:row>81</xdr:row>
      <xdr:rowOff>110670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784035</xdr:colOff>
      <xdr:row>65</xdr:row>
      <xdr:rowOff>15359</xdr:rowOff>
    </xdr:from>
    <xdr:to>
      <xdr:col>23</xdr:col>
      <xdr:colOff>774701</xdr:colOff>
      <xdr:row>81</xdr:row>
      <xdr:rowOff>102704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3"/>
  <sheetViews>
    <sheetView tabSelected="1" topLeftCell="J37" zoomScale="85" zoomScaleNormal="85" workbookViewId="0">
      <selection activeCell="S50" sqref="S50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-45.273872600000004</v>
      </c>
      <c r="E2" s="3">
        <f>LCA_tech_results!D119</f>
        <v>73.384745161000012</v>
      </c>
      <c r="F2" s="4">
        <f>LCA_op_results!F118</f>
        <v>21.889127429000006</v>
      </c>
      <c r="G2" s="4">
        <f>SUM(D2:F2)</f>
        <v>49.999999990000013</v>
      </c>
    </row>
    <row r="3" spans="1:19" x14ac:dyDescent="0.3">
      <c r="C3" t="s">
        <v>170</v>
      </c>
      <c r="D3" s="4">
        <f>Results_split!D39</f>
        <v>-45.273872600000004</v>
      </c>
      <c r="E3" s="4">
        <f>Results_split!H117</f>
        <v>73.384745160999998</v>
      </c>
      <c r="F3" s="4">
        <f>Results_split!I117</f>
        <v>21.889127429000006</v>
      </c>
      <c r="G3" s="4">
        <f>SUM(D3:F3)</f>
        <v>49.999999989999999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43.125180844541433</v>
      </c>
      <c r="E7">
        <f>LCA_res_results!E40</f>
        <v>-45.273872600000004</v>
      </c>
      <c r="F7">
        <f>LCA_res_results!F40</f>
        <v>303845.71562364686</v>
      </c>
      <c r="G7">
        <f>LCA_res_results!G40</f>
        <v>0.6837763734105694</v>
      </c>
      <c r="H7">
        <f>LCA_res_results!H40</f>
        <v>35.14390007188441</v>
      </c>
      <c r="I7">
        <f>LCA_res_results!I40</f>
        <v>171.75988190733409</v>
      </c>
      <c r="J7">
        <f>LCA_res_results!J40</f>
        <v>3.7598238993085059E-6</v>
      </c>
      <c r="K7">
        <f>LCA_res_results!K40</f>
        <v>5.440740768539305E-5</v>
      </c>
      <c r="L7">
        <f>LCA_res_results!L40</f>
        <v>2042.5868706427686</v>
      </c>
      <c r="M7">
        <f>LCA_res_results!M40</f>
        <v>517411.16962136404</v>
      </c>
      <c r="N7">
        <f>LCA_res_results!N40</f>
        <v>3.9095157499341955E-2</v>
      </c>
      <c r="O7">
        <f>LCA_res_results!O40</f>
        <v>3.5779962343488413E-4</v>
      </c>
      <c r="P7">
        <f>LCA_res_results!P40</f>
        <v>32.351592148195763</v>
      </c>
      <c r="Q7">
        <f>LCA_res_results!Q40</f>
        <v>10912.599890936746</v>
      </c>
      <c r="R7">
        <f>LCA_res_results!R40</f>
        <v>291255.96069155721</v>
      </c>
      <c r="S7">
        <f>LCA_res_results!S40</f>
        <v>3.4974852318139095E-3</v>
      </c>
    </row>
    <row r="8" spans="1:19" x14ac:dyDescent="0.3">
      <c r="C8" t="s">
        <v>175</v>
      </c>
      <c r="D8">
        <f>LCA_tech_results!C119</f>
        <v>906.68709797020892</v>
      </c>
      <c r="E8">
        <f>LCA_tech_results!D119</f>
        <v>73.384745161000012</v>
      </c>
      <c r="F8">
        <f>LCA_tech_results!E119</f>
        <v>8668255.4746317957</v>
      </c>
      <c r="G8">
        <f>LCA_tech_results!F119</f>
        <v>63.873506126843544</v>
      </c>
      <c r="H8">
        <f>LCA_tech_results!G119</f>
        <v>113.28812377449174</v>
      </c>
      <c r="I8">
        <f>LCA_tech_results!H119</f>
        <v>1129.6342658007648</v>
      </c>
      <c r="J8">
        <f>LCA_tech_results!I119</f>
        <v>4.3013398858096342E-4</v>
      </c>
      <c r="K8">
        <f>LCA_tech_results!J119</f>
        <v>8.4767679616137744E-3</v>
      </c>
      <c r="L8">
        <f>LCA_tech_results!K119</f>
        <v>7780.4973308237613</v>
      </c>
      <c r="M8">
        <f>LCA_tech_results!L119</f>
        <v>733009.04262315144</v>
      </c>
      <c r="N8">
        <f>LCA_tech_results!M119</f>
        <v>16.424705293321217</v>
      </c>
      <c r="O8">
        <f>LCA_tech_results!N119</f>
        <v>8.2175562629037517E-3</v>
      </c>
      <c r="P8">
        <f>LCA_tech_results!O119</f>
        <v>386.83371713992756</v>
      </c>
      <c r="Q8">
        <f>LCA_tech_results!P119</f>
        <v>64320.229873387325</v>
      </c>
      <c r="R8">
        <f>LCA_tech_results!Q119</f>
        <v>886412.23082126887</v>
      </c>
      <c r="S8">
        <f>LCA_tech_results!R119</f>
        <v>1.5424378503521297E-2</v>
      </c>
    </row>
    <row r="9" spans="1:19" ht="15" thickBot="1" x14ac:dyDescent="0.35">
      <c r="C9" t="s">
        <v>176</v>
      </c>
      <c r="D9">
        <f>LCA_op_results!E118</f>
        <v>25.498871910161377</v>
      </c>
      <c r="E9">
        <f>LCA_op_results!F118</f>
        <v>21.889127429000006</v>
      </c>
      <c r="F9">
        <f>LCA_op_results!G118</f>
        <v>360255.39021307236</v>
      </c>
      <c r="G9">
        <f>LCA_op_results!H118</f>
        <v>0.70413313675402112</v>
      </c>
      <c r="H9">
        <f>LCA_op_results!I118</f>
        <v>6.8520981949500008</v>
      </c>
      <c r="I9">
        <f>LCA_op_results!J118</f>
        <v>58.152582758419079</v>
      </c>
      <c r="J9">
        <f>LCA_op_results!K118</f>
        <v>6.6941298510049907E-6</v>
      </c>
      <c r="K9">
        <f>LCA_op_results!L118</f>
        <v>8.2756778107306167E-4</v>
      </c>
      <c r="L9">
        <f>LCA_op_results!M118</f>
        <v>711.65344722498355</v>
      </c>
      <c r="M9">
        <f>LCA_op_results!N118</f>
        <v>40013.450633615976</v>
      </c>
      <c r="N9">
        <f>LCA_op_results!O118</f>
        <v>0.25277694453257521</v>
      </c>
      <c r="O9">
        <f>LCA_op_results!P118</f>
        <v>4.0310911805297948E-3</v>
      </c>
      <c r="P9">
        <f>LCA_op_results!Q118</f>
        <v>23.018179507318642</v>
      </c>
      <c r="Q9">
        <f>LCA_op_results!R118</f>
        <v>6495.1795228047358</v>
      </c>
      <c r="R9">
        <f>LCA_op_results!S118</f>
        <v>84087.858814681589</v>
      </c>
      <c r="S9">
        <f>LCA_op_results!T118</f>
        <v>6.0526311716380763E-3</v>
      </c>
    </row>
    <row r="10" spans="1:19" ht="15" thickBot="1" x14ac:dyDescent="0.35">
      <c r="C10" s="6" t="s">
        <v>177</v>
      </c>
      <c r="D10" s="7">
        <f>SUM(D7:D9)</f>
        <v>975.31115072491173</v>
      </c>
      <c r="E10" s="8">
        <f t="shared" ref="E10:Q10" si="0">SUM(E7:E9)</f>
        <v>49.999999990000013</v>
      </c>
      <c r="F10" s="8">
        <f t="shared" si="0"/>
        <v>9332356.5804685149</v>
      </c>
      <c r="G10" s="8">
        <f t="shared" si="0"/>
        <v>65.261415637008142</v>
      </c>
      <c r="H10" s="8">
        <f t="shared" si="0"/>
        <v>155.28412204132616</v>
      </c>
      <c r="I10" s="8">
        <f t="shared" si="0"/>
        <v>1359.5467304665181</v>
      </c>
      <c r="J10" s="8">
        <f t="shared" si="0"/>
        <v>4.4058794233127696E-4</v>
      </c>
      <c r="K10" s="8">
        <f t="shared" si="0"/>
        <v>9.3587431503722295E-3</v>
      </c>
      <c r="L10" s="8">
        <f t="shared" si="0"/>
        <v>10534.737648691515</v>
      </c>
      <c r="M10" s="8">
        <f t="shared" si="0"/>
        <v>1290433.6628781315</v>
      </c>
      <c r="N10" s="8">
        <f t="shared" si="0"/>
        <v>16.716577395353134</v>
      </c>
      <c r="O10" s="8">
        <f>SUM(O7:O9)</f>
        <v>1.2606447066868431E-2</v>
      </c>
      <c r="P10" s="8">
        <f t="shared" si="0"/>
        <v>442.20348879544196</v>
      </c>
      <c r="Q10" s="9">
        <f t="shared" si="0"/>
        <v>81728.009287128807</v>
      </c>
      <c r="R10" s="9">
        <f t="shared" ref="R10:S10" si="1">SUM(R7:R9)</f>
        <v>1261756.0503275078</v>
      </c>
      <c r="S10" s="9">
        <f t="shared" si="1"/>
        <v>2.4974494906973281E-2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0.40095913839332964</v>
      </c>
      <c r="E13" s="12">
        <f>G7/$G$10</f>
        <v>1.0477498330925213E-2</v>
      </c>
      <c r="F13" s="12">
        <f>F7/$F$10</f>
        <v>3.2558305397326855E-2</v>
      </c>
      <c r="G13" s="12">
        <f>N7/$N$10</f>
        <v>2.338705859143727E-3</v>
      </c>
      <c r="H13" s="12">
        <f>O7/$O$10</f>
        <v>2.8382273097011874E-2</v>
      </c>
      <c r="I13" s="12">
        <f>Q7/$Q$10</f>
        <v>0.13352337816767734</v>
      </c>
    </row>
    <row r="14" spans="1:19" x14ac:dyDescent="0.3">
      <c r="C14" t="s">
        <v>175</v>
      </c>
      <c r="D14" s="12">
        <f>M8/$M$10</f>
        <v>0.56803310678386787</v>
      </c>
      <c r="E14" s="12">
        <f>G8/$G$10</f>
        <v>0.97873307686299182</v>
      </c>
      <c r="F14" s="12">
        <f>F8/$F$10</f>
        <v>0.92883886292701223</v>
      </c>
      <c r="G14" s="12">
        <f>N8/$N$10</f>
        <v>0.98253996047581782</v>
      </c>
      <c r="H14" s="12">
        <f>O8/$O$10</f>
        <v>0.65185346984089432</v>
      </c>
      <c r="I14" s="12">
        <f>Q8/$Q$10</f>
        <v>0.78700350631832894</v>
      </c>
    </row>
    <row r="15" spans="1:19" x14ac:dyDescent="0.3">
      <c r="C15" t="s">
        <v>176</v>
      </c>
      <c r="D15" s="12">
        <f>M9/$M$10</f>
        <v>3.1007754822802422E-2</v>
      </c>
      <c r="E15" s="12">
        <f>G9/$G$10</f>
        <v>1.0789424806082885E-2</v>
      </c>
      <c r="F15" s="12">
        <f>F9/$F$10</f>
        <v>3.8602831675660892E-2</v>
      </c>
      <c r="G15" s="12">
        <f>N9/$N$10</f>
        <v>1.5121333665038516E-2</v>
      </c>
      <c r="H15" s="12">
        <f>O9/$O$10</f>
        <v>0.31976425706209377</v>
      </c>
      <c r="I15" s="12">
        <f>Q9/$Q$10</f>
        <v>7.9473115513993678E-2</v>
      </c>
    </row>
    <row r="17" spans="3:9" x14ac:dyDescent="0.3">
      <c r="D17" s="12" t="str">
        <f>G12</f>
        <v>LCA_MINERAL_DEPLETION</v>
      </c>
      <c r="E17" s="12" t="str">
        <f>E12</f>
        <v>LCA_FRESHWATER_EUT</v>
      </c>
      <c r="F17" s="12" t="str">
        <f>F12</f>
        <v>LCA_ECOTOXICITY</v>
      </c>
      <c r="G17" s="12" t="str">
        <f>I12</f>
        <v>LCA_WATER_DEPLETION</v>
      </c>
      <c r="H17" s="12" t="str">
        <f>H12</f>
        <v>LCA_PARTICULATE_MATTER</v>
      </c>
      <c r="I17" s="12" t="str">
        <f>D12</f>
        <v>LCA_LANDUSE</v>
      </c>
    </row>
    <row r="18" spans="3:9" x14ac:dyDescent="0.3">
      <c r="C18" t="s">
        <v>174</v>
      </c>
      <c r="D18" s="12">
        <f t="shared" ref="D18:D20" si="2">G13</f>
        <v>2.338705859143727E-3</v>
      </c>
      <c r="E18" s="12">
        <f t="shared" ref="E18:F18" si="3">E13</f>
        <v>1.0477498330925213E-2</v>
      </c>
      <c r="F18" s="12">
        <f t="shared" si="3"/>
        <v>3.2558305397326855E-2</v>
      </c>
      <c r="G18" s="12">
        <f t="shared" ref="G18:G20" si="4">I13</f>
        <v>0.13352337816767734</v>
      </c>
      <c r="H18" s="12">
        <f t="shared" ref="H18:H20" si="5">H13</f>
        <v>2.8382273097011874E-2</v>
      </c>
      <c r="I18" s="12">
        <f t="shared" ref="I18:I20" si="6">D13</f>
        <v>0.40095913839332964</v>
      </c>
    </row>
    <row r="19" spans="3:9" x14ac:dyDescent="0.3">
      <c r="C19" t="s">
        <v>175</v>
      </c>
      <c r="D19" s="12">
        <f t="shared" si="2"/>
        <v>0.98253996047581782</v>
      </c>
      <c r="E19" s="12">
        <f t="shared" ref="E19:F19" si="7">E14</f>
        <v>0.97873307686299182</v>
      </c>
      <c r="F19" s="12">
        <f t="shared" si="7"/>
        <v>0.92883886292701223</v>
      </c>
      <c r="G19" s="12">
        <f t="shared" si="4"/>
        <v>0.78700350631832894</v>
      </c>
      <c r="H19" s="12">
        <f t="shared" si="5"/>
        <v>0.65185346984089432</v>
      </c>
      <c r="I19" s="12">
        <f t="shared" si="6"/>
        <v>0.56803310678386787</v>
      </c>
    </row>
    <row r="20" spans="3:9" x14ac:dyDescent="0.3">
      <c r="C20" t="s">
        <v>176</v>
      </c>
      <c r="D20" s="12">
        <f t="shared" si="2"/>
        <v>1.5121333665038516E-2</v>
      </c>
      <c r="E20" s="12">
        <f t="shared" ref="E20:F20" si="8">E15</f>
        <v>1.0789424806082885E-2</v>
      </c>
      <c r="F20" s="12">
        <f t="shared" si="8"/>
        <v>3.8602831675660892E-2</v>
      </c>
      <c r="G20" s="12">
        <f t="shared" si="4"/>
        <v>7.9473115513993678E-2</v>
      </c>
      <c r="H20" s="12">
        <f t="shared" si="5"/>
        <v>0.31976425706209377</v>
      </c>
      <c r="I20" s="12">
        <f t="shared" si="6"/>
        <v>3.1007754822802422E-2</v>
      </c>
    </row>
    <row r="35" spans="3:24" x14ac:dyDescent="0.3">
      <c r="D35" s="17" t="s">
        <v>187</v>
      </c>
      <c r="E35" s="17"/>
      <c r="F35" s="17"/>
      <c r="G35" s="17"/>
      <c r="H35" s="17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7" t="s">
        <v>189</v>
      </c>
      <c r="M36" s="17"/>
      <c r="N36" s="17"/>
      <c r="O36" s="17"/>
      <c r="P36" s="17"/>
      <c r="T36" s="17" t="s">
        <v>188</v>
      </c>
      <c r="U36" s="17"/>
      <c r="V36" s="17"/>
      <c r="W36" s="17"/>
      <c r="X36" s="17"/>
    </row>
    <row r="37" spans="3:24" x14ac:dyDescent="0.3">
      <c r="C37" t="s">
        <v>50</v>
      </c>
      <c r="D37" s="12">
        <v>0.46931353580915469</v>
      </c>
      <c r="E37" s="12">
        <v>0.47282101553927469</v>
      </c>
      <c r="F37" s="12">
        <v>0.41397384194801423</v>
      </c>
      <c r="G37" s="12">
        <v>0.52263080527510886</v>
      </c>
      <c r="H37" s="12">
        <v>0.54028398288523771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91</v>
      </c>
      <c r="D38" s="12">
        <v>0.10566330581262792</v>
      </c>
      <c r="E38" s="12">
        <v>0.14222989498850203</v>
      </c>
      <c r="F38" s="12">
        <v>0.11430919245179083</v>
      </c>
      <c r="G38" s="12">
        <v>0.13481371569293479</v>
      </c>
      <c r="H38" s="12">
        <v>9.8354570797632962E-2</v>
      </c>
      <c r="K38" t="s">
        <v>126</v>
      </c>
      <c r="L38" s="12">
        <v>7.2047698589524739E-5</v>
      </c>
      <c r="M38" s="12">
        <v>1.6062567490362915E-4</v>
      </c>
      <c r="N38" s="12">
        <v>0.21992126303575149</v>
      </c>
      <c r="O38" s="12">
        <v>1.183038905652532E-4</v>
      </c>
      <c r="P38" s="12">
        <v>0.73862388436693127</v>
      </c>
      <c r="S38" t="s">
        <v>11</v>
      </c>
      <c r="T38" s="12">
        <v>0.78606629259407035</v>
      </c>
      <c r="U38" s="12">
        <v>0.54733635014968518</v>
      </c>
      <c r="V38" s="12">
        <v>0.65706212346622173</v>
      </c>
      <c r="W38" s="12">
        <v>0.47389031293960193</v>
      </c>
      <c r="X38" s="12">
        <v>0.42087544737946098</v>
      </c>
    </row>
    <row r="39" spans="3:24" x14ac:dyDescent="0.3">
      <c r="C39" t="s">
        <v>86</v>
      </c>
      <c r="D39" s="12">
        <v>0.10390529029705736</v>
      </c>
      <c r="E39" s="12">
        <v>0.139863488218955</v>
      </c>
      <c r="F39" s="12">
        <v>0.11240732753892395</v>
      </c>
      <c r="G39" s="12">
        <v>0.13257069857287454</v>
      </c>
      <c r="H39" s="12">
        <v>9.6718157284354109E-2</v>
      </c>
      <c r="K39" t="s">
        <v>50</v>
      </c>
      <c r="L39" s="12">
        <v>0.93249120633054261</v>
      </c>
      <c r="M39" s="12">
        <v>0.79376151157825858</v>
      </c>
      <c r="N39" s="12">
        <v>0.35946081480309</v>
      </c>
      <c r="O39" s="12">
        <v>0.93970925957229146</v>
      </c>
      <c r="P39" s="12">
        <v>0.2234483060016399</v>
      </c>
      <c r="S39" t="s">
        <v>12</v>
      </c>
      <c r="T39" s="12">
        <v>0.18413584814658379</v>
      </c>
      <c r="U39" s="12">
        <v>0.21299956929027669</v>
      </c>
      <c r="V39" s="12">
        <v>0.11288073188344365</v>
      </c>
      <c r="W39" s="12">
        <v>0.1970983499537865</v>
      </c>
      <c r="X39" s="12">
        <v>0.26473075812794511</v>
      </c>
    </row>
    <row r="40" spans="3:24" x14ac:dyDescent="0.3">
      <c r="C40" t="s">
        <v>109</v>
      </c>
      <c r="D40" s="12">
        <v>9.2337697171435265E-2</v>
      </c>
      <c r="E40" s="12">
        <v>0.1242927321946785</v>
      </c>
      <c r="F40" s="12">
        <v>9.9893217568282497E-2</v>
      </c>
      <c r="G40" s="12">
        <v>0.11781183598670344</v>
      </c>
      <c r="H40" s="12">
        <v>8.5950695029768542E-2</v>
      </c>
      <c r="K40" t="s">
        <v>121</v>
      </c>
      <c r="L40" s="12">
        <v>0</v>
      </c>
      <c r="M40" s="12">
        <v>0</v>
      </c>
      <c r="N40" s="12">
        <v>2.8749059912583141E-4</v>
      </c>
      <c r="O40" s="12">
        <v>0</v>
      </c>
      <c r="P40" s="12">
        <v>2.937611084373724E-2</v>
      </c>
      <c r="S40" t="s">
        <v>21</v>
      </c>
      <c r="T40" s="12">
        <v>1.7035872897314619E-2</v>
      </c>
      <c r="U40" s="12">
        <v>4.922446959821121E-2</v>
      </c>
      <c r="V40" s="12">
        <v>2.8388481439488661E-2</v>
      </c>
      <c r="W40" s="12">
        <v>0.1712286210149512</v>
      </c>
      <c r="X40" s="12">
        <v>0.12739742988912287</v>
      </c>
    </row>
    <row r="41" spans="3:24" x14ac:dyDescent="0.3">
      <c r="C41" t="s">
        <v>126</v>
      </c>
      <c r="D41" s="12">
        <v>9.0956991517335259E-2</v>
      </c>
      <c r="E41" s="12">
        <v>5.5322064581918691E-2</v>
      </c>
      <c r="F41" s="12">
        <v>0.20335172360143608</v>
      </c>
      <c r="G41" s="12">
        <v>3.9934824476970714E-2</v>
      </c>
      <c r="H41" s="12">
        <v>8.0871447948082348E-2</v>
      </c>
      <c r="K41" t="s">
        <v>41</v>
      </c>
      <c r="L41" s="12">
        <v>5.1511403434659223E-2</v>
      </c>
      <c r="M41" s="12">
        <v>2.400201029164313E-2</v>
      </c>
      <c r="N41" s="12">
        <v>0.14848809562491425</v>
      </c>
      <c r="O41" s="12">
        <v>1.3716482107377474E-3</v>
      </c>
      <c r="P41" s="12">
        <v>5.4578671752278573E-3</v>
      </c>
      <c r="S41" t="s">
        <v>8</v>
      </c>
      <c r="T41" s="12">
        <v>9.8410155190133287E-3</v>
      </c>
      <c r="U41" s="12">
        <v>0.17892254817669204</v>
      </c>
      <c r="V41" s="12">
        <v>0.19368813188014125</v>
      </c>
      <c r="W41" s="12">
        <v>0.12572427343520887</v>
      </c>
      <c r="X41" s="12">
        <v>0.1760120043645918</v>
      </c>
    </row>
    <row r="42" spans="3:24" x14ac:dyDescent="0.3">
      <c r="C42" t="s">
        <v>117</v>
      </c>
      <c r="D42" s="12">
        <v>6.0832857817205564E-2</v>
      </c>
      <c r="E42" s="12">
        <v>3.42408169621976E-2</v>
      </c>
      <c r="F42" s="12">
        <v>3.0205328265290838E-2</v>
      </c>
      <c r="G42" s="12">
        <v>2.5461273389034183E-2</v>
      </c>
      <c r="H42" s="12">
        <v>5.6878154707497762E-2</v>
      </c>
      <c r="K42" t="s">
        <v>97</v>
      </c>
      <c r="L42" s="12">
        <v>1.5296174110120547E-3</v>
      </c>
      <c r="M42" s="12">
        <v>7.4898956370272321E-3</v>
      </c>
      <c r="N42" s="12">
        <v>2.4813735258775046E-3</v>
      </c>
      <c r="O42" s="12">
        <v>3.5609247694464957E-3</v>
      </c>
      <c r="P42" s="12">
        <v>6.4930856433796213E-4</v>
      </c>
      <c r="S42" t="s">
        <v>0</v>
      </c>
      <c r="T42" s="12">
        <v>2.9146948588901597E-3</v>
      </c>
      <c r="U42" s="12">
        <v>1.1443781042663189E-2</v>
      </c>
      <c r="V42" s="12">
        <v>7.9360324580093154E-3</v>
      </c>
      <c r="W42" s="12">
        <v>3.1857856102205991E-2</v>
      </c>
      <c r="X42" s="12">
        <v>1.0954783286075999E-2</v>
      </c>
    </row>
    <row r="43" spans="3:24" x14ac:dyDescent="0.3">
      <c r="C43" t="s">
        <v>71</v>
      </c>
      <c r="D43" s="12">
        <v>3.1673488992632532E-3</v>
      </c>
      <c r="E43" s="12">
        <v>6.3632317047570101E-3</v>
      </c>
      <c r="F43" s="12">
        <v>5.3743576002325622E-3</v>
      </c>
      <c r="G43" s="12">
        <v>7.3035321877716443E-3</v>
      </c>
      <c r="H43" s="12">
        <v>2.6113048798747139E-3</v>
      </c>
      <c r="K43" t="s">
        <v>44</v>
      </c>
      <c r="L43" s="12">
        <v>6.7135721645976984E-5</v>
      </c>
      <c r="M43" s="12">
        <v>2.1075322484990948E-5</v>
      </c>
      <c r="N43" s="12">
        <v>3.8813593150329115E-5</v>
      </c>
      <c r="O43" s="12">
        <v>7.8433269912159825E-6</v>
      </c>
      <c r="P43" s="12">
        <v>5.88065746304594E-4</v>
      </c>
      <c r="S43" t="s">
        <v>24</v>
      </c>
      <c r="T43" s="12">
        <v>6.2783954658807777E-6</v>
      </c>
      <c r="U43" s="12">
        <v>7.3307982255430321E-5</v>
      </c>
      <c r="V43" s="12">
        <v>4.4514503706350211E-5</v>
      </c>
      <c r="W43" s="12">
        <v>2.0067396359080478E-4</v>
      </c>
      <c r="X43" s="12">
        <v>2.9595088852877154E-5</v>
      </c>
    </row>
    <row r="44" spans="3:24" x14ac:dyDescent="0.3">
      <c r="C44" t="s">
        <v>112</v>
      </c>
      <c r="D44" s="12">
        <v>8.3826999102990744E-3</v>
      </c>
      <c r="E44" s="12">
        <v>4.335508179462288E-3</v>
      </c>
      <c r="F44" s="12">
        <v>3.6600115535975956E-3</v>
      </c>
      <c r="G44" s="12">
        <v>4.7087385679642699E-3</v>
      </c>
      <c r="H44" s="12">
        <v>3.5378667141419771E-3</v>
      </c>
      <c r="K44" t="s">
        <v>94</v>
      </c>
      <c r="L44" s="12">
        <v>4.6778212227988787E-3</v>
      </c>
      <c r="M44" s="12">
        <v>2.4627164435235105E-2</v>
      </c>
      <c r="N44" s="12">
        <v>0.10859513186753064</v>
      </c>
      <c r="O44" s="12">
        <v>1.4038778906158796E-3</v>
      </c>
      <c r="P44" s="12">
        <v>5.3991442377482725E-4</v>
      </c>
      <c r="S44" t="s">
        <v>9</v>
      </c>
      <c r="T44" s="12">
        <v>6.9422254958020268E-11</v>
      </c>
      <c r="U44" s="12">
        <v>4.1231745284920231E-10</v>
      </c>
      <c r="V44" s="12">
        <v>2.2802211741829586E-10</v>
      </c>
      <c r="W44" s="12">
        <v>1.7957029102416758E-9</v>
      </c>
      <c r="X44" s="12">
        <v>1.4758480490376994E-10</v>
      </c>
    </row>
    <row r="45" spans="3:24" x14ac:dyDescent="0.3">
      <c r="C45" t="s">
        <v>93</v>
      </c>
      <c r="D45" s="12">
        <v>1.9822622338102553E-3</v>
      </c>
      <c r="E45" s="12">
        <v>3.6932696607975715E-3</v>
      </c>
      <c r="F45" s="12">
        <v>3.2260467271846001E-3</v>
      </c>
      <c r="G45" s="12">
        <v>4.5216082077730261E-3</v>
      </c>
      <c r="H45" s="12">
        <v>9.4330272751879057E-4</v>
      </c>
      <c r="K45" t="s">
        <v>110</v>
      </c>
      <c r="L45" s="12">
        <v>4.8904229986576802E-3</v>
      </c>
      <c r="M45" s="12">
        <v>0.14141291073193313</v>
      </c>
      <c r="N45" s="12">
        <v>4.1901704251470794E-2</v>
      </c>
      <c r="O45" s="12">
        <v>4.8970674780768213E-2</v>
      </c>
      <c r="P45" s="12">
        <v>4.8136164494957067E-4</v>
      </c>
      <c r="S45" t="s">
        <v>6</v>
      </c>
      <c r="T45" s="12">
        <v>2.9672909326568675E-11</v>
      </c>
      <c r="U45" s="12">
        <v>6.1620116665952143E-11</v>
      </c>
      <c r="V45" s="12">
        <v>1.9462458189580261E-10</v>
      </c>
      <c r="W45" s="12">
        <v>5.7750276600793349E-11</v>
      </c>
      <c r="X45" s="12">
        <v>2.0137942905862553E-10</v>
      </c>
    </row>
    <row r="46" spans="3:24" x14ac:dyDescent="0.3">
      <c r="C46" t="s">
        <v>143</v>
      </c>
      <c r="D46" s="12">
        <v>2.9517333372143222E-2</v>
      </c>
      <c r="E46" s="12">
        <v>6.7730506733743407E-3</v>
      </c>
      <c r="F46" s="12">
        <v>5.5303173692993922E-3</v>
      </c>
      <c r="G46" s="12">
        <v>3.8914791762336707E-3</v>
      </c>
      <c r="H46" s="12">
        <v>1.5664621794797755E-2</v>
      </c>
      <c r="K46" t="s">
        <v>71</v>
      </c>
      <c r="L46" s="12">
        <v>1.5311501671702269E-3</v>
      </c>
      <c r="M46" s="12">
        <v>3.4136000704438857E-3</v>
      </c>
      <c r="N46" s="12">
        <v>1.6319287789147241E-3</v>
      </c>
      <c r="O46" s="12">
        <v>2.5141819289452101E-3</v>
      </c>
      <c r="P46" s="12">
        <v>3.7696491286571811E-4</v>
      </c>
      <c r="S46" t="s">
        <v>22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</row>
    <row r="47" spans="3:24" x14ac:dyDescent="0.3">
      <c r="C47" t="s">
        <v>97</v>
      </c>
      <c r="D47" s="12">
        <v>5.1796561155554042E-3</v>
      </c>
      <c r="E47" s="12">
        <v>2.6789031810863311E-3</v>
      </c>
      <c r="F47" s="12">
        <v>2.2615149569297738E-3</v>
      </c>
      <c r="G47" s="12">
        <v>2.9095216077271646E-3</v>
      </c>
      <c r="H47" s="12">
        <v>2.1860418669420781E-3</v>
      </c>
      <c r="K47" t="s">
        <v>95</v>
      </c>
      <c r="L47" s="12">
        <v>3.4303327225080229E-3</v>
      </c>
      <c r="M47" s="12">
        <v>2.1875429816571048E-3</v>
      </c>
      <c r="N47" s="12">
        <v>0.11590183302875914</v>
      </c>
      <c r="O47" s="12">
        <v>1.1370642022867454E-3</v>
      </c>
      <c r="P47" s="12">
        <v>2.141627492937447E-4</v>
      </c>
      <c r="S47" t="s">
        <v>4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</row>
    <row r="48" spans="3:24" x14ac:dyDescent="0.3">
      <c r="K48" t="s">
        <v>84</v>
      </c>
      <c r="L48" s="12">
        <v>5.0011342282322354E-4</v>
      </c>
      <c r="M48" s="12">
        <v>1.114970465982708E-3</v>
      </c>
      <c r="N48" s="12">
        <v>5.3303033557780999E-4</v>
      </c>
      <c r="O48" s="12">
        <v>8.2119713470618617E-4</v>
      </c>
      <c r="P48" s="12">
        <v>1.2312653383041703E-4</v>
      </c>
      <c r="S48" t="s">
        <v>5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tr">
        <f>D36</f>
        <v>LCA_LANDUSE</v>
      </c>
      <c r="E50" t="str">
        <f t="shared" ref="E50:H50" si="9">E36</f>
        <v>LCA_FRESHWATER_EUT</v>
      </c>
      <c r="F50" t="str">
        <f t="shared" si="9"/>
        <v>LCA_ECOTOXICITY</v>
      </c>
      <c r="G50" t="str">
        <f t="shared" si="9"/>
        <v>LCA_MINERAL_DEPLETION</v>
      </c>
      <c r="H50" t="str">
        <f t="shared" si="9"/>
        <v>LCA_PARTICULATE_MATTER</v>
      </c>
      <c r="L50" t="str">
        <f>L37</f>
        <v>LCA_LANDUSE</v>
      </c>
      <c r="M50" t="str">
        <f t="shared" ref="M50:P50" si="10">M37</f>
        <v>LCA_FRESHWATER_EUT</v>
      </c>
      <c r="N50" t="str">
        <f t="shared" si="10"/>
        <v>LCA_ECOTOXICITY</v>
      </c>
      <c r="O50" t="str">
        <f t="shared" si="10"/>
        <v>LCA_MINERAL_DEPLETION</v>
      </c>
      <c r="P50" t="str">
        <f t="shared" si="10"/>
        <v>LCA_PARTICULATE_MATTER</v>
      </c>
      <c r="T50" t="str">
        <f>T37</f>
        <v>LCA_LANDUSE</v>
      </c>
      <c r="U50" t="str">
        <f t="shared" ref="U50:X50" si="11">U37</f>
        <v>LCA_FRESHWATER_EUT</v>
      </c>
      <c r="V50" t="str">
        <f t="shared" si="11"/>
        <v>LCA_ECOTOXICITY</v>
      </c>
      <c r="W50" t="str">
        <f t="shared" si="11"/>
        <v>LCA_MINERAL_DEPLETION</v>
      </c>
      <c r="X50" t="str">
        <f t="shared" si="11"/>
        <v>LCA_PARTICULATE_MATTER</v>
      </c>
    </row>
    <row r="51" spans="3:24" x14ac:dyDescent="0.3">
      <c r="C51" t="str">
        <f>C37</f>
        <v>CAR_BEV</v>
      </c>
      <c r="D51" s="14">
        <f>D37*$D$14</f>
        <v>0.26658562580139616</v>
      </c>
      <c r="E51" s="14">
        <f>E37*$E$14</f>
        <v>0.46276556734423879</v>
      </c>
      <c r="F51" s="14">
        <f>F37*$F$14</f>
        <v>0.38451499263652023</v>
      </c>
      <c r="G51" s="14">
        <f>G37*$G$14</f>
        <v>0.51350565075845034</v>
      </c>
      <c r="H51" s="14">
        <f>H37*$H$14</f>
        <v>0.35218598894320058</v>
      </c>
      <c r="K51" t="str">
        <f>K38</f>
        <v>TRUCK_FUEL_CELL</v>
      </c>
      <c r="L51" s="15">
        <f>L38*$D$15</f>
        <v>2.2340373734111511E-6</v>
      </c>
      <c r="M51" s="15">
        <f>M38*$E$15</f>
        <v>1.7330586412990215E-6</v>
      </c>
      <c r="N51" s="15">
        <f>N38*$F$15</f>
        <v>8.4895834988678587E-3</v>
      </c>
      <c r="O51" s="15">
        <f>O38*$G$15</f>
        <v>1.7889126031093956E-6</v>
      </c>
      <c r="P51" s="15">
        <f>P38*$H$15</f>
        <v>0.23618551763290963</v>
      </c>
      <c r="S51" t="s">
        <v>11</v>
      </c>
      <c r="T51" s="15">
        <f>T38*$D$13</f>
        <v>0.31518046339855738</v>
      </c>
      <c r="U51" s="15">
        <f>U38*$E$13</f>
        <v>5.7347156951480238E-3</v>
      </c>
      <c r="V51" s="15">
        <f>V38*$F$13</f>
        <v>2.1392829280829331E-2</v>
      </c>
      <c r="W51" s="15">
        <f>W38*$G$13</f>
        <v>1.1082900514633013E-3</v>
      </c>
      <c r="X51" s="15">
        <f>X38*$H$13</f>
        <v>1.1945401887350911E-2</v>
      </c>
    </row>
    <row r="52" spans="3:24" x14ac:dyDescent="0.3">
      <c r="C52" t="str">
        <f>C42</f>
        <v>PV</v>
      </c>
      <c r="D52" s="14">
        <f>D41*$D$14+D56</f>
        <v>0.11068822733402303</v>
      </c>
      <c r="E52" s="14">
        <f>E41*$D$14+E56</f>
        <v>0.1683137863834937</v>
      </c>
      <c r="F52" s="14">
        <f>F41*$D$14+F56</f>
        <v>0.21991880562309646</v>
      </c>
      <c r="G52" s="14">
        <f>G41*$D$14+G56</f>
        <v>0.15294031135256586</v>
      </c>
      <c r="H52" s="14">
        <f>H41*$D$14+H56</f>
        <v>0.10898372625048267</v>
      </c>
      <c r="K52" t="str">
        <f t="shared" ref="K52:K61" si="12">K39</f>
        <v>CAR_BEV</v>
      </c>
      <c r="L52" s="15">
        <f t="shared" ref="L52:L61" si="13">L39*$D$15</f>
        <v>2.8914458700316732E-2</v>
      </c>
      <c r="M52" s="15">
        <f t="shared" ref="M52:M61" si="14">M39*$E$15</f>
        <v>8.5642301431363109E-3</v>
      </c>
      <c r="N52" s="15">
        <f t="shared" ref="N52:N61" si="15">N39*$F$15</f>
        <v>1.3876205327839597E-2</v>
      </c>
      <c r="O52" s="15">
        <f t="shared" ref="O52:O61" si="16">O39*$G$15</f>
        <v>1.4209657262118909E-2</v>
      </c>
      <c r="P52" s="15">
        <f t="shared" ref="P52:P61" si="17">P39*$H$15</f>
        <v>7.1450781560397775E-2</v>
      </c>
      <c r="S52" t="s">
        <v>12</v>
      </c>
      <c r="T52" s="15">
        <f t="shared" ref="T52:T61" si="18">T39*$D$13</f>
        <v>7.3830951020179225E-2</v>
      </c>
      <c r="U52" s="15">
        <f t="shared" ref="U52:U61" si="19">U39*$E$13</f>
        <v>2.2317026317266631E-3</v>
      </c>
      <c r="V52" s="15">
        <f t="shared" ref="V52:V61" si="20">V39*$F$13</f>
        <v>3.6752053421349289E-3</v>
      </c>
      <c r="W52" s="15">
        <f t="shared" ref="W52:W61" si="21">W39*$G$13</f>
        <v>4.6095506586448122E-4</v>
      </c>
      <c r="X52" s="15">
        <f t="shared" ref="X52:X61" si="22">X39*$H$13</f>
        <v>7.5136606743663337E-3</v>
      </c>
    </row>
    <row r="53" spans="3:24" x14ac:dyDescent="0.3">
      <c r="C53" t="str">
        <f>C41</f>
        <v>TRUCK_FUEL_CELL</v>
      </c>
      <c r="D53" s="14">
        <f>D42*$D$14+D55</f>
        <v>9.4575333094249536E-2</v>
      </c>
      <c r="E53" s="14">
        <f>E42*$D$14+E55</f>
        <v>0.15865502038185167</v>
      </c>
      <c r="F53" s="14">
        <f>F42*$D$14+F55</f>
        <v>0.12333244679498614</v>
      </c>
      <c r="G53" s="14">
        <f>G42*$D$14+G55</f>
        <v>0.1469227091143808</v>
      </c>
      <c r="H53" s="14">
        <f>H42*$D$14+H55</f>
        <v>9.642144317578237E-2</v>
      </c>
      <c r="K53" t="str">
        <f t="shared" si="12"/>
        <v>TRAIN_FREIGHT</v>
      </c>
      <c r="L53" s="15">
        <f t="shared" si="13"/>
        <v>0</v>
      </c>
      <c r="M53" s="15">
        <f t="shared" si="14"/>
        <v>0</v>
      </c>
      <c r="N53" s="15">
        <f t="shared" si="15"/>
        <v>1.1097951206389373E-5</v>
      </c>
      <c r="O53" s="15">
        <f t="shared" si="16"/>
        <v>0</v>
      </c>
      <c r="P53" s="15">
        <f t="shared" si="17"/>
        <v>9.3934302593213555E-3</v>
      </c>
      <c r="S53" t="s">
        <v>21</v>
      </c>
      <c r="T53" s="15">
        <f t="shared" si="18"/>
        <v>6.8306889186855457E-3</v>
      </c>
      <c r="U53" s="15">
        <f t="shared" si="19"/>
        <v>5.1574929805593684E-4</v>
      </c>
      <c r="V53" s="15">
        <f t="shared" si="20"/>
        <v>9.242808484732169E-4</v>
      </c>
      <c r="W53" s="15">
        <f t="shared" si="21"/>
        <v>4.0045337922076709E-4</v>
      </c>
      <c r="X53" s="15">
        <f t="shared" si="22"/>
        <v>3.6158286469705082E-3</v>
      </c>
    </row>
    <row r="54" spans="3:24" x14ac:dyDescent="0.3">
      <c r="K54" t="str">
        <f t="shared" si="12"/>
        <v>BIOMETHANATION</v>
      </c>
      <c r="L54" s="15">
        <f t="shared" si="13"/>
        <v>1.5972529682803758E-3</v>
      </c>
      <c r="M54" s="15">
        <f t="shared" si="14"/>
        <v>2.5896788523651108E-4</v>
      </c>
      <c r="N54" s="15">
        <f t="shared" si="15"/>
        <v>5.7320609612480028E-3</v>
      </c>
      <c r="O54" s="15">
        <f t="shared" si="16"/>
        <v>2.0741150265618545E-5</v>
      </c>
      <c r="P54" s="15">
        <f t="shared" si="17"/>
        <v>1.7452308424303242E-3</v>
      </c>
      <c r="S54" t="s">
        <v>8</v>
      </c>
      <c r="T54" s="15">
        <f t="shared" si="18"/>
        <v>3.9458451034189703E-3</v>
      </c>
      <c r="U54" s="15">
        <f t="shared" si="19"/>
        <v>1.8746606998861768E-3</v>
      </c>
      <c r="V54" s="15">
        <f t="shared" si="20"/>
        <v>6.3061573495913582E-3</v>
      </c>
      <c r="W54" s="15">
        <f t="shared" si="21"/>
        <v>2.9403209491951101E-4</v>
      </c>
      <c r="X54" s="15">
        <f t="shared" si="22"/>
        <v>4.9956207762282901E-3</v>
      </c>
    </row>
    <row r="55" spans="3:24" x14ac:dyDescent="0.3">
      <c r="C55" t="str">
        <f>C38</f>
        <v>GASOLINE_STORAGE</v>
      </c>
      <c r="D55" s="14">
        <f>D38*$D$14</f>
        <v>6.0020255873800964E-2</v>
      </c>
      <c r="E55" s="14">
        <f>E38*$E$14</f>
        <v>0.13920510274399681</v>
      </c>
      <c r="F55" s="14">
        <f>F38*$F$14</f>
        <v>0.10617482033902641</v>
      </c>
      <c r="G55" s="14">
        <f>G38*$G$14</f>
        <v>0.13245986288853429</v>
      </c>
      <c r="H55" s="14">
        <f>H38*$H$14</f>
        <v>6.4112768249148938E-2</v>
      </c>
      <c r="K55" t="str">
        <f t="shared" si="12"/>
        <v>HABER_BOSCH</v>
      </c>
      <c r="L55" s="15">
        <f t="shared" si="13"/>
        <v>4.7430001653351594E-5</v>
      </c>
      <c r="M55" s="15">
        <f t="shared" si="14"/>
        <v>8.0811665781113586E-5</v>
      </c>
      <c r="N55" s="15">
        <f t="shared" si="15"/>
        <v>9.5788044543890493E-5</v>
      </c>
      <c r="O55" s="15">
        <f t="shared" si="16"/>
        <v>5.3845931594900814E-5</v>
      </c>
      <c r="P55" s="15">
        <f t="shared" si="17"/>
        <v>2.0762567067958318E-4</v>
      </c>
      <c r="S55" t="s">
        <v>0</v>
      </c>
      <c r="T55" s="15">
        <f t="shared" si="18"/>
        <v>1.168673539300066E-3</v>
      </c>
      <c r="U55" s="15">
        <f t="shared" si="19"/>
        <v>1.1990219677397715E-4</v>
      </c>
      <c r="V55" s="15">
        <f t="shared" si="20"/>
        <v>2.5838376841096582E-4</v>
      </c>
      <c r="W55" s="15">
        <f t="shared" si="21"/>
        <v>7.4506154725986886E-5</v>
      </c>
      <c r="X55" s="15">
        <f t="shared" si="22"/>
        <v>3.1092165094399014E-4</v>
      </c>
    </row>
    <row r="56" spans="3:24" x14ac:dyDescent="0.3">
      <c r="C56" t="str">
        <f>C39</f>
        <v>DIESEL_STORAGE</v>
      </c>
      <c r="D56" s="14">
        <f>D39*$D$14</f>
        <v>5.9021644858717172E-2</v>
      </c>
      <c r="E56" s="14">
        <f>E39*$E$14</f>
        <v>0.13688902216532864</v>
      </c>
      <c r="F56" s="14">
        <f>F39*$F$14</f>
        <v>0.10440829429591834</v>
      </c>
      <c r="G56" s="14">
        <f>G39*$G$14</f>
        <v>0.13025600893604372</v>
      </c>
      <c r="H56" s="14">
        <f>H39*$H$14</f>
        <v>6.3046066422423594E-2</v>
      </c>
      <c r="K56" t="str">
        <f t="shared" si="12"/>
        <v>BOAT_FREIGHT_NG</v>
      </c>
      <c r="L56" s="15">
        <f t="shared" si="13"/>
        <v>2.081727996650364E-6</v>
      </c>
      <c r="M56" s="15">
        <f t="shared" si="14"/>
        <v>2.2739060721575772E-7</v>
      </c>
      <c r="N56" s="15">
        <f t="shared" si="15"/>
        <v>1.4983146031097393E-6</v>
      </c>
      <c r="O56" s="15">
        <f t="shared" si="16"/>
        <v>1.1860156447817949E-7</v>
      </c>
      <c r="P56" s="15">
        <f t="shared" si="17"/>
        <v>1.8804240647075422E-4</v>
      </c>
      <c r="S56" t="s">
        <v>24</v>
      </c>
      <c r="T56" s="15">
        <f t="shared" si="18"/>
        <v>2.5173800364921442E-6</v>
      </c>
      <c r="U56" s="15">
        <f t="shared" si="19"/>
        <v>7.6808426172476626E-7</v>
      </c>
      <c r="V56" s="15">
        <f t="shared" si="20"/>
        <v>1.4493168062817884E-6</v>
      </c>
      <c r="W56" s="15">
        <f t="shared" si="21"/>
        <v>4.693173744274101E-7</v>
      </c>
      <c r="X56" s="15">
        <f t="shared" si="22"/>
        <v>8.3997589415269126E-7</v>
      </c>
    </row>
    <row r="57" spans="3:24" x14ac:dyDescent="0.3">
      <c r="C57" t="str">
        <f>C40</f>
        <v>LFO_STORAGE</v>
      </c>
      <c r="D57" s="14">
        <f>D40*$D$14</f>
        <v>5.2450868997558339E-2</v>
      </c>
      <c r="E57" s="14">
        <f>E40*$E$14</f>
        <v>0.12164940821260553</v>
      </c>
      <c r="F57" s="14">
        <f>F40*$F$14</f>
        <v>9.2784702620244158E-2</v>
      </c>
      <c r="G57" s="14">
        <f>G40*$G$14</f>
        <v>0.11575483667395914</v>
      </c>
      <c r="H57" s="14">
        <f>H40*$H$14</f>
        <v>5.6027258790391131E-2</v>
      </c>
      <c r="K57" t="str">
        <f t="shared" si="12"/>
        <v>H2_BIOMASS</v>
      </c>
      <c r="L57" s="15">
        <f t="shared" si="13"/>
        <v>1.4504873358144946E-4</v>
      </c>
      <c r="M57" s="15">
        <f t="shared" si="14"/>
        <v>2.6571293886100785E-4</v>
      </c>
      <c r="N57" s="15">
        <f t="shared" si="15"/>
        <v>4.1920795962784837E-3</v>
      </c>
      <c r="O57" s="15">
        <f t="shared" si="16"/>
        <v>2.122850600897316E-5</v>
      </c>
      <c r="P57" s="15">
        <f t="shared" si="17"/>
        <v>1.726453345954661E-4</v>
      </c>
      <c r="S57" t="s">
        <v>19</v>
      </c>
      <c r="T57" s="15">
        <f t="shared" si="18"/>
        <v>2.7835487533289865E-11</v>
      </c>
      <c r="U57" s="15">
        <f t="shared" si="19"/>
        <v>4.3200554240388523E-12</v>
      </c>
      <c r="V57" s="15">
        <f t="shared" si="20"/>
        <v>7.4240137362500002E-12</v>
      </c>
      <c r="W57" s="15">
        <f t="shared" si="21"/>
        <v>4.1996209174636495E-12</v>
      </c>
      <c r="X57" s="15">
        <f t="shared" si="22"/>
        <v>4.1887922377480153E-12</v>
      </c>
    </row>
    <row r="58" spans="3:24" x14ac:dyDescent="0.3">
      <c r="K58" t="str">
        <f t="shared" si="12"/>
        <v>METHANE_TO_METHANOL</v>
      </c>
      <c r="L58" s="15">
        <f t="shared" si="13"/>
        <v>1.5164103732217155E-4</v>
      </c>
      <c r="M58" s="15">
        <f t="shared" si="14"/>
        <v>1.525763966951504E-3</v>
      </c>
      <c r="N58" s="15">
        <f t="shared" si="15"/>
        <v>1.6175244361428514E-3</v>
      </c>
      <c r="O58" s="15">
        <f t="shared" si="16"/>
        <v>7.4050191316208302E-4</v>
      </c>
      <c r="P58" s="15">
        <f t="shared" si="17"/>
        <v>1.5392224877548683E-4</v>
      </c>
      <c r="S58" t="s">
        <v>22</v>
      </c>
      <c r="T58" s="15">
        <f t="shared" si="18"/>
        <v>1.1897624157204371E-11</v>
      </c>
      <c r="U58" s="15">
        <f t="shared" si="19"/>
        <v>6.4562466951893042E-13</v>
      </c>
      <c r="V58" s="15">
        <f t="shared" si="20"/>
        <v>6.3366465751905921E-12</v>
      </c>
      <c r="W58" s="15">
        <f t="shared" si="21"/>
        <v>1.3506091025344627E-13</v>
      </c>
      <c r="X58" s="15">
        <f t="shared" si="22"/>
        <v>5.7156059516622386E-12</v>
      </c>
    </row>
    <row r="59" spans="3:24" x14ac:dyDescent="0.3">
      <c r="C59" t="str">
        <f>C43</f>
        <v>DEC_HP_ELEC</v>
      </c>
      <c r="D59" s="14">
        <f>D43*$D$14</f>
        <v>1.7991590355169698E-3</v>
      </c>
      <c r="E59" s="14">
        <f>E43*$E$14</f>
        <v>6.2279053451889691E-3</v>
      </c>
      <c r="F59" s="14">
        <f>F43*$F$14</f>
        <v>4.9919122023631595E-3</v>
      </c>
      <c r="G59" s="14">
        <f>G43*$G$14</f>
        <v>7.1760122271070145E-3</v>
      </c>
      <c r="H59" s="14">
        <f>H43*$H$14</f>
        <v>1.7021881467587921E-3</v>
      </c>
      <c r="K59" t="str">
        <f t="shared" si="12"/>
        <v>DEC_HP_ELEC</v>
      </c>
      <c r="L59" s="15">
        <f t="shared" si="13"/>
        <v>4.7477528980507339E-5</v>
      </c>
      <c r="M59" s="15">
        <f t="shared" si="14"/>
        <v>3.6830781278093542E-5</v>
      </c>
      <c r="N59" s="15">
        <f t="shared" si="15"/>
        <v>6.2997071959111907E-5</v>
      </c>
      <c r="O59" s="15">
        <f t="shared" si="16"/>
        <v>3.8017783842190684E-5</v>
      </c>
      <c r="P59" s="15">
        <f t="shared" si="17"/>
        <v>1.2053990530098326E-4</v>
      </c>
      <c r="S59" t="s">
        <v>4</v>
      </c>
      <c r="T59" s="15">
        <f t="shared" si="18"/>
        <v>0</v>
      </c>
      <c r="U59" s="15">
        <f t="shared" si="19"/>
        <v>0</v>
      </c>
      <c r="V59" s="15">
        <f t="shared" si="20"/>
        <v>0</v>
      </c>
      <c r="W59" s="15">
        <f t="shared" si="21"/>
        <v>0</v>
      </c>
      <c r="X59" s="15">
        <f t="shared" si="22"/>
        <v>0</v>
      </c>
    </row>
    <row r="60" spans="3:24" x14ac:dyDescent="0.3">
      <c r="C60" t="str">
        <f>C44</f>
        <v>METHANOL_TO_HVC</v>
      </c>
      <c r="D60" s="14">
        <f>D44*$D$14</f>
        <v>4.7616510732840338E-3</v>
      </c>
      <c r="E60" s="14">
        <f>E44*$E$14</f>
        <v>4.2433052602497932E-3</v>
      </c>
      <c r="F60" s="14">
        <f>F44*$F$14</f>
        <v>3.399560969743318E-3</v>
      </c>
      <c r="G60" s="14">
        <f>G44*$G$14</f>
        <v>4.6265238064585731E-3</v>
      </c>
      <c r="H60" s="14">
        <f>H44*$H$14</f>
        <v>2.3061706934480513E-3</v>
      </c>
      <c r="K60" t="str">
        <f t="shared" si="12"/>
        <v>H2_ELECTROLYSIS</v>
      </c>
      <c r="L60" s="15">
        <f t="shared" si="13"/>
        <v>1.0636691602016511E-4</v>
      </c>
      <c r="M60" s="15">
        <f t="shared" si="14"/>
        <v>2.3602330510663683E-5</v>
      </c>
      <c r="N60" s="15">
        <f t="shared" si="15"/>
        <v>4.4741389513097436E-3</v>
      </c>
      <c r="O60" s="15">
        <f t="shared" si="16"/>
        <v>1.7193927201348729E-5</v>
      </c>
      <c r="P60" s="15">
        <f t="shared" si="17"/>
        <v>6.8481592418289728E-5</v>
      </c>
      <c r="S60" t="s">
        <v>5</v>
      </c>
      <c r="T60" s="15">
        <f t="shared" si="18"/>
        <v>0</v>
      </c>
      <c r="U60" s="15">
        <f t="shared" si="19"/>
        <v>0</v>
      </c>
      <c r="V60" s="15">
        <f t="shared" si="20"/>
        <v>0</v>
      </c>
      <c r="W60" s="15">
        <f t="shared" si="21"/>
        <v>0</v>
      </c>
      <c r="X60" s="15">
        <f t="shared" si="22"/>
        <v>0</v>
      </c>
    </row>
    <row r="61" spans="3:24" x14ac:dyDescent="0.3">
      <c r="C61" t="str">
        <f>C45</f>
        <v>GRID</v>
      </c>
      <c r="D61" s="14">
        <f>D45*$D$14</f>
        <v>1.1259905751315692E-3</v>
      </c>
      <c r="E61" s="14">
        <f>E45*$E$14</f>
        <v>3.6147251787971451E-3</v>
      </c>
      <c r="F61" s="14">
        <f>F45*$F$14</f>
        <v>2.9964775738275532E-3</v>
      </c>
      <c r="G61" s="14">
        <f>G45*$G$14</f>
        <v>4.4426607497524426E-3</v>
      </c>
      <c r="H61" s="14">
        <f>H45*$H$14</f>
        <v>6.1489515604350327E-4</v>
      </c>
      <c r="K61" t="str">
        <f t="shared" si="12"/>
        <v>DHN_HP_ELEC</v>
      </c>
      <c r="L61" s="15">
        <f t="shared" si="13"/>
        <v>1.5507394398495036E-5</v>
      </c>
      <c r="M61" s="15">
        <f t="shared" si="14"/>
        <v>1.2029890003723624E-5</v>
      </c>
      <c r="N61" s="15">
        <f t="shared" si="15"/>
        <v>2.057648032233124E-5</v>
      </c>
      <c r="O61" s="15">
        <f t="shared" si="16"/>
        <v>1.2417595878665822E-5</v>
      </c>
      <c r="P61" s="15">
        <f t="shared" si="17"/>
        <v>3.937146461491406E-5</v>
      </c>
      <c r="S61" t="s">
        <v>3</v>
      </c>
      <c r="T61" s="15">
        <f t="shared" si="18"/>
        <v>0</v>
      </c>
      <c r="U61" s="15">
        <f t="shared" si="19"/>
        <v>0</v>
      </c>
      <c r="V61" s="15">
        <f t="shared" si="20"/>
        <v>0</v>
      </c>
      <c r="W61" s="15">
        <f t="shared" si="21"/>
        <v>0</v>
      </c>
      <c r="X61" s="15">
        <f t="shared" si="22"/>
        <v>0</v>
      </c>
    </row>
    <row r="62" spans="3:24" x14ac:dyDescent="0.3">
      <c r="C62" t="str">
        <f>C46</f>
        <v>WIND_ONSHORE</v>
      </c>
      <c r="D62" s="14">
        <f>D46*$D$14</f>
        <v>1.6766822579353656E-2</v>
      </c>
      <c r="E62" s="14">
        <f>E46*$E$14</f>
        <v>6.6290087253006273E-3</v>
      </c>
      <c r="F62" s="14">
        <f>F46*$F$14</f>
        <v>5.1367736969255527E-3</v>
      </c>
      <c r="G62" s="14">
        <f>G46*$G$14</f>
        <v>3.823533796009099E-3</v>
      </c>
      <c r="H62" s="14">
        <f>H46*$H$14</f>
        <v>1.0211038070684214E-2</v>
      </c>
    </row>
    <row r="63" spans="3:24" x14ac:dyDescent="0.3">
      <c r="C63" t="str">
        <f>C47</f>
        <v>HABER_BOSCH</v>
      </c>
      <c r="D63" s="14">
        <f>D47*$D$14</f>
        <v>2.942216155390997E-3</v>
      </c>
      <c r="E63" s="14">
        <f>E47*$E$14</f>
        <v>2.6219311530426815E-3</v>
      </c>
      <c r="F63" s="14">
        <f>F47*$F$14</f>
        <v>2.1005829810870819E-3</v>
      </c>
      <c r="G63" s="14">
        <f>G47*$G$14</f>
        <v>2.858721245459786E-3</v>
      </c>
      <c r="H63" s="14">
        <f>H47*$H$14</f>
        <v>1.4249789761836603E-3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1:19" x14ac:dyDescent="0.3">
      <c r="C4" t="s">
        <v>145</v>
      </c>
      <c r="D4">
        <f>Mult_split!H4</f>
        <v>0</v>
      </c>
      <c r="E4">
        <f t="shared" ref="E4:E67" si="3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1"/>
        <v>0</v>
      </c>
      <c r="S4">
        <f t="shared" si="2"/>
        <v>0</v>
      </c>
    </row>
    <row r="5" spans="1:19" x14ac:dyDescent="0.3">
      <c r="C5" t="s">
        <v>34</v>
      </c>
      <c r="D5">
        <f>Mult_split!H5</f>
        <v>2.7678366631485854E-7</v>
      </c>
      <c r="E5">
        <f t="shared" si="3"/>
        <v>2.7678366631485854E-7</v>
      </c>
      <c r="F5">
        <f t="shared" si="0"/>
        <v>2.7678366631485854E-7</v>
      </c>
      <c r="G5">
        <f t="shared" si="0"/>
        <v>2.7678366631485854E-7</v>
      </c>
      <c r="H5">
        <f t="shared" si="0"/>
        <v>2.7678366631485854E-7</v>
      </c>
      <c r="I5">
        <f t="shared" si="0"/>
        <v>2.7678366631485854E-7</v>
      </c>
      <c r="J5">
        <f t="shared" si="0"/>
        <v>2.7678366631485854E-7</v>
      </c>
      <c r="K5">
        <f t="shared" si="0"/>
        <v>2.7678366631485854E-7</v>
      </c>
      <c r="L5">
        <f t="shared" si="0"/>
        <v>2.7678366631485854E-7</v>
      </c>
      <c r="M5">
        <f t="shared" si="0"/>
        <v>2.7678366631485854E-7</v>
      </c>
      <c r="N5">
        <f t="shared" si="0"/>
        <v>2.7678366631485854E-7</v>
      </c>
      <c r="O5">
        <f t="shared" si="0"/>
        <v>2.7678366631485854E-7</v>
      </c>
      <c r="P5">
        <f t="shared" si="0"/>
        <v>2.7678366631485854E-7</v>
      </c>
      <c r="Q5">
        <f t="shared" si="0"/>
        <v>2.7678366631485854E-7</v>
      </c>
      <c r="R5">
        <f t="shared" si="1"/>
        <v>2.7678366631485854E-7</v>
      </c>
      <c r="S5">
        <f t="shared" si="2"/>
        <v>2.7678366631485854E-7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2"/>
        <v>0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0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41</v>
      </c>
      <c r="D12">
        <f>Mult_split!H12</f>
        <v>8.2703646810779685E-2</v>
      </c>
      <c r="E12">
        <f t="shared" si="3"/>
        <v>8.2703646810779685E-2</v>
      </c>
      <c r="F12">
        <f t="shared" si="0"/>
        <v>8.2703646810779685E-2</v>
      </c>
      <c r="G12">
        <f t="shared" si="0"/>
        <v>8.2703646810779685E-2</v>
      </c>
      <c r="H12">
        <f t="shared" si="0"/>
        <v>8.2703646810779685E-2</v>
      </c>
      <c r="I12">
        <f t="shared" si="0"/>
        <v>8.2703646810779685E-2</v>
      </c>
      <c r="J12">
        <f t="shared" si="0"/>
        <v>8.2703646810779685E-2</v>
      </c>
      <c r="K12">
        <f t="shared" si="0"/>
        <v>8.2703646810779685E-2</v>
      </c>
      <c r="L12">
        <f t="shared" si="0"/>
        <v>8.2703646810779685E-2</v>
      </c>
      <c r="M12">
        <f t="shared" si="0"/>
        <v>8.2703646810779685E-2</v>
      </c>
      <c r="N12">
        <f t="shared" si="0"/>
        <v>8.2703646810779685E-2</v>
      </c>
      <c r="O12">
        <f t="shared" si="0"/>
        <v>8.2703646810779685E-2</v>
      </c>
      <c r="P12">
        <f t="shared" si="0"/>
        <v>8.2703646810779685E-2</v>
      </c>
      <c r="Q12">
        <f t="shared" si="0"/>
        <v>8.2703646810779685E-2</v>
      </c>
      <c r="R12">
        <f t="shared" si="1"/>
        <v>8.2703646810779685E-2</v>
      </c>
      <c r="S12">
        <f t="shared" si="2"/>
        <v>8.2703646810779685E-2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0.376017368559248</v>
      </c>
      <c r="E15">
        <f t="shared" si="3"/>
        <v>0.376017368559248</v>
      </c>
      <c r="F15">
        <f t="shared" si="0"/>
        <v>0.376017368559248</v>
      </c>
      <c r="G15">
        <f t="shared" si="0"/>
        <v>0.376017368559248</v>
      </c>
      <c r="H15">
        <f t="shared" si="0"/>
        <v>0.376017368559248</v>
      </c>
      <c r="I15">
        <f t="shared" si="0"/>
        <v>0.376017368559248</v>
      </c>
      <c r="J15">
        <f t="shared" si="0"/>
        <v>0.376017368559248</v>
      </c>
      <c r="K15">
        <f t="shared" si="0"/>
        <v>0.376017368559248</v>
      </c>
      <c r="L15">
        <f t="shared" si="0"/>
        <v>0.376017368559248</v>
      </c>
      <c r="M15">
        <f t="shared" si="0"/>
        <v>0.376017368559248</v>
      </c>
      <c r="N15">
        <f t="shared" si="0"/>
        <v>0.376017368559248</v>
      </c>
      <c r="O15">
        <f t="shared" si="0"/>
        <v>0.376017368559248</v>
      </c>
      <c r="P15">
        <f t="shared" si="0"/>
        <v>0.376017368559248</v>
      </c>
      <c r="Q15">
        <f t="shared" si="0"/>
        <v>0.376017368559248</v>
      </c>
      <c r="R15">
        <f t="shared" si="1"/>
        <v>0.376017368559248</v>
      </c>
      <c r="S15">
        <f t="shared" si="2"/>
        <v>0.376017368559248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146.88548112055832</v>
      </c>
      <c r="E21">
        <f t="shared" si="3"/>
        <v>146.88548112055832</v>
      </c>
      <c r="F21">
        <f t="shared" si="4"/>
        <v>146.88548112055832</v>
      </c>
      <c r="G21">
        <f t="shared" si="4"/>
        <v>146.88548112055832</v>
      </c>
      <c r="H21">
        <f t="shared" si="4"/>
        <v>146.88548112055832</v>
      </c>
      <c r="I21">
        <f t="shared" si="4"/>
        <v>146.88548112055832</v>
      </c>
      <c r="J21">
        <f t="shared" si="4"/>
        <v>146.88548112055832</v>
      </c>
      <c r="K21">
        <f t="shared" si="4"/>
        <v>146.88548112055832</v>
      </c>
      <c r="L21">
        <f t="shared" si="4"/>
        <v>146.88548112055832</v>
      </c>
      <c r="M21">
        <f t="shared" si="4"/>
        <v>146.88548112055832</v>
      </c>
      <c r="N21">
        <f t="shared" si="4"/>
        <v>146.88548112055832</v>
      </c>
      <c r="O21">
        <f t="shared" si="4"/>
        <v>146.88548112055832</v>
      </c>
      <c r="P21">
        <f t="shared" si="4"/>
        <v>146.88548112055832</v>
      </c>
      <c r="Q21">
        <f t="shared" si="4"/>
        <v>146.88548112055832</v>
      </c>
      <c r="R21">
        <f t="shared" si="1"/>
        <v>146.88548112055832</v>
      </c>
      <c r="S21">
        <f t="shared" si="2"/>
        <v>146.88548112055832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8.8208797209719648E-9</v>
      </c>
      <c r="E28">
        <f t="shared" si="3"/>
        <v>8.8208797209719648E-9</v>
      </c>
      <c r="F28">
        <f t="shared" si="4"/>
        <v>8.8208797209719648E-9</v>
      </c>
      <c r="G28">
        <f t="shared" si="4"/>
        <v>8.8208797209719648E-9</v>
      </c>
      <c r="H28">
        <f t="shared" si="4"/>
        <v>8.8208797209719648E-9</v>
      </c>
      <c r="I28">
        <f t="shared" si="4"/>
        <v>8.8208797209719648E-9</v>
      </c>
      <c r="J28">
        <f t="shared" si="4"/>
        <v>8.8208797209719648E-9</v>
      </c>
      <c r="K28">
        <f t="shared" si="4"/>
        <v>8.8208797209719648E-9</v>
      </c>
      <c r="L28">
        <f t="shared" si="4"/>
        <v>8.8208797209719648E-9</v>
      </c>
      <c r="M28">
        <f t="shared" si="4"/>
        <v>8.8208797209719648E-9</v>
      </c>
      <c r="N28">
        <f t="shared" si="4"/>
        <v>8.8208797209719648E-9</v>
      </c>
      <c r="O28">
        <f t="shared" si="4"/>
        <v>8.8208797209719648E-9</v>
      </c>
      <c r="P28">
        <f t="shared" si="4"/>
        <v>8.8208797209719648E-9</v>
      </c>
      <c r="Q28">
        <f t="shared" si="4"/>
        <v>8.8208797209719648E-9</v>
      </c>
      <c r="R28">
        <f t="shared" si="1"/>
        <v>8.8208797209719648E-9</v>
      </c>
      <c r="S28">
        <f t="shared" si="2"/>
        <v>8.8208797209719648E-9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6.5159679436738138E-8</v>
      </c>
      <c r="E31">
        <f t="shared" si="3"/>
        <v>6.5159679436738138E-8</v>
      </c>
      <c r="F31">
        <f t="shared" si="4"/>
        <v>6.5159679436738138E-8</v>
      </c>
      <c r="G31">
        <f t="shared" si="4"/>
        <v>6.5159679436738138E-8</v>
      </c>
      <c r="H31">
        <f t="shared" si="4"/>
        <v>6.5159679436738138E-8</v>
      </c>
      <c r="I31">
        <f t="shared" si="4"/>
        <v>6.5159679436738138E-8</v>
      </c>
      <c r="J31">
        <f t="shared" si="4"/>
        <v>6.5159679436738138E-8</v>
      </c>
      <c r="K31">
        <f t="shared" si="4"/>
        <v>6.5159679436738138E-8</v>
      </c>
      <c r="L31">
        <f t="shared" si="4"/>
        <v>6.5159679436738138E-8</v>
      </c>
      <c r="M31">
        <f t="shared" si="4"/>
        <v>6.5159679436738138E-8</v>
      </c>
      <c r="N31">
        <f t="shared" si="4"/>
        <v>6.5159679436738138E-8</v>
      </c>
      <c r="O31">
        <f t="shared" si="4"/>
        <v>6.5159679436738138E-8</v>
      </c>
      <c r="P31">
        <f t="shared" si="4"/>
        <v>6.5159679436738138E-8</v>
      </c>
      <c r="Q31">
        <f t="shared" si="4"/>
        <v>6.5159679436738138E-8</v>
      </c>
      <c r="R31">
        <f t="shared" si="1"/>
        <v>6.5159679436738138E-8</v>
      </c>
      <c r="S31">
        <f t="shared" si="2"/>
        <v>6.5159679436738138E-8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0</v>
      </c>
      <c r="E34">
        <f t="shared" si="3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0</v>
      </c>
      <c r="E36">
        <f t="shared" si="3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Mult_split!H37</f>
        <v>0</v>
      </c>
      <c r="E37">
        <f t="shared" si="3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Mult_split!H38</f>
        <v>0</v>
      </c>
      <c r="E38">
        <f t="shared" si="3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Mult_split!H39</f>
        <v>0</v>
      </c>
      <c r="E39">
        <f t="shared" si="3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Mult_split!H40</f>
        <v>0</v>
      </c>
      <c r="E40">
        <f t="shared" si="3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4.0017143197001932</v>
      </c>
      <c r="E42">
        <f t="shared" si="3"/>
        <v>4.0017143197001932</v>
      </c>
      <c r="F42">
        <f t="shared" si="5"/>
        <v>4.0017143197001932</v>
      </c>
      <c r="G42">
        <f t="shared" si="5"/>
        <v>4.0017143197001932</v>
      </c>
      <c r="H42">
        <f t="shared" si="5"/>
        <v>4.0017143197001932</v>
      </c>
      <c r="I42">
        <f t="shared" si="5"/>
        <v>4.0017143197001932</v>
      </c>
      <c r="J42">
        <f t="shared" si="5"/>
        <v>4.0017143197001932</v>
      </c>
      <c r="K42">
        <f t="shared" si="5"/>
        <v>4.0017143197001932</v>
      </c>
      <c r="L42">
        <f t="shared" si="5"/>
        <v>4.0017143197001932</v>
      </c>
      <c r="M42">
        <f t="shared" si="5"/>
        <v>4.0017143197001932</v>
      </c>
      <c r="N42">
        <f t="shared" si="5"/>
        <v>4.0017143197001932</v>
      </c>
      <c r="O42">
        <f t="shared" si="5"/>
        <v>4.0017143197001932</v>
      </c>
      <c r="P42">
        <f t="shared" si="5"/>
        <v>4.0017143197001932</v>
      </c>
      <c r="Q42">
        <f t="shared" si="5"/>
        <v>4.0017143197001932</v>
      </c>
      <c r="R42">
        <f t="shared" si="1"/>
        <v>4.0017143197001932</v>
      </c>
      <c r="S42">
        <f t="shared" si="2"/>
        <v>4.0017143197001932</v>
      </c>
    </row>
    <row r="43" spans="3:19" x14ac:dyDescent="0.3">
      <c r="C43" t="s">
        <v>72</v>
      </c>
      <c r="D43">
        <f>Mult_split!H43</f>
        <v>5.1704473334472423E-10</v>
      </c>
      <c r="E43">
        <f t="shared" si="3"/>
        <v>5.1704473334472423E-10</v>
      </c>
      <c r="F43">
        <f t="shared" si="5"/>
        <v>5.1704473334472423E-10</v>
      </c>
      <c r="G43">
        <f t="shared" si="5"/>
        <v>5.1704473334472423E-10</v>
      </c>
      <c r="H43">
        <f t="shared" si="5"/>
        <v>5.1704473334472423E-10</v>
      </c>
      <c r="I43">
        <f t="shared" si="5"/>
        <v>5.1704473334472423E-10</v>
      </c>
      <c r="J43">
        <f t="shared" si="5"/>
        <v>5.1704473334472423E-10</v>
      </c>
      <c r="K43">
        <f t="shared" si="5"/>
        <v>5.1704473334472423E-10</v>
      </c>
      <c r="L43">
        <f t="shared" si="5"/>
        <v>5.1704473334472423E-10</v>
      </c>
      <c r="M43">
        <f t="shared" si="5"/>
        <v>5.1704473334472423E-10</v>
      </c>
      <c r="N43">
        <f t="shared" si="5"/>
        <v>5.1704473334472423E-10</v>
      </c>
      <c r="O43">
        <f t="shared" si="5"/>
        <v>5.1704473334472423E-10</v>
      </c>
      <c r="P43">
        <f t="shared" si="5"/>
        <v>5.1704473334472423E-10</v>
      </c>
      <c r="Q43">
        <f t="shared" si="5"/>
        <v>5.1704473334472423E-10</v>
      </c>
      <c r="R43">
        <f t="shared" si="1"/>
        <v>5.1704473334472423E-10</v>
      </c>
      <c r="S43">
        <f t="shared" si="2"/>
        <v>5.1704473334472423E-10</v>
      </c>
    </row>
    <row r="44" spans="3:19" x14ac:dyDescent="0.3">
      <c r="C44" t="s">
        <v>73</v>
      </c>
      <c r="D44">
        <f>Mult_split!H44</f>
        <v>0</v>
      </c>
      <c r="E44">
        <f t="shared" si="3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0</v>
      </c>
      <c r="E52">
        <f t="shared" si="3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0.80595082034124388</v>
      </c>
      <c r="E55">
        <f t="shared" si="3"/>
        <v>0.80595082034124388</v>
      </c>
      <c r="F55">
        <f t="shared" si="6"/>
        <v>0.80595082034124388</v>
      </c>
      <c r="G55">
        <f t="shared" si="6"/>
        <v>0.80595082034124388</v>
      </c>
      <c r="H55">
        <f t="shared" si="6"/>
        <v>0.80595082034124388</v>
      </c>
      <c r="I55">
        <f t="shared" si="6"/>
        <v>0.80595082034124388</v>
      </c>
      <c r="J55">
        <f t="shared" si="6"/>
        <v>0.80595082034124388</v>
      </c>
      <c r="K55">
        <f t="shared" si="6"/>
        <v>0.80595082034124388</v>
      </c>
      <c r="L55">
        <f t="shared" si="6"/>
        <v>0.80595082034124388</v>
      </c>
      <c r="M55">
        <f t="shared" si="6"/>
        <v>0.80595082034124388</v>
      </c>
      <c r="N55">
        <f t="shared" si="6"/>
        <v>0.80595082034124388</v>
      </c>
      <c r="O55">
        <f t="shared" si="6"/>
        <v>0.80595082034124388</v>
      </c>
      <c r="P55">
        <f t="shared" si="6"/>
        <v>0.80595082034124388</v>
      </c>
      <c r="Q55">
        <f t="shared" si="6"/>
        <v>0.80595082034124388</v>
      </c>
      <c r="R55">
        <f t="shared" si="1"/>
        <v>0.80595082034124388</v>
      </c>
      <c r="S55">
        <f t="shared" si="2"/>
        <v>0.80595082034124388</v>
      </c>
    </row>
    <row r="56" spans="3:19" x14ac:dyDescent="0.3">
      <c r="C56" t="s">
        <v>85</v>
      </c>
      <c r="D56">
        <f>Mult_split!H56</f>
        <v>0</v>
      </c>
      <c r="E56">
        <f t="shared" si="3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Mult_split!H57</f>
        <v>203062.28873942743</v>
      </c>
      <c r="E57">
        <f t="shared" si="3"/>
        <v>203062.28873942743</v>
      </c>
      <c r="F57">
        <f t="shared" si="6"/>
        <v>203062.28873942743</v>
      </c>
      <c r="G57">
        <f t="shared" si="6"/>
        <v>203062.28873942743</v>
      </c>
      <c r="H57">
        <f t="shared" si="6"/>
        <v>203062.28873942743</v>
      </c>
      <c r="I57">
        <f t="shared" si="6"/>
        <v>203062.28873942743</v>
      </c>
      <c r="J57">
        <f t="shared" si="6"/>
        <v>203062.28873942743</v>
      </c>
      <c r="K57">
        <f t="shared" si="6"/>
        <v>203062.28873942743</v>
      </c>
      <c r="L57">
        <f t="shared" si="6"/>
        <v>203062.28873942743</v>
      </c>
      <c r="M57">
        <f t="shared" si="6"/>
        <v>203062.28873942743</v>
      </c>
      <c r="N57">
        <f t="shared" si="6"/>
        <v>203062.28873942743</v>
      </c>
      <c r="O57">
        <f t="shared" si="6"/>
        <v>203062.28873942743</v>
      </c>
      <c r="P57">
        <f t="shared" si="6"/>
        <v>203062.28873942743</v>
      </c>
      <c r="Q57">
        <f t="shared" si="6"/>
        <v>203062.28873942743</v>
      </c>
      <c r="R57">
        <f t="shared" si="1"/>
        <v>203062.28873942743</v>
      </c>
      <c r="S57">
        <f t="shared" si="2"/>
        <v>203062.28873942743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6.6153367028899557E-7</v>
      </c>
      <c r="E59">
        <f t="shared" si="3"/>
        <v>6.6153367028899557E-7</v>
      </c>
      <c r="F59">
        <f t="shared" si="6"/>
        <v>6.6153367028899557E-7</v>
      </c>
      <c r="G59">
        <f t="shared" si="6"/>
        <v>6.6153367028899557E-7</v>
      </c>
      <c r="H59">
        <f t="shared" si="6"/>
        <v>6.6153367028899557E-7</v>
      </c>
      <c r="I59">
        <f t="shared" si="6"/>
        <v>6.6153367028899557E-7</v>
      </c>
      <c r="J59">
        <f t="shared" si="6"/>
        <v>6.6153367028899557E-7</v>
      </c>
      <c r="K59">
        <f t="shared" si="6"/>
        <v>6.6153367028899557E-7</v>
      </c>
      <c r="L59">
        <f t="shared" si="6"/>
        <v>6.6153367028899557E-7</v>
      </c>
      <c r="M59">
        <f t="shared" si="6"/>
        <v>6.6153367028899557E-7</v>
      </c>
      <c r="N59">
        <f t="shared" si="6"/>
        <v>6.6153367028899557E-7</v>
      </c>
      <c r="O59">
        <f t="shared" si="6"/>
        <v>6.6153367028899557E-7</v>
      </c>
      <c r="P59">
        <f t="shared" si="6"/>
        <v>6.6153367028899557E-7</v>
      </c>
      <c r="Q59">
        <f t="shared" si="6"/>
        <v>6.6153367028899557E-7</v>
      </c>
      <c r="R59">
        <f t="shared" si="1"/>
        <v>6.6153367028899557E-7</v>
      </c>
      <c r="S59">
        <f t="shared" si="2"/>
        <v>6.6153367028899557E-7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199588.92174466982</v>
      </c>
      <c r="E62">
        <f t="shared" si="3"/>
        <v>199588.92174466982</v>
      </c>
      <c r="F62">
        <f t="shared" si="6"/>
        <v>199588.92174466982</v>
      </c>
      <c r="G62">
        <f t="shared" si="6"/>
        <v>199588.92174466982</v>
      </c>
      <c r="H62">
        <f t="shared" si="6"/>
        <v>199588.92174466982</v>
      </c>
      <c r="I62">
        <f t="shared" si="6"/>
        <v>199588.92174466982</v>
      </c>
      <c r="J62">
        <f t="shared" si="6"/>
        <v>199588.92174466982</v>
      </c>
      <c r="K62">
        <f t="shared" si="6"/>
        <v>199588.92174466982</v>
      </c>
      <c r="L62">
        <f t="shared" si="6"/>
        <v>199588.92174466982</v>
      </c>
      <c r="M62">
        <f t="shared" si="6"/>
        <v>199588.92174466982</v>
      </c>
      <c r="N62">
        <f t="shared" si="6"/>
        <v>199588.92174466982</v>
      </c>
      <c r="O62">
        <f t="shared" si="6"/>
        <v>199588.92174466982</v>
      </c>
      <c r="P62">
        <f t="shared" si="6"/>
        <v>199588.92174466982</v>
      </c>
      <c r="Q62">
        <f t="shared" si="6"/>
        <v>199588.92174466982</v>
      </c>
      <c r="R62">
        <f t="shared" si="1"/>
        <v>199588.92174466982</v>
      </c>
      <c r="S62">
        <f t="shared" si="2"/>
        <v>199588.92174466982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2.8069301291700099E-2</v>
      </c>
      <c r="E64">
        <f t="shared" si="3"/>
        <v>2.8069301291700099E-2</v>
      </c>
      <c r="F64">
        <f t="shared" si="6"/>
        <v>2.8069301291700099E-2</v>
      </c>
      <c r="G64">
        <f t="shared" si="6"/>
        <v>2.8069301291700099E-2</v>
      </c>
      <c r="H64">
        <f t="shared" si="6"/>
        <v>2.8069301291700099E-2</v>
      </c>
      <c r="I64">
        <f t="shared" si="6"/>
        <v>2.8069301291700099E-2</v>
      </c>
      <c r="J64">
        <f t="shared" si="6"/>
        <v>2.8069301291700099E-2</v>
      </c>
      <c r="K64">
        <f t="shared" si="6"/>
        <v>2.8069301291700099E-2</v>
      </c>
      <c r="L64">
        <f t="shared" si="6"/>
        <v>2.8069301291700099E-2</v>
      </c>
      <c r="M64">
        <f t="shared" si="6"/>
        <v>2.8069301291700099E-2</v>
      </c>
      <c r="N64">
        <f t="shared" si="6"/>
        <v>2.8069301291700099E-2</v>
      </c>
      <c r="O64">
        <f t="shared" si="6"/>
        <v>2.8069301291700099E-2</v>
      </c>
      <c r="P64">
        <f t="shared" si="6"/>
        <v>2.8069301291700099E-2</v>
      </c>
      <c r="Q64">
        <f t="shared" si="6"/>
        <v>2.8069301291700099E-2</v>
      </c>
      <c r="R64">
        <f t="shared" si="1"/>
        <v>2.8069301291700099E-2</v>
      </c>
      <c r="S64">
        <f t="shared" si="2"/>
        <v>2.8069301291700099E-2</v>
      </c>
    </row>
    <row r="65" spans="3:19" x14ac:dyDescent="0.3">
      <c r="C65" t="s">
        <v>94</v>
      </c>
      <c r="D65">
        <f>Mult_split!H65</f>
        <v>0.22813162831933009</v>
      </c>
      <c r="E65">
        <f t="shared" si="3"/>
        <v>0.22813162831933009</v>
      </c>
      <c r="F65">
        <f t="shared" si="6"/>
        <v>0.22813162831933009</v>
      </c>
      <c r="G65">
        <f t="shared" si="6"/>
        <v>0.22813162831933009</v>
      </c>
      <c r="H65">
        <f t="shared" si="6"/>
        <v>0.22813162831933009</v>
      </c>
      <c r="I65">
        <f t="shared" si="6"/>
        <v>0.22813162831933009</v>
      </c>
      <c r="J65">
        <f t="shared" si="6"/>
        <v>0.22813162831933009</v>
      </c>
      <c r="K65">
        <f t="shared" si="6"/>
        <v>0.22813162831933009</v>
      </c>
      <c r="L65">
        <f t="shared" si="6"/>
        <v>0.22813162831933009</v>
      </c>
      <c r="M65">
        <f t="shared" si="6"/>
        <v>0.22813162831933009</v>
      </c>
      <c r="N65">
        <f t="shared" si="6"/>
        <v>0.22813162831933009</v>
      </c>
      <c r="O65">
        <f t="shared" si="6"/>
        <v>0.22813162831933009</v>
      </c>
      <c r="P65">
        <f t="shared" si="6"/>
        <v>0.22813162831933009</v>
      </c>
      <c r="Q65">
        <f t="shared" si="6"/>
        <v>0.22813162831933009</v>
      </c>
      <c r="R65">
        <f t="shared" si="1"/>
        <v>0.22813162831933009</v>
      </c>
      <c r="S65">
        <f t="shared" si="2"/>
        <v>0.22813162831933009</v>
      </c>
    </row>
    <row r="66" spans="3:19" x14ac:dyDescent="0.3">
      <c r="C66" t="s">
        <v>95</v>
      </c>
      <c r="D66">
        <f>Mult_split!H66</f>
        <v>0.55044200233826091</v>
      </c>
      <c r="E66">
        <f t="shared" si="3"/>
        <v>0.55044200233826091</v>
      </c>
      <c r="F66">
        <f t="shared" si="6"/>
        <v>0.55044200233826091</v>
      </c>
      <c r="G66">
        <f t="shared" si="6"/>
        <v>0.55044200233826091</v>
      </c>
      <c r="H66">
        <f t="shared" si="6"/>
        <v>0.55044200233826091</v>
      </c>
      <c r="I66">
        <f t="shared" si="6"/>
        <v>0.55044200233826091</v>
      </c>
      <c r="J66">
        <f t="shared" si="6"/>
        <v>0.55044200233826091</v>
      </c>
      <c r="K66">
        <f t="shared" si="6"/>
        <v>0.55044200233826091</v>
      </c>
      <c r="L66">
        <f t="shared" si="6"/>
        <v>0.55044200233826091</v>
      </c>
      <c r="M66">
        <f t="shared" si="6"/>
        <v>0.55044200233826091</v>
      </c>
      <c r="N66">
        <f t="shared" si="6"/>
        <v>0.55044200233826091</v>
      </c>
      <c r="O66">
        <f t="shared" si="6"/>
        <v>0.55044200233826091</v>
      </c>
      <c r="P66">
        <f t="shared" si="6"/>
        <v>0.55044200233826091</v>
      </c>
      <c r="Q66">
        <f t="shared" si="6"/>
        <v>0.55044200233826091</v>
      </c>
      <c r="R66">
        <f t="shared" si="1"/>
        <v>0.55044200233826091</v>
      </c>
      <c r="S66">
        <f t="shared" si="2"/>
        <v>0.55044200233826091</v>
      </c>
    </row>
    <row r="67" spans="3:19" x14ac:dyDescent="0.3">
      <c r="C67" t="s">
        <v>96</v>
      </c>
      <c r="D67">
        <f>Mult_split!H67</f>
        <v>2.5246851096626388E-7</v>
      </c>
      <c r="E67">
        <f t="shared" si="3"/>
        <v>2.5246851096626388E-7</v>
      </c>
      <c r="F67">
        <f t="shared" ref="F67:Q82" si="7">E67</f>
        <v>2.5246851096626388E-7</v>
      </c>
      <c r="G67">
        <f t="shared" si="7"/>
        <v>2.5246851096626388E-7</v>
      </c>
      <c r="H67">
        <f t="shared" si="7"/>
        <v>2.5246851096626388E-7</v>
      </c>
      <c r="I67">
        <f t="shared" si="7"/>
        <v>2.5246851096626388E-7</v>
      </c>
      <c r="J67">
        <f t="shared" si="7"/>
        <v>2.5246851096626388E-7</v>
      </c>
      <c r="K67">
        <f t="shared" si="7"/>
        <v>2.5246851096626388E-7</v>
      </c>
      <c r="L67">
        <f t="shared" si="7"/>
        <v>2.5246851096626388E-7</v>
      </c>
      <c r="M67">
        <f t="shared" si="7"/>
        <v>2.5246851096626388E-7</v>
      </c>
      <c r="N67">
        <f t="shared" si="7"/>
        <v>2.5246851096626388E-7</v>
      </c>
      <c r="O67">
        <f t="shared" si="7"/>
        <v>2.5246851096626388E-7</v>
      </c>
      <c r="P67">
        <f t="shared" si="7"/>
        <v>2.5246851096626388E-7</v>
      </c>
      <c r="Q67">
        <f t="shared" si="7"/>
        <v>2.5246851096626388E-7</v>
      </c>
      <c r="R67">
        <f t="shared" ref="R67:R115" si="8">Q67</f>
        <v>2.5246851096626388E-7</v>
      </c>
      <c r="S67">
        <f t="shared" ref="S67:S115" si="9">R67</f>
        <v>2.5246851096626388E-7</v>
      </c>
    </row>
    <row r="68" spans="3:19" x14ac:dyDescent="0.3">
      <c r="C68" t="s">
        <v>97</v>
      </c>
      <c r="D68">
        <f>Mult_split!H68</f>
        <v>5.3784155548736008E-2</v>
      </c>
      <c r="E68">
        <f t="shared" ref="E68:E115" si="10">D68</f>
        <v>5.3784155548736008E-2</v>
      </c>
      <c r="F68">
        <f t="shared" si="7"/>
        <v>5.3784155548736008E-2</v>
      </c>
      <c r="G68">
        <f t="shared" si="7"/>
        <v>5.3784155548736008E-2</v>
      </c>
      <c r="H68">
        <f t="shared" si="7"/>
        <v>5.3784155548736008E-2</v>
      </c>
      <c r="I68">
        <f t="shared" si="7"/>
        <v>5.3784155548736008E-2</v>
      </c>
      <c r="J68">
        <f t="shared" si="7"/>
        <v>5.3784155548736008E-2</v>
      </c>
      <c r="K68">
        <f t="shared" si="7"/>
        <v>5.3784155548736008E-2</v>
      </c>
      <c r="L68">
        <f t="shared" si="7"/>
        <v>5.3784155548736008E-2</v>
      </c>
      <c r="M68">
        <f t="shared" si="7"/>
        <v>5.3784155548736008E-2</v>
      </c>
      <c r="N68">
        <f t="shared" si="7"/>
        <v>5.3784155548736008E-2</v>
      </c>
      <c r="O68">
        <f t="shared" si="7"/>
        <v>5.3784155548736008E-2</v>
      </c>
      <c r="P68">
        <f t="shared" si="7"/>
        <v>5.3784155548736008E-2</v>
      </c>
      <c r="Q68">
        <f t="shared" si="7"/>
        <v>5.3784155548736008E-2</v>
      </c>
      <c r="R68">
        <f t="shared" si="8"/>
        <v>5.3784155548736008E-2</v>
      </c>
      <c r="S68">
        <f t="shared" si="9"/>
        <v>5.3784155548736008E-2</v>
      </c>
    </row>
    <row r="69" spans="3:19" x14ac:dyDescent="0.3">
      <c r="C69" t="s">
        <v>98</v>
      </c>
      <c r="D69">
        <f>Mult_split!H69</f>
        <v>7.5000000117478718E-2</v>
      </c>
      <c r="E69">
        <f t="shared" si="10"/>
        <v>7.5000000117478718E-2</v>
      </c>
      <c r="F69">
        <f t="shared" si="7"/>
        <v>7.5000000117478718E-2</v>
      </c>
      <c r="G69">
        <f t="shared" si="7"/>
        <v>7.5000000117478718E-2</v>
      </c>
      <c r="H69">
        <f t="shared" si="7"/>
        <v>7.5000000117478718E-2</v>
      </c>
      <c r="I69">
        <f t="shared" si="7"/>
        <v>7.5000000117478718E-2</v>
      </c>
      <c r="J69">
        <f t="shared" si="7"/>
        <v>7.5000000117478718E-2</v>
      </c>
      <c r="K69">
        <f t="shared" si="7"/>
        <v>7.5000000117478718E-2</v>
      </c>
      <c r="L69">
        <f t="shared" si="7"/>
        <v>7.5000000117478718E-2</v>
      </c>
      <c r="M69">
        <f t="shared" si="7"/>
        <v>7.5000000117478718E-2</v>
      </c>
      <c r="N69">
        <f t="shared" si="7"/>
        <v>7.5000000117478718E-2</v>
      </c>
      <c r="O69">
        <f t="shared" si="7"/>
        <v>7.5000000117478718E-2</v>
      </c>
      <c r="P69">
        <f t="shared" si="7"/>
        <v>7.5000000117478718E-2</v>
      </c>
      <c r="Q69">
        <f t="shared" si="7"/>
        <v>7.5000000117478718E-2</v>
      </c>
      <c r="R69">
        <f t="shared" si="8"/>
        <v>7.5000000117478718E-2</v>
      </c>
      <c r="S69">
        <f t="shared" si="9"/>
        <v>7.5000000117478718E-2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</v>
      </c>
      <c r="E71">
        <f t="shared" si="10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8"/>
        <v>0</v>
      </c>
      <c r="S71">
        <f t="shared" si="9"/>
        <v>0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0</v>
      </c>
      <c r="E73">
        <f t="shared" si="10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8"/>
        <v>0</v>
      </c>
      <c r="S73">
        <f t="shared" si="9"/>
        <v>0</v>
      </c>
    </row>
    <row r="74" spans="3:19" x14ac:dyDescent="0.3">
      <c r="C74" t="s">
        <v>103</v>
      </c>
      <c r="D74">
        <f>Mult_split!H74</f>
        <v>0</v>
      </c>
      <c r="E74">
        <f t="shared" si="10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3:19" x14ac:dyDescent="0.3">
      <c r="C75" t="s">
        <v>104</v>
      </c>
      <c r="D75">
        <f>Mult_split!H75</f>
        <v>0</v>
      </c>
      <c r="E75">
        <f t="shared" si="10"/>
        <v>0</v>
      </c>
      <c r="F75">
        <f t="shared" si="7"/>
        <v>0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1.28204171844236</v>
      </c>
      <c r="E78">
        <f t="shared" si="10"/>
        <v>1.28204171844236</v>
      </c>
      <c r="F78">
        <f t="shared" si="7"/>
        <v>1.28204171844236</v>
      </c>
      <c r="G78">
        <f t="shared" si="7"/>
        <v>1.28204171844236</v>
      </c>
      <c r="H78">
        <f t="shared" si="7"/>
        <v>1.28204171844236</v>
      </c>
      <c r="I78">
        <f t="shared" si="7"/>
        <v>1.28204171844236</v>
      </c>
      <c r="J78">
        <f t="shared" si="7"/>
        <v>1.28204171844236</v>
      </c>
      <c r="K78">
        <f t="shared" si="7"/>
        <v>1.28204171844236</v>
      </c>
      <c r="L78">
        <f t="shared" si="7"/>
        <v>1.28204171844236</v>
      </c>
      <c r="M78">
        <f t="shared" si="7"/>
        <v>1.28204171844236</v>
      </c>
      <c r="N78">
        <f t="shared" si="7"/>
        <v>1.28204171844236</v>
      </c>
      <c r="O78">
        <f t="shared" si="7"/>
        <v>1.28204171844236</v>
      </c>
      <c r="P78">
        <f t="shared" si="7"/>
        <v>1.28204171844236</v>
      </c>
      <c r="Q78">
        <f t="shared" si="7"/>
        <v>1.28204171844236</v>
      </c>
      <c r="R78">
        <f t="shared" si="8"/>
        <v>1.28204171844236</v>
      </c>
      <c r="S78">
        <f t="shared" si="9"/>
        <v>1.28204171844236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222094.62093880755</v>
      </c>
      <c r="E80">
        <f t="shared" si="10"/>
        <v>222094.62093880755</v>
      </c>
      <c r="F80">
        <f t="shared" si="7"/>
        <v>222094.62093880755</v>
      </c>
      <c r="G80">
        <f t="shared" si="7"/>
        <v>222094.62093880755</v>
      </c>
      <c r="H80">
        <f t="shared" si="7"/>
        <v>222094.62093880755</v>
      </c>
      <c r="I80">
        <f t="shared" si="7"/>
        <v>222094.62093880755</v>
      </c>
      <c r="J80">
        <f t="shared" si="7"/>
        <v>222094.62093880755</v>
      </c>
      <c r="K80">
        <f t="shared" si="7"/>
        <v>222094.62093880755</v>
      </c>
      <c r="L80">
        <f t="shared" si="7"/>
        <v>222094.62093880755</v>
      </c>
      <c r="M80">
        <f t="shared" si="7"/>
        <v>222094.62093880755</v>
      </c>
      <c r="N80">
        <f t="shared" si="7"/>
        <v>222094.62093880755</v>
      </c>
      <c r="O80">
        <f t="shared" si="7"/>
        <v>222094.62093880755</v>
      </c>
      <c r="P80">
        <f t="shared" si="7"/>
        <v>222094.62093880755</v>
      </c>
      <c r="Q80">
        <f t="shared" si="7"/>
        <v>222094.62093880755</v>
      </c>
      <c r="R80">
        <f t="shared" si="8"/>
        <v>222094.62093880755</v>
      </c>
      <c r="S80">
        <f t="shared" si="9"/>
        <v>222094.62093880755</v>
      </c>
    </row>
    <row r="81" spans="3:19" x14ac:dyDescent="0.3">
      <c r="C81" t="s">
        <v>110</v>
      </c>
      <c r="D81">
        <f>Mult_split!H81</f>
        <v>0.26197968313230713</v>
      </c>
      <c r="E81">
        <f t="shared" si="10"/>
        <v>0.26197968313230713</v>
      </c>
      <c r="F81">
        <f t="shared" si="7"/>
        <v>0.26197968313230713</v>
      </c>
      <c r="G81">
        <f t="shared" si="7"/>
        <v>0.26197968313230713</v>
      </c>
      <c r="H81">
        <f t="shared" si="7"/>
        <v>0.26197968313230713</v>
      </c>
      <c r="I81">
        <f t="shared" si="7"/>
        <v>0.26197968313230713</v>
      </c>
      <c r="J81">
        <f t="shared" si="7"/>
        <v>0.26197968313230713</v>
      </c>
      <c r="K81">
        <f t="shared" si="7"/>
        <v>0.26197968313230713</v>
      </c>
      <c r="L81">
        <f t="shared" si="7"/>
        <v>0.26197968313230713</v>
      </c>
      <c r="M81">
        <f t="shared" si="7"/>
        <v>0.26197968313230713</v>
      </c>
      <c r="N81">
        <f t="shared" si="7"/>
        <v>0.26197968313230713</v>
      </c>
      <c r="O81">
        <f t="shared" si="7"/>
        <v>0.26197968313230713</v>
      </c>
      <c r="P81">
        <f t="shared" si="7"/>
        <v>0.26197968313230713</v>
      </c>
      <c r="Q81">
        <f t="shared" si="7"/>
        <v>0.26197968313230713</v>
      </c>
      <c r="R81">
        <f t="shared" si="8"/>
        <v>0.26197968313230713</v>
      </c>
      <c r="S81">
        <f t="shared" si="9"/>
        <v>0.26197968313230713</v>
      </c>
    </row>
    <row r="82" spans="3:19" x14ac:dyDescent="0.3">
      <c r="C82" t="s">
        <v>111</v>
      </c>
      <c r="D82">
        <f>Mult_split!H82</f>
        <v>9.0636668553924448E-9</v>
      </c>
      <c r="E82">
        <f t="shared" si="10"/>
        <v>9.0636668553924448E-9</v>
      </c>
      <c r="F82">
        <f t="shared" si="7"/>
        <v>9.0636668553924448E-9</v>
      </c>
      <c r="G82">
        <f t="shared" si="7"/>
        <v>9.0636668553924448E-9</v>
      </c>
      <c r="H82">
        <f t="shared" si="7"/>
        <v>9.0636668553924448E-9</v>
      </c>
      <c r="I82">
        <f t="shared" si="7"/>
        <v>9.0636668553924448E-9</v>
      </c>
      <c r="J82">
        <f t="shared" si="7"/>
        <v>9.0636668553924448E-9</v>
      </c>
      <c r="K82">
        <f t="shared" si="7"/>
        <v>9.0636668553924448E-9</v>
      </c>
      <c r="L82">
        <f t="shared" si="7"/>
        <v>9.0636668553924448E-9</v>
      </c>
      <c r="M82">
        <f t="shared" si="7"/>
        <v>9.0636668553924448E-9</v>
      </c>
      <c r="N82">
        <f t="shared" si="7"/>
        <v>9.0636668553924448E-9</v>
      </c>
      <c r="O82">
        <f t="shared" si="7"/>
        <v>9.0636668553924448E-9</v>
      </c>
      <c r="P82">
        <f t="shared" si="7"/>
        <v>9.0636668553924448E-9</v>
      </c>
      <c r="Q82">
        <f t="shared" si="7"/>
        <v>9.0636668553924448E-9</v>
      </c>
      <c r="R82">
        <f t="shared" si="8"/>
        <v>9.0636668553924448E-9</v>
      </c>
      <c r="S82">
        <f t="shared" si="9"/>
        <v>9.0636668553924448E-9</v>
      </c>
    </row>
    <row r="83" spans="3:19" x14ac:dyDescent="0.3">
      <c r="C83" t="s">
        <v>112</v>
      </c>
      <c r="D83">
        <f>Mult_split!H83</f>
        <v>0.21776197041302839</v>
      </c>
      <c r="E83">
        <f t="shared" si="10"/>
        <v>0.21776197041302839</v>
      </c>
      <c r="F83">
        <f t="shared" ref="F83:Q98" si="11">E83</f>
        <v>0.21776197041302839</v>
      </c>
      <c r="G83">
        <f t="shared" si="11"/>
        <v>0.21776197041302839</v>
      </c>
      <c r="H83">
        <f t="shared" si="11"/>
        <v>0.21776197041302839</v>
      </c>
      <c r="I83">
        <f t="shared" si="11"/>
        <v>0.21776197041302839</v>
      </c>
      <c r="J83">
        <f t="shared" si="11"/>
        <v>0.21776197041302839</v>
      </c>
      <c r="K83">
        <f t="shared" si="11"/>
        <v>0.21776197041302839</v>
      </c>
      <c r="L83">
        <f t="shared" si="11"/>
        <v>0.21776197041302839</v>
      </c>
      <c r="M83">
        <f t="shared" si="11"/>
        <v>0.21776197041302839</v>
      </c>
      <c r="N83">
        <f t="shared" si="11"/>
        <v>0.21776197041302839</v>
      </c>
      <c r="O83">
        <f t="shared" si="11"/>
        <v>0.21776197041302839</v>
      </c>
      <c r="P83">
        <f t="shared" si="11"/>
        <v>0.21776197041302839</v>
      </c>
      <c r="Q83">
        <f t="shared" si="11"/>
        <v>0.21776197041302839</v>
      </c>
      <c r="R83">
        <f t="shared" si="8"/>
        <v>0.21776197041302839</v>
      </c>
      <c r="S83">
        <f t="shared" si="9"/>
        <v>0.21776197041302839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0</v>
      </c>
      <c r="E85">
        <f t="shared" si="10"/>
        <v>0</v>
      </c>
      <c r="F85">
        <f t="shared" si="11"/>
        <v>0</v>
      </c>
      <c r="G85">
        <f t="shared" si="11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8"/>
        <v>0</v>
      </c>
      <c r="S85">
        <f t="shared" si="9"/>
        <v>0</v>
      </c>
    </row>
    <row r="86" spans="3:19" x14ac:dyDescent="0.3">
      <c r="C86" t="s">
        <v>115</v>
      </c>
      <c r="D86">
        <f>Mult_split!H86</f>
        <v>1.1117604169947501E-8</v>
      </c>
      <c r="E86">
        <f t="shared" si="10"/>
        <v>1.1117604169947501E-8</v>
      </c>
      <c r="F86">
        <f t="shared" si="11"/>
        <v>1.1117604169947501E-8</v>
      </c>
      <c r="G86">
        <f t="shared" si="11"/>
        <v>1.1117604169947501E-8</v>
      </c>
      <c r="H86">
        <f t="shared" si="11"/>
        <v>1.1117604169947501E-8</v>
      </c>
      <c r="I86">
        <f t="shared" si="11"/>
        <v>1.1117604169947501E-8</v>
      </c>
      <c r="J86">
        <f t="shared" si="11"/>
        <v>1.1117604169947501E-8</v>
      </c>
      <c r="K86">
        <f t="shared" si="11"/>
        <v>1.1117604169947501E-8</v>
      </c>
      <c r="L86">
        <f t="shared" si="11"/>
        <v>1.1117604169947501E-8</v>
      </c>
      <c r="M86">
        <f t="shared" si="11"/>
        <v>1.1117604169947501E-8</v>
      </c>
      <c r="N86">
        <f t="shared" si="11"/>
        <v>1.1117604169947501E-8</v>
      </c>
      <c r="O86">
        <f t="shared" si="11"/>
        <v>1.1117604169947501E-8</v>
      </c>
      <c r="P86">
        <f t="shared" si="11"/>
        <v>1.1117604169947501E-8</v>
      </c>
      <c r="Q86">
        <f t="shared" si="11"/>
        <v>1.1117604169947501E-8</v>
      </c>
      <c r="R86">
        <f t="shared" si="8"/>
        <v>1.1117604169947501E-8</v>
      </c>
      <c r="S86">
        <f t="shared" si="9"/>
        <v>1.1117604169947501E-8</v>
      </c>
    </row>
    <row r="87" spans="3:19" x14ac:dyDescent="0.3">
      <c r="C87" t="s">
        <v>116</v>
      </c>
      <c r="D87">
        <f>Mult_split!H87</f>
        <v>0</v>
      </c>
      <c r="E87">
        <f t="shared" si="10"/>
        <v>0</v>
      </c>
      <c r="F87">
        <f t="shared" si="11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8"/>
        <v>0</v>
      </c>
      <c r="S87">
        <f t="shared" si="9"/>
        <v>0</v>
      </c>
    </row>
    <row r="88" spans="3:19" x14ac:dyDescent="0.3">
      <c r="C88" t="s">
        <v>117</v>
      </c>
      <c r="D88">
        <f>Mult_split!H88</f>
        <v>7.5129673087868323</v>
      </c>
      <c r="E88">
        <f t="shared" si="10"/>
        <v>7.5129673087868323</v>
      </c>
      <c r="F88">
        <f t="shared" si="11"/>
        <v>7.5129673087868323</v>
      </c>
      <c r="G88">
        <f t="shared" si="11"/>
        <v>7.5129673087868323</v>
      </c>
      <c r="H88">
        <f t="shared" si="11"/>
        <v>7.5129673087868323</v>
      </c>
      <c r="I88">
        <f t="shared" si="11"/>
        <v>7.5129673087868323</v>
      </c>
      <c r="J88">
        <f t="shared" si="11"/>
        <v>7.5129673087868323</v>
      </c>
      <c r="K88">
        <f t="shared" si="11"/>
        <v>7.5129673087868323</v>
      </c>
      <c r="L88">
        <f t="shared" si="11"/>
        <v>7.5129673087868323</v>
      </c>
      <c r="M88">
        <f t="shared" si="11"/>
        <v>7.5129673087868323</v>
      </c>
      <c r="N88">
        <f t="shared" si="11"/>
        <v>7.5129673087868323</v>
      </c>
      <c r="O88">
        <f t="shared" si="11"/>
        <v>7.5129673087868323</v>
      </c>
      <c r="P88">
        <f t="shared" si="11"/>
        <v>7.5129673087868323</v>
      </c>
      <c r="Q88">
        <f t="shared" si="11"/>
        <v>7.5129673087868323</v>
      </c>
      <c r="R88">
        <f t="shared" si="8"/>
        <v>7.5129673087868323</v>
      </c>
      <c r="S88">
        <f t="shared" si="9"/>
        <v>7.5129673087868323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17.308306959590059</v>
      </c>
      <c r="E98">
        <f t="shared" si="10"/>
        <v>17.308306959590059</v>
      </c>
      <c r="F98">
        <f t="shared" si="11"/>
        <v>17.308306959590059</v>
      </c>
      <c r="G98">
        <f t="shared" si="11"/>
        <v>17.308306959590059</v>
      </c>
      <c r="H98">
        <f t="shared" si="11"/>
        <v>17.308306959590059</v>
      </c>
      <c r="I98">
        <f t="shared" si="11"/>
        <v>17.308306959590059</v>
      </c>
      <c r="J98">
        <f t="shared" si="11"/>
        <v>17.308306959590059</v>
      </c>
      <c r="K98">
        <f t="shared" si="11"/>
        <v>17.308306959590059</v>
      </c>
      <c r="L98">
        <f t="shared" si="11"/>
        <v>17.308306959590059</v>
      </c>
      <c r="M98">
        <f t="shared" si="11"/>
        <v>17.308306959590059</v>
      </c>
      <c r="N98">
        <f t="shared" si="11"/>
        <v>17.308306959590059</v>
      </c>
      <c r="O98">
        <f t="shared" si="11"/>
        <v>17.308306959590059</v>
      </c>
      <c r="P98">
        <f t="shared" si="11"/>
        <v>17.308306959590059</v>
      </c>
      <c r="Q98">
        <f t="shared" si="11"/>
        <v>17.308306959590059</v>
      </c>
      <c r="R98">
        <f t="shared" si="8"/>
        <v>17.308306959590059</v>
      </c>
      <c r="S98">
        <f t="shared" si="9"/>
        <v>17.308306959590059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0</v>
      </c>
      <c r="E101">
        <f t="shared" si="10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8"/>
        <v>0</v>
      </c>
      <c r="S101">
        <f t="shared" si="9"/>
        <v>0</v>
      </c>
    </row>
    <row r="102" spans="3:19" x14ac:dyDescent="0.3">
      <c r="C102" t="s">
        <v>130</v>
      </c>
      <c r="D102">
        <f>Mult_split!H102</f>
        <v>0</v>
      </c>
      <c r="E102">
        <f t="shared" si="10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8"/>
        <v>0</v>
      </c>
      <c r="S102">
        <f t="shared" si="9"/>
        <v>0</v>
      </c>
    </row>
    <row r="103" spans="3:19" x14ac:dyDescent="0.3">
      <c r="C103" t="s">
        <v>131</v>
      </c>
      <c r="D103">
        <f>Mult_split!H103</f>
        <v>0</v>
      </c>
      <c r="E103">
        <f t="shared" si="10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8"/>
        <v>0</v>
      </c>
      <c r="S103">
        <f t="shared" si="9"/>
        <v>0</v>
      </c>
    </row>
    <row r="104" spans="3:19" x14ac:dyDescent="0.3">
      <c r="C104" t="s">
        <v>132</v>
      </c>
      <c r="D104">
        <f>Mult_split!H104</f>
        <v>0</v>
      </c>
      <c r="E104">
        <f t="shared" si="10"/>
        <v>0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0</v>
      </c>
      <c r="P104">
        <f t="shared" si="12"/>
        <v>0</v>
      </c>
      <c r="Q104">
        <f t="shared" si="12"/>
        <v>0</v>
      </c>
      <c r="R104">
        <f t="shared" si="8"/>
        <v>0</v>
      </c>
      <c r="S104">
        <f t="shared" si="9"/>
        <v>0</v>
      </c>
    </row>
    <row r="105" spans="3:19" x14ac:dyDescent="0.3">
      <c r="C105" t="s">
        <v>133</v>
      </c>
      <c r="D105">
        <f>Mult_split!H105</f>
        <v>0</v>
      </c>
      <c r="E105">
        <f t="shared" si="10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8"/>
        <v>0</v>
      </c>
      <c r="S105">
        <f t="shared" si="9"/>
        <v>0</v>
      </c>
    </row>
    <row r="106" spans="3:19" x14ac:dyDescent="0.3">
      <c r="C106" t="s">
        <v>134</v>
      </c>
      <c r="D106">
        <f>Mult_split!H106</f>
        <v>0</v>
      </c>
      <c r="E106">
        <f t="shared" si="10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0</v>
      </c>
      <c r="R106">
        <f t="shared" si="8"/>
        <v>0</v>
      </c>
      <c r="S106">
        <f t="shared" si="9"/>
        <v>0</v>
      </c>
    </row>
    <row r="107" spans="3:19" x14ac:dyDescent="0.3">
      <c r="C107" t="s">
        <v>135</v>
      </c>
      <c r="D107">
        <f>Mult_split!H107</f>
        <v>0</v>
      </c>
      <c r="E107">
        <f t="shared" si="10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8"/>
        <v>0</v>
      </c>
      <c r="S107">
        <f t="shared" si="9"/>
        <v>0</v>
      </c>
    </row>
    <row r="108" spans="3:19" x14ac:dyDescent="0.3">
      <c r="C108" t="s">
        <v>136</v>
      </c>
      <c r="D108">
        <f>Mult_split!H108</f>
        <v>0</v>
      </c>
      <c r="E108">
        <f t="shared" si="10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8"/>
        <v>0</v>
      </c>
      <c r="S108">
        <f t="shared" si="9"/>
        <v>0</v>
      </c>
    </row>
    <row r="109" spans="3:19" x14ac:dyDescent="0.3">
      <c r="C109" t="s">
        <v>137</v>
      </c>
      <c r="D109">
        <f>Mult_split!H109</f>
        <v>7.6121165736382999</v>
      </c>
      <c r="E109">
        <f t="shared" si="10"/>
        <v>7.6121165736382999</v>
      </c>
      <c r="F109">
        <f t="shared" si="12"/>
        <v>7.6121165736382999</v>
      </c>
      <c r="G109">
        <f t="shared" si="12"/>
        <v>7.6121165736382999</v>
      </c>
      <c r="H109">
        <f t="shared" si="12"/>
        <v>7.6121165736382999</v>
      </c>
      <c r="I109">
        <f t="shared" si="12"/>
        <v>7.6121165736382999</v>
      </c>
      <c r="J109">
        <f t="shared" si="12"/>
        <v>7.6121165736382999</v>
      </c>
      <c r="K109">
        <f t="shared" si="12"/>
        <v>7.6121165736382999</v>
      </c>
      <c r="L109">
        <f t="shared" si="12"/>
        <v>7.6121165736382999</v>
      </c>
      <c r="M109">
        <f t="shared" si="12"/>
        <v>7.6121165736382999</v>
      </c>
      <c r="N109">
        <f t="shared" si="12"/>
        <v>7.6121165736382999</v>
      </c>
      <c r="O109">
        <f t="shared" si="12"/>
        <v>7.6121165736382999</v>
      </c>
      <c r="P109">
        <f t="shared" si="12"/>
        <v>7.6121165736382999</v>
      </c>
      <c r="Q109">
        <f t="shared" si="12"/>
        <v>7.6121165736382999</v>
      </c>
      <c r="R109">
        <f t="shared" si="8"/>
        <v>7.6121165736382999</v>
      </c>
      <c r="S109">
        <f t="shared" si="9"/>
        <v>7.6121165736382999</v>
      </c>
    </row>
    <row r="110" spans="3:19" x14ac:dyDescent="0.3">
      <c r="C110" t="s">
        <v>138</v>
      </c>
      <c r="D110">
        <f>Mult_split!H110</f>
        <v>0</v>
      </c>
      <c r="E110">
        <f t="shared" si="10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8"/>
        <v>0</v>
      </c>
      <c r="S110">
        <f t="shared" si="9"/>
        <v>0</v>
      </c>
    </row>
    <row r="111" spans="3:19" x14ac:dyDescent="0.3">
      <c r="C111" t="s">
        <v>139</v>
      </c>
      <c r="D111">
        <f>Mult_split!H111</f>
        <v>0</v>
      </c>
      <c r="E111">
        <f t="shared" si="10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8"/>
        <v>0</v>
      </c>
      <c r="S111">
        <f t="shared" si="9"/>
        <v>0</v>
      </c>
    </row>
    <row r="112" spans="3:19" x14ac:dyDescent="0.3">
      <c r="C112" t="s">
        <v>140</v>
      </c>
      <c r="D112">
        <f>Mult_split!H112</f>
        <v>65.025526114463489</v>
      </c>
      <c r="E112">
        <f t="shared" si="10"/>
        <v>65.025526114463489</v>
      </c>
      <c r="F112">
        <f t="shared" si="12"/>
        <v>65.025526114463489</v>
      </c>
      <c r="G112">
        <f t="shared" si="12"/>
        <v>65.025526114463489</v>
      </c>
      <c r="H112">
        <f t="shared" si="12"/>
        <v>65.025526114463489</v>
      </c>
      <c r="I112">
        <f t="shared" si="12"/>
        <v>65.025526114463489</v>
      </c>
      <c r="J112">
        <f t="shared" si="12"/>
        <v>65.025526114463489</v>
      </c>
      <c r="K112">
        <f t="shared" si="12"/>
        <v>65.025526114463489</v>
      </c>
      <c r="L112">
        <f t="shared" si="12"/>
        <v>65.025526114463489</v>
      </c>
      <c r="M112">
        <f t="shared" si="12"/>
        <v>65.025526114463489</v>
      </c>
      <c r="N112">
        <f t="shared" si="12"/>
        <v>65.025526114463489</v>
      </c>
      <c r="O112">
        <f t="shared" si="12"/>
        <v>65.025526114463489</v>
      </c>
      <c r="P112">
        <f t="shared" si="12"/>
        <v>65.025526114463489</v>
      </c>
      <c r="Q112">
        <f t="shared" si="12"/>
        <v>65.025526114463489</v>
      </c>
      <c r="R112">
        <f t="shared" si="8"/>
        <v>65.025526114463489</v>
      </c>
      <c r="S112">
        <f t="shared" si="9"/>
        <v>65.025526114463489</v>
      </c>
    </row>
    <row r="113" spans="3:19" x14ac:dyDescent="0.3">
      <c r="C113" t="s">
        <v>141</v>
      </c>
      <c r="D113">
        <f>Mult_split!H113</f>
        <v>0</v>
      </c>
      <c r="E113">
        <f t="shared" si="10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8"/>
        <v>0</v>
      </c>
      <c r="S113">
        <f t="shared" si="9"/>
        <v>0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2.1962351490287384</v>
      </c>
      <c r="E115">
        <f t="shared" si="10"/>
        <v>2.1962351490287384</v>
      </c>
      <c r="F115">
        <f t="shared" ref="F115:Q115" si="13">E115</f>
        <v>2.1962351490287384</v>
      </c>
      <c r="G115">
        <f t="shared" si="13"/>
        <v>2.1962351490287384</v>
      </c>
      <c r="H115">
        <f t="shared" si="13"/>
        <v>2.1962351490287384</v>
      </c>
      <c r="I115">
        <f t="shared" si="13"/>
        <v>2.1962351490287384</v>
      </c>
      <c r="J115">
        <f t="shared" si="13"/>
        <v>2.1962351490287384</v>
      </c>
      <c r="K115">
        <f t="shared" si="13"/>
        <v>2.1962351490287384</v>
      </c>
      <c r="L115">
        <f t="shared" si="13"/>
        <v>2.1962351490287384</v>
      </c>
      <c r="M115">
        <f t="shared" si="13"/>
        <v>2.1962351490287384</v>
      </c>
      <c r="N115">
        <f t="shared" si="13"/>
        <v>2.1962351490287384</v>
      </c>
      <c r="O115">
        <f t="shared" si="13"/>
        <v>2.1962351490287384</v>
      </c>
      <c r="P115">
        <f t="shared" si="13"/>
        <v>2.1962351490287384</v>
      </c>
      <c r="Q115">
        <f t="shared" si="13"/>
        <v>2.1962351490287384</v>
      </c>
      <c r="R115">
        <f t="shared" si="8"/>
        <v>2.1962351490287384</v>
      </c>
      <c r="S115">
        <f t="shared" si="9"/>
        <v>2.1962351490287384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2:19" x14ac:dyDescent="0.3">
      <c r="C4" t="s">
        <v>145</v>
      </c>
      <c r="D4">
        <f>Mult_split!I4</f>
        <v>0</v>
      </c>
      <c r="E4">
        <f t="shared" ref="E4:Q4" si="3">D4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1"/>
        <v>0</v>
      </c>
      <c r="S4">
        <f t="shared" si="2"/>
        <v>0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0</v>
      </c>
      <c r="E7">
        <f t="shared" ref="E7:Q7" si="6">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1"/>
        <v>0</v>
      </c>
      <c r="S7">
        <f t="shared" si="2"/>
        <v>0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2.1113116135195735E-5</v>
      </c>
      <c r="E10">
        <f t="shared" ref="E10:Q10" si="9">D10</f>
        <v>2.1113116135195735E-5</v>
      </c>
      <c r="F10">
        <f t="shared" si="9"/>
        <v>2.1113116135195735E-5</v>
      </c>
      <c r="G10">
        <f t="shared" si="9"/>
        <v>2.1113116135195735E-5</v>
      </c>
      <c r="H10">
        <f t="shared" si="9"/>
        <v>2.1113116135195735E-5</v>
      </c>
      <c r="I10">
        <f t="shared" si="9"/>
        <v>2.1113116135195735E-5</v>
      </c>
      <c r="J10">
        <f t="shared" si="9"/>
        <v>2.1113116135195735E-5</v>
      </c>
      <c r="K10">
        <f t="shared" si="9"/>
        <v>2.1113116135195735E-5</v>
      </c>
      <c r="L10">
        <f t="shared" si="9"/>
        <v>2.1113116135195735E-5</v>
      </c>
      <c r="M10">
        <f t="shared" si="9"/>
        <v>2.1113116135195735E-5</v>
      </c>
      <c r="N10">
        <f t="shared" si="9"/>
        <v>2.1113116135195735E-5</v>
      </c>
      <c r="O10">
        <f t="shared" si="9"/>
        <v>2.1113116135195735E-5</v>
      </c>
      <c r="P10">
        <f t="shared" si="9"/>
        <v>2.1113116135195735E-5</v>
      </c>
      <c r="Q10">
        <f t="shared" si="9"/>
        <v>2.1113116135195735E-5</v>
      </c>
      <c r="R10">
        <f t="shared" si="1"/>
        <v>2.1113116135195735E-5</v>
      </c>
      <c r="S10">
        <f t="shared" si="2"/>
        <v>2.1113116135195735E-5</v>
      </c>
    </row>
    <row r="11" spans="2:19" x14ac:dyDescent="0.3">
      <c r="C11" t="s">
        <v>40</v>
      </c>
      <c r="D11">
        <f>Mult_split!I11</f>
        <v>1.5777421373062873E-6</v>
      </c>
      <c r="E11">
        <f t="shared" ref="E11:Q11" si="10">D11</f>
        <v>1.5777421373062873E-6</v>
      </c>
      <c r="F11">
        <f t="shared" si="10"/>
        <v>1.5777421373062873E-6</v>
      </c>
      <c r="G11">
        <f t="shared" si="10"/>
        <v>1.5777421373062873E-6</v>
      </c>
      <c r="H11">
        <f t="shared" si="10"/>
        <v>1.5777421373062873E-6</v>
      </c>
      <c r="I11">
        <f t="shared" si="10"/>
        <v>1.5777421373062873E-6</v>
      </c>
      <c r="J11">
        <f t="shared" si="10"/>
        <v>1.5777421373062873E-6</v>
      </c>
      <c r="K11">
        <f t="shared" si="10"/>
        <v>1.5777421373062873E-6</v>
      </c>
      <c r="L11">
        <f t="shared" si="10"/>
        <v>1.5777421373062873E-6</v>
      </c>
      <c r="M11">
        <f t="shared" si="10"/>
        <v>1.5777421373062873E-6</v>
      </c>
      <c r="N11">
        <f t="shared" si="10"/>
        <v>1.5777421373062873E-6</v>
      </c>
      <c r="O11">
        <f t="shared" si="10"/>
        <v>1.5777421373062873E-6</v>
      </c>
      <c r="P11">
        <f t="shared" si="10"/>
        <v>1.5777421373062873E-6</v>
      </c>
      <c r="Q11">
        <f t="shared" si="10"/>
        <v>1.5777421373062873E-6</v>
      </c>
      <c r="R11">
        <f t="shared" si="1"/>
        <v>1.5777421373062873E-6</v>
      </c>
      <c r="S11">
        <f t="shared" si="2"/>
        <v>1.5777421373062873E-6</v>
      </c>
    </row>
    <row r="12" spans="2:19" x14ac:dyDescent="0.3">
      <c r="C12" t="s">
        <v>41</v>
      </c>
      <c r="D12">
        <f>Mult_split!I12</f>
        <v>12316.227173309848</v>
      </c>
      <c r="E12">
        <f t="shared" ref="E12:Q12" si="11">D12</f>
        <v>12316.227173309848</v>
      </c>
      <c r="F12">
        <f t="shared" si="11"/>
        <v>12316.227173309848</v>
      </c>
      <c r="G12">
        <f t="shared" si="11"/>
        <v>12316.227173309848</v>
      </c>
      <c r="H12">
        <f t="shared" si="11"/>
        <v>12316.227173309848</v>
      </c>
      <c r="I12">
        <f t="shared" si="11"/>
        <v>12316.227173309848</v>
      </c>
      <c r="J12">
        <f t="shared" si="11"/>
        <v>12316.227173309848</v>
      </c>
      <c r="K12">
        <f t="shared" si="11"/>
        <v>12316.227173309848</v>
      </c>
      <c r="L12">
        <f t="shared" si="11"/>
        <v>12316.227173309848</v>
      </c>
      <c r="M12">
        <f t="shared" si="11"/>
        <v>12316.227173309848</v>
      </c>
      <c r="N12">
        <f t="shared" si="11"/>
        <v>12316.227173309848</v>
      </c>
      <c r="O12">
        <f t="shared" si="11"/>
        <v>12316.227173309848</v>
      </c>
      <c r="P12">
        <f t="shared" si="11"/>
        <v>12316.227173309848</v>
      </c>
      <c r="Q12">
        <f t="shared" si="11"/>
        <v>12316.227173309848</v>
      </c>
      <c r="R12">
        <f t="shared" si="1"/>
        <v>12316.227173309848</v>
      </c>
      <c r="S12">
        <f t="shared" si="2"/>
        <v>12316.227173309848</v>
      </c>
    </row>
    <row r="13" spans="2:19" x14ac:dyDescent="0.3">
      <c r="C13" t="s">
        <v>42</v>
      </c>
      <c r="D13">
        <f>Mult_split!I13</f>
        <v>3.3051091552433358E-5</v>
      </c>
      <c r="E13">
        <f t="shared" ref="E13:Q13" si="12">D13</f>
        <v>3.3051091552433358E-5</v>
      </c>
      <c r="F13">
        <f t="shared" si="12"/>
        <v>3.3051091552433358E-5</v>
      </c>
      <c r="G13">
        <f t="shared" si="12"/>
        <v>3.3051091552433358E-5</v>
      </c>
      <c r="H13">
        <f t="shared" si="12"/>
        <v>3.3051091552433358E-5</v>
      </c>
      <c r="I13">
        <f t="shared" si="12"/>
        <v>3.3051091552433358E-5</v>
      </c>
      <c r="J13">
        <f t="shared" si="12"/>
        <v>3.3051091552433358E-5</v>
      </c>
      <c r="K13">
        <f t="shared" si="12"/>
        <v>3.3051091552433358E-5</v>
      </c>
      <c r="L13">
        <f t="shared" si="12"/>
        <v>3.3051091552433358E-5</v>
      </c>
      <c r="M13">
        <f t="shared" si="12"/>
        <v>3.3051091552433358E-5</v>
      </c>
      <c r="N13">
        <f t="shared" si="12"/>
        <v>3.3051091552433358E-5</v>
      </c>
      <c r="O13">
        <f t="shared" si="12"/>
        <v>3.3051091552433358E-5</v>
      </c>
      <c r="P13">
        <f t="shared" si="12"/>
        <v>3.3051091552433358E-5</v>
      </c>
      <c r="Q13">
        <f t="shared" si="12"/>
        <v>3.3051091552433358E-5</v>
      </c>
      <c r="R13">
        <f t="shared" si="1"/>
        <v>3.3051091552433358E-5</v>
      </c>
      <c r="S13">
        <f t="shared" si="2"/>
        <v>3.3051091552433358E-5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15041.319952080927</v>
      </c>
      <c r="E15">
        <f t="shared" ref="E15:Q15" si="14">D15</f>
        <v>15041.319952080927</v>
      </c>
      <c r="F15">
        <f t="shared" si="14"/>
        <v>15041.319952080927</v>
      </c>
      <c r="G15">
        <f t="shared" si="14"/>
        <v>15041.319952080927</v>
      </c>
      <c r="H15">
        <f t="shared" si="14"/>
        <v>15041.319952080927</v>
      </c>
      <c r="I15">
        <f t="shared" si="14"/>
        <v>15041.319952080927</v>
      </c>
      <c r="J15">
        <f t="shared" si="14"/>
        <v>15041.319952080927</v>
      </c>
      <c r="K15">
        <f t="shared" si="14"/>
        <v>15041.319952080927</v>
      </c>
      <c r="L15">
        <f t="shared" si="14"/>
        <v>15041.319952080927</v>
      </c>
      <c r="M15">
        <f t="shared" si="14"/>
        <v>15041.319952080927</v>
      </c>
      <c r="N15">
        <f t="shared" si="14"/>
        <v>15041.319952080927</v>
      </c>
      <c r="O15">
        <f t="shared" si="14"/>
        <v>15041.319952080927</v>
      </c>
      <c r="P15">
        <f t="shared" si="14"/>
        <v>15041.319952080927</v>
      </c>
      <c r="Q15">
        <f t="shared" si="14"/>
        <v>15041.319952080927</v>
      </c>
      <c r="R15">
        <f t="shared" si="1"/>
        <v>15041.319952080927</v>
      </c>
      <c r="S15">
        <f t="shared" si="2"/>
        <v>15041.319952080927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660986.40701172582</v>
      </c>
      <c r="E21">
        <f t="shared" ref="E21:Q21" si="20">D21</f>
        <v>660986.40701172582</v>
      </c>
      <c r="F21">
        <f t="shared" si="20"/>
        <v>660986.40701172582</v>
      </c>
      <c r="G21">
        <f t="shared" si="20"/>
        <v>660986.40701172582</v>
      </c>
      <c r="H21">
        <f t="shared" si="20"/>
        <v>660986.40701172582</v>
      </c>
      <c r="I21">
        <f t="shared" si="20"/>
        <v>660986.40701172582</v>
      </c>
      <c r="J21">
        <f t="shared" si="20"/>
        <v>660986.40701172582</v>
      </c>
      <c r="K21">
        <f t="shared" si="20"/>
        <v>660986.40701172582</v>
      </c>
      <c r="L21">
        <f t="shared" si="20"/>
        <v>660986.40701172582</v>
      </c>
      <c r="M21">
        <f t="shared" si="20"/>
        <v>660986.40701172582</v>
      </c>
      <c r="N21">
        <f t="shared" si="20"/>
        <v>660986.40701172582</v>
      </c>
      <c r="O21">
        <f t="shared" si="20"/>
        <v>660986.40701172582</v>
      </c>
      <c r="P21">
        <f t="shared" si="20"/>
        <v>660986.40701172582</v>
      </c>
      <c r="Q21">
        <f t="shared" si="20"/>
        <v>660986.40701172582</v>
      </c>
      <c r="R21">
        <f t="shared" si="1"/>
        <v>660986.40701172582</v>
      </c>
      <c r="S21">
        <f t="shared" si="2"/>
        <v>660986.40701172582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0</v>
      </c>
      <c r="E24">
        <f t="shared" ref="E24:Q24" si="23">D24</f>
        <v>0</v>
      </c>
      <c r="F24">
        <f t="shared" si="23"/>
        <v>0</v>
      </c>
      <c r="G24">
        <f t="shared" si="23"/>
        <v>0</v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2.4553817394108589E-5</v>
      </c>
      <c r="E28">
        <f t="shared" ref="E28:Q28" si="27">D28</f>
        <v>2.4553817394108589E-5</v>
      </c>
      <c r="F28">
        <f t="shared" si="27"/>
        <v>2.4553817394108589E-5</v>
      </c>
      <c r="G28">
        <f t="shared" si="27"/>
        <v>2.4553817394108589E-5</v>
      </c>
      <c r="H28">
        <f t="shared" si="27"/>
        <v>2.4553817394108589E-5</v>
      </c>
      <c r="I28">
        <f t="shared" si="27"/>
        <v>2.4553817394108589E-5</v>
      </c>
      <c r="J28">
        <f t="shared" si="27"/>
        <v>2.4553817394108589E-5</v>
      </c>
      <c r="K28">
        <f t="shared" si="27"/>
        <v>2.4553817394108589E-5</v>
      </c>
      <c r="L28">
        <f t="shared" si="27"/>
        <v>2.4553817394108589E-5</v>
      </c>
      <c r="M28">
        <f t="shared" si="27"/>
        <v>2.4553817394108589E-5</v>
      </c>
      <c r="N28">
        <f t="shared" si="27"/>
        <v>2.4553817394108589E-5</v>
      </c>
      <c r="O28">
        <f t="shared" si="27"/>
        <v>2.4553817394108589E-5</v>
      </c>
      <c r="P28">
        <f t="shared" si="27"/>
        <v>2.4553817394108589E-5</v>
      </c>
      <c r="Q28">
        <f t="shared" si="27"/>
        <v>2.4553817394108589E-5</v>
      </c>
      <c r="R28">
        <f t="shared" si="1"/>
        <v>2.4553817394108589E-5</v>
      </c>
      <c r="S28">
        <f t="shared" si="2"/>
        <v>2.4553817394108589E-5</v>
      </c>
    </row>
    <row r="29" spans="3:19" x14ac:dyDescent="0.3">
      <c r="C29" t="s">
        <v>58</v>
      </c>
      <c r="D29">
        <f>Mult_split!I29</f>
        <v>0</v>
      </c>
      <c r="E29">
        <f t="shared" ref="E29:Q29" si="28">D29</f>
        <v>0</v>
      </c>
      <c r="F29">
        <f t="shared" si="28"/>
        <v>0</v>
      </c>
      <c r="G29">
        <f t="shared" si="28"/>
        <v>0</v>
      </c>
      <c r="H29">
        <f t="shared" si="28"/>
        <v>0</v>
      </c>
      <c r="I29">
        <f t="shared" si="28"/>
        <v>0</v>
      </c>
      <c r="J29">
        <f t="shared" si="28"/>
        <v>0</v>
      </c>
      <c r="K29">
        <f t="shared" si="28"/>
        <v>0</v>
      </c>
      <c r="L29">
        <f t="shared" si="28"/>
        <v>0</v>
      </c>
      <c r="M29">
        <f t="shared" si="28"/>
        <v>0</v>
      </c>
      <c r="N29">
        <f t="shared" si="28"/>
        <v>0</v>
      </c>
      <c r="O29">
        <f t="shared" si="28"/>
        <v>0</v>
      </c>
      <c r="P29">
        <f t="shared" si="28"/>
        <v>0</v>
      </c>
      <c r="Q29">
        <f t="shared" si="28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0</v>
      </c>
      <c r="E34">
        <f t="shared" ref="E34:Q34" si="33">D34</f>
        <v>0</v>
      </c>
      <c r="F34">
        <f t="shared" si="33"/>
        <v>0</v>
      </c>
      <c r="G34">
        <f t="shared" si="33"/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0</v>
      </c>
      <c r="P34">
        <f t="shared" si="33"/>
        <v>0</v>
      </c>
      <c r="Q34">
        <f t="shared" si="33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0</v>
      </c>
      <c r="E36">
        <f t="shared" ref="E36:Q36" si="35">D36</f>
        <v>0</v>
      </c>
      <c r="F36">
        <f t="shared" si="35"/>
        <v>0</v>
      </c>
      <c r="G36">
        <f t="shared" si="35"/>
        <v>0</v>
      </c>
      <c r="H36">
        <f t="shared" si="35"/>
        <v>0</v>
      </c>
      <c r="I36">
        <f t="shared" si="35"/>
        <v>0</v>
      </c>
      <c r="J36">
        <f t="shared" si="35"/>
        <v>0</v>
      </c>
      <c r="K36">
        <f t="shared" si="35"/>
        <v>0</v>
      </c>
      <c r="L36">
        <f t="shared" si="35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Mult_split!I37</f>
        <v>0</v>
      </c>
      <c r="E37">
        <f t="shared" ref="E37:Q37" si="36">D37</f>
        <v>0</v>
      </c>
      <c r="F37">
        <f t="shared" si="36"/>
        <v>0</v>
      </c>
      <c r="G37">
        <f t="shared" si="36"/>
        <v>0</v>
      </c>
      <c r="H37">
        <f t="shared" si="36"/>
        <v>0</v>
      </c>
      <c r="I37">
        <f t="shared" si="36"/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Mult_split!I38</f>
        <v>0</v>
      </c>
      <c r="E38">
        <f t="shared" ref="E38:Q38" si="37">D38</f>
        <v>0</v>
      </c>
      <c r="F38">
        <f t="shared" si="37"/>
        <v>0</v>
      </c>
      <c r="G38">
        <f t="shared" si="37"/>
        <v>0</v>
      </c>
      <c r="H38">
        <f t="shared" si="37"/>
        <v>0</v>
      </c>
      <c r="I38">
        <f t="shared" si="37"/>
        <v>0</v>
      </c>
      <c r="J38">
        <f t="shared" si="37"/>
        <v>0</v>
      </c>
      <c r="K38">
        <f t="shared" si="37"/>
        <v>0</v>
      </c>
      <c r="L38">
        <f t="shared" si="37"/>
        <v>0</v>
      </c>
      <c r="M38">
        <f t="shared" si="37"/>
        <v>0</v>
      </c>
      <c r="N38">
        <f t="shared" si="37"/>
        <v>0</v>
      </c>
      <c r="O38">
        <f t="shared" si="37"/>
        <v>0</v>
      </c>
      <c r="P38">
        <f t="shared" si="37"/>
        <v>0</v>
      </c>
      <c r="Q38">
        <f t="shared" si="37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Mult_split!I39</f>
        <v>0</v>
      </c>
      <c r="E39">
        <f t="shared" ref="E39:Q39" si="38">D39</f>
        <v>0</v>
      </c>
      <c r="F39">
        <f t="shared" si="38"/>
        <v>0</v>
      </c>
      <c r="G39">
        <f t="shared" si="38"/>
        <v>0</v>
      </c>
      <c r="H39">
        <f t="shared" si="38"/>
        <v>0</v>
      </c>
      <c r="I39">
        <f t="shared" si="38"/>
        <v>0</v>
      </c>
      <c r="J39">
        <f t="shared" si="38"/>
        <v>0</v>
      </c>
      <c r="K39">
        <f t="shared" si="38"/>
        <v>0</v>
      </c>
      <c r="L39">
        <f t="shared" si="38"/>
        <v>0</v>
      </c>
      <c r="M39">
        <f t="shared" si="38"/>
        <v>0</v>
      </c>
      <c r="N39">
        <f t="shared" si="38"/>
        <v>0</v>
      </c>
      <c r="O39">
        <f t="shared" si="38"/>
        <v>0</v>
      </c>
      <c r="P39">
        <f t="shared" si="38"/>
        <v>0</v>
      </c>
      <c r="Q39">
        <f t="shared" si="38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Mult_split!I40</f>
        <v>0</v>
      </c>
      <c r="E40">
        <f t="shared" ref="E40:Q40" si="39">D40</f>
        <v>0</v>
      </c>
      <c r="F40">
        <f t="shared" si="39"/>
        <v>0</v>
      </c>
      <c r="G40">
        <f t="shared" si="39"/>
        <v>0</v>
      </c>
      <c r="H40">
        <f t="shared" si="39"/>
        <v>0</v>
      </c>
      <c r="I40">
        <f t="shared" si="39"/>
        <v>0</v>
      </c>
      <c r="J40">
        <f t="shared" si="39"/>
        <v>0</v>
      </c>
      <c r="K40">
        <f t="shared" si="39"/>
        <v>0</v>
      </c>
      <c r="L40">
        <f t="shared" si="39"/>
        <v>0</v>
      </c>
      <c r="M40">
        <f t="shared" si="39"/>
        <v>0</v>
      </c>
      <c r="N40">
        <f t="shared" si="39"/>
        <v>0</v>
      </c>
      <c r="O40">
        <f t="shared" si="39"/>
        <v>0</v>
      </c>
      <c r="P40">
        <f t="shared" si="39"/>
        <v>0</v>
      </c>
      <c r="Q40">
        <f t="shared" si="39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186063.95774640483</v>
      </c>
      <c r="E42">
        <f t="shared" ref="E42:Q42" si="41">D42</f>
        <v>186063.95774640483</v>
      </c>
      <c r="F42">
        <f t="shared" si="41"/>
        <v>186063.95774640483</v>
      </c>
      <c r="G42">
        <f t="shared" si="41"/>
        <v>186063.95774640483</v>
      </c>
      <c r="H42">
        <f t="shared" si="41"/>
        <v>186063.95774640483</v>
      </c>
      <c r="I42">
        <f t="shared" si="41"/>
        <v>186063.95774640483</v>
      </c>
      <c r="J42">
        <f t="shared" si="41"/>
        <v>186063.95774640483</v>
      </c>
      <c r="K42">
        <f t="shared" si="41"/>
        <v>186063.95774640483</v>
      </c>
      <c r="L42">
        <f t="shared" si="41"/>
        <v>186063.95774640483</v>
      </c>
      <c r="M42">
        <f t="shared" si="41"/>
        <v>186063.95774640483</v>
      </c>
      <c r="N42">
        <f t="shared" si="41"/>
        <v>186063.95774640483</v>
      </c>
      <c r="O42">
        <f t="shared" si="41"/>
        <v>186063.95774640483</v>
      </c>
      <c r="P42">
        <f t="shared" si="41"/>
        <v>186063.95774640483</v>
      </c>
      <c r="Q42">
        <f t="shared" si="41"/>
        <v>186063.95774640483</v>
      </c>
      <c r="R42">
        <f t="shared" si="1"/>
        <v>186063.95774640483</v>
      </c>
      <c r="S42">
        <f t="shared" si="2"/>
        <v>186063.95774640483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7.9629240204033299E-6</v>
      </c>
      <c r="E44">
        <f t="shared" ref="E44:Q44" si="43">D44</f>
        <v>7.9629240204033299E-6</v>
      </c>
      <c r="F44">
        <f t="shared" si="43"/>
        <v>7.9629240204033299E-6</v>
      </c>
      <c r="G44">
        <f t="shared" si="43"/>
        <v>7.9629240204033299E-6</v>
      </c>
      <c r="H44">
        <f t="shared" si="43"/>
        <v>7.9629240204033299E-6</v>
      </c>
      <c r="I44">
        <f t="shared" si="43"/>
        <v>7.9629240204033299E-6</v>
      </c>
      <c r="J44">
        <f t="shared" si="43"/>
        <v>7.9629240204033299E-6</v>
      </c>
      <c r="K44">
        <f t="shared" si="43"/>
        <v>7.9629240204033299E-6</v>
      </c>
      <c r="L44">
        <f t="shared" si="43"/>
        <v>7.9629240204033299E-6</v>
      </c>
      <c r="M44">
        <f t="shared" si="43"/>
        <v>7.9629240204033299E-6</v>
      </c>
      <c r="N44">
        <f t="shared" si="43"/>
        <v>7.9629240204033299E-6</v>
      </c>
      <c r="O44">
        <f t="shared" si="43"/>
        <v>7.9629240204033299E-6</v>
      </c>
      <c r="P44">
        <f t="shared" si="43"/>
        <v>7.9629240204033299E-6</v>
      </c>
      <c r="Q44">
        <f t="shared" si="43"/>
        <v>7.9629240204033299E-6</v>
      </c>
      <c r="R44">
        <f t="shared" si="1"/>
        <v>7.9629240204033299E-6</v>
      </c>
      <c r="S44">
        <f t="shared" si="2"/>
        <v>7.9629240204033299E-6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0</v>
      </c>
      <c r="E46">
        <f t="shared" ref="E46:Q46" si="45">D46</f>
        <v>0</v>
      </c>
      <c r="F46">
        <f t="shared" si="45"/>
        <v>0</v>
      </c>
      <c r="G46">
        <f t="shared" si="45"/>
        <v>0</v>
      </c>
      <c r="H46">
        <f t="shared" si="45"/>
        <v>0</v>
      </c>
      <c r="I46">
        <f t="shared" si="45"/>
        <v>0</v>
      </c>
      <c r="J46">
        <f t="shared" si="45"/>
        <v>0</v>
      </c>
      <c r="K46">
        <f t="shared" si="45"/>
        <v>0</v>
      </c>
      <c r="L46">
        <f t="shared" si="45"/>
        <v>0</v>
      </c>
      <c r="M46">
        <f t="shared" si="45"/>
        <v>0</v>
      </c>
      <c r="N46">
        <f t="shared" si="45"/>
        <v>0</v>
      </c>
      <c r="O46">
        <f t="shared" si="45"/>
        <v>0</v>
      </c>
      <c r="P46">
        <f t="shared" si="45"/>
        <v>0</v>
      </c>
      <c r="Q46">
        <f t="shared" si="4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Mult_split!I47</f>
        <v>0</v>
      </c>
      <c r="E47">
        <f t="shared" ref="E47:Q47" si="46">D47</f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Mult_split!I48</f>
        <v>0</v>
      </c>
      <c r="E48">
        <f t="shared" ref="E48:Q48" si="47">D48</f>
        <v>0</v>
      </c>
      <c r="F48">
        <f t="shared" si="47"/>
        <v>0</v>
      </c>
      <c r="G48">
        <f t="shared" si="47"/>
        <v>0</v>
      </c>
      <c r="H48">
        <f t="shared" si="47"/>
        <v>0</v>
      </c>
      <c r="I48">
        <f t="shared" si="47"/>
        <v>0</v>
      </c>
      <c r="J48">
        <f t="shared" si="47"/>
        <v>0</v>
      </c>
      <c r="K48">
        <f t="shared" si="47"/>
        <v>0</v>
      </c>
      <c r="L48">
        <f t="shared" si="47"/>
        <v>0</v>
      </c>
      <c r="M48">
        <f t="shared" si="47"/>
        <v>0</v>
      </c>
      <c r="N48">
        <f t="shared" si="47"/>
        <v>0</v>
      </c>
      <c r="O48">
        <f t="shared" si="47"/>
        <v>0</v>
      </c>
      <c r="P48">
        <f t="shared" si="47"/>
        <v>0</v>
      </c>
      <c r="Q48">
        <f t="shared" si="47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Mult_split!I49</f>
        <v>0</v>
      </c>
      <c r="E49">
        <f t="shared" ref="E49:Q49" si="48">D49</f>
        <v>0</v>
      </c>
      <c r="F49">
        <f t="shared" si="48"/>
        <v>0</v>
      </c>
      <c r="G49">
        <f t="shared" si="48"/>
        <v>0</v>
      </c>
      <c r="H49">
        <f t="shared" si="48"/>
        <v>0</v>
      </c>
      <c r="I49">
        <f t="shared" si="48"/>
        <v>0</v>
      </c>
      <c r="J49">
        <f t="shared" si="48"/>
        <v>0</v>
      </c>
      <c r="K49">
        <f t="shared" si="48"/>
        <v>0</v>
      </c>
      <c r="L49">
        <f t="shared" si="48"/>
        <v>0</v>
      </c>
      <c r="M49">
        <f t="shared" si="48"/>
        <v>0</v>
      </c>
      <c r="N49">
        <f t="shared" si="48"/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Mult_split!I50</f>
        <v>0</v>
      </c>
      <c r="E50">
        <f t="shared" ref="E50:Q50" si="49">D50</f>
        <v>0</v>
      </c>
      <c r="F50">
        <f t="shared" si="49"/>
        <v>0</v>
      </c>
      <c r="G50">
        <f t="shared" si="49"/>
        <v>0</v>
      </c>
      <c r="H50">
        <f t="shared" si="49"/>
        <v>0</v>
      </c>
      <c r="I50">
        <f t="shared" si="49"/>
        <v>0</v>
      </c>
      <c r="J50">
        <f t="shared" si="49"/>
        <v>0</v>
      </c>
      <c r="K50">
        <f t="shared" si="49"/>
        <v>0</v>
      </c>
      <c r="L50">
        <f t="shared" si="49"/>
        <v>0</v>
      </c>
      <c r="M50">
        <f t="shared" si="49"/>
        <v>0</v>
      </c>
      <c r="N50">
        <f t="shared" si="49"/>
        <v>0</v>
      </c>
      <c r="O50">
        <f t="shared" si="49"/>
        <v>0</v>
      </c>
      <c r="P50">
        <f t="shared" si="49"/>
        <v>0</v>
      </c>
      <c r="Q50">
        <f t="shared" si="49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Mult_split!I51</f>
        <v>0</v>
      </c>
      <c r="E51">
        <f t="shared" ref="E51:Q51" si="50">D51</f>
        <v>0</v>
      </c>
      <c r="F51">
        <f t="shared" si="50"/>
        <v>0</v>
      </c>
      <c r="G51">
        <f t="shared" si="50"/>
        <v>0</v>
      </c>
      <c r="H51">
        <f t="shared" si="50"/>
        <v>0</v>
      </c>
      <c r="I51">
        <f t="shared" si="50"/>
        <v>0</v>
      </c>
      <c r="J51">
        <f t="shared" si="50"/>
        <v>0</v>
      </c>
      <c r="K51">
        <f t="shared" si="50"/>
        <v>0</v>
      </c>
      <c r="L51">
        <f t="shared" si="50"/>
        <v>0</v>
      </c>
      <c r="M51">
        <f t="shared" si="50"/>
        <v>0</v>
      </c>
      <c r="N51">
        <f t="shared" si="50"/>
        <v>0</v>
      </c>
      <c r="O51">
        <f t="shared" si="50"/>
        <v>0</v>
      </c>
      <c r="P51">
        <f t="shared" si="50"/>
        <v>0</v>
      </c>
      <c r="Q51">
        <f t="shared" si="50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Mult_split!I52</f>
        <v>4.4839370712052639E-7</v>
      </c>
      <c r="E52">
        <f t="shared" ref="E52:Q52" si="51">D52</f>
        <v>4.4839370712052639E-7</v>
      </c>
      <c r="F52">
        <f t="shared" si="51"/>
        <v>4.4839370712052639E-7</v>
      </c>
      <c r="G52">
        <f t="shared" si="51"/>
        <v>4.4839370712052639E-7</v>
      </c>
      <c r="H52">
        <f t="shared" si="51"/>
        <v>4.4839370712052639E-7</v>
      </c>
      <c r="I52">
        <f t="shared" si="51"/>
        <v>4.4839370712052639E-7</v>
      </c>
      <c r="J52">
        <f t="shared" si="51"/>
        <v>4.4839370712052639E-7</v>
      </c>
      <c r="K52">
        <f t="shared" si="51"/>
        <v>4.4839370712052639E-7</v>
      </c>
      <c r="L52">
        <f t="shared" si="51"/>
        <v>4.4839370712052639E-7</v>
      </c>
      <c r="M52">
        <f t="shared" si="51"/>
        <v>4.4839370712052639E-7</v>
      </c>
      <c r="N52">
        <f t="shared" si="51"/>
        <v>4.4839370712052639E-7</v>
      </c>
      <c r="O52">
        <f t="shared" si="51"/>
        <v>4.4839370712052639E-7</v>
      </c>
      <c r="P52">
        <f t="shared" si="51"/>
        <v>4.4839370712052639E-7</v>
      </c>
      <c r="Q52">
        <f t="shared" si="51"/>
        <v>4.4839370712052639E-7</v>
      </c>
      <c r="R52">
        <f t="shared" si="1"/>
        <v>4.4839370712052639E-7</v>
      </c>
      <c r="S52">
        <f t="shared" si="2"/>
        <v>4.4839370712052639E-7</v>
      </c>
    </row>
    <row r="53" spans="3:19" x14ac:dyDescent="0.3">
      <c r="C53" t="s">
        <v>82</v>
      </c>
      <c r="D53">
        <f>Mult_split!I53</f>
        <v>0</v>
      </c>
      <c r="E53">
        <f t="shared" ref="E53:Q53" si="52">D53</f>
        <v>0</v>
      </c>
      <c r="F53">
        <f t="shared" si="52"/>
        <v>0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0</v>
      </c>
      <c r="M53">
        <f t="shared" si="52"/>
        <v>0</v>
      </c>
      <c r="N53">
        <f t="shared" si="52"/>
        <v>0</v>
      </c>
      <c r="O53">
        <f t="shared" si="52"/>
        <v>0</v>
      </c>
      <c r="P53">
        <f t="shared" si="52"/>
        <v>0</v>
      </c>
      <c r="Q53">
        <f t="shared" si="52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80949.116114951001</v>
      </c>
      <c r="E55">
        <f t="shared" ref="E55:Q55" si="54">D55</f>
        <v>80949.116114951001</v>
      </c>
      <c r="F55">
        <f t="shared" si="54"/>
        <v>80949.116114951001</v>
      </c>
      <c r="G55">
        <f t="shared" si="54"/>
        <v>80949.116114951001</v>
      </c>
      <c r="H55">
        <f t="shared" si="54"/>
        <v>80949.116114951001</v>
      </c>
      <c r="I55">
        <f t="shared" si="54"/>
        <v>80949.116114951001</v>
      </c>
      <c r="J55">
        <f t="shared" si="54"/>
        <v>80949.116114951001</v>
      </c>
      <c r="K55">
        <f t="shared" si="54"/>
        <v>80949.116114951001</v>
      </c>
      <c r="L55">
        <f t="shared" si="54"/>
        <v>80949.116114951001</v>
      </c>
      <c r="M55">
        <f t="shared" si="54"/>
        <v>80949.116114951001</v>
      </c>
      <c r="N55">
        <f t="shared" si="54"/>
        <v>80949.116114951001</v>
      </c>
      <c r="O55">
        <f t="shared" si="54"/>
        <v>80949.116114951001</v>
      </c>
      <c r="P55">
        <f t="shared" si="54"/>
        <v>80949.116114951001</v>
      </c>
      <c r="Q55">
        <f t="shared" si="54"/>
        <v>80949.116114951001</v>
      </c>
      <c r="R55">
        <f t="shared" si="1"/>
        <v>80949.116114951001</v>
      </c>
      <c r="S55">
        <f t="shared" si="2"/>
        <v>80949.116114951001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0</v>
      </c>
      <c r="E61">
        <f t="shared" ref="E61:Q61" si="60">D61</f>
        <v>0</v>
      </c>
      <c r="F61">
        <f t="shared" si="60"/>
        <v>0</v>
      </c>
      <c r="G61">
        <f t="shared" si="60"/>
        <v>0</v>
      </c>
      <c r="H61">
        <f t="shared" si="60"/>
        <v>0</v>
      </c>
      <c r="I61">
        <f t="shared" si="60"/>
        <v>0</v>
      </c>
      <c r="J61">
        <f t="shared" si="60"/>
        <v>0</v>
      </c>
      <c r="K61">
        <f t="shared" si="60"/>
        <v>0</v>
      </c>
      <c r="L61">
        <f t="shared" si="60"/>
        <v>0</v>
      </c>
      <c r="M61">
        <f t="shared" si="60"/>
        <v>0</v>
      </c>
      <c r="N61">
        <f t="shared" si="60"/>
        <v>0</v>
      </c>
      <c r="O61">
        <f t="shared" si="60"/>
        <v>0</v>
      </c>
      <c r="P61">
        <f t="shared" si="60"/>
        <v>0</v>
      </c>
      <c r="Q61">
        <f t="shared" si="60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42966.316342328282</v>
      </c>
      <c r="E65">
        <f t="shared" ref="E65:Q65" si="64">D65</f>
        <v>42966.316342328282</v>
      </c>
      <c r="F65">
        <f t="shared" si="64"/>
        <v>42966.316342328282</v>
      </c>
      <c r="G65">
        <f t="shared" si="64"/>
        <v>42966.316342328282</v>
      </c>
      <c r="H65">
        <f t="shared" si="64"/>
        <v>42966.316342328282</v>
      </c>
      <c r="I65">
        <f t="shared" si="64"/>
        <v>42966.316342328282</v>
      </c>
      <c r="J65">
        <f t="shared" si="64"/>
        <v>42966.316342328282</v>
      </c>
      <c r="K65">
        <f t="shared" si="64"/>
        <v>42966.316342328282</v>
      </c>
      <c r="L65">
        <f t="shared" si="64"/>
        <v>42966.316342328282</v>
      </c>
      <c r="M65">
        <f t="shared" si="64"/>
        <v>42966.316342328282</v>
      </c>
      <c r="N65">
        <f t="shared" si="64"/>
        <v>42966.316342328282</v>
      </c>
      <c r="O65">
        <f t="shared" si="64"/>
        <v>42966.316342328282</v>
      </c>
      <c r="P65">
        <f t="shared" si="64"/>
        <v>42966.316342328282</v>
      </c>
      <c r="Q65">
        <f t="shared" si="64"/>
        <v>42966.316342328282</v>
      </c>
      <c r="R65">
        <f t="shared" si="1"/>
        <v>42966.316342328282</v>
      </c>
      <c r="S65">
        <f t="shared" si="2"/>
        <v>42966.316342328282</v>
      </c>
    </row>
    <row r="66" spans="3:19" x14ac:dyDescent="0.3">
      <c r="C66" t="s">
        <v>95</v>
      </c>
      <c r="D66">
        <f>Mult_split!I66</f>
        <v>62350.581025222717</v>
      </c>
      <c r="E66">
        <f t="shared" ref="E66:Q66" si="65">D66</f>
        <v>62350.581025222717</v>
      </c>
      <c r="F66">
        <f t="shared" si="65"/>
        <v>62350.581025222717</v>
      </c>
      <c r="G66">
        <f t="shared" si="65"/>
        <v>62350.581025222717</v>
      </c>
      <c r="H66">
        <f t="shared" si="65"/>
        <v>62350.581025222717</v>
      </c>
      <c r="I66">
        <f t="shared" si="65"/>
        <v>62350.581025222717</v>
      </c>
      <c r="J66">
        <f t="shared" si="65"/>
        <v>62350.581025222717</v>
      </c>
      <c r="K66">
        <f t="shared" si="65"/>
        <v>62350.581025222717</v>
      </c>
      <c r="L66">
        <f t="shared" si="65"/>
        <v>62350.581025222717</v>
      </c>
      <c r="M66">
        <f t="shared" si="65"/>
        <v>62350.581025222717</v>
      </c>
      <c r="N66">
        <f t="shared" si="65"/>
        <v>62350.581025222717</v>
      </c>
      <c r="O66">
        <f t="shared" si="65"/>
        <v>62350.581025222717</v>
      </c>
      <c r="P66">
        <f t="shared" si="65"/>
        <v>62350.581025222717</v>
      </c>
      <c r="Q66">
        <f t="shared" si="65"/>
        <v>62350.581025222717</v>
      </c>
      <c r="R66">
        <f t="shared" si="1"/>
        <v>62350.581025222717</v>
      </c>
      <c r="S66">
        <f t="shared" si="2"/>
        <v>62350.581025222717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5989.4033621605377</v>
      </c>
      <c r="E68">
        <f t="shared" ref="E68:Q68" si="69">D68</f>
        <v>5989.4033621605377</v>
      </c>
      <c r="F68">
        <f t="shared" si="69"/>
        <v>5989.4033621605377</v>
      </c>
      <c r="G68">
        <f t="shared" si="69"/>
        <v>5989.4033621605377</v>
      </c>
      <c r="H68">
        <f t="shared" si="69"/>
        <v>5989.4033621605377</v>
      </c>
      <c r="I68">
        <f t="shared" si="69"/>
        <v>5989.4033621605377</v>
      </c>
      <c r="J68">
        <f t="shared" si="69"/>
        <v>5989.4033621605377</v>
      </c>
      <c r="K68">
        <f t="shared" si="69"/>
        <v>5989.4033621605377</v>
      </c>
      <c r="L68">
        <f t="shared" si="69"/>
        <v>5989.4033621605377</v>
      </c>
      <c r="M68">
        <f t="shared" si="69"/>
        <v>5989.4033621605377</v>
      </c>
      <c r="N68">
        <f t="shared" si="69"/>
        <v>5989.4033621605377</v>
      </c>
      <c r="O68">
        <f t="shared" si="69"/>
        <v>5989.4033621605377</v>
      </c>
      <c r="P68">
        <f t="shared" si="69"/>
        <v>5989.4033621605377</v>
      </c>
      <c r="Q68">
        <f t="shared" si="69"/>
        <v>5989.4033621605377</v>
      </c>
      <c r="R68">
        <f t="shared" si="67"/>
        <v>5989.4033621605377</v>
      </c>
      <c r="S68">
        <f t="shared" si="68"/>
        <v>5989.4033621605377</v>
      </c>
    </row>
    <row r="69" spans="3:19" x14ac:dyDescent="0.3">
      <c r="C69" t="s">
        <v>98</v>
      </c>
      <c r="D69">
        <f>Mult_split!I69</f>
        <v>21144.325388004061</v>
      </c>
      <c r="E69">
        <f t="shared" ref="E69:Q69" si="70">D69</f>
        <v>21144.325388004061</v>
      </c>
      <c r="F69">
        <f t="shared" si="70"/>
        <v>21144.325388004061</v>
      </c>
      <c r="G69">
        <f t="shared" si="70"/>
        <v>21144.325388004061</v>
      </c>
      <c r="H69">
        <f t="shared" si="70"/>
        <v>21144.325388004061</v>
      </c>
      <c r="I69">
        <f t="shared" si="70"/>
        <v>21144.325388004061</v>
      </c>
      <c r="J69">
        <f t="shared" si="70"/>
        <v>21144.325388004061</v>
      </c>
      <c r="K69">
        <f t="shared" si="70"/>
        <v>21144.325388004061</v>
      </c>
      <c r="L69">
        <f t="shared" si="70"/>
        <v>21144.325388004061</v>
      </c>
      <c r="M69">
        <f t="shared" si="70"/>
        <v>21144.325388004061</v>
      </c>
      <c r="N69">
        <f t="shared" si="70"/>
        <v>21144.325388004061</v>
      </c>
      <c r="O69">
        <f t="shared" si="70"/>
        <v>21144.325388004061</v>
      </c>
      <c r="P69">
        <f t="shared" si="70"/>
        <v>21144.325388004061</v>
      </c>
      <c r="Q69">
        <f t="shared" si="70"/>
        <v>21144.325388004061</v>
      </c>
      <c r="R69">
        <f t="shared" si="67"/>
        <v>21144.325388004061</v>
      </c>
      <c r="S69">
        <f t="shared" si="68"/>
        <v>21144.325388004061</v>
      </c>
    </row>
    <row r="70" spans="3:19" x14ac:dyDescent="0.3">
      <c r="C70" t="s">
        <v>99</v>
      </c>
      <c r="D70">
        <f>Mult_split!I70</f>
        <v>2.4622599722427082E-6</v>
      </c>
      <c r="E70">
        <f t="shared" ref="E70:Q70" si="71">D70</f>
        <v>2.4622599722427082E-6</v>
      </c>
      <c r="F70">
        <f t="shared" si="71"/>
        <v>2.4622599722427082E-6</v>
      </c>
      <c r="G70">
        <f t="shared" si="71"/>
        <v>2.4622599722427082E-6</v>
      </c>
      <c r="H70">
        <f t="shared" si="71"/>
        <v>2.4622599722427082E-6</v>
      </c>
      <c r="I70">
        <f t="shared" si="71"/>
        <v>2.4622599722427082E-6</v>
      </c>
      <c r="J70">
        <f t="shared" si="71"/>
        <v>2.4622599722427082E-6</v>
      </c>
      <c r="K70">
        <f t="shared" si="71"/>
        <v>2.4622599722427082E-6</v>
      </c>
      <c r="L70">
        <f t="shared" si="71"/>
        <v>2.4622599722427082E-6</v>
      </c>
      <c r="M70">
        <f t="shared" si="71"/>
        <v>2.4622599722427082E-6</v>
      </c>
      <c r="N70">
        <f t="shared" si="71"/>
        <v>2.4622599722427082E-6</v>
      </c>
      <c r="O70">
        <f t="shared" si="71"/>
        <v>2.4622599722427082E-6</v>
      </c>
      <c r="P70">
        <f t="shared" si="71"/>
        <v>2.4622599722427082E-6</v>
      </c>
      <c r="Q70">
        <f t="shared" si="71"/>
        <v>2.4622599722427082E-6</v>
      </c>
      <c r="R70">
        <f t="shared" si="67"/>
        <v>2.4622599722427082E-6</v>
      </c>
      <c r="S70">
        <f t="shared" si="68"/>
        <v>2.4622599722427082E-6</v>
      </c>
    </row>
    <row r="71" spans="3:19" x14ac:dyDescent="0.3">
      <c r="C71" t="s">
        <v>100</v>
      </c>
      <c r="D71">
        <f>Mult_split!I71</f>
        <v>4.9258122712086239E-6</v>
      </c>
      <c r="E71">
        <f t="shared" ref="E71:Q71" si="72">D71</f>
        <v>4.9258122712086239E-6</v>
      </c>
      <c r="F71">
        <f t="shared" si="72"/>
        <v>4.9258122712086239E-6</v>
      </c>
      <c r="G71">
        <f t="shared" si="72"/>
        <v>4.9258122712086239E-6</v>
      </c>
      <c r="H71">
        <f t="shared" si="72"/>
        <v>4.9258122712086239E-6</v>
      </c>
      <c r="I71">
        <f t="shared" si="72"/>
        <v>4.9258122712086239E-6</v>
      </c>
      <c r="J71">
        <f t="shared" si="72"/>
        <v>4.9258122712086239E-6</v>
      </c>
      <c r="K71">
        <f t="shared" si="72"/>
        <v>4.9258122712086239E-6</v>
      </c>
      <c r="L71">
        <f t="shared" si="72"/>
        <v>4.9258122712086239E-6</v>
      </c>
      <c r="M71">
        <f t="shared" si="72"/>
        <v>4.9258122712086239E-6</v>
      </c>
      <c r="N71">
        <f t="shared" si="72"/>
        <v>4.9258122712086239E-6</v>
      </c>
      <c r="O71">
        <f t="shared" si="72"/>
        <v>4.9258122712086239E-6</v>
      </c>
      <c r="P71">
        <f t="shared" si="72"/>
        <v>4.9258122712086239E-6</v>
      </c>
      <c r="Q71">
        <f t="shared" si="72"/>
        <v>4.9258122712086239E-6</v>
      </c>
      <c r="R71">
        <f t="shared" si="67"/>
        <v>4.9258122712086239E-6</v>
      </c>
      <c r="S71">
        <f t="shared" si="68"/>
        <v>4.9258122712086239E-6</v>
      </c>
    </row>
    <row r="72" spans="3:19" x14ac:dyDescent="0.3">
      <c r="C72" t="s">
        <v>101</v>
      </c>
      <c r="D72">
        <f>Mult_split!I72</f>
        <v>0</v>
      </c>
      <c r="E72">
        <f t="shared" ref="E72:Q72" si="73">D72</f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67"/>
        <v>0</v>
      </c>
      <c r="S72">
        <f t="shared" si="68"/>
        <v>0</v>
      </c>
    </row>
    <row r="73" spans="3:19" x14ac:dyDescent="0.3">
      <c r="C73" t="s">
        <v>102</v>
      </c>
      <c r="D73">
        <f>Mult_split!I73</f>
        <v>2.9760712703847846E-6</v>
      </c>
      <c r="E73">
        <f t="shared" ref="E73:Q73" si="74">D73</f>
        <v>2.9760712703847846E-6</v>
      </c>
      <c r="F73">
        <f t="shared" si="74"/>
        <v>2.9760712703847846E-6</v>
      </c>
      <c r="G73">
        <f t="shared" si="74"/>
        <v>2.9760712703847846E-6</v>
      </c>
      <c r="H73">
        <f t="shared" si="74"/>
        <v>2.9760712703847846E-6</v>
      </c>
      <c r="I73">
        <f t="shared" si="74"/>
        <v>2.9760712703847846E-6</v>
      </c>
      <c r="J73">
        <f t="shared" si="74"/>
        <v>2.9760712703847846E-6</v>
      </c>
      <c r="K73">
        <f t="shared" si="74"/>
        <v>2.9760712703847846E-6</v>
      </c>
      <c r="L73">
        <f t="shared" si="74"/>
        <v>2.9760712703847846E-6</v>
      </c>
      <c r="M73">
        <f t="shared" si="74"/>
        <v>2.9760712703847846E-6</v>
      </c>
      <c r="N73">
        <f t="shared" si="74"/>
        <v>2.9760712703847846E-6</v>
      </c>
      <c r="O73">
        <f t="shared" si="74"/>
        <v>2.9760712703847846E-6</v>
      </c>
      <c r="P73">
        <f t="shared" si="74"/>
        <v>2.9760712703847846E-6</v>
      </c>
      <c r="Q73">
        <f t="shared" si="74"/>
        <v>2.9760712703847846E-6</v>
      </c>
      <c r="R73">
        <f t="shared" si="67"/>
        <v>2.9760712703847846E-6</v>
      </c>
      <c r="S73">
        <f t="shared" si="68"/>
        <v>2.9760712703847846E-6</v>
      </c>
    </row>
    <row r="74" spans="3:19" x14ac:dyDescent="0.3">
      <c r="C74" t="s">
        <v>103</v>
      </c>
      <c r="D74">
        <f>Mult_split!I74</f>
        <v>2.3001046831945283E-6</v>
      </c>
      <c r="E74">
        <f t="shared" ref="E74:Q74" si="75">D74</f>
        <v>2.3001046831945283E-6</v>
      </c>
      <c r="F74">
        <f t="shared" si="75"/>
        <v>2.3001046831945283E-6</v>
      </c>
      <c r="G74">
        <f t="shared" si="75"/>
        <v>2.3001046831945283E-6</v>
      </c>
      <c r="H74">
        <f t="shared" si="75"/>
        <v>2.3001046831945283E-6</v>
      </c>
      <c r="I74">
        <f t="shared" si="75"/>
        <v>2.3001046831945283E-6</v>
      </c>
      <c r="J74">
        <f t="shared" si="75"/>
        <v>2.3001046831945283E-6</v>
      </c>
      <c r="K74">
        <f t="shared" si="75"/>
        <v>2.3001046831945283E-6</v>
      </c>
      <c r="L74">
        <f t="shared" si="75"/>
        <v>2.3001046831945283E-6</v>
      </c>
      <c r="M74">
        <f t="shared" si="75"/>
        <v>2.3001046831945283E-6</v>
      </c>
      <c r="N74">
        <f t="shared" si="75"/>
        <v>2.3001046831945283E-6</v>
      </c>
      <c r="O74">
        <f t="shared" si="75"/>
        <v>2.3001046831945283E-6</v>
      </c>
      <c r="P74">
        <f t="shared" si="75"/>
        <v>2.3001046831945283E-6</v>
      </c>
      <c r="Q74">
        <f t="shared" si="75"/>
        <v>2.3001046831945283E-6</v>
      </c>
      <c r="R74">
        <f t="shared" si="67"/>
        <v>2.3001046831945283E-6</v>
      </c>
      <c r="S74">
        <f t="shared" si="68"/>
        <v>2.3001046831945283E-6</v>
      </c>
    </row>
    <row r="75" spans="3:19" x14ac:dyDescent="0.3">
      <c r="C75" t="s">
        <v>104</v>
      </c>
      <c r="D75">
        <f>Mult_split!I75</f>
        <v>0</v>
      </c>
      <c r="E75">
        <f t="shared" ref="E75:Q75" si="76">D75</f>
        <v>0</v>
      </c>
      <c r="F75">
        <f t="shared" si="76"/>
        <v>0</v>
      </c>
      <c r="G75">
        <f t="shared" si="76"/>
        <v>0</v>
      </c>
      <c r="H75">
        <f t="shared" si="76"/>
        <v>0</v>
      </c>
      <c r="I75">
        <f t="shared" si="76"/>
        <v>0</v>
      </c>
      <c r="J75">
        <f t="shared" si="76"/>
        <v>0</v>
      </c>
      <c r="K75">
        <f t="shared" si="76"/>
        <v>0</v>
      </c>
      <c r="L75">
        <f t="shared" si="76"/>
        <v>0</v>
      </c>
      <c r="M75">
        <f t="shared" si="76"/>
        <v>0</v>
      </c>
      <c r="N75">
        <f t="shared" si="76"/>
        <v>0</v>
      </c>
      <c r="O75">
        <f t="shared" si="76"/>
        <v>0</v>
      </c>
      <c r="P75">
        <f t="shared" si="76"/>
        <v>0</v>
      </c>
      <c r="Q75">
        <f t="shared" si="76"/>
        <v>0</v>
      </c>
      <c r="R75">
        <f t="shared" si="67"/>
        <v>0</v>
      </c>
      <c r="S75">
        <f t="shared" si="68"/>
        <v>0</v>
      </c>
    </row>
    <row r="76" spans="3:19" x14ac:dyDescent="0.3">
      <c r="C76" t="s">
        <v>105</v>
      </c>
      <c r="D76">
        <f>Mult_split!I76</f>
        <v>0</v>
      </c>
      <c r="E76">
        <f t="shared" ref="E76:Q76" si="77">D76</f>
        <v>0</v>
      </c>
      <c r="F76">
        <f t="shared" si="77"/>
        <v>0</v>
      </c>
      <c r="G76">
        <f t="shared" si="77"/>
        <v>0</v>
      </c>
      <c r="H76">
        <f t="shared" si="77"/>
        <v>0</v>
      </c>
      <c r="I76">
        <f t="shared" si="77"/>
        <v>0</v>
      </c>
      <c r="J76">
        <f t="shared" si="77"/>
        <v>0</v>
      </c>
      <c r="K76">
        <f t="shared" si="77"/>
        <v>0</v>
      </c>
      <c r="L76">
        <f t="shared" si="77"/>
        <v>0</v>
      </c>
      <c r="M76">
        <f t="shared" si="77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67"/>
        <v>0</v>
      </c>
      <c r="S76">
        <f t="shared" si="68"/>
        <v>0</v>
      </c>
    </row>
    <row r="77" spans="3:19" x14ac:dyDescent="0.3">
      <c r="C77" t="s">
        <v>106</v>
      </c>
      <c r="D77">
        <f>Mult_split!I77</f>
        <v>1.6897017530302173E-6</v>
      </c>
      <c r="E77">
        <f t="shared" ref="E77:Q77" si="78">D77</f>
        <v>1.6897017530302173E-6</v>
      </c>
      <c r="F77">
        <f t="shared" si="78"/>
        <v>1.6897017530302173E-6</v>
      </c>
      <c r="G77">
        <f t="shared" si="78"/>
        <v>1.6897017530302173E-6</v>
      </c>
      <c r="H77">
        <f t="shared" si="78"/>
        <v>1.6897017530302173E-6</v>
      </c>
      <c r="I77">
        <f t="shared" si="78"/>
        <v>1.6897017530302173E-6</v>
      </c>
      <c r="J77">
        <f t="shared" si="78"/>
        <v>1.6897017530302173E-6</v>
      </c>
      <c r="K77">
        <f t="shared" si="78"/>
        <v>1.6897017530302173E-6</v>
      </c>
      <c r="L77">
        <f t="shared" si="78"/>
        <v>1.6897017530302173E-6</v>
      </c>
      <c r="M77">
        <f t="shared" si="78"/>
        <v>1.6897017530302173E-6</v>
      </c>
      <c r="N77">
        <f t="shared" si="78"/>
        <v>1.6897017530302173E-6</v>
      </c>
      <c r="O77">
        <f t="shared" si="78"/>
        <v>1.6897017530302173E-6</v>
      </c>
      <c r="P77">
        <f t="shared" si="78"/>
        <v>1.6897017530302173E-6</v>
      </c>
      <c r="Q77">
        <f t="shared" si="78"/>
        <v>1.6897017530302173E-6</v>
      </c>
      <c r="R77">
        <f t="shared" si="67"/>
        <v>1.6897017530302173E-6</v>
      </c>
      <c r="S77">
        <f t="shared" si="68"/>
        <v>1.6897017530302173E-6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5.3909800755168158E-6</v>
      </c>
      <c r="E79">
        <f t="shared" ref="E79:Q79" si="80">D79</f>
        <v>5.3909800755168158E-6</v>
      </c>
      <c r="F79">
        <f t="shared" si="80"/>
        <v>5.3909800755168158E-6</v>
      </c>
      <c r="G79">
        <f t="shared" si="80"/>
        <v>5.3909800755168158E-6</v>
      </c>
      <c r="H79">
        <f t="shared" si="80"/>
        <v>5.3909800755168158E-6</v>
      </c>
      <c r="I79">
        <f t="shared" si="80"/>
        <v>5.3909800755168158E-6</v>
      </c>
      <c r="J79">
        <f t="shared" si="80"/>
        <v>5.3909800755168158E-6</v>
      </c>
      <c r="K79">
        <f t="shared" si="80"/>
        <v>5.3909800755168158E-6</v>
      </c>
      <c r="L79">
        <f t="shared" si="80"/>
        <v>5.3909800755168158E-6</v>
      </c>
      <c r="M79">
        <f t="shared" si="80"/>
        <v>5.3909800755168158E-6</v>
      </c>
      <c r="N79">
        <f t="shared" si="80"/>
        <v>5.3909800755168158E-6</v>
      </c>
      <c r="O79">
        <f t="shared" si="80"/>
        <v>5.3909800755168158E-6</v>
      </c>
      <c r="P79">
        <f t="shared" si="80"/>
        <v>5.3909800755168158E-6</v>
      </c>
      <c r="Q79">
        <f t="shared" si="80"/>
        <v>5.3909800755168158E-6</v>
      </c>
      <c r="R79">
        <f t="shared" si="67"/>
        <v>5.3909800755168158E-6</v>
      </c>
      <c r="S79">
        <f t="shared" si="68"/>
        <v>5.3909800755168158E-6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48767.517685802522</v>
      </c>
      <c r="E81">
        <f t="shared" ref="E81:Q81" si="82">D81</f>
        <v>48767.517685802522</v>
      </c>
      <c r="F81">
        <f t="shared" si="82"/>
        <v>48767.517685802522</v>
      </c>
      <c r="G81">
        <f t="shared" si="82"/>
        <v>48767.517685802522</v>
      </c>
      <c r="H81">
        <f t="shared" si="82"/>
        <v>48767.517685802522</v>
      </c>
      <c r="I81">
        <f t="shared" si="82"/>
        <v>48767.517685802522</v>
      </c>
      <c r="J81">
        <f t="shared" si="82"/>
        <v>48767.517685802522</v>
      </c>
      <c r="K81">
        <f t="shared" si="82"/>
        <v>48767.517685802522</v>
      </c>
      <c r="L81">
        <f t="shared" si="82"/>
        <v>48767.517685802522</v>
      </c>
      <c r="M81">
        <f t="shared" si="82"/>
        <v>48767.517685802522</v>
      </c>
      <c r="N81">
        <f t="shared" si="82"/>
        <v>48767.517685802522</v>
      </c>
      <c r="O81">
        <f t="shared" si="82"/>
        <v>48767.517685802522</v>
      </c>
      <c r="P81">
        <f t="shared" si="82"/>
        <v>48767.517685802522</v>
      </c>
      <c r="Q81">
        <f t="shared" si="82"/>
        <v>48767.517685802522</v>
      </c>
      <c r="R81">
        <f t="shared" si="67"/>
        <v>48767.517685802522</v>
      </c>
      <c r="S81">
        <f t="shared" si="68"/>
        <v>48767.517685802522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4.7008549032161592E-6</v>
      </c>
      <c r="E85">
        <f t="shared" ref="E85:Q85" si="86">D85</f>
        <v>4.7008549032161592E-6</v>
      </c>
      <c r="F85">
        <f t="shared" si="86"/>
        <v>4.7008549032161592E-6</v>
      </c>
      <c r="G85">
        <f t="shared" si="86"/>
        <v>4.7008549032161592E-6</v>
      </c>
      <c r="H85">
        <f t="shared" si="86"/>
        <v>4.7008549032161592E-6</v>
      </c>
      <c r="I85">
        <f t="shared" si="86"/>
        <v>4.7008549032161592E-6</v>
      </c>
      <c r="J85">
        <f t="shared" si="86"/>
        <v>4.7008549032161592E-6</v>
      </c>
      <c r="K85">
        <f t="shared" si="86"/>
        <v>4.7008549032161592E-6</v>
      </c>
      <c r="L85">
        <f t="shared" si="86"/>
        <v>4.7008549032161592E-6</v>
      </c>
      <c r="M85">
        <f t="shared" si="86"/>
        <v>4.7008549032161592E-6</v>
      </c>
      <c r="N85">
        <f t="shared" si="86"/>
        <v>4.7008549032161592E-6</v>
      </c>
      <c r="O85">
        <f t="shared" si="86"/>
        <v>4.7008549032161592E-6</v>
      </c>
      <c r="P85">
        <f t="shared" si="86"/>
        <v>4.7008549032161592E-6</v>
      </c>
      <c r="Q85">
        <f t="shared" si="86"/>
        <v>4.7008549032161592E-6</v>
      </c>
      <c r="R85">
        <f t="shared" si="67"/>
        <v>4.7008549032161592E-6</v>
      </c>
      <c r="S85">
        <f t="shared" si="68"/>
        <v>4.7008549032161592E-6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0</v>
      </c>
      <c r="E89">
        <f t="shared" ref="E89:Q89" si="90">D89</f>
        <v>0</v>
      </c>
      <c r="F89">
        <f t="shared" si="90"/>
        <v>0</v>
      </c>
      <c r="G89">
        <f t="shared" si="90"/>
        <v>0</v>
      </c>
      <c r="H89">
        <f t="shared" si="90"/>
        <v>0</v>
      </c>
      <c r="I89">
        <f t="shared" si="90"/>
        <v>0</v>
      </c>
      <c r="J89">
        <f t="shared" si="90"/>
        <v>0</v>
      </c>
      <c r="K89">
        <f t="shared" si="90"/>
        <v>0</v>
      </c>
      <c r="L89">
        <f t="shared" si="90"/>
        <v>0</v>
      </c>
      <c r="M89">
        <f t="shared" si="90"/>
        <v>0</v>
      </c>
      <c r="N89">
        <f t="shared" si="90"/>
        <v>0</v>
      </c>
      <c r="O89">
        <f t="shared" si="90"/>
        <v>0</v>
      </c>
      <c r="P89">
        <f t="shared" si="90"/>
        <v>0</v>
      </c>
      <c r="Q89">
        <f t="shared" si="90"/>
        <v>0</v>
      </c>
      <c r="R89">
        <f t="shared" si="67"/>
        <v>0</v>
      </c>
      <c r="S89">
        <f t="shared" si="68"/>
        <v>0</v>
      </c>
    </row>
    <row r="90" spans="3:19" x14ac:dyDescent="0.3">
      <c r="C90" t="s">
        <v>118</v>
      </c>
      <c r="D90">
        <f>Mult_split!I90</f>
        <v>0</v>
      </c>
      <c r="E90">
        <f t="shared" ref="E90:Q90" si="91">D90</f>
        <v>0</v>
      </c>
      <c r="F90">
        <f t="shared" si="91"/>
        <v>0</v>
      </c>
      <c r="G90">
        <f t="shared" si="91"/>
        <v>0</v>
      </c>
      <c r="H90">
        <f t="shared" si="91"/>
        <v>0</v>
      </c>
      <c r="I90">
        <f t="shared" si="91"/>
        <v>0</v>
      </c>
      <c r="J90">
        <f t="shared" si="91"/>
        <v>0</v>
      </c>
      <c r="K90">
        <f t="shared" si="91"/>
        <v>0</v>
      </c>
      <c r="L90">
        <f t="shared" si="91"/>
        <v>0</v>
      </c>
      <c r="M90">
        <f t="shared" si="91"/>
        <v>0</v>
      </c>
      <c r="N90">
        <f t="shared" si="91"/>
        <v>0</v>
      </c>
      <c r="O90">
        <f t="shared" si="91"/>
        <v>0</v>
      </c>
      <c r="P90">
        <f t="shared" si="91"/>
        <v>0</v>
      </c>
      <c r="Q90">
        <f t="shared" si="91"/>
        <v>0</v>
      </c>
      <c r="R90">
        <f t="shared" si="67"/>
        <v>0</v>
      </c>
      <c r="S90">
        <f t="shared" si="68"/>
        <v>0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210578.63336347986</v>
      </c>
      <c r="E98">
        <f t="shared" ref="E98:Q98" si="99">D98</f>
        <v>210578.63336347986</v>
      </c>
      <c r="F98">
        <f t="shared" si="99"/>
        <v>210578.63336347986</v>
      </c>
      <c r="G98">
        <f t="shared" si="99"/>
        <v>210578.63336347986</v>
      </c>
      <c r="H98">
        <f t="shared" si="99"/>
        <v>210578.63336347986</v>
      </c>
      <c r="I98">
        <f t="shared" si="99"/>
        <v>210578.63336347986</v>
      </c>
      <c r="J98">
        <f t="shared" si="99"/>
        <v>210578.63336347986</v>
      </c>
      <c r="K98">
        <f t="shared" si="99"/>
        <v>210578.63336347986</v>
      </c>
      <c r="L98">
        <f t="shared" si="99"/>
        <v>210578.63336347986</v>
      </c>
      <c r="M98">
        <f t="shared" si="99"/>
        <v>210578.63336347986</v>
      </c>
      <c r="N98">
        <f t="shared" si="99"/>
        <v>210578.63336347986</v>
      </c>
      <c r="O98">
        <f t="shared" si="99"/>
        <v>210578.63336347986</v>
      </c>
      <c r="P98">
        <f t="shared" si="99"/>
        <v>210578.63336347986</v>
      </c>
      <c r="Q98">
        <f t="shared" si="99"/>
        <v>210578.63336347986</v>
      </c>
      <c r="R98">
        <f t="shared" si="67"/>
        <v>210578.63336347986</v>
      </c>
      <c r="S98">
        <f t="shared" si="68"/>
        <v>210578.63336347986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90227.340022508652</v>
      </c>
      <c r="E115">
        <f t="shared" ref="E115:Q115" si="116">D115</f>
        <v>90227.340022508652</v>
      </c>
      <c r="F115">
        <f t="shared" si="116"/>
        <v>90227.340022508652</v>
      </c>
      <c r="G115">
        <f t="shared" si="116"/>
        <v>90227.340022508652</v>
      </c>
      <c r="H115">
        <f t="shared" si="116"/>
        <v>90227.340022508652</v>
      </c>
      <c r="I115">
        <f t="shared" si="116"/>
        <v>90227.340022508652</v>
      </c>
      <c r="J115">
        <f t="shared" si="116"/>
        <v>90227.340022508652</v>
      </c>
      <c r="K115">
        <f t="shared" si="116"/>
        <v>90227.340022508652</v>
      </c>
      <c r="L115">
        <f t="shared" si="116"/>
        <v>90227.340022508652</v>
      </c>
      <c r="M115">
        <f t="shared" si="116"/>
        <v>90227.340022508652</v>
      </c>
      <c r="N115">
        <f t="shared" si="116"/>
        <v>90227.340022508652</v>
      </c>
      <c r="O115">
        <f t="shared" si="116"/>
        <v>90227.340022508652</v>
      </c>
      <c r="P115">
        <f t="shared" si="116"/>
        <v>90227.340022508652</v>
      </c>
      <c r="Q115">
        <f t="shared" si="116"/>
        <v>90227.340022508652</v>
      </c>
      <c r="R115">
        <f t="shared" si="67"/>
        <v>90227.340022508652</v>
      </c>
      <c r="S115">
        <f t="shared" si="68"/>
        <v>90227.340022508652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N1" zoomScale="69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  <c r="Q4">
        <f>LCA_tech_data!R3*Mult_tech!R3</f>
        <v>0</v>
      </c>
      <c r="R4">
        <f>LCA_tech_data!S3*Mult_tech!S3</f>
        <v>0</v>
      </c>
      <c r="T4" t="s">
        <v>144</v>
      </c>
      <c r="U4" s="12">
        <f t="shared" ref="U4:U35" si="0">L4/$L$118</f>
        <v>0</v>
      </c>
      <c r="V4" s="12">
        <f t="shared" ref="V4:V35" si="1">F4/$F$118</f>
        <v>0</v>
      </c>
      <c r="W4" s="12">
        <f t="shared" ref="W4:W35" si="2">E4/$E$118</f>
        <v>0</v>
      </c>
      <c r="X4" s="12">
        <f t="shared" ref="X4:X35" si="3">M4/$M$118</f>
        <v>0</v>
      </c>
      <c r="Y4" s="12">
        <f t="shared" ref="Y4:Y35" si="4">N4/$N$118</f>
        <v>0</v>
      </c>
      <c r="AA4" t="s">
        <v>50</v>
      </c>
      <c r="AB4" s="12">
        <v>0.46931353580915469</v>
      </c>
      <c r="AC4" s="12">
        <v>0.47282101553927469</v>
      </c>
      <c r="AD4" s="12">
        <v>0.41397384194801423</v>
      </c>
      <c r="AE4" s="12">
        <v>0.52263080527510886</v>
      </c>
      <c r="AF4" s="12">
        <v>0.54028398288523771</v>
      </c>
    </row>
    <row r="5" spans="1:32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  <c r="Q5">
        <f>LCA_tech_data!R4*Mult_tech!R4</f>
        <v>0</v>
      </c>
      <c r="R5">
        <f>LCA_tech_data!S4*Mult_tech!S4</f>
        <v>0</v>
      </c>
      <c r="T5" t="s">
        <v>145</v>
      </c>
      <c r="U5" s="12">
        <f t="shared" si="0"/>
        <v>0</v>
      </c>
      <c r="V5" s="12">
        <f t="shared" si="1"/>
        <v>0</v>
      </c>
      <c r="W5" s="12">
        <f t="shared" si="2"/>
        <v>0</v>
      </c>
      <c r="X5" s="12">
        <f t="shared" si="3"/>
        <v>0</v>
      </c>
      <c r="Y5" s="12">
        <f t="shared" si="4"/>
        <v>0</v>
      </c>
      <c r="AA5" t="s">
        <v>91</v>
      </c>
      <c r="AB5" s="12">
        <v>0.10566330581262792</v>
      </c>
      <c r="AC5" s="12">
        <v>0.14222989498850203</v>
      </c>
      <c r="AD5" s="12">
        <v>0.11430919245179083</v>
      </c>
      <c r="AE5" s="12">
        <v>0.13481371569293479</v>
      </c>
      <c r="AF5" s="12">
        <v>9.8354570797632962E-2</v>
      </c>
    </row>
    <row r="6" spans="1:32" x14ac:dyDescent="0.3">
      <c r="B6" t="s">
        <v>34</v>
      </c>
      <c r="C6">
        <f>LCA_tech_data!D5*Mult_tech!D5</f>
        <v>1.4768059918243362E-7</v>
      </c>
      <c r="D6">
        <f>LCA_tech_data!E5*Mult_tech!E5</f>
        <v>2.0999999999999999E-5</v>
      </c>
      <c r="E6">
        <f>LCA_tech_data!F5*Mult_tech!F5</f>
        <v>5.0733595048577931E-4</v>
      </c>
      <c r="F6">
        <f>LCA_tech_data!G5*Mult_tech!G5</f>
        <v>2.6871256024348928E-9</v>
      </c>
      <c r="G6">
        <f>LCA_tech_data!H5*Mult_tech!H5</f>
        <v>4.1406859544605617E-8</v>
      </c>
      <c r="H6">
        <f>LCA_tech_data!I5*Mult_tech!I5</f>
        <v>5.0523960030758617E-7</v>
      </c>
      <c r="I6">
        <f>LCA_tech_data!J5*Mult_tech!J5</f>
        <v>1.9189487635260327E-14</v>
      </c>
      <c r="J6">
        <f>LCA_tech_data!K5*Mult_tech!K5</f>
        <v>2.3100925813920263E-13</v>
      </c>
      <c r="K6">
        <f>LCA_tech_data!L5*Mult_tech!L5</f>
        <v>3.885386203832459E-6</v>
      </c>
      <c r="L6">
        <f>LCA_tech_data!M5*Mult_tech!M5</f>
        <v>6.9730234166178986E-5</v>
      </c>
      <c r="M6">
        <f>LCA_tech_data!N5*Mult_tech!N5</f>
        <v>2.9287536567822209E-10</v>
      </c>
      <c r="N6">
        <f>LCA_tech_data!O5*Mult_tech!O5</f>
        <v>1.1414451547881681E-12</v>
      </c>
      <c r="O6">
        <f>LCA_tech_data!P5*Mult_tech!P5</f>
        <v>8.855481898080166E-8</v>
      </c>
      <c r="P6">
        <f>LCA_tech_data!Q5*Mult_tech!Q5</f>
        <v>1.0892534246883107E-5</v>
      </c>
      <c r="Q6">
        <f>LCA_tech_data!R5*Mult_tech!R5</f>
        <v>4.0959653639139238E-4</v>
      </c>
      <c r="R6">
        <f>LCA_tech_data!S5*Mult_tech!S5</f>
        <v>2.0931824063096246E-12</v>
      </c>
      <c r="T6" t="s">
        <v>34</v>
      </c>
      <c r="U6" s="12">
        <f t="shared" si="0"/>
        <v>9.5128750276588492E-11</v>
      </c>
      <c r="V6" s="12">
        <f t="shared" si="1"/>
        <v>4.2069486480022716E-11</v>
      </c>
      <c r="W6" s="12">
        <f t="shared" si="2"/>
        <v>5.8528033924534225E-11</v>
      </c>
      <c r="X6" s="12">
        <f t="shared" si="3"/>
        <v>1.7831392432795376E-11</v>
      </c>
      <c r="Y6" s="12">
        <f t="shared" si="4"/>
        <v>1.389032357394323E-10</v>
      </c>
      <c r="AA6" t="s">
        <v>86</v>
      </c>
      <c r="AB6" s="12">
        <v>0.10390529029705736</v>
      </c>
      <c r="AC6" s="12">
        <v>0.139863488218955</v>
      </c>
      <c r="AD6" s="12">
        <v>0.11240732753892395</v>
      </c>
      <c r="AE6" s="12">
        <v>0.13257069857287454</v>
      </c>
      <c r="AF6" s="12">
        <v>9.6718157284354109E-2</v>
      </c>
    </row>
    <row r="7" spans="1:32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  <c r="T7" t="s">
        <v>35</v>
      </c>
      <c r="U7" s="12">
        <f t="shared" si="0"/>
        <v>0</v>
      </c>
      <c r="V7" s="12">
        <f t="shared" si="1"/>
        <v>0</v>
      </c>
      <c r="W7" s="12">
        <f t="shared" si="2"/>
        <v>0</v>
      </c>
      <c r="X7" s="12">
        <f t="shared" si="3"/>
        <v>0</v>
      </c>
      <c r="Y7" s="12">
        <f t="shared" si="4"/>
        <v>0</v>
      </c>
      <c r="AA7" t="s">
        <v>109</v>
      </c>
      <c r="AB7" s="12">
        <v>9.2337697171435265E-2</v>
      </c>
      <c r="AC7" s="12">
        <v>0.1242927321946785</v>
      </c>
      <c r="AD7" s="12">
        <v>9.9893217568282497E-2</v>
      </c>
      <c r="AE7" s="12">
        <v>0.11781183598670344</v>
      </c>
      <c r="AF7" s="12">
        <v>8.5950695029768542E-2</v>
      </c>
    </row>
    <row r="8" spans="1:32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  <c r="T8" t="s">
        <v>36</v>
      </c>
      <c r="U8" s="12">
        <f t="shared" si="0"/>
        <v>0</v>
      </c>
      <c r="V8" s="12">
        <f t="shared" si="1"/>
        <v>0</v>
      </c>
      <c r="W8" s="12">
        <f t="shared" si="2"/>
        <v>0</v>
      </c>
      <c r="X8" s="12">
        <f t="shared" si="3"/>
        <v>0</v>
      </c>
      <c r="Y8" s="12">
        <f t="shared" si="4"/>
        <v>0</v>
      </c>
      <c r="AA8" t="s">
        <v>126</v>
      </c>
      <c r="AB8" s="12">
        <v>9.0956991517335259E-2</v>
      </c>
      <c r="AC8" s="12">
        <v>5.5322064581918691E-2</v>
      </c>
      <c r="AD8" s="12">
        <v>0.20335172360143608</v>
      </c>
      <c r="AE8" s="12">
        <v>3.9934824476970714E-2</v>
      </c>
      <c r="AF8" s="12">
        <v>8.0871447948082348E-2</v>
      </c>
    </row>
    <row r="9" spans="1:32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  <c r="Q9">
        <f>LCA_tech_data!R8*Mult_tech!R8</f>
        <v>0</v>
      </c>
      <c r="R9">
        <f>LCA_tech_data!S8*Mult_tech!S8</f>
        <v>0</v>
      </c>
      <c r="T9" t="s">
        <v>37</v>
      </c>
      <c r="U9" s="12">
        <f t="shared" si="0"/>
        <v>0</v>
      </c>
      <c r="V9" s="12">
        <f t="shared" si="1"/>
        <v>0</v>
      </c>
      <c r="W9" s="12">
        <f t="shared" si="2"/>
        <v>0</v>
      </c>
      <c r="X9" s="12">
        <f t="shared" si="3"/>
        <v>0</v>
      </c>
      <c r="Y9" s="12">
        <f t="shared" si="4"/>
        <v>0</v>
      </c>
      <c r="AA9" t="s">
        <v>117</v>
      </c>
      <c r="AB9" s="12">
        <v>6.0832857817205564E-2</v>
      </c>
      <c r="AC9" s="12">
        <v>3.42408169621976E-2</v>
      </c>
      <c r="AD9" s="12">
        <v>3.0205328265290838E-2</v>
      </c>
      <c r="AE9" s="12">
        <v>2.5461273389034183E-2</v>
      </c>
      <c r="AF9" s="12">
        <v>5.6878154707497762E-2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71</v>
      </c>
      <c r="AB10" s="12">
        <v>3.1673488992632532E-3</v>
      </c>
      <c r="AC10" s="12">
        <v>6.3632317047570101E-3</v>
      </c>
      <c r="AD10" s="12">
        <v>5.3743576002325622E-3</v>
      </c>
      <c r="AE10" s="12">
        <v>7.3035321877716443E-3</v>
      </c>
      <c r="AF10" s="12">
        <v>2.6113048798747139E-3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2">
        <f t="shared" si="0"/>
        <v>0</v>
      </c>
      <c r="V11" s="12">
        <f t="shared" si="1"/>
        <v>0</v>
      </c>
      <c r="W11" s="12">
        <f t="shared" si="2"/>
        <v>0</v>
      </c>
      <c r="X11" s="12">
        <f t="shared" si="3"/>
        <v>0</v>
      </c>
      <c r="Y11" s="12">
        <f t="shared" si="4"/>
        <v>0</v>
      </c>
      <c r="AA11" t="s">
        <v>112</v>
      </c>
      <c r="AB11" s="12">
        <v>8.3826999102990744E-3</v>
      </c>
      <c r="AC11" s="12">
        <v>4.335508179462288E-3</v>
      </c>
      <c r="AD11" s="12">
        <v>3.6600115535975956E-3</v>
      </c>
      <c r="AE11" s="12">
        <v>4.7087385679642699E-3</v>
      </c>
      <c r="AF11" s="12">
        <v>3.5378667141419771E-3</v>
      </c>
    </row>
    <row r="12" spans="1:32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  <c r="Q12">
        <f>LCA_tech_data!R11*Mult_tech!R11</f>
        <v>0</v>
      </c>
      <c r="R12">
        <f>LCA_tech_data!S11*Mult_tech!S11</f>
        <v>0</v>
      </c>
      <c r="T12" t="s">
        <v>40</v>
      </c>
      <c r="U12" s="12">
        <f t="shared" si="0"/>
        <v>0</v>
      </c>
      <c r="V12" s="12">
        <f t="shared" si="1"/>
        <v>0</v>
      </c>
      <c r="W12" s="12">
        <f t="shared" si="2"/>
        <v>0</v>
      </c>
      <c r="X12" s="12">
        <f t="shared" si="3"/>
        <v>0</v>
      </c>
      <c r="Y12" s="12">
        <f t="shared" si="4"/>
        <v>0</v>
      </c>
      <c r="AA12" t="s">
        <v>93</v>
      </c>
      <c r="AB12" s="12">
        <v>1.9822622338102553E-3</v>
      </c>
      <c r="AC12" s="12">
        <v>3.6932696607975715E-3</v>
      </c>
      <c r="AD12" s="12">
        <v>3.2260467271846001E-3</v>
      </c>
      <c r="AE12" s="12">
        <v>4.5216082077730261E-3</v>
      </c>
      <c r="AF12" s="12">
        <v>9.4330272751879057E-4</v>
      </c>
    </row>
    <row r="13" spans="1:32" x14ac:dyDescent="0.3">
      <c r="B13" t="s">
        <v>41</v>
      </c>
      <c r="C13">
        <f>LCA_tech_data!D12*Mult_tech!D12</f>
        <v>0.96552662502189435</v>
      </c>
      <c r="D13">
        <f>LCA_tech_data!E12*Mult_tech!E12</f>
        <v>166.819312</v>
      </c>
      <c r="E13">
        <f>LCA_tech_data!F12*Mult_tech!F12</f>
        <v>6528.4801775884716</v>
      </c>
      <c r="F13">
        <f>LCA_tech_data!G12*Mult_tech!G12</f>
        <v>5.6415155287347481E-2</v>
      </c>
      <c r="G13">
        <f>LCA_tech_data!H12*Mult_tech!H12</f>
        <v>0.2359519887932266</v>
      </c>
      <c r="H13">
        <f>LCA_tech_data!I12*Mult_tech!I12</f>
        <v>2.3166504577263378</v>
      </c>
      <c r="I13">
        <f>LCA_tech_data!J12*Mult_tech!J12</f>
        <v>1.0864135905294865E-6</v>
      </c>
      <c r="J13">
        <f>LCA_tech_data!K12*Mult_tech!K12</f>
        <v>1.5141570328474036E-5</v>
      </c>
      <c r="K13">
        <f>LCA_tech_data!L12*Mult_tech!L12</f>
        <v>8.552715614770813</v>
      </c>
      <c r="L13">
        <f>LCA_tech_data!M12*Mult_tech!M12</f>
        <v>4955.1023874898638</v>
      </c>
      <c r="M13">
        <f>LCA_tech_data!N12*Mult_tech!N12</f>
        <v>7.744524020765595E-3</v>
      </c>
      <c r="N13">
        <f>LCA_tech_data!O12*Mult_tech!O12</f>
        <v>2.4897168111919932E-5</v>
      </c>
      <c r="O13">
        <f>LCA_tech_data!P12*Mult_tech!P12</f>
        <v>0.76016752033523305</v>
      </c>
      <c r="P13">
        <f>LCA_tech_data!Q12*Mult_tech!Q12</f>
        <v>65.812830859763707</v>
      </c>
      <c r="Q13">
        <f>LCA_tech_data!R12*Mult_tech!R12</f>
        <v>1685.9382585874546</v>
      </c>
      <c r="R13">
        <f>LCA_tech_data!S12*Mult_tech!S12</f>
        <v>1.4558707966122304E-5</v>
      </c>
      <c r="T13" t="s">
        <v>41</v>
      </c>
      <c r="U13" s="12">
        <f t="shared" si="0"/>
        <v>6.7599471484792312E-3</v>
      </c>
      <c r="V13" s="12">
        <f t="shared" si="1"/>
        <v>8.8323248101200428E-4</v>
      </c>
      <c r="W13" s="12">
        <f t="shared" si="2"/>
        <v>7.5314810421710416E-4</v>
      </c>
      <c r="X13" s="12">
        <f t="shared" si="3"/>
        <v>4.7151677198827751E-4</v>
      </c>
      <c r="Y13" s="12">
        <f t="shared" si="4"/>
        <v>3.0297532886160343E-3</v>
      </c>
      <c r="AA13" t="s">
        <v>143</v>
      </c>
      <c r="AB13" s="12">
        <v>2.9517333372143222E-2</v>
      </c>
      <c r="AC13" s="12">
        <v>6.7730506733743407E-3</v>
      </c>
      <c r="AD13" s="12">
        <v>5.5303173692993922E-3</v>
      </c>
      <c r="AE13" s="12">
        <v>3.8914791762336707E-3</v>
      </c>
      <c r="AF13" s="12">
        <v>1.5664621794797755E-2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97</v>
      </c>
      <c r="AB14" s="12">
        <v>5.1796561155554042E-3</v>
      </c>
      <c r="AC14" s="12">
        <v>2.6789031810863311E-3</v>
      </c>
      <c r="AD14" s="12">
        <v>2.2615149569297738E-3</v>
      </c>
      <c r="AE14" s="12">
        <v>2.9095216077271646E-3</v>
      </c>
      <c r="AF14" s="12">
        <v>2.1860418669420781E-3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84</v>
      </c>
      <c r="AB15" s="12">
        <v>6.3790846615442655E-4</v>
      </c>
      <c r="AC15" s="12">
        <v>1.2815637006428149E-3</v>
      </c>
      <c r="AD15" s="12">
        <v>1.0824030829464967E-3</v>
      </c>
      <c r="AE15" s="12">
        <v>1.4709415235229072E-3</v>
      </c>
      <c r="AF15" s="12">
        <v>5.2592042858616496E-4</v>
      </c>
    </row>
    <row r="16" spans="1:32" x14ac:dyDescent="0.3">
      <c r="B16" t="s">
        <v>44</v>
      </c>
      <c r="C16">
        <f>LCA_tech_data!D15*Mult_tech!D15</f>
        <v>9.3377428820175051E-2</v>
      </c>
      <c r="D16">
        <f>LCA_tech_data!E15*Mult_tech!E15</f>
        <v>12.810244000000001</v>
      </c>
      <c r="E16">
        <f>LCA_tech_data!F15*Mult_tech!F15</f>
        <v>560.96796891453448</v>
      </c>
      <c r="F16">
        <f>LCA_tech_data!G15*Mult_tech!G15</f>
        <v>5.3832412104708703E-3</v>
      </c>
      <c r="G16">
        <f>LCA_tech_data!H15*Mult_tech!H15</f>
        <v>1.5881661280126334E-2</v>
      </c>
      <c r="H16">
        <f>LCA_tech_data!I15*Mult_tech!I15</f>
        <v>0.13849856308278907</v>
      </c>
      <c r="I16">
        <f>LCA_tech_data!J15*Mult_tech!J15</f>
        <v>5.7553051816237952E-8</v>
      </c>
      <c r="J16">
        <f>LCA_tech_data!K15*Mult_tech!K15</f>
        <v>5.8791822922967316E-7</v>
      </c>
      <c r="K16">
        <f>LCA_tech_data!L15*Mult_tech!L15</f>
        <v>0.66848140147311474</v>
      </c>
      <c r="L16">
        <f>LCA_tech_data!M15*Mult_tech!M15</f>
        <v>122.3343526450097</v>
      </c>
      <c r="M16">
        <f>LCA_tech_data!N15*Mult_tech!N15</f>
        <v>4.7621170280238707E-4</v>
      </c>
      <c r="N16">
        <f>LCA_tech_data!O15*Mult_tech!O15</f>
        <v>1.3959722491959974E-6</v>
      </c>
      <c r="O16">
        <f>LCA_tech_data!P15*Mult_tech!P15</f>
        <v>0.22957418628121526</v>
      </c>
      <c r="P16">
        <f>LCA_tech_data!Q15*Mult_tech!Q15</f>
        <v>5.8642006107099327</v>
      </c>
      <c r="Q16">
        <f>LCA_tech_data!R15*Mult_tech!R15</f>
        <v>132.77524981152439</v>
      </c>
      <c r="R16">
        <f>LCA_tech_data!S15*Mult_tech!S15</f>
        <v>7.1013518088999448E-7</v>
      </c>
      <c r="T16" t="s">
        <v>44</v>
      </c>
      <c r="U16" s="12">
        <f t="shared" si="0"/>
        <v>1.6689337447628629E-4</v>
      </c>
      <c r="V16" s="12">
        <f t="shared" si="1"/>
        <v>8.4279719979368778E-5</v>
      </c>
      <c r="W16" s="12">
        <f t="shared" si="2"/>
        <v>6.4715209485489115E-5</v>
      </c>
      <c r="X16" s="12">
        <f t="shared" si="3"/>
        <v>2.8993622369348032E-5</v>
      </c>
      <c r="Y16" s="12">
        <f t="shared" si="4"/>
        <v>1.6987681063989664E-4</v>
      </c>
      <c r="AA16" t="s">
        <v>140</v>
      </c>
      <c r="AB16" s="12">
        <v>1.2633873898571386E-2</v>
      </c>
      <c r="AC16" s="12">
        <v>3.001269587701211E-3</v>
      </c>
      <c r="AD16" s="12">
        <v>2.1165000197404687E-3</v>
      </c>
      <c r="AE16" s="12">
        <v>6.2592323098090207E-4</v>
      </c>
      <c r="AF16" s="12">
        <v>6.5538944092072438E-3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41</v>
      </c>
      <c r="AB17" s="12">
        <v>6.7599471484792312E-3</v>
      </c>
      <c r="AC17" s="12">
        <v>8.8323248101200428E-4</v>
      </c>
      <c r="AD17" s="12">
        <v>7.5314810421710416E-4</v>
      </c>
      <c r="AE17" s="12">
        <v>4.7151677198827751E-4</v>
      </c>
      <c r="AF17" s="12">
        <v>3.0297532886160343E-3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95</v>
      </c>
      <c r="AB18" s="12">
        <v>1.301401729910141E-3</v>
      </c>
      <c r="AC18" s="12">
        <v>6.9251712878714525E-4</v>
      </c>
      <c r="AD18" s="12">
        <v>6.5438366229193334E-4</v>
      </c>
      <c r="AE18" s="12">
        <v>4.6553852333075079E-4</v>
      </c>
      <c r="AF18" s="12">
        <v>1.2260691888303313E-3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121</v>
      </c>
      <c r="AB19" s="12">
        <v>1.1808626873047151E-3</v>
      </c>
      <c r="AC19" s="12">
        <v>6.4885638036006978E-4</v>
      </c>
      <c r="AD19" s="12">
        <v>4.8196673617496128E-4</v>
      </c>
      <c r="AE19" s="12">
        <v>1.4191295706860623E-4</v>
      </c>
      <c r="AF19" s="12">
        <v>1.4748907157764882E-3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94</v>
      </c>
      <c r="AB20" s="12">
        <v>3.2851934153392912E-3</v>
      </c>
      <c r="AC20" s="12">
        <v>1.3205427640955875E-4</v>
      </c>
      <c r="AD20" s="12">
        <v>1.1320171651808761E-4</v>
      </c>
      <c r="AE20" s="12">
        <v>7.5791397210652777E-5</v>
      </c>
      <c r="AF20" s="12">
        <v>4.4130756184608197E-4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137</v>
      </c>
      <c r="AB21" s="12">
        <v>1.4789656714700623E-3</v>
      </c>
      <c r="AC21" s="12">
        <v>3.5133916379671371E-4</v>
      </c>
      <c r="AD21" s="12">
        <v>2.47764929268118E-4</v>
      </c>
      <c r="AE21" s="12">
        <v>7.3272772787534254E-5</v>
      </c>
      <c r="AF21" s="12">
        <v>7.6722190861451805E-4</v>
      </c>
    </row>
    <row r="22" spans="2:32" x14ac:dyDescent="0.3">
      <c r="B22" t="s">
        <v>50</v>
      </c>
      <c r="C22">
        <f>LCA_tech_data!D21*Mult_tech!D21</f>
        <v>386.84563646177975</v>
      </c>
      <c r="D22">
        <f>LCA_tech_data!E21*Mult_tech!E21</f>
        <v>41336.961098000007</v>
      </c>
      <c r="E22">
        <f>LCA_tech_data!F21*Mult_tech!F21</f>
        <v>3588431.0218202323</v>
      </c>
      <c r="F22">
        <f>LCA_tech_data!G21*Mult_tech!G21</f>
        <v>30.200736032948249</v>
      </c>
      <c r="G22">
        <f>LCA_tech_data!H21*Mult_tech!H21</f>
        <v>56.792445113447421</v>
      </c>
      <c r="H22">
        <f>LCA_tech_data!I21*Mult_tech!I21</f>
        <v>520.60825831469469</v>
      </c>
      <c r="I22">
        <f>LCA_tech_data!J21*Mult_tech!J21</f>
        <v>1.8049531633337827E-4</v>
      </c>
      <c r="J22">
        <f>LCA_tech_data!K21*Mult_tech!K21</f>
        <v>3.5503522414743359E-3</v>
      </c>
      <c r="K22">
        <f>LCA_tech_data!L21*Mult_tech!L21</f>
        <v>4990.662063816384</v>
      </c>
      <c r="L22">
        <f>LCA_tech_data!M21*Mult_tech!M21</f>
        <v>344011.0655735546</v>
      </c>
      <c r="M22">
        <f>LCA_tech_data!N21*Mult_tech!N21</f>
        <v>8.5840569538548106</v>
      </c>
      <c r="N22">
        <f>LCA_tech_data!O21*Mult_tech!O21</f>
        <v>4.4398140273051688E-3</v>
      </c>
      <c r="O22">
        <f>LCA_tech_data!P21*Mult_tech!P21</f>
        <v>185.18302602254266</v>
      </c>
      <c r="P22">
        <f>LCA_tech_data!Q21*Mult_tech!Q21</f>
        <v>39303.166638211245</v>
      </c>
      <c r="Q22">
        <f>LCA_tech_data!R21*Mult_tech!R21</f>
        <v>509965.73298392445</v>
      </c>
      <c r="R22">
        <f>LCA_tech_data!S21*Mult_tech!S21</f>
        <v>3.5987126843959561E-3</v>
      </c>
      <c r="T22" t="s">
        <v>50</v>
      </c>
      <c r="U22" s="12">
        <f t="shared" si="0"/>
        <v>0.46931353580915469</v>
      </c>
      <c r="V22" s="12">
        <f t="shared" si="1"/>
        <v>0.47282101553927469</v>
      </c>
      <c r="W22" s="12">
        <f t="shared" si="2"/>
        <v>0.41397384194801423</v>
      </c>
      <c r="X22" s="12">
        <f t="shared" si="3"/>
        <v>0.52263080527510886</v>
      </c>
      <c r="Y22" s="12">
        <f t="shared" si="4"/>
        <v>0.54028398288523771</v>
      </c>
      <c r="AA22" t="s">
        <v>98</v>
      </c>
      <c r="AB22" s="12">
        <v>1.2121413423990281E-3</v>
      </c>
      <c r="AC22" s="12">
        <v>2.642957955159842E-4</v>
      </c>
      <c r="AD22" s="12">
        <v>2.3204272110617657E-4</v>
      </c>
      <c r="AE22" s="12">
        <v>6.5387076971889057E-5</v>
      </c>
      <c r="AF22" s="12">
        <v>1.6692603697494209E-3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0"/>
        <v>0</v>
      </c>
      <c r="V23" s="12">
        <f t="shared" si="1"/>
        <v>0</v>
      </c>
      <c r="W23" s="12">
        <f t="shared" si="2"/>
        <v>0</v>
      </c>
      <c r="X23" s="12">
        <f t="shared" si="3"/>
        <v>0</v>
      </c>
      <c r="Y23" s="12">
        <f t="shared" si="4"/>
        <v>0</v>
      </c>
      <c r="AA23" t="s">
        <v>44</v>
      </c>
      <c r="AB23" s="12">
        <v>1.6689337447628629E-4</v>
      </c>
      <c r="AC23" s="12">
        <v>8.4279719979368778E-5</v>
      </c>
      <c r="AD23" s="12">
        <v>6.4715209485489115E-5</v>
      </c>
      <c r="AE23" s="12">
        <v>2.8993622369348032E-5</v>
      </c>
      <c r="AF23" s="12">
        <v>1.6987681063989664E-4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0"/>
        <v>0</v>
      </c>
      <c r="V24" s="12">
        <f t="shared" si="1"/>
        <v>0</v>
      </c>
      <c r="W24" s="12">
        <f t="shared" si="2"/>
        <v>0</v>
      </c>
      <c r="X24" s="12">
        <f t="shared" si="3"/>
        <v>0</v>
      </c>
      <c r="Y24" s="12">
        <f t="shared" si="4"/>
        <v>0</v>
      </c>
      <c r="AA24" t="s">
        <v>110</v>
      </c>
      <c r="AB24" s="12">
        <v>8.4993230398725805E-5</v>
      </c>
      <c r="AC24" s="12">
        <v>3.7587181023155204E-5</v>
      </c>
      <c r="AD24" s="12">
        <v>5.2292147827749167E-5</v>
      </c>
      <c r="AE24" s="12">
        <v>1.5931541631359494E-5</v>
      </c>
      <c r="AF24" s="12">
        <v>1.2410375080093558E-4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t="s">
        <v>107</v>
      </c>
      <c r="AB25" s="12">
        <v>1.8838990352150878E-5</v>
      </c>
      <c r="AC25" s="12">
        <v>9.0281204231695329E-6</v>
      </c>
      <c r="AD25" s="12">
        <v>8.7015483243153063E-6</v>
      </c>
      <c r="AE25" s="12">
        <v>6.7568687995302482E-6</v>
      </c>
      <c r="AF25" s="12">
        <v>1.7554228542086143E-5</v>
      </c>
    </row>
    <row r="26" spans="2:32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  <c r="T26" t="s">
        <v>54</v>
      </c>
      <c r="U26" s="12">
        <f t="shared" si="0"/>
        <v>0</v>
      </c>
      <c r="V26" s="12">
        <f t="shared" si="1"/>
        <v>0</v>
      </c>
      <c r="W26" s="12">
        <f t="shared" si="2"/>
        <v>0</v>
      </c>
      <c r="X26" s="12">
        <f t="shared" si="3"/>
        <v>0</v>
      </c>
      <c r="Y26" s="12">
        <f t="shared" si="4"/>
        <v>0</v>
      </c>
      <c r="AA26" t="s">
        <v>111</v>
      </c>
      <c r="AB26" s="12">
        <v>8.3553301275276793E-10</v>
      </c>
      <c r="AC26" s="12">
        <v>4.3213526068728741E-10</v>
      </c>
      <c r="AD26" s="12">
        <v>3.6480614990525578E-10</v>
      </c>
      <c r="AE26" s="12">
        <v>4.6933643862433972E-10</v>
      </c>
      <c r="AF26" s="12">
        <v>3.5263154663964569E-10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0"/>
        <v>0</v>
      </c>
      <c r="V27" s="12">
        <f t="shared" si="1"/>
        <v>0</v>
      </c>
      <c r="W27" s="12">
        <f t="shared" si="2"/>
        <v>0</v>
      </c>
      <c r="X27" s="12">
        <f t="shared" si="3"/>
        <v>0</v>
      </c>
      <c r="Y27" s="12">
        <f t="shared" si="4"/>
        <v>0</v>
      </c>
      <c r="AA27" t="s">
        <v>72</v>
      </c>
      <c r="AB27" s="12">
        <v>1.6223224574442371E-11</v>
      </c>
      <c r="AC27" s="12">
        <v>2.3613269217558501E-11</v>
      </c>
      <c r="AD27" s="12">
        <v>2.0535791391979429E-11</v>
      </c>
      <c r="AE27" s="12">
        <v>2.607944184970526E-11</v>
      </c>
      <c r="AF27" s="12">
        <v>1.4137915909982215E-11</v>
      </c>
    </row>
    <row r="28" spans="2:32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  <c r="T28" t="s">
        <v>56</v>
      </c>
      <c r="U28" s="12">
        <f t="shared" si="0"/>
        <v>0</v>
      </c>
      <c r="V28" s="12">
        <f t="shared" si="1"/>
        <v>0</v>
      </c>
      <c r="W28" s="12">
        <f t="shared" si="2"/>
        <v>0</v>
      </c>
      <c r="X28" s="12">
        <f t="shared" si="3"/>
        <v>0</v>
      </c>
      <c r="Y28" s="12">
        <f t="shared" si="4"/>
        <v>0</v>
      </c>
      <c r="AA28" t="s">
        <v>57</v>
      </c>
      <c r="AB28" s="12">
        <v>1.9876428744233102E-11</v>
      </c>
      <c r="AC28" s="12">
        <v>1.9935107339699901E-11</v>
      </c>
      <c r="AD28" s="12">
        <v>1.8665093821451062E-11</v>
      </c>
      <c r="AE28" s="12">
        <v>2.0031432454177662E-11</v>
      </c>
      <c r="AF28" s="12">
        <v>2.4414453738431721E-11</v>
      </c>
    </row>
    <row r="29" spans="2:32" x14ac:dyDescent="0.3">
      <c r="B29" t="s">
        <v>57</v>
      </c>
      <c r="C29">
        <f>LCA_tech_data!D28*Mult_tech!D28</f>
        <v>1.5838859805078127E-8</v>
      </c>
      <c r="D29">
        <f>LCA_tech_data!E28*Mult_tech!E28</f>
        <v>1.9999999999999999E-6</v>
      </c>
      <c r="E29">
        <f>LCA_tech_data!F28*Mult_tech!F28</f>
        <v>1.6179380170230928E-4</v>
      </c>
      <c r="F29">
        <f>LCA_tech_data!G28*Mult_tech!G28</f>
        <v>1.2733252008016053E-9</v>
      </c>
      <c r="G29">
        <f>LCA_tech_data!H28*Mult_tech!H28</f>
        <v>2.6123271609709392E-9</v>
      </c>
      <c r="H29">
        <f>LCA_tech_data!I28*Mult_tech!I28</f>
        <v>2.3301075329133867E-8</v>
      </c>
      <c r="I29">
        <f>LCA_tech_data!J28*Mult_tech!J28</f>
        <v>7.6125441063104073E-15</v>
      </c>
      <c r="J29">
        <f>LCA_tech_data!K28*Mult_tech!K28</f>
        <v>1.3142651252150918E-13</v>
      </c>
      <c r="K29">
        <f>LCA_tech_data!L28*Mult_tech!L28</f>
        <v>2.0380469905639046E-7</v>
      </c>
      <c r="L29">
        <f>LCA_tech_data!M28*Mult_tech!M28</f>
        <v>1.4569602004577595E-5</v>
      </c>
      <c r="M29">
        <f>LCA_tech_data!N28*Mult_tech!N28</f>
        <v>3.2901037466293827E-10</v>
      </c>
      <c r="N29">
        <f>LCA_tech_data!O28*Mult_tech!O28</f>
        <v>2.006271472236235E-13</v>
      </c>
      <c r="O29">
        <f>LCA_tech_data!P28*Mult_tech!P28</f>
        <v>9.0946697831004208E-9</v>
      </c>
      <c r="P29">
        <f>LCA_tech_data!Q28*Mult_tech!Q28</f>
        <v>1.3332020248910231E-6</v>
      </c>
      <c r="Q29">
        <f>LCA_tech_data!R28*Mult_tech!R28</f>
        <v>2.3872082277061748E-5</v>
      </c>
      <c r="R29">
        <f>LCA_tech_data!S28*Mult_tech!S28</f>
        <v>1.5376023612010633E-13</v>
      </c>
      <c r="T29" t="s">
        <v>57</v>
      </c>
      <c r="U29" s="12">
        <f t="shared" si="0"/>
        <v>1.9876428744233102E-11</v>
      </c>
      <c r="V29" s="12">
        <f t="shared" si="1"/>
        <v>1.9935107339699901E-11</v>
      </c>
      <c r="W29" s="12">
        <f t="shared" si="2"/>
        <v>1.8665093821451062E-11</v>
      </c>
      <c r="X29" s="12">
        <f t="shared" si="3"/>
        <v>2.0031432454177662E-11</v>
      </c>
      <c r="Y29" s="12">
        <f t="shared" si="4"/>
        <v>2.4414453738431721E-11</v>
      </c>
      <c r="AA29" t="s">
        <v>115</v>
      </c>
      <c r="AB29" s="12">
        <v>1.3777245970603153E-11</v>
      </c>
      <c r="AC29" s="12">
        <v>1.3511804778408849E-11</v>
      </c>
      <c r="AD29" s="12">
        <v>1.1692415958207014E-11</v>
      </c>
      <c r="AE29" s="12">
        <v>1.8585077850502743E-11</v>
      </c>
      <c r="AF29" s="12">
        <v>1.4108567658413434E-11</v>
      </c>
    </row>
    <row r="30" spans="2:32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  <c r="T30" t="s">
        <v>58</v>
      </c>
      <c r="U30" s="12">
        <f t="shared" si="0"/>
        <v>0</v>
      </c>
      <c r="V30" s="12">
        <f t="shared" si="1"/>
        <v>0</v>
      </c>
      <c r="W30" s="12">
        <f t="shared" si="2"/>
        <v>0</v>
      </c>
      <c r="X30" s="12">
        <f t="shared" si="3"/>
        <v>0</v>
      </c>
      <c r="Y30" s="12">
        <f t="shared" si="4"/>
        <v>0</v>
      </c>
      <c r="AA30" t="s">
        <v>34</v>
      </c>
      <c r="AB30" s="12">
        <v>9.5128750276588492E-11</v>
      </c>
      <c r="AC30" s="12">
        <v>4.2069486480022716E-11</v>
      </c>
      <c r="AD30" s="12">
        <v>5.8528033924534225E-11</v>
      </c>
      <c r="AE30" s="12">
        <v>1.7831392432795376E-11</v>
      </c>
      <c r="AF30" s="12">
        <v>1.389032357394323E-10</v>
      </c>
    </row>
    <row r="31" spans="2:32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  <c r="T31" t="s">
        <v>59</v>
      </c>
      <c r="U31" s="12">
        <f t="shared" si="0"/>
        <v>0</v>
      </c>
      <c r="V31" s="12">
        <f t="shared" si="1"/>
        <v>0</v>
      </c>
      <c r="W31" s="12">
        <f t="shared" si="2"/>
        <v>0</v>
      </c>
      <c r="X31" s="12">
        <f t="shared" si="3"/>
        <v>0</v>
      </c>
      <c r="Y31" s="12">
        <f t="shared" si="4"/>
        <v>0</v>
      </c>
      <c r="AA31" t="s">
        <v>88</v>
      </c>
      <c r="AB31" s="12">
        <v>9.0598809787227059E-11</v>
      </c>
      <c r="AC31" s="12">
        <v>4.0066177600021617E-11</v>
      </c>
      <c r="AD31" s="12">
        <v>5.5740984690032599E-11</v>
      </c>
      <c r="AE31" s="12">
        <v>1.698227850742412E-11</v>
      </c>
      <c r="AF31" s="12">
        <v>1.3228879594231578E-10</v>
      </c>
    </row>
    <row r="32" spans="2:32" x14ac:dyDescent="0.3">
      <c r="B32" t="s">
        <v>60</v>
      </c>
      <c r="C32">
        <f>LCA_tech_data!D31*Mult_tech!D31</f>
        <v>7.0324094848777772E-9</v>
      </c>
      <c r="D32">
        <f>LCA_tech_data!E31*Mult_tech!E31</f>
        <v>9.9999999999999995E-7</v>
      </c>
      <c r="E32">
        <f>LCA_tech_data!F31*Mult_tech!F31</f>
        <v>2.4158854785037106E-5</v>
      </c>
      <c r="F32">
        <f>LCA_tech_data!G31*Mult_tech!G31</f>
        <v>1.2795836202070931E-10</v>
      </c>
      <c r="G32">
        <f>LCA_tech_data!H31*Mult_tech!H31</f>
        <v>1.9717552164097946E-9</v>
      </c>
      <c r="H32">
        <f>LCA_tech_data!I31*Mult_tech!I31</f>
        <v>2.4059028586075549E-8</v>
      </c>
      <c r="I32">
        <f>LCA_tech_data!J31*Mult_tech!J31</f>
        <v>9.1378512548858642E-16</v>
      </c>
      <c r="J32">
        <f>LCA_tech_data!K31*Mult_tech!K31</f>
        <v>1.1000440863771124E-14</v>
      </c>
      <c r="K32">
        <f>LCA_tech_data!L31*Mult_tech!L31</f>
        <v>1.8501839065868899E-7</v>
      </c>
      <c r="L32">
        <f>LCA_tech_data!M31*Mult_tech!M31</f>
        <v>3.3204873412466165E-6</v>
      </c>
      <c r="M32">
        <f>LCA_tech_data!N31*Mult_tech!N31</f>
        <v>1.3946445984677186E-11</v>
      </c>
      <c r="N32">
        <f>LCA_tech_data!O31*Mult_tech!O31</f>
        <v>5.4354531180388522E-14</v>
      </c>
      <c r="O32">
        <f>LCA_tech_data!P31*Mult_tech!P31</f>
        <v>4.2168961419429289E-9</v>
      </c>
      <c r="P32">
        <f>LCA_tech_data!Q31*Mult_tech!Q31</f>
        <v>5.1869210699443453E-7</v>
      </c>
      <c r="Q32">
        <f>LCA_tech_data!R31*Mult_tech!R31</f>
        <v>1.9504596971018674E-5</v>
      </c>
      <c r="R32">
        <f>LCA_tech_data!S31*Mult_tech!S31</f>
        <v>9.9675352681341715E-14</v>
      </c>
      <c r="T32" t="s">
        <v>60</v>
      </c>
      <c r="U32" s="12">
        <f t="shared" si="0"/>
        <v>4.5299404893613546E-12</v>
      </c>
      <c r="V32" s="12">
        <f t="shared" si="1"/>
        <v>2.0033088800010839E-12</v>
      </c>
      <c r="W32" s="12">
        <f t="shared" si="2"/>
        <v>2.7870492345016297E-12</v>
      </c>
      <c r="X32" s="12">
        <f t="shared" si="3"/>
        <v>8.4911392537120492E-13</v>
      </c>
      <c r="Y32" s="12">
        <f t="shared" si="4"/>
        <v>6.6144397971157708E-12</v>
      </c>
      <c r="AA32" t="s">
        <v>96</v>
      </c>
      <c r="AB32" s="12">
        <v>1.358982146808412E-11</v>
      </c>
      <c r="AC32" s="12">
        <v>6.0099266400032801E-12</v>
      </c>
      <c r="AD32" s="12">
        <v>8.3611477035048976E-12</v>
      </c>
      <c r="AE32" s="12">
        <v>2.5473417761136357E-12</v>
      </c>
      <c r="AF32" s="12">
        <v>1.9843319391347164E-11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60</v>
      </c>
      <c r="AB33" s="12">
        <v>4.5299404893613546E-12</v>
      </c>
      <c r="AC33" s="12">
        <v>2.0033088800010839E-12</v>
      </c>
      <c r="AD33" s="12">
        <v>2.7870492345016297E-12</v>
      </c>
      <c r="AE33" s="12">
        <v>8.4911392537120492E-13</v>
      </c>
      <c r="AF33" s="12">
        <v>6.6144397971157708E-12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144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</row>
    <row r="35" spans="2:32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  <c r="Q35">
        <f>LCA_tech_data!R34*Mult_tech!R34</f>
        <v>0</v>
      </c>
      <c r="R35">
        <f>LCA_tech_data!S34*Mult_tech!S34</f>
        <v>0</v>
      </c>
      <c r="T35" t="s">
        <v>63</v>
      </c>
      <c r="U35" s="12">
        <f t="shared" si="0"/>
        <v>0</v>
      </c>
      <c r="V35" s="12">
        <f t="shared" si="1"/>
        <v>0</v>
      </c>
      <c r="W35" s="12">
        <f t="shared" si="2"/>
        <v>0</v>
      </c>
      <c r="X35" s="12">
        <f t="shared" si="3"/>
        <v>0</v>
      </c>
      <c r="Y35" s="12">
        <f t="shared" si="4"/>
        <v>0</v>
      </c>
      <c r="AA35" t="s">
        <v>145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</row>
    <row r="36" spans="2:32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  <c r="T36" t="s">
        <v>64</v>
      </c>
      <c r="U36" s="12">
        <f t="shared" ref="U36:U67" si="5">L36/$L$118</f>
        <v>0</v>
      </c>
      <c r="V36" s="12">
        <f t="shared" ref="V36:V67" si="6">F36/$F$118</f>
        <v>0</v>
      </c>
      <c r="W36" s="12">
        <f t="shared" ref="W36:W67" si="7">E36/$E$118</f>
        <v>0</v>
      </c>
      <c r="X36" s="12">
        <f t="shared" ref="X36:X67" si="8">M36/$M$118</f>
        <v>0</v>
      </c>
      <c r="Y36" s="12">
        <f t="shared" ref="Y36:Y67" si="9">N36/$N$118</f>
        <v>0</v>
      </c>
      <c r="AA36" t="s">
        <v>35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</row>
    <row r="37" spans="2:32" x14ac:dyDescent="0.3">
      <c r="B37" t="s">
        <v>65</v>
      </c>
      <c r="C37">
        <f>LCA_tech_data!D36*Mult_tech!D36</f>
        <v>0</v>
      </c>
      <c r="D37">
        <f>LCA_tech_data!E36*Mult_tech!E36</f>
        <v>0</v>
      </c>
      <c r="E37">
        <f>LCA_tech_data!F36*Mult_tech!F36</f>
        <v>0</v>
      </c>
      <c r="F37">
        <f>LCA_tech_data!G36*Mult_tech!G36</f>
        <v>0</v>
      </c>
      <c r="G37">
        <f>LCA_tech_data!H36*Mult_tech!H36</f>
        <v>0</v>
      </c>
      <c r="H37">
        <f>LCA_tech_data!I36*Mult_tech!I36</f>
        <v>0</v>
      </c>
      <c r="I37">
        <f>LCA_tech_data!J36*Mult_tech!J36</f>
        <v>0</v>
      </c>
      <c r="J37">
        <f>LCA_tech_data!K36*Mult_tech!K36</f>
        <v>0</v>
      </c>
      <c r="K37">
        <f>LCA_tech_data!L36*Mult_tech!L36</f>
        <v>0</v>
      </c>
      <c r="L37">
        <f>LCA_tech_data!M36*Mult_tech!M36</f>
        <v>0</v>
      </c>
      <c r="M37">
        <f>LCA_tech_data!N36*Mult_tech!N36</f>
        <v>0</v>
      </c>
      <c r="N37">
        <f>LCA_tech_data!O36*Mult_tech!O36</f>
        <v>0</v>
      </c>
      <c r="O37">
        <f>LCA_tech_data!P36*Mult_tech!P36</f>
        <v>0</v>
      </c>
      <c r="P37">
        <f>LCA_tech_data!Q36*Mult_tech!Q36</f>
        <v>0</v>
      </c>
      <c r="Q37">
        <f>LCA_tech_data!R36*Mult_tech!R36</f>
        <v>0</v>
      </c>
      <c r="R37">
        <f>LCA_tech_data!S36*Mult_tech!S36</f>
        <v>0</v>
      </c>
      <c r="T37" t="s">
        <v>65</v>
      </c>
      <c r="U37" s="12">
        <f t="shared" si="5"/>
        <v>0</v>
      </c>
      <c r="V37" s="12">
        <f t="shared" si="6"/>
        <v>0</v>
      </c>
      <c r="W37" s="12">
        <f t="shared" si="7"/>
        <v>0</v>
      </c>
      <c r="X37" s="12">
        <f t="shared" si="8"/>
        <v>0</v>
      </c>
      <c r="Y37" s="12">
        <f t="shared" si="9"/>
        <v>0</v>
      </c>
      <c r="AA37" t="s">
        <v>36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</row>
    <row r="38" spans="2:32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  <c r="T38" t="s">
        <v>66</v>
      </c>
      <c r="U38" s="12">
        <f t="shared" si="5"/>
        <v>0</v>
      </c>
      <c r="V38" s="12">
        <f t="shared" si="6"/>
        <v>0</v>
      </c>
      <c r="W38" s="12">
        <f t="shared" si="7"/>
        <v>0</v>
      </c>
      <c r="X38" s="12">
        <f t="shared" si="8"/>
        <v>0</v>
      </c>
      <c r="Y38" s="12">
        <f t="shared" si="9"/>
        <v>0</v>
      </c>
      <c r="AA38" t="s">
        <v>37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</row>
    <row r="39" spans="2:32" x14ac:dyDescent="0.3">
      <c r="B39" t="s">
        <v>67</v>
      </c>
      <c r="C39">
        <f>LCA_tech_data!D38*Mult_tech!D38</f>
        <v>0</v>
      </c>
      <c r="D39">
        <f>LCA_tech_data!E38*Mult_tech!E38</f>
        <v>0</v>
      </c>
      <c r="E39">
        <f>LCA_tech_data!F38*Mult_tech!F38</f>
        <v>0</v>
      </c>
      <c r="F39">
        <f>LCA_tech_data!G38*Mult_tech!G38</f>
        <v>0</v>
      </c>
      <c r="G39">
        <f>LCA_tech_data!H38*Mult_tech!H38</f>
        <v>0</v>
      </c>
      <c r="H39">
        <f>LCA_tech_data!I38*Mult_tech!I38</f>
        <v>0</v>
      </c>
      <c r="I39">
        <f>LCA_tech_data!J38*Mult_tech!J38</f>
        <v>0</v>
      </c>
      <c r="J39">
        <f>LCA_tech_data!K38*Mult_tech!K38</f>
        <v>0</v>
      </c>
      <c r="K39">
        <f>LCA_tech_data!L38*Mult_tech!L38</f>
        <v>0</v>
      </c>
      <c r="L39">
        <f>LCA_tech_data!M38*Mult_tech!M38</f>
        <v>0</v>
      </c>
      <c r="M39">
        <f>LCA_tech_data!N38*Mult_tech!N38</f>
        <v>0</v>
      </c>
      <c r="N39">
        <f>LCA_tech_data!O38*Mult_tech!O38</f>
        <v>0</v>
      </c>
      <c r="O39">
        <f>LCA_tech_data!P38*Mult_tech!P38</f>
        <v>0</v>
      </c>
      <c r="P39">
        <f>LCA_tech_data!Q38*Mult_tech!Q38</f>
        <v>0</v>
      </c>
      <c r="Q39">
        <f>LCA_tech_data!R38*Mult_tech!R38</f>
        <v>0</v>
      </c>
      <c r="R39">
        <f>LCA_tech_data!S38*Mult_tech!S38</f>
        <v>0</v>
      </c>
      <c r="T39" t="s">
        <v>67</v>
      </c>
      <c r="U39" s="12">
        <f t="shared" si="5"/>
        <v>0</v>
      </c>
      <c r="V39" s="12">
        <f t="shared" si="6"/>
        <v>0</v>
      </c>
      <c r="W39" s="12">
        <f t="shared" si="7"/>
        <v>0</v>
      </c>
      <c r="X39" s="12">
        <f t="shared" si="8"/>
        <v>0</v>
      </c>
      <c r="Y39" s="12">
        <f t="shared" si="9"/>
        <v>0</v>
      </c>
      <c r="AA39" t="s">
        <v>38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</row>
    <row r="40" spans="2:32" x14ac:dyDescent="0.3">
      <c r="B40" t="s">
        <v>68</v>
      </c>
      <c r="C40">
        <f>LCA_tech_data!D39*Mult_tech!D39</f>
        <v>0</v>
      </c>
      <c r="D40">
        <f>LCA_tech_data!E39*Mult_tech!E39</f>
        <v>0</v>
      </c>
      <c r="E40">
        <f>LCA_tech_data!F39*Mult_tech!F39</f>
        <v>0</v>
      </c>
      <c r="F40">
        <f>LCA_tech_data!G39*Mult_tech!G39</f>
        <v>0</v>
      </c>
      <c r="G40">
        <f>LCA_tech_data!H39*Mult_tech!H39</f>
        <v>0</v>
      </c>
      <c r="H40">
        <f>LCA_tech_data!I39*Mult_tech!I39</f>
        <v>0</v>
      </c>
      <c r="I40">
        <f>LCA_tech_data!J39*Mult_tech!J39</f>
        <v>0</v>
      </c>
      <c r="J40">
        <f>LCA_tech_data!K39*Mult_tech!K39</f>
        <v>0</v>
      </c>
      <c r="K40">
        <f>LCA_tech_data!L39*Mult_tech!L39</f>
        <v>0</v>
      </c>
      <c r="L40">
        <f>LCA_tech_data!M39*Mult_tech!M39</f>
        <v>0</v>
      </c>
      <c r="M40">
        <f>LCA_tech_data!N39*Mult_tech!N39</f>
        <v>0</v>
      </c>
      <c r="N40">
        <f>LCA_tech_data!O39*Mult_tech!O39</f>
        <v>0</v>
      </c>
      <c r="O40">
        <f>LCA_tech_data!P39*Mult_tech!P39</f>
        <v>0</v>
      </c>
      <c r="P40">
        <f>LCA_tech_data!Q39*Mult_tech!Q39</f>
        <v>0</v>
      </c>
      <c r="Q40">
        <f>LCA_tech_data!R39*Mult_tech!R39</f>
        <v>0</v>
      </c>
      <c r="R40">
        <f>LCA_tech_data!S39*Mult_tech!S39</f>
        <v>0</v>
      </c>
      <c r="T40" t="s">
        <v>68</v>
      </c>
      <c r="U40" s="12">
        <f t="shared" si="5"/>
        <v>0</v>
      </c>
      <c r="V40" s="12">
        <f t="shared" si="6"/>
        <v>0</v>
      </c>
      <c r="W40" s="12">
        <f t="shared" si="7"/>
        <v>0</v>
      </c>
      <c r="X40" s="12">
        <f t="shared" si="8"/>
        <v>0</v>
      </c>
      <c r="Y40" s="12">
        <f t="shared" si="9"/>
        <v>0</v>
      </c>
      <c r="AA40" t="s">
        <v>39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</row>
    <row r="41" spans="2:32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  <c r="Q41">
        <f>LCA_tech_data!R40*Mult_tech!R40</f>
        <v>0</v>
      </c>
      <c r="R41">
        <f>LCA_tech_data!S40*Mult_tech!S40</f>
        <v>0</v>
      </c>
      <c r="T41" t="s">
        <v>69</v>
      </c>
      <c r="U41" s="12">
        <f t="shared" si="5"/>
        <v>0</v>
      </c>
      <c r="V41" s="12">
        <f t="shared" si="6"/>
        <v>0</v>
      </c>
      <c r="W41" s="12">
        <f t="shared" si="7"/>
        <v>0</v>
      </c>
      <c r="X41" s="12">
        <f t="shared" si="8"/>
        <v>0</v>
      </c>
      <c r="Y41" s="12">
        <f t="shared" si="9"/>
        <v>0</v>
      </c>
      <c r="AA41" t="s">
        <v>40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</row>
    <row r="42" spans="2:32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  <c r="T42" t="s">
        <v>70</v>
      </c>
      <c r="U42" s="12">
        <f t="shared" si="5"/>
        <v>0</v>
      </c>
      <c r="V42" s="12">
        <f t="shared" si="6"/>
        <v>0</v>
      </c>
      <c r="W42" s="12">
        <f t="shared" si="7"/>
        <v>0</v>
      </c>
      <c r="X42" s="12">
        <f t="shared" si="8"/>
        <v>0</v>
      </c>
      <c r="Y42" s="12">
        <f t="shared" si="9"/>
        <v>0</v>
      </c>
      <c r="AA42" t="s">
        <v>42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</row>
    <row r="43" spans="2:32" x14ac:dyDescent="0.3">
      <c r="B43" t="s">
        <v>71</v>
      </c>
      <c r="C43">
        <f>LCA_tech_data!D42*Mult_tech!D42</f>
        <v>5.2557234110659188</v>
      </c>
      <c r="D43">
        <f>LCA_tech_data!E42*Mult_tech!E42</f>
        <v>516.87580100000002</v>
      </c>
      <c r="E43">
        <f>LCA_tech_data!F42*Mult_tech!F42</f>
        <v>46586.304690844903</v>
      </c>
      <c r="F43">
        <f>LCA_tech_data!G42*Mult_tech!G42</f>
        <v>0.40644191928032197</v>
      </c>
      <c r="G43">
        <f>LCA_tech_data!H42*Mult_tech!H42</f>
        <v>0.32491624824233323</v>
      </c>
      <c r="H43">
        <f>LCA_tech_data!I42*Mult_tech!I42</f>
        <v>4.0074516182608964</v>
      </c>
      <c r="I43">
        <f>LCA_tech_data!J42*Mult_tech!J42</f>
        <v>1.4499098973437271E-6</v>
      </c>
      <c r="J43">
        <f>LCA_tech_data!K42*Mult_tech!K42</f>
        <v>6.8343206778474856E-5</v>
      </c>
      <c r="K43">
        <f>LCA_tech_data!L42*Mult_tech!L42</f>
        <v>18.586142342127037</v>
      </c>
      <c r="L43">
        <f>LCA_tech_data!M42*Mult_tech!M42</f>
        <v>2321.6953843024498</v>
      </c>
      <c r="M43">
        <f>LCA_tech_data!N42*Mult_tech!N42</f>
        <v>0.11995836378443482</v>
      </c>
      <c r="N43">
        <f>LCA_tech_data!O42*Mult_tech!O42</f>
        <v>2.1458544769965585E-5</v>
      </c>
      <c r="O43">
        <f>LCA_tech_data!P42*Mult_tech!P42</f>
        <v>1.3172072785940507</v>
      </c>
      <c r="P43">
        <f>LCA_tech_data!Q42*Mult_tech!Q42</f>
        <v>124.70602323578164</v>
      </c>
      <c r="Q43">
        <f>LCA_tech_data!R42*Mult_tech!R42</f>
        <v>2183.7382824291485</v>
      </c>
      <c r="R43">
        <f>LCA_tech_data!S42*Mult_tech!S42</f>
        <v>9.8265550135680636E-4</v>
      </c>
      <c r="T43" t="s">
        <v>71</v>
      </c>
      <c r="U43" s="12">
        <f t="shared" si="5"/>
        <v>3.1673488992632532E-3</v>
      </c>
      <c r="V43" s="12">
        <f t="shared" si="6"/>
        <v>6.3632317047570101E-3</v>
      </c>
      <c r="W43" s="12">
        <f t="shared" si="7"/>
        <v>5.3743576002325622E-3</v>
      </c>
      <c r="X43" s="12">
        <f t="shared" si="8"/>
        <v>7.3035321877716443E-3</v>
      </c>
      <c r="Y43" s="12">
        <f t="shared" si="9"/>
        <v>2.6113048798747139E-3</v>
      </c>
      <c r="AA43" t="s">
        <v>43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</row>
    <row r="44" spans="2:32" x14ac:dyDescent="0.3">
      <c r="B44" t="s">
        <v>72</v>
      </c>
      <c r="C44">
        <f>LCA_tech_data!D43*Mult_tech!D43</f>
        <v>2.1912341624555288E-8</v>
      </c>
      <c r="D44">
        <f>LCA_tech_data!E43*Mult_tech!E43</f>
        <v>9.9999999999999995E-7</v>
      </c>
      <c r="E44">
        <f>LCA_tech_data!F43*Mult_tech!F43</f>
        <v>1.7800948615942218E-4</v>
      </c>
      <c r="F44">
        <f>LCA_tech_data!G43*Mult_tech!G43</f>
        <v>1.5082622960425289E-9</v>
      </c>
      <c r="G44">
        <f>LCA_tech_data!H43*Mult_tech!H43</f>
        <v>1.6433109756492446E-9</v>
      </c>
      <c r="H44">
        <f>LCA_tech_data!I43*Mult_tech!I43</f>
        <v>1.9476225946739655E-8</v>
      </c>
      <c r="I44">
        <f>LCA_tech_data!J43*Mult_tech!J43</f>
        <v>8.8796403044746202E-15</v>
      </c>
      <c r="J44">
        <f>LCA_tech_data!K43*Mult_tech!K43</f>
        <v>2.463741017718201E-13</v>
      </c>
      <c r="K44">
        <f>LCA_tech_data!L43*Mult_tech!L43</f>
        <v>7.7793817541606498E-8</v>
      </c>
      <c r="L44">
        <f>LCA_tech_data!M43*Mult_tech!M43</f>
        <v>1.1891770313572386E-5</v>
      </c>
      <c r="M44">
        <f>LCA_tech_data!N43*Mult_tech!N43</f>
        <v>4.2834714659571688E-10</v>
      </c>
      <c r="N44">
        <f>LCA_tech_data!O43*Mult_tech!O43</f>
        <v>1.1617911943048095E-13</v>
      </c>
      <c r="O44">
        <f>LCA_tech_data!P43*Mult_tech!P43</f>
        <v>5.7026144719784943E-9</v>
      </c>
      <c r="P44">
        <f>LCA_tech_data!Q43*Mult_tech!Q43</f>
        <v>5.7797054198631617E-7</v>
      </c>
      <c r="Q44">
        <f>LCA_tech_data!R43*Mult_tech!R43</f>
        <v>1.1336757554605653E-5</v>
      </c>
      <c r="R44">
        <f>LCA_tech_data!S43*Mult_tech!S43</f>
        <v>7.7338658441153072E-14</v>
      </c>
      <c r="T44" t="s">
        <v>72</v>
      </c>
      <c r="U44" s="12">
        <f t="shared" si="5"/>
        <v>1.6223224574442371E-11</v>
      </c>
      <c r="V44" s="12">
        <f t="shared" si="6"/>
        <v>2.3613269217558501E-11</v>
      </c>
      <c r="W44" s="12">
        <f t="shared" si="7"/>
        <v>2.0535791391979429E-11</v>
      </c>
      <c r="X44" s="12">
        <f t="shared" si="8"/>
        <v>2.607944184970526E-11</v>
      </c>
      <c r="Y44" s="12">
        <f t="shared" si="9"/>
        <v>1.4137915909982215E-11</v>
      </c>
      <c r="AA44" t="s">
        <v>45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</row>
    <row r="45" spans="2:32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  <c r="Q45">
        <f>LCA_tech_data!R44*Mult_tech!R44</f>
        <v>0</v>
      </c>
      <c r="R45">
        <f>LCA_tech_data!S44*Mult_tech!S44</f>
        <v>0</v>
      </c>
      <c r="T45" t="s">
        <v>73</v>
      </c>
      <c r="U45" s="12">
        <f t="shared" si="5"/>
        <v>0</v>
      </c>
      <c r="V45" s="12">
        <f t="shared" si="6"/>
        <v>0</v>
      </c>
      <c r="W45" s="12">
        <f t="shared" si="7"/>
        <v>0</v>
      </c>
      <c r="X45" s="12">
        <f t="shared" si="8"/>
        <v>0</v>
      </c>
      <c r="Y45" s="12">
        <f t="shared" si="9"/>
        <v>0</v>
      </c>
      <c r="AA45" t="s">
        <v>46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48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AA47" t="s">
        <v>47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</row>
    <row r="48" spans="2:32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  <c r="T48" t="s">
        <v>76</v>
      </c>
      <c r="U48" s="12">
        <f t="shared" si="5"/>
        <v>0</v>
      </c>
      <c r="V48" s="12">
        <f t="shared" si="6"/>
        <v>0</v>
      </c>
      <c r="W48" s="12">
        <f t="shared" si="7"/>
        <v>0</v>
      </c>
      <c r="X48" s="12">
        <f t="shared" si="8"/>
        <v>0</v>
      </c>
      <c r="Y48" s="12">
        <f t="shared" si="9"/>
        <v>0</v>
      </c>
      <c r="AA48" t="s">
        <v>49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</row>
    <row r="49" spans="2:32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  <c r="T49" t="s">
        <v>77</v>
      </c>
      <c r="U49" s="12">
        <f t="shared" si="5"/>
        <v>0</v>
      </c>
      <c r="V49" s="12">
        <f t="shared" si="6"/>
        <v>0</v>
      </c>
      <c r="W49" s="12">
        <f t="shared" si="7"/>
        <v>0</v>
      </c>
      <c r="X49" s="12">
        <f t="shared" si="8"/>
        <v>0</v>
      </c>
      <c r="Y49" s="12">
        <f t="shared" si="9"/>
        <v>0</v>
      </c>
      <c r="AA49" t="s">
        <v>51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52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</row>
    <row r="51" spans="2:32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  <c r="T51" t="s">
        <v>79</v>
      </c>
      <c r="U51" s="12">
        <f t="shared" si="5"/>
        <v>0</v>
      </c>
      <c r="V51" s="12">
        <f t="shared" si="6"/>
        <v>0</v>
      </c>
      <c r="W51" s="12">
        <f t="shared" si="7"/>
        <v>0</v>
      </c>
      <c r="X51" s="12">
        <f t="shared" si="8"/>
        <v>0</v>
      </c>
      <c r="Y51" s="12">
        <f t="shared" si="9"/>
        <v>0</v>
      </c>
      <c r="AA51" t="s">
        <v>53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</row>
    <row r="52" spans="2:32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  <c r="T52" t="s">
        <v>80</v>
      </c>
      <c r="U52" s="12">
        <f t="shared" si="5"/>
        <v>0</v>
      </c>
      <c r="V52" s="12">
        <f t="shared" si="6"/>
        <v>0</v>
      </c>
      <c r="W52" s="12">
        <f t="shared" si="7"/>
        <v>0</v>
      </c>
      <c r="X52" s="12">
        <f t="shared" si="8"/>
        <v>0</v>
      </c>
      <c r="Y52" s="12">
        <f t="shared" si="9"/>
        <v>0</v>
      </c>
      <c r="AA52" t="s">
        <v>54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</row>
    <row r="53" spans="2:32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  <c r="Q53">
        <f>LCA_tech_data!R52*Mult_tech!R52</f>
        <v>0</v>
      </c>
      <c r="R53">
        <f>LCA_tech_data!S52*Mult_tech!S52</f>
        <v>0</v>
      </c>
      <c r="T53" t="s">
        <v>81</v>
      </c>
      <c r="U53" s="12">
        <f t="shared" si="5"/>
        <v>0</v>
      </c>
      <c r="V53" s="12">
        <f t="shared" si="6"/>
        <v>0</v>
      </c>
      <c r="W53" s="12">
        <f t="shared" si="7"/>
        <v>0</v>
      </c>
      <c r="X53" s="12">
        <f t="shared" si="8"/>
        <v>0</v>
      </c>
      <c r="Y53" s="12">
        <f t="shared" si="9"/>
        <v>0</v>
      </c>
      <c r="AA53" t="s">
        <v>55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t="s">
        <v>56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58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</row>
    <row r="56" spans="2:32" x14ac:dyDescent="0.3">
      <c r="B56" t="s">
        <v>84</v>
      </c>
      <c r="C56">
        <f>LCA_tech_data!D55*Mult_tech!D55</f>
        <v>1.058509992525555</v>
      </c>
      <c r="D56">
        <f>LCA_tech_data!E55*Mult_tech!E55</f>
        <v>104.099504</v>
      </c>
      <c r="E56">
        <f>LCA_tech_data!F55*Mult_tech!F55</f>
        <v>9382.5464495093038</v>
      </c>
      <c r="F56">
        <f>LCA_tech_data!G55*Mult_tech!G55</f>
        <v>8.1857966884949118E-2</v>
      </c>
      <c r="G56">
        <f>LCA_tech_data!H55*Mult_tech!H55</f>
        <v>6.543858354004807E-2</v>
      </c>
      <c r="H56">
        <f>LCA_tech_data!I55*Mult_tech!I55</f>
        <v>0.80710632023757023</v>
      </c>
      <c r="I56">
        <f>LCA_tech_data!J55*Mult_tech!J55</f>
        <v>2.9201386651524223E-7</v>
      </c>
      <c r="J56">
        <f>LCA_tech_data!K55*Mult_tech!K55</f>
        <v>1.3764416739271315E-5</v>
      </c>
      <c r="K56">
        <f>LCA_tech_data!L55*Mult_tech!L55</f>
        <v>3.7432748744389812</v>
      </c>
      <c r="L56">
        <f>LCA_tech_data!M55*Mult_tech!M55</f>
        <v>467.59267405705924</v>
      </c>
      <c r="M56">
        <f>LCA_tech_data!N55*Mult_tech!N55</f>
        <v>2.4159781027572672E-2</v>
      </c>
      <c r="N56">
        <f>LCA_tech_data!O55*Mult_tech!O55</f>
        <v>4.3217807117172648E-6</v>
      </c>
      <c r="O56">
        <f>LCA_tech_data!P55*Mult_tech!P55</f>
        <v>0.26528737484235693</v>
      </c>
      <c r="P56">
        <f>LCA_tech_data!Q55*Mult_tech!Q55</f>
        <v>25.115966233167381</v>
      </c>
      <c r="Q56">
        <f>LCA_tech_data!R55*Mult_tech!R55</f>
        <v>439.80792218726111</v>
      </c>
      <c r="R56">
        <f>LCA_tech_data!S55*Mult_tech!S55</f>
        <v>1.9790818238386607E-4</v>
      </c>
      <c r="T56" t="s">
        <v>84</v>
      </c>
      <c r="U56" s="12">
        <f t="shared" si="5"/>
        <v>6.3790846615442655E-4</v>
      </c>
      <c r="V56" s="12">
        <f t="shared" si="6"/>
        <v>1.2815637006428149E-3</v>
      </c>
      <c r="W56" s="12">
        <f t="shared" si="7"/>
        <v>1.0824030829464967E-3</v>
      </c>
      <c r="X56" s="12">
        <f t="shared" si="8"/>
        <v>1.4709415235229072E-3</v>
      </c>
      <c r="Y56" s="12">
        <f t="shared" si="9"/>
        <v>5.2592042858616496E-4</v>
      </c>
      <c r="AA56" t="s">
        <v>59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</row>
    <row r="57" spans="2:32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  <c r="Q57">
        <f>LCA_tech_data!R56*Mult_tech!R56</f>
        <v>0</v>
      </c>
      <c r="R57">
        <f>LCA_tech_data!S56*Mult_tech!S56</f>
        <v>0</v>
      </c>
      <c r="T57" t="s">
        <v>85</v>
      </c>
      <c r="U57" s="12">
        <f t="shared" si="5"/>
        <v>0</v>
      </c>
      <c r="V57" s="12">
        <f t="shared" si="6"/>
        <v>0</v>
      </c>
      <c r="W57" s="12">
        <f t="shared" si="7"/>
        <v>0</v>
      </c>
      <c r="X57" s="12">
        <f t="shared" si="8"/>
        <v>0</v>
      </c>
      <c r="Y57" s="12">
        <f t="shared" si="9"/>
        <v>0</v>
      </c>
      <c r="AA57" t="s">
        <v>61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</row>
    <row r="58" spans="2:32" x14ac:dyDescent="0.3">
      <c r="B58" t="s">
        <v>86</v>
      </c>
      <c r="C58">
        <f>LCA_tech_data!D57*Mult_tech!D57</f>
        <v>110.1798843063023</v>
      </c>
      <c r="D58">
        <f>LCA_tech_data!E57*Mult_tech!E57</f>
        <v>6605.9139180000002</v>
      </c>
      <c r="E58">
        <f>LCA_tech_data!F57*Mult_tech!F57</f>
        <v>974375.43232800695</v>
      </c>
      <c r="F58">
        <f>LCA_tech_data!G57*Mult_tech!G57</f>
        <v>8.9335713716751322</v>
      </c>
      <c r="G58">
        <f>LCA_tech_data!H57*Mult_tech!H57</f>
        <v>11.075937504408801</v>
      </c>
      <c r="H58">
        <f>LCA_tech_data!I57*Mult_tech!I57</f>
        <v>115.13277992532853</v>
      </c>
      <c r="I58">
        <f>LCA_tech_data!J57*Mult_tech!J57</f>
        <v>6.8202093616243035E-5</v>
      </c>
      <c r="J58">
        <f>LCA_tech_data!K57*Mult_tech!K57</f>
        <v>1.409238698456533E-3</v>
      </c>
      <c r="K58">
        <f>LCA_tech_data!L57*Mult_tech!L57</f>
        <v>483.65842757469045</v>
      </c>
      <c r="L58">
        <f>LCA_tech_data!M57*Mult_tech!M57</f>
        <v>76163.517364126645</v>
      </c>
      <c r="M58">
        <f>LCA_tech_data!N57*Mult_tech!N57</f>
        <v>2.1774346545891841</v>
      </c>
      <c r="N58">
        <f>LCA_tech_data!O57*Mult_tech!O57</f>
        <v>7.9478689912855418E-4</v>
      </c>
      <c r="O58">
        <f>LCA_tech_data!P57*Mult_tech!P57</f>
        <v>41.875612426691099</v>
      </c>
      <c r="P58">
        <f>LCA_tech_data!Q57*Mult_tech!Q57</f>
        <v>5005.2748800691506</v>
      </c>
      <c r="Q58">
        <f>LCA_tech_data!R57*Mult_tech!R57</f>
        <v>73051.405490440768</v>
      </c>
      <c r="R58">
        <f>LCA_tech_data!S57*Mult_tech!S57</f>
        <v>4.3431685872582896E-4</v>
      </c>
      <c r="T58" t="s">
        <v>86</v>
      </c>
      <c r="U58" s="12">
        <f t="shared" si="5"/>
        <v>0.10390529029705736</v>
      </c>
      <c r="V58" s="12">
        <f t="shared" si="6"/>
        <v>0.139863488218955</v>
      </c>
      <c r="W58" s="12">
        <f t="shared" si="7"/>
        <v>0.11240732753892395</v>
      </c>
      <c r="X58" s="12">
        <f t="shared" si="8"/>
        <v>0.13257069857287454</v>
      </c>
      <c r="Y58" s="12">
        <f t="shared" si="9"/>
        <v>9.6718157284354109E-2</v>
      </c>
      <c r="AA58" t="s">
        <v>62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63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</row>
    <row r="60" spans="2:32" x14ac:dyDescent="0.3">
      <c r="B60" t="s">
        <v>88</v>
      </c>
      <c r="C60">
        <f>LCA_tech_data!D59*Mult_tech!D59</f>
        <v>1.406481896975558E-7</v>
      </c>
      <c r="D60">
        <f>LCA_tech_data!E59*Mult_tech!E59</f>
        <v>2.0000000000000002E-5</v>
      </c>
      <c r="E60">
        <f>LCA_tech_data!F59*Mult_tech!F59</f>
        <v>4.831770957007422E-4</v>
      </c>
      <c r="F60">
        <f>LCA_tech_data!G59*Mult_tech!G59</f>
        <v>2.5591672404141822E-9</v>
      </c>
      <c r="G60">
        <f>LCA_tech_data!H59*Mult_tech!H59</f>
        <v>3.9435104328195861E-8</v>
      </c>
      <c r="H60">
        <f>LCA_tech_data!I59*Mult_tech!I59</f>
        <v>4.8118057172151058E-7</v>
      </c>
      <c r="I60">
        <f>LCA_tech_data!J59*Mult_tech!J59</f>
        <v>1.8275702509771856E-14</v>
      </c>
      <c r="J60">
        <f>LCA_tech_data!K59*Mult_tech!K59</f>
        <v>2.2000881727543836E-13</v>
      </c>
      <c r="K60">
        <f>LCA_tech_data!L59*Mult_tech!L59</f>
        <v>3.7003678131737783E-6</v>
      </c>
      <c r="L60">
        <f>LCA_tech_data!M59*Mult_tech!M59</f>
        <v>6.6409746824932307E-5</v>
      </c>
      <c r="M60">
        <f>LCA_tech_data!N59*Mult_tech!N59</f>
        <v>2.7892891969354409E-10</v>
      </c>
      <c r="N60">
        <f>LCA_tech_data!O59*Mult_tech!O59</f>
        <v>1.0870906236077734E-12</v>
      </c>
      <c r="O60">
        <f>LCA_tech_data!P59*Mult_tech!P59</f>
        <v>8.4337922838858674E-8</v>
      </c>
      <c r="P60">
        <f>LCA_tech_data!Q59*Mult_tech!Q59</f>
        <v>1.0373842139888672E-5</v>
      </c>
      <c r="Q60">
        <f>LCA_tech_data!R59*Mult_tech!R59</f>
        <v>3.9009193942037283E-4</v>
      </c>
      <c r="R60">
        <f>LCA_tech_data!S59*Mult_tech!S59</f>
        <v>1.9935070536273182E-12</v>
      </c>
      <c r="T60" t="s">
        <v>88</v>
      </c>
      <c r="U60" s="12">
        <f t="shared" si="5"/>
        <v>9.0598809787227059E-11</v>
      </c>
      <c r="V60" s="12">
        <f t="shared" si="6"/>
        <v>4.0066177600021617E-11</v>
      </c>
      <c r="W60" s="12">
        <f t="shared" si="7"/>
        <v>5.5740984690032599E-11</v>
      </c>
      <c r="X60" s="12">
        <f t="shared" si="8"/>
        <v>1.698227850742412E-11</v>
      </c>
      <c r="Y60" s="12">
        <f t="shared" si="9"/>
        <v>1.3228879594231578E-10</v>
      </c>
      <c r="AA60" t="s">
        <v>64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</row>
    <row r="61" spans="2:32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  <c r="T61" t="s">
        <v>89</v>
      </c>
      <c r="U61" s="12">
        <f t="shared" si="5"/>
        <v>0</v>
      </c>
      <c r="V61" s="12">
        <f t="shared" si="6"/>
        <v>0</v>
      </c>
      <c r="W61" s="12">
        <f t="shared" si="7"/>
        <v>0</v>
      </c>
      <c r="X61" s="12">
        <f t="shared" si="8"/>
        <v>0</v>
      </c>
      <c r="Y61" s="12">
        <f t="shared" si="9"/>
        <v>0</v>
      </c>
      <c r="AA61" t="s">
        <v>65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66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</row>
    <row r="63" spans="2:32" x14ac:dyDescent="0.3">
      <c r="B63" t="s">
        <v>91</v>
      </c>
      <c r="C63">
        <f>LCA_tech_data!D62*Mult_tech!D62</f>
        <v>112.04406220870206</v>
      </c>
      <c r="D63">
        <f>LCA_tech_data!E62*Mult_tech!E62</f>
        <v>6717.6820399999997</v>
      </c>
      <c r="E63">
        <f>LCA_tech_data!F62*Mult_tech!F62</f>
        <v>990861.28327097546</v>
      </c>
      <c r="F63">
        <f>LCA_tech_data!G62*Mult_tech!G62</f>
        <v>9.0847220689683983</v>
      </c>
      <c r="G63">
        <f>LCA_tech_data!H62*Mult_tech!H62</f>
        <v>11.263335758401164</v>
      </c>
      <c r="H63">
        <f>LCA_tech_data!I62*Mult_tech!I62</f>
        <v>117.0807578664019</v>
      </c>
      <c r="I63">
        <f>LCA_tech_data!J62*Mult_tech!J62</f>
        <v>6.9356032346690381E-5</v>
      </c>
      <c r="J63">
        <f>LCA_tech_data!K62*Mult_tech!K62</f>
        <v>1.4330821763968193E-3</v>
      </c>
      <c r="K63">
        <f>LCA_tech_data!L62*Mult_tech!L62</f>
        <v>491.84163958903389</v>
      </c>
      <c r="L63">
        <f>LCA_tech_data!M62*Mult_tech!M62</f>
        <v>77452.158634111664</v>
      </c>
      <c r="M63">
        <f>LCA_tech_data!N62*Mult_tech!N62</f>
        <v>2.2142755497540478</v>
      </c>
      <c r="N63">
        <f>LCA_tech_data!O62*Mult_tech!O62</f>
        <v>8.082342192432992E-4</v>
      </c>
      <c r="O63">
        <f>LCA_tech_data!P62*Mult_tech!P62</f>
        <v>42.584122803397307</v>
      </c>
      <c r="P63">
        <f>LCA_tech_data!Q62*Mult_tech!Q62</f>
        <v>5089.9611445865676</v>
      </c>
      <c r="Q63">
        <f>LCA_tech_data!R62*Mult_tech!R62</f>
        <v>74287.391684399336</v>
      </c>
      <c r="R63">
        <f>LCA_tech_data!S62*Mult_tech!S62</f>
        <v>4.4166524083544837E-4</v>
      </c>
      <c r="T63" t="s">
        <v>91</v>
      </c>
      <c r="U63" s="12">
        <f t="shared" si="5"/>
        <v>0.10566330581262792</v>
      </c>
      <c r="V63" s="12">
        <f t="shared" si="6"/>
        <v>0.14222989498850203</v>
      </c>
      <c r="W63" s="12">
        <f t="shared" si="7"/>
        <v>0.11430919245179083</v>
      </c>
      <c r="X63" s="12">
        <f t="shared" si="8"/>
        <v>0.13481371569293479</v>
      </c>
      <c r="Y63" s="12">
        <f t="shared" si="9"/>
        <v>9.8354570797632962E-2</v>
      </c>
      <c r="AA63" t="s">
        <v>67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68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</row>
    <row r="65" spans="2:32" x14ac:dyDescent="0.3">
      <c r="B65" t="s">
        <v>93</v>
      </c>
      <c r="C65">
        <f>LCA_tech_data!D64*Mult_tech!D64</f>
        <v>3.0142883956798423</v>
      </c>
      <c r="D65">
        <f>LCA_tech_data!E64*Mult_tech!E64</f>
        <v>44.798766999999998</v>
      </c>
      <c r="E65">
        <f>LCA_tech_data!F64*Mult_tech!F64</f>
        <v>27964.197204335898</v>
      </c>
      <c r="F65">
        <f>LCA_tech_data!G64*Mult_tech!G64</f>
        <v>0.23590208230703907</v>
      </c>
      <c r="G65">
        <f>LCA_tech_data!H64*Mult_tech!H64</f>
        <v>0.14688464555879449</v>
      </c>
      <c r="H65">
        <f>LCA_tech_data!I64*Mult_tech!I64</f>
        <v>2.0292887694001411</v>
      </c>
      <c r="I65">
        <f>LCA_tech_data!J64*Mult_tech!J64</f>
        <v>1.2358896040752655E-6</v>
      </c>
      <c r="J65">
        <f>LCA_tech_data!K64*Mult_tech!K64</f>
        <v>4.1420301347897502E-5</v>
      </c>
      <c r="K65">
        <f>LCA_tech_data!L64*Mult_tech!L64</f>
        <v>4.9572137454772314</v>
      </c>
      <c r="L65">
        <f>LCA_tech_data!M64*Mult_tech!M64</f>
        <v>1453.0161422332847</v>
      </c>
      <c r="M65">
        <f>LCA_tech_data!N64*Mult_tech!N64</f>
        <v>7.4266082264534281E-2</v>
      </c>
      <c r="N65">
        <f>LCA_tech_data!O64*Mult_tech!O64</f>
        <v>7.7516432363362291E-6</v>
      </c>
      <c r="O65">
        <f>LCA_tech_data!P64*Mult_tech!P64</f>
        <v>0.59018644721872082</v>
      </c>
      <c r="P65">
        <f>LCA_tech_data!Q64*Mult_tech!Q64</f>
        <v>48.331709476972783</v>
      </c>
      <c r="Q65">
        <f>LCA_tech_data!R64*Mult_tech!R64</f>
        <v>542.993994239225</v>
      </c>
      <c r="R65">
        <f>LCA_tech_data!S64*Mult_tech!S64</f>
        <v>5.162087276483683E-6</v>
      </c>
      <c r="T65" t="s">
        <v>93</v>
      </c>
      <c r="U65" s="12">
        <f t="shared" si="5"/>
        <v>1.9822622338102553E-3</v>
      </c>
      <c r="V65" s="12">
        <f t="shared" si="6"/>
        <v>3.6932696607975715E-3</v>
      </c>
      <c r="W65" s="12">
        <f t="shared" si="7"/>
        <v>3.2260467271846001E-3</v>
      </c>
      <c r="X65" s="12">
        <f t="shared" si="8"/>
        <v>4.5216082077730261E-3</v>
      </c>
      <c r="Y65" s="12">
        <f t="shared" si="9"/>
        <v>9.4330272751879057E-4</v>
      </c>
      <c r="AA65" t="s">
        <v>69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</row>
    <row r="66" spans="2:32" x14ac:dyDescent="0.3">
      <c r="B66" t="s">
        <v>94</v>
      </c>
      <c r="C66">
        <f>LCA_tech_data!D65*Mult_tech!D65</f>
        <v>0.18930223622825557</v>
      </c>
      <c r="D66">
        <f>LCA_tech_data!E65*Mult_tech!E65</f>
        <v>22.372192999999999</v>
      </c>
      <c r="E66">
        <f>LCA_tech_data!F65*Mult_tech!F65</f>
        <v>981.26139894562948</v>
      </c>
      <c r="F66">
        <f>LCA_tech_data!G65*Mult_tech!G65</f>
        <v>8.4347696333218428E-3</v>
      </c>
      <c r="G66">
        <f>LCA_tech_data!H65*Mult_tech!H65</f>
        <v>4.5470982610672804E-2</v>
      </c>
      <c r="H66">
        <f>LCA_tech_data!I65*Mult_tech!I65</f>
        <v>0.46895105682232013</v>
      </c>
      <c r="I66">
        <f>LCA_tech_data!J65*Mult_tech!J65</f>
        <v>6.9465527005870414E-8</v>
      </c>
      <c r="J66">
        <f>LCA_tech_data!K65*Mult_tech!K65</f>
        <v>1.1033988345919603E-6</v>
      </c>
      <c r="K66">
        <f>LCA_tech_data!L65*Mult_tech!L65</f>
        <v>1.2359997118640089</v>
      </c>
      <c r="L66">
        <f>LCA_tech_data!M65*Mult_tech!M65</f>
        <v>2408.0764802097351</v>
      </c>
      <c r="M66">
        <f>LCA_tech_data!N65*Mult_tech!N65</f>
        <v>1.2448513629540196E-3</v>
      </c>
      <c r="N66">
        <f>LCA_tech_data!O65*Mult_tech!O65</f>
        <v>3.6264697187150555E-6</v>
      </c>
      <c r="O66">
        <f>LCA_tech_data!P65*Mult_tech!P65</f>
        <v>0.1390051914233526</v>
      </c>
      <c r="P66">
        <f>LCA_tech_data!Q65*Mult_tech!Q65</f>
        <v>7.6432547827264949</v>
      </c>
      <c r="Q66">
        <f>LCA_tech_data!R65*Mult_tech!R65</f>
        <v>227.55631558944469</v>
      </c>
      <c r="R66">
        <f>LCA_tech_data!S65*Mult_tech!S65</f>
        <v>1.9043752905437421E-6</v>
      </c>
      <c r="T66" t="s">
        <v>94</v>
      </c>
      <c r="U66" s="12">
        <f t="shared" si="5"/>
        <v>3.2851934153392912E-3</v>
      </c>
      <c r="V66" s="12">
        <f t="shared" si="6"/>
        <v>1.3205427640955875E-4</v>
      </c>
      <c r="W66" s="12">
        <f t="shared" si="7"/>
        <v>1.1320171651808761E-4</v>
      </c>
      <c r="X66" s="12">
        <f t="shared" si="8"/>
        <v>7.5791397210652777E-5</v>
      </c>
      <c r="Y66" s="12">
        <f t="shared" si="9"/>
        <v>4.4130756184608197E-4</v>
      </c>
      <c r="AA66" t="s">
        <v>70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</row>
    <row r="67" spans="2:32" x14ac:dyDescent="0.3">
      <c r="B67" t="s">
        <v>95</v>
      </c>
      <c r="C67">
        <f>LCA_tech_data!D66*Mult_tech!D66</f>
        <v>0.8497186203715249</v>
      </c>
      <c r="D67">
        <f>LCA_tech_data!E66*Mult_tech!E66</f>
        <v>101.637381</v>
      </c>
      <c r="E67">
        <f>LCA_tech_data!F66*Mult_tech!F66</f>
        <v>5672.3647631716549</v>
      </c>
      <c r="F67">
        <f>LCA_tech_data!G66*Mult_tech!G66</f>
        <v>4.4233497068529824E-2</v>
      </c>
      <c r="G67">
        <f>LCA_tech_data!H66*Mult_tech!H66</f>
        <v>0.16761622323802461</v>
      </c>
      <c r="H67">
        <f>LCA_tech_data!I66*Mult_tech!I66</f>
        <v>1.1945678507228585</v>
      </c>
      <c r="I67">
        <f>LCA_tech_data!J66*Mult_tech!J66</f>
        <v>2.0675999009796351E-6</v>
      </c>
      <c r="J67">
        <f>LCA_tech_data!K66*Mult_tech!K66</f>
        <v>5.8863864839227063E-6</v>
      </c>
      <c r="K67">
        <f>LCA_tech_data!L66*Mult_tech!L66</f>
        <v>27.494586593621392</v>
      </c>
      <c r="L67">
        <f>LCA_tech_data!M66*Mult_tech!M66</f>
        <v>953.9392361095455</v>
      </c>
      <c r="M67">
        <f>LCA_tech_data!N66*Mult_tech!N66</f>
        <v>7.6463330483955254E-3</v>
      </c>
      <c r="N67">
        <f>LCA_tech_data!O66*Mult_tech!O66</f>
        <v>1.0075292541426013E-5</v>
      </c>
      <c r="O67">
        <f>LCA_tech_data!P66*Mult_tech!P66</f>
        <v>0.43876204465309193</v>
      </c>
      <c r="P67">
        <f>LCA_tech_data!Q66*Mult_tech!Q66</f>
        <v>70.79097399588828</v>
      </c>
      <c r="Q67">
        <f>LCA_tech_data!R66*Mult_tech!R66</f>
        <v>1548.910980997882</v>
      </c>
      <c r="R67">
        <f>LCA_tech_data!S66*Mult_tech!S66</f>
        <v>7.0143031622980431E-6</v>
      </c>
      <c r="T67" t="s">
        <v>95</v>
      </c>
      <c r="U67" s="12">
        <f t="shared" si="5"/>
        <v>1.301401729910141E-3</v>
      </c>
      <c r="V67" s="12">
        <f t="shared" si="6"/>
        <v>6.9251712878714525E-4</v>
      </c>
      <c r="W67" s="12">
        <f t="shared" si="7"/>
        <v>6.5438366229193334E-4</v>
      </c>
      <c r="X67" s="12">
        <f t="shared" si="8"/>
        <v>4.6553852333075079E-4</v>
      </c>
      <c r="Y67" s="12">
        <f t="shared" si="9"/>
        <v>1.2260691888303313E-3</v>
      </c>
      <c r="AA67" t="s">
        <v>73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</row>
    <row r="68" spans="2:32" x14ac:dyDescent="0.3">
      <c r="B68" t="s">
        <v>96</v>
      </c>
      <c r="C68">
        <f>LCA_tech_data!D67*Mult_tech!D67</f>
        <v>2.1097228454633308E-8</v>
      </c>
      <c r="D68">
        <f>LCA_tech_data!E67*Mult_tech!E67</f>
        <v>3.0000000000000001E-6</v>
      </c>
      <c r="E68">
        <f>LCA_tech_data!F67*Mult_tech!F67</f>
        <v>7.2476564355111392E-5</v>
      </c>
      <c r="F68">
        <f>LCA_tech_data!G67*Mult_tech!G67</f>
        <v>3.8387508606212973E-10</v>
      </c>
      <c r="G68">
        <f>LCA_tech_data!H67*Mult_tech!H67</f>
        <v>5.9152656492293703E-9</v>
      </c>
      <c r="H68">
        <f>LCA_tech_data!I67*Mult_tech!I67</f>
        <v>7.2177085758226561E-8</v>
      </c>
      <c r="I68">
        <f>LCA_tech_data!J67*Mult_tech!J67</f>
        <v>2.7413553764656583E-15</v>
      </c>
      <c r="J68">
        <f>LCA_tech_data!K67*Mult_tech!K67</f>
        <v>3.3001322591300398E-14</v>
      </c>
      <c r="K68">
        <f>LCA_tech_data!L67*Mult_tech!L67</f>
        <v>5.5505517197606772E-7</v>
      </c>
      <c r="L68">
        <f>LCA_tech_data!M67*Mult_tech!M67</f>
        <v>9.9614620237398911E-6</v>
      </c>
      <c r="M68">
        <f>LCA_tech_data!N67*Mult_tech!N67</f>
        <v>4.1839337954031906E-11</v>
      </c>
      <c r="N68">
        <f>LCA_tech_data!O67*Mult_tech!O67</f>
        <v>1.6306359354116435E-13</v>
      </c>
      <c r="O68">
        <f>LCA_tech_data!P67*Mult_tech!P67</f>
        <v>1.2650688425828773E-8</v>
      </c>
      <c r="P68">
        <f>LCA_tech_data!Q67*Mult_tech!Q67</f>
        <v>1.5560763209833067E-6</v>
      </c>
      <c r="Q68">
        <f>LCA_tech_data!R67*Mult_tech!R67</f>
        <v>5.8513790913056104E-5</v>
      </c>
      <c r="R68">
        <f>LCA_tech_data!S67*Mult_tech!S67</f>
        <v>2.9902605804387413E-13</v>
      </c>
      <c r="T68" t="s">
        <v>96</v>
      </c>
      <c r="U68" s="12">
        <f t="shared" ref="U68:U99" si="10">L68/$L$118</f>
        <v>1.358982146808412E-11</v>
      </c>
      <c r="V68" s="12">
        <f t="shared" ref="V68:V99" si="11">F68/$F$118</f>
        <v>6.0099266400032801E-12</v>
      </c>
      <c r="W68" s="12">
        <f t="shared" ref="W68:W99" si="12">E68/$E$118</f>
        <v>8.3611477035048976E-12</v>
      </c>
      <c r="X68" s="12">
        <f t="shared" ref="X68:X99" si="13">M68/$M$118</f>
        <v>2.5473417761136357E-12</v>
      </c>
      <c r="Y68" s="12">
        <f t="shared" ref="Y68:Y99" si="14">N68/$N$118</f>
        <v>1.9843319391347164E-11</v>
      </c>
      <c r="AA68" t="s">
        <v>74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2:32" x14ac:dyDescent="0.3">
      <c r="B69" t="s">
        <v>97</v>
      </c>
      <c r="C69">
        <f>LCA_tech_data!D68*Mult_tech!D68</f>
        <v>2.199897101530166</v>
      </c>
      <c r="D69">
        <f>LCA_tech_data!E68*Mult_tech!E68</f>
        <v>136.38292300000001</v>
      </c>
      <c r="E69">
        <f>LCA_tech_data!F68*Mult_tech!F68</f>
        <v>19603.389406368202</v>
      </c>
      <c r="F69">
        <f>LCA_tech_data!G68*Mult_tech!G68</f>
        <v>0.17111093875033842</v>
      </c>
      <c r="G69">
        <f>LCA_tech_data!H68*Mult_tech!H68</f>
        <v>0.21966738797272295</v>
      </c>
      <c r="H69">
        <f>LCA_tech_data!I68*Mult_tech!I68</f>
        <v>2.5694699221400974</v>
      </c>
      <c r="I69">
        <f>LCA_tech_data!J68*Mult_tech!J68</f>
        <v>1.1191529704248989E-6</v>
      </c>
      <c r="J69">
        <f>LCA_tech_data!K68*Mult_tech!K68</f>
        <v>2.4096218005543882E-5</v>
      </c>
      <c r="K69">
        <f>LCA_tech_data!L68*Mult_tech!L68</f>
        <v>22.906799156757263</v>
      </c>
      <c r="L69">
        <f>LCA_tech_data!M68*Mult_tech!M68</f>
        <v>3796.7347703804185</v>
      </c>
      <c r="M69">
        <f>LCA_tech_data!N68*Mult_tech!N68</f>
        <v>4.778803495146882E-2</v>
      </c>
      <c r="N69">
        <f>LCA_tech_data!O68*Mult_tech!O68</f>
        <v>1.7963922034659683E-5</v>
      </c>
      <c r="O69">
        <f>LCA_tech_data!P68*Mult_tech!P68</f>
        <v>0.73826624417558828</v>
      </c>
      <c r="P69">
        <f>LCA_tech_data!Q68*Mult_tech!Q68</f>
        <v>88.514668828262373</v>
      </c>
      <c r="Q69">
        <f>LCA_tech_data!R68*Mult_tech!R68</f>
        <v>1795.5895216204913</v>
      </c>
      <c r="R69">
        <f>LCA_tech_data!S68*Mult_tech!S68</f>
        <v>1.0768009316466682E-5</v>
      </c>
      <c r="T69" t="s">
        <v>97</v>
      </c>
      <c r="U69" s="12">
        <f t="shared" si="10"/>
        <v>5.1796561155554042E-3</v>
      </c>
      <c r="V69" s="12">
        <f t="shared" si="11"/>
        <v>2.6789031810863311E-3</v>
      </c>
      <c r="W69" s="12">
        <f t="shared" si="12"/>
        <v>2.2615149569297738E-3</v>
      </c>
      <c r="X69" s="12">
        <f t="shared" si="13"/>
        <v>2.9095216077271646E-3</v>
      </c>
      <c r="Y69" s="12">
        <f t="shared" si="14"/>
        <v>2.1860418669420781E-3</v>
      </c>
      <c r="AA69" t="s">
        <v>75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</row>
    <row r="70" spans="2:32" x14ac:dyDescent="0.3">
      <c r="B70" t="s">
        <v>98</v>
      </c>
      <c r="C70">
        <f>LCA_tech_data!D69*Mult_tech!D69</f>
        <v>0.45770671589823342</v>
      </c>
      <c r="D70">
        <f>LCA_tech_data!E69*Mult_tech!E69</f>
        <v>88.023015000000001</v>
      </c>
      <c r="E70">
        <f>LCA_tech_data!F69*Mult_tech!F69</f>
        <v>2011.4055875770739</v>
      </c>
      <c r="F70">
        <f>LCA_tech_data!G69*Mult_tech!G69</f>
        <v>1.6881499114189204E-2</v>
      </c>
      <c r="G70">
        <f>LCA_tech_data!H69*Mult_tech!H69</f>
        <v>0.15947288501930573</v>
      </c>
      <c r="H70">
        <f>LCA_tech_data!I69*Mult_tech!I69</f>
        <v>1.5949137691291231</v>
      </c>
      <c r="I70">
        <f>LCA_tech_data!J69*Mult_tech!J69</f>
        <v>3.2286251907184655E-7</v>
      </c>
      <c r="J70">
        <f>LCA_tech_data!K69*Mult_tech!K69</f>
        <v>1.8778526030968588E-6</v>
      </c>
      <c r="K70">
        <f>LCA_tech_data!L69*Mult_tech!L69</f>
        <v>5.1668556594268793</v>
      </c>
      <c r="L70">
        <f>LCA_tech_data!M69*Mult_tech!M69</f>
        <v>888.51056491585325</v>
      </c>
      <c r="M70">
        <f>LCA_tech_data!N69*Mult_tech!N69</f>
        <v>1.073963469254988E-3</v>
      </c>
      <c r="N70">
        <f>LCA_tech_data!O69*Mult_tech!O69</f>
        <v>1.3717241005851385E-5</v>
      </c>
      <c r="O70">
        <f>LCA_tech_data!P69*Mult_tech!P69</f>
        <v>0.46444257952131646</v>
      </c>
      <c r="P70">
        <f>LCA_tech_data!Q69*Mult_tech!Q69</f>
        <v>33.137429639064649</v>
      </c>
      <c r="Q70">
        <f>LCA_tech_data!R69*Mult_tech!R69</f>
        <v>814.45012290054649</v>
      </c>
      <c r="R70">
        <f>LCA_tech_data!S69*Mult_tech!S69</f>
        <v>7.8462017930144432E-6</v>
      </c>
      <c r="T70" t="s">
        <v>98</v>
      </c>
      <c r="U70" s="12">
        <f t="shared" si="10"/>
        <v>1.2121413423990281E-3</v>
      </c>
      <c r="V70" s="12">
        <f t="shared" si="11"/>
        <v>2.642957955159842E-4</v>
      </c>
      <c r="W70" s="12">
        <f t="shared" si="12"/>
        <v>2.3204272110617657E-4</v>
      </c>
      <c r="X70" s="12">
        <f t="shared" si="13"/>
        <v>6.5387076971889057E-5</v>
      </c>
      <c r="Y70" s="12">
        <f t="shared" si="14"/>
        <v>1.6692603697494209E-3</v>
      </c>
      <c r="AA70" t="s">
        <v>76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</row>
    <row r="71" spans="2:32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  <c r="T71" t="s">
        <v>99</v>
      </c>
      <c r="U71" s="12">
        <f t="shared" si="10"/>
        <v>0</v>
      </c>
      <c r="V71" s="12">
        <f t="shared" si="11"/>
        <v>0</v>
      </c>
      <c r="W71" s="12">
        <f t="shared" si="12"/>
        <v>0</v>
      </c>
      <c r="X71" s="12">
        <f t="shared" si="13"/>
        <v>0</v>
      </c>
      <c r="Y71" s="12">
        <f t="shared" si="14"/>
        <v>0</v>
      </c>
      <c r="AA71" t="s">
        <v>77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  <row r="72" spans="2:32" x14ac:dyDescent="0.3">
      <c r="B72" t="s">
        <v>100</v>
      </c>
      <c r="C72">
        <f>LCA_tech_data!D71*Mult_tech!D71</f>
        <v>0</v>
      </c>
      <c r="D72">
        <f>LCA_tech_data!E71*Mult_tech!E71</f>
        <v>0</v>
      </c>
      <c r="E72">
        <f>LCA_tech_data!F71*Mult_tech!F71</f>
        <v>0</v>
      </c>
      <c r="F72">
        <f>LCA_tech_data!G71*Mult_tech!G71</f>
        <v>0</v>
      </c>
      <c r="G72">
        <f>LCA_tech_data!H71*Mult_tech!H71</f>
        <v>0</v>
      </c>
      <c r="H72">
        <f>LCA_tech_data!I71*Mult_tech!I71</f>
        <v>0</v>
      </c>
      <c r="I72">
        <f>LCA_tech_data!J71*Mult_tech!J71</f>
        <v>0</v>
      </c>
      <c r="J72">
        <f>LCA_tech_data!K71*Mult_tech!K71</f>
        <v>0</v>
      </c>
      <c r="K72">
        <f>LCA_tech_data!L71*Mult_tech!L71</f>
        <v>0</v>
      </c>
      <c r="L72">
        <f>LCA_tech_data!M71*Mult_tech!M71</f>
        <v>0</v>
      </c>
      <c r="M72">
        <f>LCA_tech_data!N71*Mult_tech!N71</f>
        <v>0</v>
      </c>
      <c r="N72">
        <f>LCA_tech_data!O71*Mult_tech!O71</f>
        <v>0</v>
      </c>
      <c r="O72">
        <f>LCA_tech_data!P71*Mult_tech!P71</f>
        <v>0</v>
      </c>
      <c r="P72">
        <f>LCA_tech_data!Q71*Mult_tech!Q71</f>
        <v>0</v>
      </c>
      <c r="Q72">
        <f>LCA_tech_data!R71*Mult_tech!R71</f>
        <v>0</v>
      </c>
      <c r="R72">
        <f>LCA_tech_data!S71*Mult_tech!S71</f>
        <v>0</v>
      </c>
      <c r="T72" t="s">
        <v>100</v>
      </c>
      <c r="U72" s="12">
        <f t="shared" si="10"/>
        <v>0</v>
      </c>
      <c r="V72" s="12">
        <f t="shared" si="11"/>
        <v>0</v>
      </c>
      <c r="W72" s="12">
        <f t="shared" si="12"/>
        <v>0</v>
      </c>
      <c r="X72" s="12">
        <f t="shared" si="13"/>
        <v>0</v>
      </c>
      <c r="Y72" s="12">
        <f t="shared" si="14"/>
        <v>0</v>
      </c>
      <c r="AA72" t="s">
        <v>78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</row>
    <row r="73" spans="2:32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  <c r="T73" t="s">
        <v>101</v>
      </c>
      <c r="U73" s="12">
        <f t="shared" si="10"/>
        <v>0</v>
      </c>
      <c r="V73" s="12">
        <f t="shared" si="11"/>
        <v>0</v>
      </c>
      <c r="W73" s="12">
        <f t="shared" si="12"/>
        <v>0</v>
      </c>
      <c r="X73" s="12">
        <f t="shared" si="13"/>
        <v>0</v>
      </c>
      <c r="Y73" s="12">
        <f t="shared" si="14"/>
        <v>0</v>
      </c>
      <c r="AA73" t="s">
        <v>79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</row>
    <row r="74" spans="2:32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  <c r="Q74">
        <f>LCA_tech_data!R73*Mult_tech!R73</f>
        <v>0</v>
      </c>
      <c r="R74">
        <f>LCA_tech_data!S73*Mult_tech!S73</f>
        <v>0</v>
      </c>
      <c r="T74" t="s">
        <v>102</v>
      </c>
      <c r="U74" s="12">
        <f t="shared" si="10"/>
        <v>0</v>
      </c>
      <c r="V74" s="12">
        <f t="shared" si="11"/>
        <v>0</v>
      </c>
      <c r="W74" s="12">
        <f t="shared" si="12"/>
        <v>0</v>
      </c>
      <c r="X74" s="12">
        <f t="shared" si="13"/>
        <v>0</v>
      </c>
      <c r="Y74" s="12">
        <f t="shared" si="14"/>
        <v>0</v>
      </c>
      <c r="AA74" t="s">
        <v>80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</row>
    <row r="75" spans="2:32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  <c r="Q75">
        <f>LCA_tech_data!R74*Mult_tech!R74</f>
        <v>0</v>
      </c>
      <c r="R75">
        <f>LCA_tech_data!S74*Mult_tech!S74</f>
        <v>0</v>
      </c>
      <c r="T75" t="s">
        <v>103</v>
      </c>
      <c r="U75" s="12">
        <f t="shared" si="10"/>
        <v>0</v>
      </c>
      <c r="V75" s="12">
        <f t="shared" si="11"/>
        <v>0</v>
      </c>
      <c r="W75" s="12">
        <f t="shared" si="12"/>
        <v>0</v>
      </c>
      <c r="X75" s="12">
        <f t="shared" si="13"/>
        <v>0</v>
      </c>
      <c r="Y75" s="12">
        <f t="shared" si="14"/>
        <v>0</v>
      </c>
      <c r="AA75" t="s">
        <v>81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</row>
    <row r="76" spans="2:32" x14ac:dyDescent="0.3">
      <c r="B76" t="s">
        <v>104</v>
      </c>
      <c r="C76">
        <f>LCA_tech_data!D75*Mult_tech!D75</f>
        <v>0</v>
      </c>
      <c r="D76">
        <f>LCA_tech_data!E75*Mult_tech!E75</f>
        <v>0</v>
      </c>
      <c r="E76">
        <f>LCA_tech_data!F75*Mult_tech!F75</f>
        <v>0</v>
      </c>
      <c r="F76">
        <f>LCA_tech_data!G75*Mult_tech!G75</f>
        <v>0</v>
      </c>
      <c r="G76">
        <f>LCA_tech_data!H75*Mult_tech!H75</f>
        <v>0</v>
      </c>
      <c r="H76">
        <f>LCA_tech_data!I75*Mult_tech!I75</f>
        <v>0</v>
      </c>
      <c r="I76">
        <f>LCA_tech_data!J75*Mult_tech!J75</f>
        <v>0</v>
      </c>
      <c r="J76">
        <f>LCA_tech_data!K75*Mult_tech!K75</f>
        <v>0</v>
      </c>
      <c r="K76">
        <f>LCA_tech_data!L75*Mult_tech!L75</f>
        <v>0</v>
      </c>
      <c r="L76">
        <f>LCA_tech_data!M75*Mult_tech!M75</f>
        <v>0</v>
      </c>
      <c r="M76">
        <f>LCA_tech_data!N75*Mult_tech!N75</f>
        <v>0</v>
      </c>
      <c r="N76">
        <f>LCA_tech_data!O75*Mult_tech!O75</f>
        <v>0</v>
      </c>
      <c r="O76">
        <f>LCA_tech_data!P75*Mult_tech!P75</f>
        <v>0</v>
      </c>
      <c r="P76">
        <f>LCA_tech_data!Q75*Mult_tech!Q75</f>
        <v>0</v>
      </c>
      <c r="Q76">
        <f>LCA_tech_data!R75*Mult_tech!R75</f>
        <v>0</v>
      </c>
      <c r="R76">
        <f>LCA_tech_data!S75*Mult_tech!S75</f>
        <v>0</v>
      </c>
      <c r="T76" t="s">
        <v>104</v>
      </c>
      <c r="U76" s="12">
        <f t="shared" si="10"/>
        <v>0</v>
      </c>
      <c r="V76" s="12">
        <f t="shared" si="11"/>
        <v>0</v>
      </c>
      <c r="W76" s="12">
        <f t="shared" si="12"/>
        <v>0</v>
      </c>
      <c r="X76" s="12">
        <f t="shared" si="13"/>
        <v>0</v>
      </c>
      <c r="Y76" s="12">
        <f t="shared" si="14"/>
        <v>0</v>
      </c>
      <c r="AA76" t="s">
        <v>82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</row>
    <row r="77" spans="2:32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  <c r="T77" t="s">
        <v>105</v>
      </c>
      <c r="U77" s="12">
        <f t="shared" si="10"/>
        <v>0</v>
      </c>
      <c r="V77" s="12">
        <f t="shared" si="11"/>
        <v>0</v>
      </c>
      <c r="W77" s="12">
        <f t="shared" si="12"/>
        <v>0</v>
      </c>
      <c r="X77" s="12">
        <f t="shared" si="13"/>
        <v>0</v>
      </c>
      <c r="Y77" s="12">
        <f t="shared" si="14"/>
        <v>0</v>
      </c>
      <c r="AA77" t="s">
        <v>83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</row>
    <row r="78" spans="2:32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  <c r="T78" t="s">
        <v>106</v>
      </c>
      <c r="U78" s="12">
        <f t="shared" si="10"/>
        <v>0</v>
      </c>
      <c r="V78" s="12">
        <f t="shared" si="11"/>
        <v>0</v>
      </c>
      <c r="W78" s="12">
        <f t="shared" si="12"/>
        <v>0</v>
      </c>
      <c r="X78" s="12">
        <f t="shared" si="13"/>
        <v>0</v>
      </c>
      <c r="Y78" s="12">
        <f t="shared" si="14"/>
        <v>0</v>
      </c>
      <c r="AA78" t="s">
        <v>85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</row>
    <row r="79" spans="2:32" x14ac:dyDescent="0.3">
      <c r="B79" t="s">
        <v>107</v>
      </c>
      <c r="C79">
        <f>LCA_tech_data!D78*Mult_tech!D78</f>
        <v>9.815541234851087E-3</v>
      </c>
      <c r="D79">
        <f>LCA_tech_data!E78*Mult_tech!E78</f>
        <v>1.488885</v>
      </c>
      <c r="E79">
        <f>LCA_tech_data!F78*Mult_tech!F78</f>
        <v>75.427243900019278</v>
      </c>
      <c r="F79">
        <f>LCA_tech_data!G78*Mult_tech!G78</f>
        <v>5.7665770516320046E-4</v>
      </c>
      <c r="G79">
        <f>LCA_tech_data!H78*Mult_tech!H78</f>
        <v>1.4431805904717428E-3</v>
      </c>
      <c r="H79">
        <f>LCA_tech_data!I78*Mult_tech!I78</f>
        <v>1.5826392381207886E-2</v>
      </c>
      <c r="I79">
        <f>LCA_tech_data!J78*Mult_tech!J78</f>
        <v>3.4794497873724745E-8</v>
      </c>
      <c r="J79">
        <f>LCA_tech_data!K78*Mult_tech!K78</f>
        <v>1.0508941218126404E-7</v>
      </c>
      <c r="K79">
        <f>LCA_tech_data!L78*Mult_tech!L78</f>
        <v>0.16040189609438704</v>
      </c>
      <c r="L79">
        <f>LCA_tech_data!M78*Mult_tech!M78</f>
        <v>13.809150282016901</v>
      </c>
      <c r="M79">
        <f>LCA_tech_data!N78*Mult_tech!N78</f>
        <v>1.1097957873792145E-4</v>
      </c>
      <c r="N79">
        <f>LCA_tech_data!O78*Mult_tech!O78</f>
        <v>1.4425286069646377E-7</v>
      </c>
      <c r="O79">
        <f>LCA_tech_data!P78*Mult_tech!P78</f>
        <v>5.2161625636252314E-3</v>
      </c>
      <c r="P79">
        <f>LCA_tech_data!Q78*Mult_tech!Q78</f>
        <v>0.65744463446023094</v>
      </c>
      <c r="Q79">
        <f>LCA_tech_data!R78*Mult_tech!R78</f>
        <v>15.712027856214892</v>
      </c>
      <c r="R79">
        <f>LCA_tech_data!S78*Mult_tech!S78</f>
        <v>7.8238555667140385E-8</v>
      </c>
      <c r="T79" t="s">
        <v>107</v>
      </c>
      <c r="U79" s="12">
        <f t="shared" si="10"/>
        <v>1.8838990352150878E-5</v>
      </c>
      <c r="V79" s="12">
        <f t="shared" si="11"/>
        <v>9.0281204231695329E-6</v>
      </c>
      <c r="W79" s="12">
        <f t="shared" si="12"/>
        <v>8.7015483243153063E-6</v>
      </c>
      <c r="X79" s="12">
        <f t="shared" si="13"/>
        <v>6.7568687995302482E-6</v>
      </c>
      <c r="Y79" s="12">
        <f t="shared" si="14"/>
        <v>1.7554228542086143E-5</v>
      </c>
      <c r="AA79" t="s">
        <v>87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89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</row>
    <row r="81" spans="2:32" x14ac:dyDescent="0.3">
      <c r="B81" t="s">
        <v>109</v>
      </c>
      <c r="C81">
        <f>LCA_tech_data!D80*Mult_tech!D80</f>
        <v>97.913751671095042</v>
      </c>
      <c r="D81">
        <f>LCA_tech_data!E80*Mult_tech!E80</f>
        <v>5870.4891459999999</v>
      </c>
      <c r="E81">
        <f>LCA_tech_data!F80*Mult_tech!F80</f>
        <v>865899.93006484979</v>
      </c>
      <c r="F81">
        <f>LCA_tech_data!G80*Mult_tech!G80</f>
        <v>7.9390125913589209</v>
      </c>
      <c r="G81">
        <f>LCA_tech_data!H80*Mult_tech!H80</f>
        <v>9.8428728724778622</v>
      </c>
      <c r="H81">
        <f>LCA_tech_data!I80*Mult_tech!I80</f>
        <v>102.31525013651388</v>
      </c>
      <c r="I81">
        <f>LCA_tech_data!J80*Mult_tech!J80</f>
        <v>6.0609274549834949E-5</v>
      </c>
      <c r="J81">
        <f>LCA_tech_data!K80*Mult_tech!K80</f>
        <v>1.2523506340085331E-3</v>
      </c>
      <c r="K81">
        <f>LCA_tech_data!L80*Mult_tech!L80</f>
        <v>429.8135859312369</v>
      </c>
      <c r="L81">
        <f>LCA_tech_data!M80*Mult_tech!M80</f>
        <v>67684.367001660241</v>
      </c>
      <c r="M81">
        <f>LCA_tech_data!N80*Mult_tech!N80</f>
        <v>1.9350246861466991</v>
      </c>
      <c r="N81">
        <f>LCA_tech_data!O80*Mult_tech!O80</f>
        <v>7.0630467224280487E-4</v>
      </c>
      <c r="O81">
        <f>LCA_tech_data!P80*Mult_tech!P80</f>
        <v>37.213674184149859</v>
      </c>
      <c r="P81">
        <f>LCA_tech_data!Q80*Mult_tech!Q80</f>
        <v>4448.0464355019203</v>
      </c>
      <c r="Q81">
        <f>LCA_tech_data!R80*Mult_tech!R80</f>
        <v>64918.721066458369</v>
      </c>
      <c r="R81">
        <f>LCA_tech_data!S80*Mult_tech!S80</f>
        <v>3.8596512711548133E-4</v>
      </c>
      <c r="T81" t="s">
        <v>109</v>
      </c>
      <c r="U81" s="12">
        <f t="shared" si="10"/>
        <v>9.2337697171435265E-2</v>
      </c>
      <c r="V81" s="12">
        <f t="shared" si="11"/>
        <v>0.1242927321946785</v>
      </c>
      <c r="W81" s="12">
        <f t="shared" si="12"/>
        <v>9.9893217568282497E-2</v>
      </c>
      <c r="X81" s="12">
        <f t="shared" si="13"/>
        <v>0.11781183598670344</v>
      </c>
      <c r="Y81" s="12">
        <f t="shared" si="14"/>
        <v>8.5950695029768542E-2</v>
      </c>
      <c r="AA81" t="s">
        <v>90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</row>
    <row r="82" spans="2:32" x14ac:dyDescent="0.3">
      <c r="B82" t="s">
        <v>110</v>
      </c>
      <c r="C82">
        <f>LCA_tech_data!D81*Mult_tech!D81</f>
        <v>0.13194592754808415</v>
      </c>
      <c r="D82">
        <f>LCA_tech_data!E81*Mult_tech!E81</f>
        <v>18.762549</v>
      </c>
      <c r="E82">
        <f>LCA_tech_data!F81*Mult_tech!F81</f>
        <v>453.28169668814189</v>
      </c>
      <c r="F82">
        <f>LCA_tech_data!G81*Mult_tech!G81</f>
        <v>2.4008250373732812E-3</v>
      </c>
      <c r="G82">
        <f>LCA_tech_data!H81*Mult_tech!H81</f>
        <v>3.6995153863894285E-2</v>
      </c>
      <c r="H82">
        <f>LCA_tech_data!I81*Mult_tech!I81</f>
        <v>0.45140870273864214</v>
      </c>
      <c r="I82">
        <f>LCA_tech_data!J81*Mult_tech!J81</f>
        <v>1.7144938192450739E-8</v>
      </c>
      <c r="J82">
        <f>LCA_tech_data!K81*Mult_tech!K81</f>
        <v>2.0639631072811813E-7</v>
      </c>
      <c r="K82">
        <f>LCA_tech_data!L81*Mult_tech!L81</f>
        <v>3.4714166206347792</v>
      </c>
      <c r="L82">
        <f>LCA_tech_data!M81*Mult_tech!M81</f>
        <v>62.300806444018932</v>
      </c>
      <c r="M82">
        <f>LCA_tech_data!N81*Mult_tech!N81</f>
        <v>2.6167087616335761E-4</v>
      </c>
      <c r="N82">
        <f>LCA_tech_data!O81*Mult_tech!O81</f>
        <v>1.0198295546440748E-6</v>
      </c>
      <c r="O82">
        <f>LCA_tech_data!P81*Mult_tech!P81</f>
        <v>7.9119720491115236E-2</v>
      </c>
      <c r="P82">
        <f>LCA_tech_data!Q81*Mult_tech!Q81</f>
        <v>9.7319860733962855</v>
      </c>
      <c r="Q82">
        <f>LCA_tech_data!R81*Mult_tech!R81</f>
        <v>365.95595639398863</v>
      </c>
      <c r="R82">
        <f>LCA_tech_data!S81*Mult_tech!S81</f>
        <v>1.870163688777358E-6</v>
      </c>
      <c r="T82" t="s">
        <v>110</v>
      </c>
      <c r="U82" s="12">
        <f t="shared" si="10"/>
        <v>8.4993230398725805E-5</v>
      </c>
      <c r="V82" s="12">
        <f t="shared" si="11"/>
        <v>3.7587181023155204E-5</v>
      </c>
      <c r="W82" s="12">
        <f t="shared" si="12"/>
        <v>5.2292147827749167E-5</v>
      </c>
      <c r="X82" s="12">
        <f t="shared" si="13"/>
        <v>1.5931541631359494E-5</v>
      </c>
      <c r="Y82" s="12">
        <f t="shared" si="14"/>
        <v>1.2410375080093558E-4</v>
      </c>
      <c r="AA82" t="s">
        <v>92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</row>
    <row r="83" spans="2:32" x14ac:dyDescent="0.3">
      <c r="B83" t="s">
        <v>111</v>
      </c>
      <c r="C83">
        <f>LCA_tech_data!D82*Mult_tech!D82</f>
        <v>3.5486654171258346E-7</v>
      </c>
      <c r="D83">
        <f>LCA_tech_data!E82*Mult_tech!E82</f>
        <v>2.1999999999999999E-5</v>
      </c>
      <c r="E83">
        <f>LCA_tech_data!F82*Mult_tech!F82</f>
        <v>3.162232906095581E-3</v>
      </c>
      <c r="F83">
        <f>LCA_tech_data!G82*Mult_tech!G82</f>
        <v>2.7601994221134583E-8</v>
      </c>
      <c r="G83">
        <f>LCA_tech_data!H82*Mult_tech!H82</f>
        <v>3.5434660213287108E-8</v>
      </c>
      <c r="H83">
        <f>LCA_tech_data!I82*Mult_tech!I82</f>
        <v>4.1448252496452255E-7</v>
      </c>
      <c r="I83">
        <f>LCA_tech_data!J82*Mult_tech!J82</f>
        <v>1.8053114574577146E-13</v>
      </c>
      <c r="J83">
        <f>LCA_tech_data!K82*Mult_tech!K82</f>
        <v>3.8869734161799322E-12</v>
      </c>
      <c r="K83">
        <f>LCA_tech_data!L82*Mult_tech!L82</f>
        <v>3.6951076451753359E-6</v>
      </c>
      <c r="L83">
        <f>LCA_tech_data!M82*Mult_tech!M82</f>
        <v>6.124532537579438E-4</v>
      </c>
      <c r="M83">
        <f>LCA_tech_data!N82*Mult_tech!N82</f>
        <v>7.7087126878217217E-9</v>
      </c>
      <c r="N83">
        <f>LCA_tech_data!O82*Mult_tech!O82</f>
        <v>2.8977695745860569E-12</v>
      </c>
      <c r="O83">
        <f>LCA_tech_data!P82*Mult_tech!P82</f>
        <v>1.1909011051085129E-7</v>
      </c>
      <c r="P83">
        <f>LCA_tech_data!Q82*Mult_tech!Q82</f>
        <v>1.4278347108176943E-5</v>
      </c>
      <c r="Q83">
        <f>LCA_tech_data!R82*Mult_tech!R82</f>
        <v>2.8964747643406025E-4</v>
      </c>
      <c r="R83">
        <f>LCA_tech_data!S82*Mult_tech!S82</f>
        <v>1.7369931641827781E-12</v>
      </c>
      <c r="T83" t="s">
        <v>111</v>
      </c>
      <c r="U83" s="12">
        <f t="shared" si="10"/>
        <v>8.3553301275276793E-10</v>
      </c>
      <c r="V83" s="12">
        <f t="shared" si="11"/>
        <v>4.3213526068728741E-10</v>
      </c>
      <c r="W83" s="12">
        <f t="shared" si="12"/>
        <v>3.6480614990525578E-10</v>
      </c>
      <c r="X83" s="12">
        <f t="shared" si="13"/>
        <v>4.6933643862433972E-10</v>
      </c>
      <c r="Y83" s="12">
        <f t="shared" si="14"/>
        <v>3.5263154663964569E-10</v>
      </c>
      <c r="AA83" t="s">
        <v>99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</row>
    <row r="84" spans="2:32" x14ac:dyDescent="0.3">
      <c r="B84" t="s">
        <v>112</v>
      </c>
      <c r="C84">
        <f>LCA_tech_data!D83*Mult_tech!D83</f>
        <v>3.5602898772145117</v>
      </c>
      <c r="D84">
        <f>LCA_tech_data!E83*Mult_tech!E83</f>
        <v>220.72066000000001</v>
      </c>
      <c r="E84">
        <f>LCA_tech_data!F83*Mult_tech!F83</f>
        <v>31725.915186687984</v>
      </c>
      <c r="F84">
        <f>LCA_tech_data!G83*Mult_tech!G83</f>
        <v>0.27692410826386477</v>
      </c>
      <c r="G84">
        <f>LCA_tech_data!H83*Mult_tech!H83</f>
        <v>0.35550734496147701</v>
      </c>
      <c r="H84">
        <f>LCA_tech_data!I83*Mult_tech!I83</f>
        <v>4.1584025667561821</v>
      </c>
      <c r="I84">
        <f>LCA_tech_data!J83*Mult_tech!J83</f>
        <v>1.8112251654347149E-6</v>
      </c>
      <c r="J84">
        <f>LCA_tech_data!K83*Mult_tech!K83</f>
        <v>3.8997060810081186E-5</v>
      </c>
      <c r="K84">
        <f>LCA_tech_data!L83*Mult_tech!L83</f>
        <v>37.072118100643088</v>
      </c>
      <c r="L84">
        <f>LCA_tech_data!M83*Mult_tech!M83</f>
        <v>6144.5948358455025</v>
      </c>
      <c r="M84">
        <f>LCA_tech_data!N83*Mult_tech!N83</f>
        <v>7.7339643282108517E-2</v>
      </c>
      <c r="N84">
        <f>LCA_tech_data!O83*Mult_tech!O83</f>
        <v>2.9072618774116122E-5</v>
      </c>
      <c r="O84">
        <f>LCA_tech_data!P83*Mult_tech!P83</f>
        <v>1.1948021723376401</v>
      </c>
      <c r="P84">
        <f>LCA_tech_data!Q83*Mult_tech!Q83</f>
        <v>143.2511907920869</v>
      </c>
      <c r="Q84">
        <f>LCA_tech_data!R83*Mult_tech!R83</f>
        <v>2905.9628257209224</v>
      </c>
      <c r="R84">
        <f>LCA_tech_data!S83*Mult_tech!S83</f>
        <v>1.7426830800632377E-5</v>
      </c>
      <c r="T84" t="s">
        <v>112</v>
      </c>
      <c r="U84" s="12">
        <f t="shared" si="10"/>
        <v>8.3826999102990744E-3</v>
      </c>
      <c r="V84" s="12">
        <f t="shared" si="11"/>
        <v>4.335508179462288E-3</v>
      </c>
      <c r="W84" s="12">
        <f t="shared" si="12"/>
        <v>3.6600115535975956E-3</v>
      </c>
      <c r="X84" s="12">
        <f t="shared" si="13"/>
        <v>4.7087385679642699E-3</v>
      </c>
      <c r="Y84" s="12">
        <f t="shared" si="14"/>
        <v>3.5378667141419771E-3</v>
      </c>
      <c r="AA84" t="s">
        <v>100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101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</row>
    <row r="86" spans="2:32" x14ac:dyDescent="0.3">
      <c r="B86" t="s">
        <v>114</v>
      </c>
      <c r="C86">
        <f>LCA_tech_data!D85*Mult_tech!D85</f>
        <v>0</v>
      </c>
      <c r="D86">
        <f>LCA_tech_data!E85*Mult_tech!E85</f>
        <v>0</v>
      </c>
      <c r="E86">
        <f>LCA_tech_data!F85*Mult_tech!F85</f>
        <v>0</v>
      </c>
      <c r="F86">
        <f>LCA_tech_data!G85*Mult_tech!G85</f>
        <v>0</v>
      </c>
      <c r="G86">
        <f>LCA_tech_data!H85*Mult_tech!H85</f>
        <v>0</v>
      </c>
      <c r="H86">
        <f>LCA_tech_data!I85*Mult_tech!I85</f>
        <v>0</v>
      </c>
      <c r="I86">
        <f>LCA_tech_data!J85*Mult_tech!J85</f>
        <v>0</v>
      </c>
      <c r="J86">
        <f>LCA_tech_data!K85*Mult_tech!K85</f>
        <v>0</v>
      </c>
      <c r="K86">
        <f>LCA_tech_data!L85*Mult_tech!L85</f>
        <v>0</v>
      </c>
      <c r="L86">
        <f>LCA_tech_data!M85*Mult_tech!M85</f>
        <v>0</v>
      </c>
      <c r="M86">
        <f>LCA_tech_data!N85*Mult_tech!N85</f>
        <v>0</v>
      </c>
      <c r="N86">
        <f>LCA_tech_data!O85*Mult_tech!O85</f>
        <v>0</v>
      </c>
      <c r="O86">
        <f>LCA_tech_data!P85*Mult_tech!P85</f>
        <v>0</v>
      </c>
      <c r="P86">
        <f>LCA_tech_data!Q85*Mult_tech!Q85</f>
        <v>0</v>
      </c>
      <c r="Q86">
        <f>LCA_tech_data!R85*Mult_tech!R85</f>
        <v>0</v>
      </c>
      <c r="R86">
        <f>LCA_tech_data!S85*Mult_tech!S85</f>
        <v>0</v>
      </c>
      <c r="T86" t="s">
        <v>114</v>
      </c>
      <c r="U86" s="12">
        <f t="shared" si="10"/>
        <v>0</v>
      </c>
      <c r="V86" s="12">
        <f t="shared" si="11"/>
        <v>0</v>
      </c>
      <c r="W86" s="12">
        <f t="shared" si="12"/>
        <v>0</v>
      </c>
      <c r="X86" s="12">
        <f t="shared" si="13"/>
        <v>0</v>
      </c>
      <c r="Y86" s="12">
        <f t="shared" si="14"/>
        <v>0</v>
      </c>
      <c r="AA86" t="s">
        <v>102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</row>
    <row r="87" spans="2:32" x14ac:dyDescent="0.3">
      <c r="B87" t="s">
        <v>115</v>
      </c>
      <c r="C87">
        <f>LCA_tech_data!D86*Mult_tech!D86</f>
        <v>1.5392436337898324E-8</v>
      </c>
      <c r="D87">
        <f>LCA_tech_data!E86*Mult_tech!E86</f>
        <v>9.9999999999999995E-7</v>
      </c>
      <c r="E87">
        <f>LCA_tech_data!F86*Mult_tech!F86</f>
        <v>1.0135284864140011E-4</v>
      </c>
      <c r="F87">
        <f>LCA_tech_data!G86*Mult_tech!G86</f>
        <v>8.6304634529841149E-10</v>
      </c>
      <c r="G87">
        <f>LCA_tech_data!H86*Mult_tech!H86</f>
        <v>1.6080920276215802E-9</v>
      </c>
      <c r="H87">
        <f>LCA_tech_data!I86*Mult_tech!I86</f>
        <v>1.5582881359046625E-8</v>
      </c>
      <c r="I87">
        <f>LCA_tech_data!J86*Mult_tech!J86</f>
        <v>1.0423372484715134E-14</v>
      </c>
      <c r="J87">
        <f>LCA_tech_data!K86*Mult_tech!K86</f>
        <v>1.3837615530433047E-13</v>
      </c>
      <c r="K87">
        <f>LCA_tech_data!L86*Mult_tech!L86</f>
        <v>2.6138061767749829E-7</v>
      </c>
      <c r="L87">
        <f>LCA_tech_data!M86*Mult_tech!M86</f>
        <v>1.0098845878895488E-5</v>
      </c>
      <c r="M87">
        <f>LCA_tech_data!N86*Mult_tech!N86</f>
        <v>3.0525442654793929E-10</v>
      </c>
      <c r="N87">
        <f>LCA_tech_data!O86*Mult_tech!O86</f>
        <v>1.1593794852199663E-13</v>
      </c>
      <c r="O87">
        <f>LCA_tech_data!P86*Mult_tech!P86</f>
        <v>4.4682458496205405E-9</v>
      </c>
      <c r="P87">
        <f>LCA_tech_data!Q86*Mult_tech!Q86</f>
        <v>3.7535220072136162E-6</v>
      </c>
      <c r="Q87">
        <f>LCA_tech_data!R86*Mult_tech!R86</f>
        <v>1.6185976692177399E-5</v>
      </c>
      <c r="R87">
        <f>LCA_tech_data!S86*Mult_tech!S86</f>
        <v>1.3354364108630643E-13</v>
      </c>
      <c r="T87" t="s">
        <v>115</v>
      </c>
      <c r="U87" s="12">
        <f t="shared" si="10"/>
        <v>1.3777245970603153E-11</v>
      </c>
      <c r="V87" s="12">
        <f t="shared" si="11"/>
        <v>1.3511804778408849E-11</v>
      </c>
      <c r="W87" s="12">
        <f t="shared" si="12"/>
        <v>1.1692415958207014E-11</v>
      </c>
      <c r="X87" s="12">
        <f t="shared" si="13"/>
        <v>1.8585077850502743E-11</v>
      </c>
      <c r="Y87" s="12">
        <f t="shared" si="14"/>
        <v>1.4108567658413434E-11</v>
      </c>
      <c r="AA87" t="s">
        <v>103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</row>
    <row r="88" spans="2:32" x14ac:dyDescent="0.3">
      <c r="B88" t="s">
        <v>116</v>
      </c>
      <c r="C88">
        <f>LCA_tech_data!D87*Mult_tech!D87</f>
        <v>0</v>
      </c>
      <c r="D88">
        <f>LCA_tech_data!E87*Mult_tech!E87</f>
        <v>0</v>
      </c>
      <c r="E88">
        <f>LCA_tech_data!F87*Mult_tech!F87</f>
        <v>0</v>
      </c>
      <c r="F88">
        <f>LCA_tech_data!G87*Mult_tech!G87</f>
        <v>0</v>
      </c>
      <c r="G88">
        <f>LCA_tech_data!H87*Mult_tech!H87</f>
        <v>0</v>
      </c>
      <c r="H88">
        <f>LCA_tech_data!I87*Mult_tech!I87</f>
        <v>0</v>
      </c>
      <c r="I88">
        <f>LCA_tech_data!J87*Mult_tech!J87</f>
        <v>0</v>
      </c>
      <c r="J88">
        <f>LCA_tech_data!K87*Mult_tech!K87</f>
        <v>0</v>
      </c>
      <c r="K88">
        <f>LCA_tech_data!L87*Mult_tech!L87</f>
        <v>0</v>
      </c>
      <c r="L88">
        <f>LCA_tech_data!M87*Mult_tech!M87</f>
        <v>0</v>
      </c>
      <c r="M88">
        <f>LCA_tech_data!N87*Mult_tech!N87</f>
        <v>0</v>
      </c>
      <c r="N88">
        <f>LCA_tech_data!O87*Mult_tech!O87</f>
        <v>0</v>
      </c>
      <c r="O88">
        <f>LCA_tech_data!P87*Mult_tech!P87</f>
        <v>0</v>
      </c>
      <c r="P88">
        <f>LCA_tech_data!Q87*Mult_tech!Q87</f>
        <v>0</v>
      </c>
      <c r="Q88">
        <f>LCA_tech_data!R87*Mult_tech!R87</f>
        <v>0</v>
      </c>
      <c r="R88">
        <f>LCA_tech_data!S87*Mult_tech!S87</f>
        <v>0</v>
      </c>
      <c r="T88" t="s">
        <v>116</v>
      </c>
      <c r="U88" s="12">
        <f t="shared" si="10"/>
        <v>0</v>
      </c>
      <c r="V88" s="12">
        <f t="shared" si="11"/>
        <v>0</v>
      </c>
      <c r="W88" s="12">
        <f t="shared" si="12"/>
        <v>0</v>
      </c>
      <c r="X88" s="12">
        <f t="shared" si="13"/>
        <v>0</v>
      </c>
      <c r="Y88" s="12">
        <f t="shared" si="14"/>
        <v>0</v>
      </c>
      <c r="AA88" t="s">
        <v>104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</row>
    <row r="89" spans="2:32" x14ac:dyDescent="0.3">
      <c r="B89" t="s">
        <v>117</v>
      </c>
      <c r="C89">
        <f>LCA_tech_data!D88*Mult_tech!D88</f>
        <v>37.752614555707424</v>
      </c>
      <c r="D89">
        <f>LCA_tech_data!E88*Mult_tech!E88</f>
        <v>5060.5595499999999</v>
      </c>
      <c r="E89">
        <f>LCA_tech_data!F88*Mult_tech!F88</f>
        <v>261827.50209865783</v>
      </c>
      <c r="F89">
        <f>LCA_tech_data!G88*Mult_tech!G88</f>
        <v>2.1870810320230567</v>
      </c>
      <c r="G89">
        <f>LCA_tech_data!H88*Mult_tech!H88</f>
        <v>7.6325825053239988</v>
      </c>
      <c r="H89">
        <f>LCA_tech_data!I88*Mult_tech!I88</f>
        <v>63.974983529540879</v>
      </c>
      <c r="I89">
        <f>LCA_tech_data!J88*Mult_tech!J88</f>
        <v>8.9900467579324465E-6</v>
      </c>
      <c r="J89">
        <f>LCA_tech_data!K88*Mult_tech!K88</f>
        <v>2.7292738847994099E-4</v>
      </c>
      <c r="K89">
        <f>LCA_tech_data!L88*Mult_tech!L88</f>
        <v>603.62758142537461</v>
      </c>
      <c r="L89">
        <f>LCA_tech_data!M88*Mult_tech!M88</f>
        <v>44591.034868620147</v>
      </c>
      <c r="M89">
        <f>LCA_tech_data!N88*Mult_tech!N88</f>
        <v>0.41819391180756837</v>
      </c>
      <c r="N89">
        <f>LCA_tech_data!O88*Mult_tech!O88</f>
        <v>4.6739943643900675E-4</v>
      </c>
      <c r="O89">
        <f>LCA_tech_data!P88*Mult_tech!P88</f>
        <v>20.899939762826968</v>
      </c>
      <c r="P89">
        <f>LCA_tech_data!Q88*Mult_tech!Q88</f>
        <v>5522.228678339211</v>
      </c>
      <c r="Q89">
        <f>LCA_tech_data!R88*Mult_tech!R88</f>
        <v>63926.033671412762</v>
      </c>
      <c r="R89">
        <f>LCA_tech_data!S88*Mult_tech!S88</f>
        <v>7.0382941911498848E-4</v>
      </c>
      <c r="T89" t="s">
        <v>117</v>
      </c>
      <c r="U89" s="12">
        <f t="shared" si="10"/>
        <v>6.0832857817205564E-2</v>
      </c>
      <c r="V89" s="12">
        <f t="shared" si="11"/>
        <v>3.42408169621976E-2</v>
      </c>
      <c r="W89" s="12">
        <f t="shared" si="12"/>
        <v>3.0205328265290838E-2</v>
      </c>
      <c r="X89" s="12">
        <f t="shared" si="13"/>
        <v>2.5461273389034183E-2</v>
      </c>
      <c r="Y89" s="12">
        <f t="shared" si="14"/>
        <v>5.6878154707497762E-2</v>
      </c>
      <c r="AA89" t="s">
        <v>105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</row>
    <row r="90" spans="2:32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  <c r="T90" t="s">
        <v>146</v>
      </c>
      <c r="U90" s="12">
        <f t="shared" si="10"/>
        <v>0</v>
      </c>
      <c r="V90" s="12">
        <f t="shared" si="11"/>
        <v>0</v>
      </c>
      <c r="W90" s="12">
        <f t="shared" si="12"/>
        <v>0</v>
      </c>
      <c r="X90" s="12">
        <f t="shared" si="13"/>
        <v>0</v>
      </c>
      <c r="Y90" s="12">
        <f t="shared" si="14"/>
        <v>0</v>
      </c>
      <c r="AA90" t="s">
        <v>106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108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</row>
    <row r="92" spans="2:32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  <c r="T92" t="s">
        <v>119</v>
      </c>
      <c r="U92" s="12">
        <f t="shared" si="10"/>
        <v>0</v>
      </c>
      <c r="V92" s="12">
        <f t="shared" si="11"/>
        <v>0</v>
      </c>
      <c r="W92" s="12">
        <f t="shared" si="12"/>
        <v>0</v>
      </c>
      <c r="X92" s="12">
        <f t="shared" si="13"/>
        <v>0</v>
      </c>
      <c r="Y92" s="12">
        <f t="shared" si="14"/>
        <v>0</v>
      </c>
      <c r="AA92" t="s">
        <v>113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</row>
    <row r="93" spans="2:32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  <c r="T93" t="s">
        <v>120</v>
      </c>
      <c r="U93" s="12">
        <f t="shared" si="10"/>
        <v>0</v>
      </c>
      <c r="V93" s="12">
        <f t="shared" si="11"/>
        <v>0</v>
      </c>
      <c r="W93" s="12">
        <f t="shared" si="12"/>
        <v>0</v>
      </c>
      <c r="X93" s="12">
        <f t="shared" si="13"/>
        <v>0</v>
      </c>
      <c r="Y93" s="12">
        <f t="shared" si="14"/>
        <v>0</v>
      </c>
      <c r="AA93" t="s">
        <v>114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10"/>
        <v>1.1808626873047151E-3</v>
      </c>
      <c r="V94" s="12">
        <f t="shared" si="11"/>
        <v>6.4885638036006978E-4</v>
      </c>
      <c r="W94" s="12">
        <f t="shared" si="12"/>
        <v>4.8196673617496128E-4</v>
      </c>
      <c r="X94" s="12">
        <f t="shared" si="13"/>
        <v>1.4191295706860623E-4</v>
      </c>
      <c r="Y94" s="12">
        <f t="shared" si="14"/>
        <v>1.4748907157764882E-3</v>
      </c>
      <c r="AA94" t="s">
        <v>116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10"/>
        <v>0</v>
      </c>
      <c r="V95" s="12">
        <f t="shared" si="11"/>
        <v>0</v>
      </c>
      <c r="W95" s="12">
        <f t="shared" si="12"/>
        <v>0</v>
      </c>
      <c r="X95" s="12">
        <f t="shared" si="13"/>
        <v>0</v>
      </c>
      <c r="Y95" s="12">
        <f t="shared" si="14"/>
        <v>0</v>
      </c>
      <c r="AA95" t="s">
        <v>146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118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10"/>
        <v>0</v>
      </c>
      <c r="V97" s="12">
        <f t="shared" si="11"/>
        <v>0</v>
      </c>
      <c r="W97" s="12">
        <f t="shared" si="12"/>
        <v>0</v>
      </c>
      <c r="X97" s="12">
        <f t="shared" si="13"/>
        <v>0</v>
      </c>
      <c r="Y97" s="12">
        <f t="shared" si="14"/>
        <v>0</v>
      </c>
      <c r="AA97" t="s">
        <v>119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10"/>
        <v>0</v>
      </c>
      <c r="V98" s="12">
        <f t="shared" si="11"/>
        <v>0</v>
      </c>
      <c r="W98" s="12">
        <f t="shared" si="12"/>
        <v>0</v>
      </c>
      <c r="X98" s="12">
        <f t="shared" si="13"/>
        <v>0</v>
      </c>
      <c r="Y98" s="12">
        <f t="shared" si="14"/>
        <v>0</v>
      </c>
      <c r="AA98" t="s">
        <v>120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</row>
    <row r="99" spans="2:32" x14ac:dyDescent="0.3">
      <c r="B99" t="s">
        <v>126</v>
      </c>
      <c r="C99">
        <f>LCA_tech_data!D98*Mult_tech!D98</f>
        <v>134.00426491802443</v>
      </c>
      <c r="D99">
        <f>LCA_tech_data!E98*Mult_tech!E98</f>
        <v>4724.8333119999998</v>
      </c>
      <c r="E99">
        <f>LCA_tech_data!F98*Mult_tech!F98</f>
        <v>1762704.69138396</v>
      </c>
      <c r="F99">
        <f>LCA_tech_data!G98*Mult_tech!G98</f>
        <v>3.5336142310228178</v>
      </c>
      <c r="G99">
        <f>LCA_tech_data!H98*Mult_tech!H98</f>
        <v>12.639104040073763</v>
      </c>
      <c r="H99">
        <f>LCA_tech_data!I98*Mult_tech!I98</f>
        <v>170.0437258662636</v>
      </c>
      <c r="I99">
        <f>LCA_tech_data!J98*Mult_tech!J98</f>
        <v>1.8105234829791324E-5</v>
      </c>
      <c r="J99">
        <f>LCA_tech_data!K98*Mult_tech!K98</f>
        <v>2.6102865260799023E-4</v>
      </c>
      <c r="K99">
        <f>LCA_tech_data!L98*Mult_tech!L98</f>
        <v>511.81569005166784</v>
      </c>
      <c r="L99">
        <f>LCA_tech_data!M98*Mult_tech!M98</f>
        <v>66672.297272004027</v>
      </c>
      <c r="M99">
        <f>LCA_tech_data!N98*Mult_tech!N98</f>
        <v>0.65591772297475459</v>
      </c>
      <c r="N99">
        <f>LCA_tech_data!O98*Mult_tech!O98</f>
        <v>6.6456567357585882E-4</v>
      </c>
      <c r="O99">
        <f>LCA_tech_data!P98*Mult_tech!P98</f>
        <v>45.005747904334449</v>
      </c>
      <c r="P99">
        <f>LCA_tech_data!Q98*Mult_tech!Q98</f>
        <v>3273.9749123779552</v>
      </c>
      <c r="Q99">
        <f>LCA_tech_data!R98*Mult_tech!R98</f>
        <v>66593.189118504131</v>
      </c>
      <c r="R99">
        <f>LCA_tech_data!S98*Mult_tech!S98</f>
        <v>8.4793462185832995E-3</v>
      </c>
      <c r="T99" t="s">
        <v>126</v>
      </c>
      <c r="U99" s="12">
        <f t="shared" si="10"/>
        <v>9.0956991517335259E-2</v>
      </c>
      <c r="V99" s="12">
        <f t="shared" si="11"/>
        <v>5.5322064581918691E-2</v>
      </c>
      <c r="W99" s="12">
        <f t="shared" si="12"/>
        <v>0.20335172360143608</v>
      </c>
      <c r="X99" s="12">
        <f t="shared" si="13"/>
        <v>3.9934824476970714E-2</v>
      </c>
      <c r="Y99" s="12">
        <f t="shared" si="14"/>
        <v>8.0871447948082348E-2</v>
      </c>
      <c r="AA99" t="s">
        <v>122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ref="U100:U116" si="15">L100/$L$118</f>
        <v>0</v>
      </c>
      <c r="V100" s="12">
        <f t="shared" ref="V100:V116" si="16">F100/$F$118</f>
        <v>0</v>
      </c>
      <c r="W100" s="12">
        <f t="shared" ref="W100:W116" si="17">E100/$E$118</f>
        <v>0</v>
      </c>
      <c r="X100" s="12">
        <f t="shared" ref="X100:X116" si="18">M100/$M$118</f>
        <v>0</v>
      </c>
      <c r="Y100" s="12">
        <f t="shared" ref="Y100:Y116" si="19">N100/$N$118</f>
        <v>0</v>
      </c>
      <c r="AA100" t="s">
        <v>123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t="s">
        <v>124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  <c r="Q102">
        <f>LCA_tech_data!R101*Mult_tech!R101</f>
        <v>0</v>
      </c>
      <c r="R102">
        <f>LCA_tech_data!S101*Mult_tech!S101</f>
        <v>0</v>
      </c>
      <c r="T102" t="s">
        <v>129</v>
      </c>
      <c r="U102" s="12">
        <f t="shared" si="15"/>
        <v>0</v>
      </c>
      <c r="V102" s="12">
        <f t="shared" si="16"/>
        <v>0</v>
      </c>
      <c r="W102" s="12">
        <f t="shared" si="17"/>
        <v>0</v>
      </c>
      <c r="X102" s="12">
        <f t="shared" si="18"/>
        <v>0</v>
      </c>
      <c r="Y102" s="12">
        <f t="shared" si="19"/>
        <v>0</v>
      </c>
      <c r="AA102" t="s">
        <v>125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  <c r="Q103">
        <f>LCA_tech_data!R102*Mult_tech!R102</f>
        <v>0</v>
      </c>
      <c r="R103">
        <f>LCA_tech_data!S102*Mult_tech!S102</f>
        <v>0</v>
      </c>
      <c r="T103" t="s">
        <v>130</v>
      </c>
      <c r="U103" s="12">
        <f t="shared" si="15"/>
        <v>0</v>
      </c>
      <c r="V103" s="12">
        <f t="shared" si="16"/>
        <v>0</v>
      </c>
      <c r="W103" s="12">
        <f t="shared" si="17"/>
        <v>0</v>
      </c>
      <c r="X103" s="12">
        <f t="shared" si="18"/>
        <v>0</v>
      </c>
      <c r="Y103" s="12">
        <f t="shared" si="19"/>
        <v>0</v>
      </c>
      <c r="AA103" t="s">
        <v>127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  <c r="Q104">
        <f>LCA_tech_data!R103*Mult_tech!R103</f>
        <v>0</v>
      </c>
      <c r="R104">
        <f>LCA_tech_data!S103*Mult_tech!S103</f>
        <v>0</v>
      </c>
      <c r="T104" t="s">
        <v>131</v>
      </c>
      <c r="U104" s="12">
        <f t="shared" si="15"/>
        <v>0</v>
      </c>
      <c r="V104" s="12">
        <f t="shared" si="16"/>
        <v>0</v>
      </c>
      <c r="W104" s="12">
        <f t="shared" si="17"/>
        <v>0</v>
      </c>
      <c r="X104" s="12">
        <f t="shared" si="18"/>
        <v>0</v>
      </c>
      <c r="Y104" s="12">
        <f t="shared" si="19"/>
        <v>0</v>
      </c>
      <c r="AA104" t="s">
        <v>128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  <c r="Q105">
        <f>LCA_tech_data!R104*Mult_tech!R104</f>
        <v>0</v>
      </c>
      <c r="R105">
        <f>LCA_tech_data!S104*Mult_tech!S104</f>
        <v>0</v>
      </c>
      <c r="T105" t="s">
        <v>132</v>
      </c>
      <c r="U105" s="12">
        <f t="shared" si="15"/>
        <v>0</v>
      </c>
      <c r="V105" s="12">
        <f t="shared" si="16"/>
        <v>0</v>
      </c>
      <c r="W105" s="12">
        <f t="shared" si="17"/>
        <v>0</v>
      </c>
      <c r="X105" s="12">
        <f t="shared" si="18"/>
        <v>0</v>
      </c>
      <c r="Y105" s="12">
        <f t="shared" si="19"/>
        <v>0</v>
      </c>
      <c r="AA105" t="s">
        <v>129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  <c r="Q106">
        <f>LCA_tech_data!R105*Mult_tech!R105</f>
        <v>0</v>
      </c>
      <c r="R106">
        <f>LCA_tech_data!S105*Mult_tech!S105</f>
        <v>0</v>
      </c>
      <c r="T106" t="s">
        <v>133</v>
      </c>
      <c r="U106" s="12">
        <f t="shared" si="15"/>
        <v>0</v>
      </c>
      <c r="V106" s="12">
        <f t="shared" si="16"/>
        <v>0</v>
      </c>
      <c r="W106" s="12">
        <f t="shared" si="17"/>
        <v>0</v>
      </c>
      <c r="X106" s="12">
        <f t="shared" si="18"/>
        <v>0</v>
      </c>
      <c r="Y106" s="12">
        <f t="shared" si="19"/>
        <v>0</v>
      </c>
      <c r="AA106" t="s">
        <v>130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  <c r="Q107">
        <f>LCA_tech_data!R106*Mult_tech!R106</f>
        <v>0</v>
      </c>
      <c r="R107">
        <f>LCA_tech_data!S106*Mult_tech!S106</f>
        <v>0</v>
      </c>
      <c r="T107" t="s">
        <v>134</v>
      </c>
      <c r="U107" s="12">
        <f t="shared" si="15"/>
        <v>0</v>
      </c>
      <c r="V107" s="12">
        <f t="shared" si="16"/>
        <v>0</v>
      </c>
      <c r="W107" s="12">
        <f t="shared" si="17"/>
        <v>0</v>
      </c>
      <c r="X107" s="12">
        <f t="shared" si="18"/>
        <v>0</v>
      </c>
      <c r="Y107" s="12">
        <f t="shared" si="19"/>
        <v>0</v>
      </c>
      <c r="AA107" t="s">
        <v>131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  <c r="Q108">
        <f>LCA_tech_data!R107*Mult_tech!R107</f>
        <v>0</v>
      </c>
      <c r="R108">
        <f>LCA_tech_data!S107*Mult_tech!S107</f>
        <v>0</v>
      </c>
      <c r="T108" t="s">
        <v>135</v>
      </c>
      <c r="U108" s="12">
        <f t="shared" si="15"/>
        <v>0</v>
      </c>
      <c r="V108" s="12">
        <f t="shared" si="16"/>
        <v>0</v>
      </c>
      <c r="W108" s="12">
        <f t="shared" si="17"/>
        <v>0</v>
      </c>
      <c r="X108" s="12">
        <f t="shared" si="18"/>
        <v>0</v>
      </c>
      <c r="Y108" s="12">
        <f t="shared" si="19"/>
        <v>0</v>
      </c>
      <c r="AA108" t="s">
        <v>132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  <c r="Q109">
        <f>LCA_tech_data!R108*Mult_tech!R108</f>
        <v>0</v>
      </c>
      <c r="R109">
        <f>LCA_tech_data!S108*Mult_tech!S108</f>
        <v>0</v>
      </c>
      <c r="T109" t="s">
        <v>136</v>
      </c>
      <c r="U109" s="12">
        <f t="shared" si="15"/>
        <v>0</v>
      </c>
      <c r="V109" s="12">
        <f t="shared" si="16"/>
        <v>0</v>
      </c>
      <c r="W109" s="12">
        <f t="shared" si="17"/>
        <v>0</v>
      </c>
      <c r="X109" s="12">
        <f t="shared" si="18"/>
        <v>0</v>
      </c>
      <c r="Y109" s="12">
        <f t="shared" si="19"/>
        <v>0</v>
      </c>
      <c r="AA109" t="s">
        <v>133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0.29606105179013437</v>
      </c>
      <c r="D110">
        <f>LCA_tech_data!E109*Mult_tech!E109</f>
        <v>53.631863000000003</v>
      </c>
      <c r="E110">
        <f>LCA_tech_data!F109*Mult_tech!F109</f>
        <v>2147.6897045501237</v>
      </c>
      <c r="F110">
        <f>LCA_tech_data!G109*Mult_tech!G109</f>
        <v>2.2441264231369482E-2</v>
      </c>
      <c r="G110">
        <f>LCA_tech_data!H109*Mult_tech!H109</f>
        <v>7.0708941000207137E-2</v>
      </c>
      <c r="H110">
        <f>LCA_tech_data!I109*Mult_tech!I109</f>
        <v>0.67468134235481392</v>
      </c>
      <c r="I110">
        <f>LCA_tech_data!J109*Mult_tech!J109</f>
        <v>7.3983746331236356E-7</v>
      </c>
      <c r="J110">
        <f>LCA_tech_data!K109*Mult_tech!K109</f>
        <v>2.2610848896917548E-6</v>
      </c>
      <c r="K110">
        <f>LCA_tech_data!L109*Mult_tech!L109</f>
        <v>5.042396388365165</v>
      </c>
      <c r="L110">
        <f>LCA_tech_data!M109*Mult_tech!M109</f>
        <v>1084.0952109167768</v>
      </c>
      <c r="M110">
        <f>LCA_tech_data!N109*Mult_tech!N109</f>
        <v>1.2034836990597367E-3</v>
      </c>
      <c r="N110">
        <f>LCA_tech_data!O109*Mult_tech!O109</f>
        <v>6.3046892001722024E-6</v>
      </c>
      <c r="O110">
        <f>LCA_tech_data!P109*Mult_tech!P109</f>
        <v>0.25510763048748591</v>
      </c>
      <c r="P110">
        <f>LCA_tech_data!Q109*Mult_tech!Q109</f>
        <v>38.190481934001809</v>
      </c>
      <c r="Q110">
        <f>LCA_tech_data!R109*Mult_tech!R109</f>
        <v>684.32248486397907</v>
      </c>
      <c r="R110">
        <f>LCA_tech_data!S109*Mult_tech!S109</f>
        <v>3.6649707439466223E-6</v>
      </c>
      <c r="T110" t="s">
        <v>137</v>
      </c>
      <c r="U110" s="12">
        <f t="shared" si="15"/>
        <v>1.4789656714700623E-3</v>
      </c>
      <c r="V110" s="12">
        <f t="shared" si="16"/>
        <v>3.5133916379671371E-4</v>
      </c>
      <c r="W110" s="12">
        <f t="shared" si="17"/>
        <v>2.47764929268118E-4</v>
      </c>
      <c r="X110" s="12">
        <f t="shared" si="18"/>
        <v>7.3272772787534254E-5</v>
      </c>
      <c r="Y110" s="12">
        <f t="shared" si="19"/>
        <v>7.6722190861451805E-4</v>
      </c>
      <c r="AA110" t="s">
        <v>134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  <c r="Q111">
        <f>LCA_tech_data!R110*Mult_tech!R110</f>
        <v>0</v>
      </c>
      <c r="R111">
        <f>LCA_tech_data!S110*Mult_tech!S110</f>
        <v>0</v>
      </c>
      <c r="T111" t="s">
        <v>138</v>
      </c>
      <c r="U111" s="12">
        <f t="shared" si="15"/>
        <v>0</v>
      </c>
      <c r="V111" s="12">
        <f t="shared" si="16"/>
        <v>0</v>
      </c>
      <c r="W111" s="12">
        <f t="shared" si="17"/>
        <v>0</v>
      </c>
      <c r="X111" s="12">
        <f t="shared" si="18"/>
        <v>0</v>
      </c>
      <c r="Y111" s="12">
        <f t="shared" si="19"/>
        <v>0</v>
      </c>
      <c r="AA111" t="s">
        <v>135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  <c r="Q112">
        <f>LCA_tech_data!R111*Mult_tech!R111</f>
        <v>0</v>
      </c>
      <c r="R112">
        <f>LCA_tech_data!S111*Mult_tech!S111</f>
        <v>0</v>
      </c>
      <c r="T112" t="s">
        <v>139</v>
      </c>
      <c r="U112" s="12">
        <f t="shared" si="15"/>
        <v>0</v>
      </c>
      <c r="V112" s="12">
        <f t="shared" si="16"/>
        <v>0</v>
      </c>
      <c r="W112" s="12">
        <f t="shared" si="17"/>
        <v>0</v>
      </c>
      <c r="X112" s="12">
        <f t="shared" si="18"/>
        <v>0</v>
      </c>
      <c r="Y112" s="12">
        <f t="shared" si="19"/>
        <v>0</v>
      </c>
      <c r="AA112" t="s">
        <v>136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2.5290634304426343</v>
      </c>
      <c r="D113">
        <f>LCA_tech_data!E112*Mult_tech!E112</f>
        <v>458.14328699999999</v>
      </c>
      <c r="E113">
        <f>LCA_tech_data!F112*Mult_tech!F112</f>
        <v>18346.362883173621</v>
      </c>
      <c r="F113">
        <f>LCA_tech_data!G112*Mult_tech!G112</f>
        <v>0.19170161139834249</v>
      </c>
      <c r="G113">
        <f>LCA_tech_data!H112*Mult_tech!H112</f>
        <v>0.60402202791508408</v>
      </c>
      <c r="H113">
        <f>LCA_tech_data!I112*Mult_tech!I112</f>
        <v>5.763378532347585</v>
      </c>
      <c r="I113">
        <f>LCA_tech_data!J112*Mult_tech!J112</f>
        <v>6.3199663097227877E-6</v>
      </c>
      <c r="J113">
        <f>LCA_tech_data!K112*Mult_tech!K112</f>
        <v>1.9315026657742861E-5</v>
      </c>
      <c r="K113">
        <f>LCA_tech_data!L112*Mult_tech!L112</f>
        <v>43.074022167056647</v>
      </c>
      <c r="L113">
        <f>LCA_tech_data!M112*Mult_tech!M112</f>
        <v>9260.7438110134335</v>
      </c>
      <c r="M113">
        <f>LCA_tech_data!N112*Mult_tech!N112</f>
        <v>1.0280604605104741E-2</v>
      </c>
      <c r="N113">
        <f>LCA_tech_data!O112*Mult_tech!O112</f>
        <v>5.3856996048790872E-5</v>
      </c>
      <c r="O113">
        <f>LCA_tech_data!P112*Mult_tech!P112</f>
        <v>2.1792240998661225</v>
      </c>
      <c r="P113">
        <f>LCA_tech_data!Q112*Mult_tech!Q112</f>
        <v>326.23727662337041</v>
      </c>
      <c r="Q113">
        <f>LCA_tech_data!R112*Mult_tech!R112</f>
        <v>5845.736751370936</v>
      </c>
      <c r="R113">
        <f>LCA_tech_data!S112*Mult_tech!S112</f>
        <v>3.1307540880885318E-5</v>
      </c>
      <c r="T113" t="s">
        <v>140</v>
      </c>
      <c r="U113" s="12">
        <f t="shared" si="15"/>
        <v>1.2633873898571386E-2</v>
      </c>
      <c r="V113" s="12">
        <f t="shared" si="16"/>
        <v>3.001269587701211E-3</v>
      </c>
      <c r="W113" s="12">
        <f t="shared" si="17"/>
        <v>2.1165000197404687E-3</v>
      </c>
      <c r="X113" s="12">
        <f t="shared" si="18"/>
        <v>6.2592323098090207E-4</v>
      </c>
      <c r="Y113" s="12">
        <f t="shared" si="19"/>
        <v>6.5538944092072438E-3</v>
      </c>
      <c r="AA113" t="s">
        <v>138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  <c r="Q114">
        <f>LCA_tech_data!R113*Mult_tech!R113</f>
        <v>0</v>
      </c>
      <c r="R114">
        <f>LCA_tech_data!S113*Mult_tech!S113</f>
        <v>0</v>
      </c>
      <c r="T114" t="s">
        <v>141</v>
      </c>
      <c r="U114" s="12">
        <f t="shared" si="15"/>
        <v>0</v>
      </c>
      <c r="V114" s="12">
        <f t="shared" si="16"/>
        <v>0</v>
      </c>
      <c r="W114" s="12">
        <f t="shared" si="17"/>
        <v>0</v>
      </c>
      <c r="X114" s="12">
        <f t="shared" si="18"/>
        <v>0</v>
      </c>
      <c r="Y114" s="12">
        <f t="shared" si="19"/>
        <v>0</v>
      </c>
      <c r="AA114" t="s">
        <v>139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  <c r="T115" t="s">
        <v>142</v>
      </c>
      <c r="U115" s="12">
        <f t="shared" si="15"/>
        <v>0</v>
      </c>
      <c r="V115" s="12">
        <f t="shared" si="16"/>
        <v>0</v>
      </c>
      <c r="W115" s="12">
        <f t="shared" si="17"/>
        <v>0</v>
      </c>
      <c r="X115" s="12">
        <f t="shared" si="18"/>
        <v>0</v>
      </c>
      <c r="Y115" s="12">
        <f t="shared" si="19"/>
        <v>0</v>
      </c>
      <c r="AA115" t="s">
        <v>141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6.6244155880742595</v>
      </c>
      <c r="D116">
        <f>LCA_tech_data!E115*Mult_tech!E115</f>
        <v>1008.7181740000001</v>
      </c>
      <c r="E116">
        <f>LCA_tech_data!F115*Mult_tech!F115</f>
        <v>47938.203812880769</v>
      </c>
      <c r="F116">
        <f>LCA_tech_data!G115*Mult_tech!G115</f>
        <v>0.43261849368319777</v>
      </c>
      <c r="G116">
        <f>LCA_tech_data!H115*Mult_tech!H115</f>
        <v>1.4763506573144392</v>
      </c>
      <c r="H116">
        <f>LCA_tech_data!I115*Mult_tech!I115</f>
        <v>13.176140375641888</v>
      </c>
      <c r="I116">
        <f>LCA_tech_data!J115*Mult_tech!J115</f>
        <v>7.2475591216537232E-6</v>
      </c>
      <c r="J116">
        <f>LCA_tech_data!K115*Mult_tech!K115</f>
        <v>6.0035775641256136E-5</v>
      </c>
      <c r="K116">
        <f>LCA_tech_data!L115*Mult_tech!L115</f>
        <v>80.496298926793074</v>
      </c>
      <c r="L116">
        <f>LCA_tech_data!M115*Mult_tech!M115</f>
        <v>21636.472275903103</v>
      </c>
      <c r="M116">
        <f>LCA_tech_data!N115*Mult_tech!N115</f>
        <v>6.3916398624734458E-2</v>
      </c>
      <c r="N116">
        <f>LCA_tech_data!O115*Mult_tech!O115</f>
        <v>1.287249109358589E-4</v>
      </c>
      <c r="O116">
        <f>LCA_tech_data!P115*Mult_tech!P115</f>
        <v>5.0066242354623487</v>
      </c>
      <c r="P116">
        <f>LCA_tech_data!Q115*Mult_tech!Q115</f>
        <v>650.11545061134291</v>
      </c>
      <c r="Q116">
        <f>LCA_tech_data!R115*Mult_tech!R115</f>
        <v>13334.034540550456</v>
      </c>
      <c r="R116">
        <f>LCA_tech_data!S115*Mult_tech!S115</f>
        <v>9.2429392405521345E-5</v>
      </c>
      <c r="T116" t="s">
        <v>143</v>
      </c>
      <c r="U116" s="12">
        <f t="shared" si="15"/>
        <v>2.9517333372143222E-2</v>
      </c>
      <c r="V116" s="12">
        <f t="shared" si="16"/>
        <v>6.7730506733743407E-3</v>
      </c>
      <c r="W116" s="12">
        <f t="shared" si="17"/>
        <v>5.5303173692993922E-3</v>
      </c>
      <c r="X116" s="12">
        <f t="shared" si="18"/>
        <v>3.8914791762336707E-3</v>
      </c>
      <c r="Y116" s="12">
        <f t="shared" si="19"/>
        <v>1.5664621794797755E-2</v>
      </c>
      <c r="AA116" t="s">
        <v>142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906.68709797020892</v>
      </c>
      <c r="D118">
        <f>SUM(D4:D116)</f>
        <v>73384.745161000013</v>
      </c>
      <c r="E118">
        <f t="shared" ref="E118:P118" si="20">SUM(E4:E116)</f>
        <v>8668255.4746317957</v>
      </c>
      <c r="F118">
        <f t="shared" si="20"/>
        <v>63.873506126843544</v>
      </c>
      <c r="G118">
        <f t="shared" si="20"/>
        <v>113.28812377449174</v>
      </c>
      <c r="H118">
        <f t="shared" si="20"/>
        <v>1129.6342658007648</v>
      </c>
      <c r="I118">
        <f t="shared" si="20"/>
        <v>4.3013398858096342E-4</v>
      </c>
      <c r="J118">
        <f t="shared" si="20"/>
        <v>8.4767679616137744E-3</v>
      </c>
      <c r="K118">
        <f t="shared" si="20"/>
        <v>7780.4973308237613</v>
      </c>
      <c r="L118">
        <f t="shared" si="20"/>
        <v>733009.04262315144</v>
      </c>
      <c r="M118">
        <f t="shared" si="20"/>
        <v>16.424705293321217</v>
      </c>
      <c r="N118">
        <f t="shared" si="20"/>
        <v>8.2175562629037517E-3</v>
      </c>
      <c r="O118">
        <f t="shared" si="20"/>
        <v>386.83371713992756</v>
      </c>
      <c r="P118">
        <f t="shared" si="20"/>
        <v>64320.229873387325</v>
      </c>
      <c r="Q118">
        <f t="shared" ref="Q118:R118" si="21">SUM(Q4:Q116)</f>
        <v>886412.23082126887</v>
      </c>
      <c r="R118">
        <f t="shared" si="21"/>
        <v>1.5424378503521297E-2</v>
      </c>
    </row>
    <row r="119" spans="2:32" x14ac:dyDescent="0.3">
      <c r="C119">
        <f>C118</f>
        <v>906.68709797020892</v>
      </c>
      <c r="D119">
        <f>D118/1000</f>
        <v>73.384745161000012</v>
      </c>
      <c r="E119">
        <f t="shared" ref="E119:P119" si="22">E118</f>
        <v>8668255.4746317957</v>
      </c>
      <c r="F119">
        <f t="shared" si="22"/>
        <v>63.873506126843544</v>
      </c>
      <c r="G119">
        <f t="shared" si="22"/>
        <v>113.28812377449174</v>
      </c>
      <c r="H119">
        <f t="shared" si="22"/>
        <v>1129.6342658007648</v>
      </c>
      <c r="I119">
        <f t="shared" si="22"/>
        <v>4.3013398858096342E-4</v>
      </c>
      <c r="J119">
        <f t="shared" si="22"/>
        <v>8.4767679616137744E-3</v>
      </c>
      <c r="K119">
        <f t="shared" si="22"/>
        <v>7780.4973308237613</v>
      </c>
      <c r="L119">
        <f t="shared" si="22"/>
        <v>733009.04262315144</v>
      </c>
      <c r="M119">
        <f t="shared" si="22"/>
        <v>16.424705293321217</v>
      </c>
      <c r="N119">
        <f t="shared" si="22"/>
        <v>8.2175562629037517E-3</v>
      </c>
      <c r="O119">
        <f t="shared" si="22"/>
        <v>386.83371713992756</v>
      </c>
      <c r="P119">
        <f t="shared" si="22"/>
        <v>64320.229873387325</v>
      </c>
      <c r="Q119">
        <f t="shared" ref="Q119:R119" si="23">Q118</f>
        <v>886412.23082126887</v>
      </c>
      <c r="R119">
        <f t="shared" si="23"/>
        <v>1.5424378503521297E-2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O1" zoomScale="70" zoomScaleNormal="70" workbookViewId="0">
      <selection activeCell="AD4" sqref="AD4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  <c r="S4">
        <f>Mult_op!R3*LCA_op_data!S4</f>
        <v>0</v>
      </c>
      <c r="T4">
        <f>Mult_op!S3*LCA_op_data!T4</f>
        <v>0</v>
      </c>
      <c r="V4" t="s">
        <v>144</v>
      </c>
      <c r="W4" s="13">
        <f t="shared" ref="W4:W35" si="0">N4/$N$118</f>
        <v>0</v>
      </c>
      <c r="X4" s="13">
        <f t="shared" ref="X4:X35" si="1">H4/$H$118</f>
        <v>0</v>
      </c>
      <c r="Y4" s="13">
        <f t="shared" ref="Y4:Y35" si="2">G4/$G$118</f>
        <v>0</v>
      </c>
      <c r="Z4" s="13">
        <f t="shared" ref="Z4:Z35" si="3">O4/$O$118</f>
        <v>0</v>
      </c>
      <c r="AA4" s="13">
        <f t="shared" ref="AA4:AA35" si="4">P4/$P$118</f>
        <v>0</v>
      </c>
      <c r="AD4" t="s">
        <v>126</v>
      </c>
      <c r="AE4" s="12">
        <v>7.2047698589524739E-5</v>
      </c>
      <c r="AF4" s="12">
        <v>1.6062567490362915E-4</v>
      </c>
      <c r="AG4" s="12">
        <v>0.21992126303575149</v>
      </c>
      <c r="AH4" s="12">
        <v>1.183038905652532E-4</v>
      </c>
      <c r="AI4" s="12">
        <v>0.73862388436693127</v>
      </c>
    </row>
    <row r="5" spans="1:35" x14ac:dyDescent="0.3">
      <c r="D5" t="s">
        <v>35</v>
      </c>
      <c r="E5">
        <f>Mult_op!D4*LCA_op_data!E5</f>
        <v>0</v>
      </c>
      <c r="F5">
        <f>Mult_op!E4*LCA_op_data!F5</f>
        <v>0</v>
      </c>
      <c r="G5">
        <f>Mult_op!F4*LCA_op_data!G5</f>
        <v>0</v>
      </c>
      <c r="H5">
        <f>Mult_op!G4*LCA_op_data!H5</f>
        <v>0</v>
      </c>
      <c r="I5">
        <f>Mult_op!H4*LCA_op_data!I5</f>
        <v>0</v>
      </c>
      <c r="J5">
        <f>Mult_op!I4*LCA_op_data!J5</f>
        <v>0</v>
      </c>
      <c r="K5">
        <f>Mult_op!J4*LCA_op_data!K5</f>
        <v>0</v>
      </c>
      <c r="L5">
        <f>Mult_op!K4*LCA_op_data!L5</f>
        <v>0</v>
      </c>
      <c r="M5">
        <f>Mult_op!L4*LCA_op_data!M5</f>
        <v>0</v>
      </c>
      <c r="N5">
        <f>Mult_op!M4*LCA_op_data!N5</f>
        <v>0</v>
      </c>
      <c r="O5">
        <f>Mult_op!N4*LCA_op_data!O5</f>
        <v>0</v>
      </c>
      <c r="P5">
        <f>Mult_op!O4*LCA_op_data!P5</f>
        <v>0</v>
      </c>
      <c r="Q5">
        <f>Mult_op!P4*LCA_op_data!Q5</f>
        <v>0</v>
      </c>
      <c r="R5">
        <f>Mult_op!Q4*LCA_op_data!R5</f>
        <v>0</v>
      </c>
      <c r="S5">
        <f>Mult_op!R4*LCA_op_data!S5</f>
        <v>0</v>
      </c>
      <c r="T5">
        <f>Mult_op!S4*LCA_op_data!T5</f>
        <v>0</v>
      </c>
      <c r="V5" t="s">
        <v>145</v>
      </c>
      <c r="W5" s="13">
        <f t="shared" si="0"/>
        <v>0</v>
      </c>
      <c r="X5" s="13">
        <f t="shared" si="1"/>
        <v>0</v>
      </c>
      <c r="Y5" s="13">
        <f t="shared" si="2"/>
        <v>0</v>
      </c>
      <c r="Z5" s="13">
        <f t="shared" si="3"/>
        <v>0</v>
      </c>
      <c r="AA5" s="13">
        <f t="shared" si="4"/>
        <v>0</v>
      </c>
      <c r="AD5" t="s">
        <v>50</v>
      </c>
      <c r="AE5" s="12">
        <v>0.93249120633054261</v>
      </c>
      <c r="AF5" s="12">
        <v>0.79376151157825858</v>
      </c>
      <c r="AG5" s="12">
        <v>0.35946081480309</v>
      </c>
      <c r="AH5" s="12">
        <v>0.93970925957229146</v>
      </c>
      <c r="AI5" s="12">
        <v>0.2234483060016399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D6" t="s">
        <v>121</v>
      </c>
      <c r="AE6" s="12">
        <v>0</v>
      </c>
      <c r="AF6" s="12">
        <v>0</v>
      </c>
      <c r="AG6" s="12">
        <v>2.8749059912583141E-4</v>
      </c>
      <c r="AH6" s="12">
        <v>0</v>
      </c>
      <c r="AI6" s="12">
        <v>2.937611084373724E-2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D7" t="s">
        <v>41</v>
      </c>
      <c r="AE7" s="12">
        <v>5.1511403434659223E-2</v>
      </c>
      <c r="AF7" s="12">
        <v>2.400201029164313E-2</v>
      </c>
      <c r="AG7" s="12">
        <v>0.14848809562491425</v>
      </c>
      <c r="AH7" s="12">
        <v>1.3716482107377474E-3</v>
      </c>
      <c r="AI7" s="12">
        <v>5.4578671752278573E-3</v>
      </c>
    </row>
    <row r="8" spans="1:35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  <c r="S8">
        <f>Mult_op!R7*LCA_op_data!S8</f>
        <v>0</v>
      </c>
      <c r="T8">
        <f>Mult_op!S7*LCA_op_data!T8</f>
        <v>0</v>
      </c>
      <c r="V8" t="s">
        <v>36</v>
      </c>
      <c r="W8" s="13">
        <f t="shared" si="0"/>
        <v>0</v>
      </c>
      <c r="X8" s="13">
        <f t="shared" si="1"/>
        <v>0</v>
      </c>
      <c r="Y8" s="13">
        <f t="shared" si="2"/>
        <v>0</v>
      </c>
      <c r="Z8" s="13">
        <f t="shared" si="3"/>
        <v>0</v>
      </c>
      <c r="AA8" s="13">
        <f t="shared" si="4"/>
        <v>0</v>
      </c>
      <c r="AD8" t="s">
        <v>97</v>
      </c>
      <c r="AE8" s="12">
        <v>1.5296174110120547E-3</v>
      </c>
      <c r="AF8" s="12">
        <v>7.4898956370272321E-3</v>
      </c>
      <c r="AG8" s="12">
        <v>2.4813735258775046E-3</v>
      </c>
      <c r="AH8" s="12">
        <v>3.5609247694464957E-3</v>
      </c>
      <c r="AI8" s="12">
        <v>6.4930856433796213E-4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D9" t="s">
        <v>44</v>
      </c>
      <c r="AE9" s="12">
        <v>6.7135721645976984E-5</v>
      </c>
      <c r="AF9" s="12">
        <v>2.1075322484990948E-5</v>
      </c>
      <c r="AG9" s="12">
        <v>3.8813593150329115E-5</v>
      </c>
      <c r="AH9" s="12">
        <v>7.8433269912159825E-6</v>
      </c>
      <c r="AI9" s="12">
        <v>5.88065746304594E-4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D10" t="s">
        <v>94</v>
      </c>
      <c r="AE10" s="12">
        <v>4.6778212227988787E-3</v>
      </c>
      <c r="AF10" s="12">
        <v>2.4627164435235105E-2</v>
      </c>
      <c r="AG10" s="12">
        <v>0.10859513186753064</v>
      </c>
      <c r="AH10" s="12">
        <v>1.4038778906158796E-3</v>
      </c>
      <c r="AI10" s="12">
        <v>5.3991442377482725E-4</v>
      </c>
    </row>
    <row r="11" spans="1:35" x14ac:dyDescent="0.3">
      <c r="D11" t="s">
        <v>41</v>
      </c>
      <c r="E11">
        <f>Mult_op!D10*LCA_op_data!E11</f>
        <v>7.1149617825573729E-9</v>
      </c>
      <c r="F11">
        <f>Mult_op!E10*LCA_op_data!F11</f>
        <v>1.2999999999999999E-5</v>
      </c>
      <c r="G11">
        <f>Mult_op!F10*LCA_op_data!G11</f>
        <v>3.1409850454455925E-4</v>
      </c>
      <c r="H11">
        <f>Mult_op!G10*LCA_op_data!H11</f>
        <v>1.142945213492304E-10</v>
      </c>
      <c r="I11">
        <f>Mult_op!H10*LCA_op_data!I11</f>
        <v>4.1549159506452235E-9</v>
      </c>
      <c r="J11">
        <f>Mult_op!I10*LCA_op_data!J11</f>
        <v>3.2780917354189088E-8</v>
      </c>
      <c r="K11">
        <f>Mult_op!J10*LCA_op_data!K11</f>
        <v>1.1409239936221851E-15</v>
      </c>
      <c r="L11">
        <f>Mult_op!K10*LCA_op_data!L11</f>
        <v>8.6296002708495728E-14</v>
      </c>
      <c r="M11">
        <f>Mult_op!L10*LCA_op_data!M11</f>
        <v>1.9090511681270371E-8</v>
      </c>
      <c r="N11">
        <f>Mult_op!M10*LCA_op_data!N11</f>
        <v>1.5610934724634707E-5</v>
      </c>
      <c r="O11">
        <f>Mult_op!N10*LCA_op_data!O11</f>
        <v>1.1628649620944999E-11</v>
      </c>
      <c r="P11">
        <f>Mult_op!O10*LCA_op_data!P11</f>
        <v>7.4913220652689611E-14</v>
      </c>
      <c r="Q11">
        <f>Mult_op!P10*LCA_op_data!Q11</f>
        <v>6.8070632203775733E-9</v>
      </c>
      <c r="R11">
        <f>Mult_op!Q10*LCA_op_data!R11</f>
        <v>8.8852938219044923E-7</v>
      </c>
      <c r="S11">
        <f>Mult_op!R10*LCA_op_data!S11</f>
        <v>2.637194710760664E-6</v>
      </c>
      <c r="T11">
        <f>Mult_op!S10*LCA_op_data!T11</f>
        <v>4.8160202258921297E-14</v>
      </c>
      <c r="V11" t="s">
        <v>39</v>
      </c>
      <c r="W11" s="13">
        <f t="shared" si="0"/>
        <v>3.9014217662896831E-10</v>
      </c>
      <c r="X11" s="13">
        <f t="shared" si="1"/>
        <v>1.6231947537097316E-10</v>
      </c>
      <c r="Y11" s="13">
        <f t="shared" si="2"/>
        <v>8.7187732113816893E-10</v>
      </c>
      <c r="Z11" s="13">
        <f t="shared" si="3"/>
        <v>4.6003600694075251E-11</v>
      </c>
      <c r="AA11" s="13">
        <f t="shared" si="4"/>
        <v>1.8583856652640632E-11</v>
      </c>
      <c r="AD11" t="s">
        <v>110</v>
      </c>
      <c r="AE11" s="12">
        <v>4.8904229986576802E-3</v>
      </c>
      <c r="AF11" s="12">
        <v>0.14141291073193313</v>
      </c>
      <c r="AG11" s="12">
        <v>4.1901704251470794E-2</v>
      </c>
      <c r="AH11" s="12">
        <v>4.8970674780768213E-2</v>
      </c>
      <c r="AI11" s="12">
        <v>4.8136164494957067E-4</v>
      </c>
    </row>
    <row r="12" spans="1:35" x14ac:dyDescent="0.3">
      <c r="D12" t="s">
        <v>42</v>
      </c>
      <c r="E12">
        <f>Mult_op!D11*LCA_op_data!E12</f>
        <v>5.9025511074775961E-10</v>
      </c>
      <c r="F12">
        <f>Mult_op!E11*LCA_op_data!F12</f>
        <v>9.9999999999999995E-7</v>
      </c>
      <c r="G12">
        <f>Mult_op!F11*LCA_op_data!G12</f>
        <v>2.4491471760029641E-5</v>
      </c>
      <c r="H12">
        <f>Mult_op!G11*LCA_op_data!H12</f>
        <v>1.1955710431193671E-11</v>
      </c>
      <c r="I12">
        <f>Mult_op!H11*LCA_op_data!I12</f>
        <v>3.309227630476834E-10</v>
      </c>
      <c r="J12">
        <f>Mult_op!I11*LCA_op_data!J12</f>
        <v>2.6536139879209267E-9</v>
      </c>
      <c r="K12">
        <f>Mult_op!J11*LCA_op_data!K12</f>
        <v>9.1447399212570704E-17</v>
      </c>
      <c r="L12">
        <f>Mult_op!K11*LCA_op_data!L12</f>
        <v>6.7378924728764794E-15</v>
      </c>
      <c r="M12">
        <f>Mult_op!L11*LCA_op_data!M12</f>
        <v>1.5058314220579436E-9</v>
      </c>
      <c r="N12">
        <f>Mult_op!M11*LCA_op_data!N12</f>
        <v>1.1993032936982784E-6</v>
      </c>
      <c r="O12">
        <f>Mult_op!N11*LCA_op_data!O12</f>
        <v>1.2891283753807618E-12</v>
      </c>
      <c r="P12">
        <f>Mult_op!O11*LCA_op_data!P12</f>
        <v>5.7875725779789626E-15</v>
      </c>
      <c r="Q12">
        <f>Mult_op!P11*LCA_op_data!Q12</f>
        <v>5.8514778603834819E-10</v>
      </c>
      <c r="R12">
        <f>Mult_op!Q11*LCA_op_data!R12</f>
        <v>9.9474786128583903E-8</v>
      </c>
      <c r="S12">
        <f>Mult_op!R11*LCA_op_data!S12</f>
        <v>2.0522276792006393E-7</v>
      </c>
      <c r="T12">
        <f>Mult_op!S11*LCA_op_data!T12</f>
        <v>3.7438547052687036E-15</v>
      </c>
      <c r="V12" t="s">
        <v>40</v>
      </c>
      <c r="W12" s="13">
        <f t="shared" si="0"/>
        <v>2.9972503613340548E-11</v>
      </c>
      <c r="X12" s="13">
        <f t="shared" si="1"/>
        <v>1.697933218468914E-11</v>
      </c>
      <c r="Y12" s="13">
        <f t="shared" si="2"/>
        <v>6.7983637234530228E-11</v>
      </c>
      <c r="Z12" s="13">
        <f t="shared" si="3"/>
        <v>5.0998653289546062E-12</v>
      </c>
      <c r="AA12" s="13">
        <f t="shared" si="4"/>
        <v>1.4357334822722413E-12</v>
      </c>
      <c r="AD12" t="s">
        <v>71</v>
      </c>
      <c r="AE12" s="12">
        <v>1.5311501671702269E-3</v>
      </c>
      <c r="AF12" s="12">
        <v>3.4136000704438857E-3</v>
      </c>
      <c r="AG12" s="12">
        <v>1.6319287789147241E-3</v>
      </c>
      <c r="AH12" s="12">
        <v>2.5141819289452101E-3</v>
      </c>
      <c r="AI12" s="12">
        <v>3.7696491286571811E-4</v>
      </c>
    </row>
    <row r="13" spans="1:35" x14ac:dyDescent="0.3">
      <c r="D13" t="s">
        <v>43</v>
      </c>
      <c r="E13">
        <f>Mult_op!D12*LCA_op_data!E13</f>
        <v>1.1351178726634079</v>
      </c>
      <c r="F13">
        <f>Mult_op!E12*LCA_op_data!F13</f>
        <v>10388.767344</v>
      </c>
      <c r="G13">
        <f>Mult_op!F12*LCA_op_data!G13</f>
        <v>53493.636831349482</v>
      </c>
      <c r="H13">
        <f>Mult_op!G12*LCA_op_data!H13</f>
        <v>1.6900610795056975E-2</v>
      </c>
      <c r="I13">
        <f>Mult_op!H12*LCA_op_data!I13</f>
        <v>0.6365495499666135</v>
      </c>
      <c r="J13">
        <f>Mult_op!I12*LCA_op_data!J13</f>
        <v>4.3269838732180457</v>
      </c>
      <c r="K13">
        <f>Mult_op!J12*LCA_op_data!K13</f>
        <v>2.6779636753024872E-7</v>
      </c>
      <c r="L13">
        <f>Mult_op!K12*LCA_op_data!L13</f>
        <v>6.5286520153633237E-6</v>
      </c>
      <c r="M13">
        <f>Mult_op!L12*LCA_op_data!M13</f>
        <v>18.077496950612762</v>
      </c>
      <c r="N13">
        <f>Mult_op!M12*LCA_op_data!N13</f>
        <v>2061.1489984010132</v>
      </c>
      <c r="O13">
        <f>Mult_op!N12*LCA_op_data!O13</f>
        <v>3.4672104368386163E-4</v>
      </c>
      <c r="P13">
        <f>Mult_op!O12*LCA_op_data!P13</f>
        <v>2.200116023456408E-5</v>
      </c>
      <c r="Q13">
        <f>Mult_op!P12*LCA_op_data!Q13</f>
        <v>2.0281175761164039</v>
      </c>
      <c r="R13">
        <f>Mult_op!Q12*LCA_op_data!R13</f>
        <v>107.1185115319486</v>
      </c>
      <c r="S13">
        <f>Mult_op!R12*LCA_op_data!S13</f>
        <v>3750.3227515718122</v>
      </c>
      <c r="T13">
        <f>Mult_op!S12*LCA_op_data!T13</f>
        <v>5.808160848382639E-5</v>
      </c>
      <c r="V13" t="s">
        <v>41</v>
      </c>
      <c r="W13" s="13">
        <f t="shared" si="0"/>
        <v>5.1511403434659223E-2</v>
      </c>
      <c r="X13" s="13">
        <f t="shared" si="1"/>
        <v>2.400201029164313E-2</v>
      </c>
      <c r="Y13" s="13">
        <f t="shared" si="2"/>
        <v>0.14848809562491425</v>
      </c>
      <c r="Z13" s="13">
        <f t="shared" si="3"/>
        <v>1.3716482107377474E-3</v>
      </c>
      <c r="AA13" s="13">
        <f t="shared" si="4"/>
        <v>5.4578671752278573E-3</v>
      </c>
      <c r="AD13" t="s">
        <v>95</v>
      </c>
      <c r="AE13" s="12">
        <v>3.4303327225080229E-3</v>
      </c>
      <c r="AF13" s="12">
        <v>2.1875429816571048E-3</v>
      </c>
      <c r="AG13" s="12">
        <v>0.11590183302875914</v>
      </c>
      <c r="AH13" s="12">
        <v>1.1370642022867454E-3</v>
      </c>
      <c r="AI13" s="12">
        <v>2.141627492937447E-4</v>
      </c>
    </row>
    <row r="14" spans="1:35" x14ac:dyDescent="0.3">
      <c r="D14" t="s">
        <v>44</v>
      </c>
      <c r="E14">
        <f>Mult_op!D13*LCA_op_data!E14</f>
        <v>1.1650176261250828E-8</v>
      </c>
      <c r="F14">
        <f>Mult_op!E13*LCA_op_data!F14</f>
        <v>9.9999999999999995E-7</v>
      </c>
      <c r="G14">
        <f>Mult_op!F13*LCA_op_data!G14</f>
        <v>4.6663844615379842E-8</v>
      </c>
      <c r="H14">
        <f>Mult_op!G13*LCA_op_data!H14</f>
        <v>3.2608354361823448E-14</v>
      </c>
      <c r="I14">
        <f>Mult_op!H13*LCA_op_data!I14</f>
        <v>5.9707172712809891E-9</v>
      </c>
      <c r="J14">
        <f>Mult_op!I13*LCA_op_data!J14</f>
        <v>6.5584002564651374E-8</v>
      </c>
      <c r="K14">
        <f>Mult_op!J13*LCA_op_data!K14</f>
        <v>2.7292062442034764E-18</v>
      </c>
      <c r="L14">
        <f>Mult_op!K13*LCA_op_data!L14</f>
        <v>9.6351277855869713E-16</v>
      </c>
      <c r="M14">
        <f>Mult_op!L13*LCA_op_data!M14</f>
        <v>1.8476425119824544E-10</v>
      </c>
      <c r="N14">
        <f>Mult_op!M13*LCA_op_data!N14</f>
        <v>5.9028199584595841E-9</v>
      </c>
      <c r="O14">
        <f>Mult_op!N13*LCA_op_data!O14</f>
        <v>4.3564993300225604E-15</v>
      </c>
      <c r="P14">
        <f>Mult_op!O13*LCA_op_data!P14</f>
        <v>4.6708438185533491E-15</v>
      </c>
      <c r="Q14">
        <f>Mult_op!P13*LCA_op_data!Q14</f>
        <v>1.5710370887086335E-8</v>
      </c>
      <c r="R14">
        <f>Mult_op!Q13*LCA_op_data!R14</f>
        <v>2.2397982205582068E-10</v>
      </c>
      <c r="S14">
        <f>Mult_op!R13*LCA_op_data!S14</f>
        <v>3.8008380429776001E-8</v>
      </c>
      <c r="T14">
        <f>Mult_op!S13*LCA_op_data!T14</f>
        <v>6.4451167746990337E-16</v>
      </c>
      <c r="V14" t="s">
        <v>42</v>
      </c>
      <c r="W14" s="13">
        <f t="shared" si="0"/>
        <v>1.4752089272452111E-13</v>
      </c>
      <c r="X14" s="13">
        <f t="shared" si="1"/>
        <v>4.6309927284695755E-14</v>
      </c>
      <c r="Y14" s="13">
        <f t="shared" si="2"/>
        <v>1.2952989985182622E-13</v>
      </c>
      <c r="Z14" s="13">
        <f t="shared" si="3"/>
        <v>1.7234559655266111E-14</v>
      </c>
      <c r="AA14" s="13">
        <f t="shared" si="4"/>
        <v>1.1587045813087944E-12</v>
      </c>
      <c r="AD14" t="s">
        <v>84</v>
      </c>
      <c r="AE14" s="12">
        <v>5.0011342282322354E-4</v>
      </c>
      <c r="AF14" s="12">
        <v>1.114970465982708E-3</v>
      </c>
      <c r="AG14" s="12">
        <v>5.3303033557780999E-4</v>
      </c>
      <c r="AH14" s="12">
        <v>8.2119713470618617E-4</v>
      </c>
      <c r="AI14" s="12">
        <v>1.2312653383041703E-4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3">
        <f t="shared" si="0"/>
        <v>0</v>
      </c>
      <c r="X15" s="13">
        <f t="shared" si="1"/>
        <v>0</v>
      </c>
      <c r="Y15" s="13">
        <f t="shared" si="2"/>
        <v>0</v>
      </c>
      <c r="Z15" s="13">
        <f t="shared" si="3"/>
        <v>0</v>
      </c>
      <c r="AA15" s="13">
        <f t="shared" si="4"/>
        <v>0</v>
      </c>
      <c r="AD15" t="s">
        <v>143</v>
      </c>
      <c r="AE15" s="12">
        <v>7.9547716471519096E-3</v>
      </c>
      <c r="AF15" s="12">
        <v>1.7315613912477635E-3</v>
      </c>
      <c r="AG15" s="12">
        <v>7.2617259123695054E-4</v>
      </c>
      <c r="AH15" s="12">
        <v>3.6860495725727022E-4</v>
      </c>
      <c r="AI15" s="12">
        <v>1.1577004572788381E-4</v>
      </c>
    </row>
    <row r="16" spans="1:35" x14ac:dyDescent="0.3">
      <c r="D16" t="s">
        <v>46</v>
      </c>
      <c r="E16">
        <f>Mult_op!D15*LCA_op_data!E16</f>
        <v>0.40460357474812914</v>
      </c>
      <c r="F16">
        <f>Mult_op!E15*LCA_op_data!F16</f>
        <v>519.09870100000001</v>
      </c>
      <c r="G16">
        <f>Mult_op!F15*LCA_op_data!G16</f>
        <v>13.982806145943249</v>
      </c>
      <c r="H16">
        <f>Mult_op!G15*LCA_op_data!H16</f>
        <v>1.4839832929459228E-5</v>
      </c>
      <c r="I16">
        <f>Mult_op!H15*LCA_op_data!I16</f>
        <v>0.10731184124456795</v>
      </c>
      <c r="J16">
        <f>Mult_op!I15*LCA_op_data!J16</f>
        <v>2.0419949415342185</v>
      </c>
      <c r="K16">
        <f>Mult_op!J15*LCA_op_data!K16</f>
        <v>9.3389484164532471E-10</v>
      </c>
      <c r="L16">
        <f>Mult_op!K15*LCA_op_data!L16</f>
        <v>1.7080955109456225E-7</v>
      </c>
      <c r="M16">
        <f>Mult_op!L15*LCA_op_data!M16</f>
        <v>8.4084912366553036E-2</v>
      </c>
      <c r="N16">
        <f>Mult_op!M15*LCA_op_data!N16</f>
        <v>2.6863318838334838</v>
      </c>
      <c r="O16">
        <f>Mult_op!N15*LCA_op_data!O16</f>
        <v>1.9826122318094525E-6</v>
      </c>
      <c r="P16">
        <f>Mult_op!O15*LCA_op_data!P16</f>
        <v>2.3705466435001208E-6</v>
      </c>
      <c r="Q16">
        <f>Mult_op!P15*LCA_op_data!Q16</f>
        <v>0.29309717803043106</v>
      </c>
      <c r="R16">
        <f>Mult_op!Q15*LCA_op_data!R16</f>
        <v>0.10193164312876321</v>
      </c>
      <c r="S16">
        <f>Mult_op!R15*LCA_op_data!S16</f>
        <v>17.297346846323219</v>
      </c>
      <c r="T16">
        <f>Mult_op!S15*LCA_op_data!T16</f>
        <v>2.933127353946399E-7</v>
      </c>
      <c r="V16" t="s">
        <v>44</v>
      </c>
      <c r="W16" s="13">
        <f t="shared" si="0"/>
        <v>6.7135721645976984E-5</v>
      </c>
      <c r="X16" s="13">
        <f t="shared" si="1"/>
        <v>2.1075322484990948E-5</v>
      </c>
      <c r="Y16" s="13">
        <f t="shared" si="2"/>
        <v>3.8813593150329115E-5</v>
      </c>
      <c r="Z16" s="13">
        <f t="shared" si="3"/>
        <v>7.8433269912159825E-6</v>
      </c>
      <c r="AA16" s="13">
        <f t="shared" si="4"/>
        <v>5.88065746304594E-4</v>
      </c>
      <c r="AD16" t="s">
        <v>98</v>
      </c>
      <c r="AE16" s="12">
        <v>-8.6560232401330702E-3</v>
      </c>
      <c r="AF16" s="12">
        <v>7.7131184757873162E-5</v>
      </c>
      <c r="AG16" s="12">
        <v>3.2346847523805929E-5</v>
      </c>
      <c r="AH16" s="12">
        <v>1.6419248664577326E-5</v>
      </c>
      <c r="AI16" s="12">
        <v>5.1568952920752385E-6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D17" t="s">
        <v>106</v>
      </c>
      <c r="AE17" s="12">
        <v>1.5955375930959239E-13</v>
      </c>
      <c r="AF17" s="12">
        <v>2.4630820361648622E-12</v>
      </c>
      <c r="AG17" s="12">
        <v>4.4801271888231886E-11</v>
      </c>
      <c r="AH17" s="12">
        <v>1.927081423845509E-14</v>
      </c>
      <c r="AI17" s="12">
        <v>2.8391865409416459E-11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D18" t="s">
        <v>99</v>
      </c>
      <c r="AE18" s="12">
        <v>8.0784928164708691E-13</v>
      </c>
      <c r="AF18" s="12">
        <v>7.2497281610868671E-12</v>
      </c>
      <c r="AG18" s="12">
        <v>6.1816505069118196E-11</v>
      </c>
      <c r="AH18" s="12">
        <v>2.5444467050280212E-14</v>
      </c>
      <c r="AI18" s="12">
        <v>2.733839405665549E-11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D19" t="s">
        <v>39</v>
      </c>
      <c r="AE19" s="12">
        <v>3.9014217662896831E-10</v>
      </c>
      <c r="AF19" s="12">
        <v>1.6231947537097316E-10</v>
      </c>
      <c r="AG19" s="12">
        <v>8.7187732113816893E-10</v>
      </c>
      <c r="AH19" s="12">
        <v>4.6003600694075251E-11</v>
      </c>
      <c r="AI19" s="12">
        <v>1.8583856652640632E-11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D20" t="s">
        <v>57</v>
      </c>
      <c r="AE20" s="12">
        <v>3.2238266185932221E-11</v>
      </c>
      <c r="AF20" s="12">
        <v>2.7448667275660038E-11</v>
      </c>
      <c r="AG20" s="12">
        <v>1.2562596208634343E-11</v>
      </c>
      <c r="AH20" s="12">
        <v>3.2490843394182398E-11</v>
      </c>
      <c r="AI20" s="12">
        <v>8.8683344322464105E-12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D21" t="s">
        <v>103</v>
      </c>
      <c r="AE21" s="12">
        <v>5.0912039508153328E-14</v>
      </c>
      <c r="AF21" s="12">
        <v>2.0340422166639639E-12</v>
      </c>
      <c r="AG21" s="12">
        <v>3.8022942613897494E-11</v>
      </c>
      <c r="AH21" s="12">
        <v>3.5961664451083604E-15</v>
      </c>
      <c r="AI21" s="12">
        <v>5.7908178756648849E-12</v>
      </c>
    </row>
    <row r="22" spans="4:35" x14ac:dyDescent="0.3">
      <c r="D22" t="s">
        <v>52</v>
      </c>
      <c r="E22">
        <f>Mult_op!D21*LCA_op_data!E22</f>
        <v>17.66971637596998</v>
      </c>
      <c r="F22">
        <f>Mult_op!E21*LCA_op_data!F22</f>
        <v>6138.4117409999999</v>
      </c>
      <c r="G22">
        <f>Mult_op!F21*LCA_op_data!G22</f>
        <v>129497.69610319613</v>
      </c>
      <c r="H22">
        <f>Mult_op!G21*LCA_op_data!H22</f>
        <v>0.5589137829822125</v>
      </c>
      <c r="I22">
        <f>Mult_op!H21*LCA_op_data!I22</f>
        <v>3.7431904319243094</v>
      </c>
      <c r="J22">
        <f>Mult_op!I21*LCA_op_data!J22</f>
        <v>30.860872281440241</v>
      </c>
      <c r="K22">
        <f>Mult_op!J21*LCA_op_data!K22</f>
        <v>4.7760755031379949E-6</v>
      </c>
      <c r="L22">
        <f>Mult_op!K21*LCA_op_data!L22</f>
        <v>3.0703415563137668E-4</v>
      </c>
      <c r="M22">
        <f>Mult_op!L21*LCA_op_data!M22</f>
        <v>684.73376689757583</v>
      </c>
      <c r="N22">
        <f>Mult_op!M21*LCA_op_data!N22</f>
        <v>37312.190850788174</v>
      </c>
      <c r="O22">
        <f>Mult_op!N21*LCA_op_data!O22</f>
        <v>0.23753683538365244</v>
      </c>
      <c r="P22">
        <f>Mult_op!O21*LCA_op_data!P22</f>
        <v>9.007404956275334E-4</v>
      </c>
      <c r="Q22">
        <f>Mult_op!P21*LCA_op_data!Q22</f>
        <v>14.371681427021556</v>
      </c>
      <c r="R22">
        <f>Mult_op!Q21*LCA_op_data!R22</f>
        <v>2596.9609803929848</v>
      </c>
      <c r="S22">
        <f>Mult_op!R21*LCA_op_data!S22</f>
        <v>79394.932377109726</v>
      </c>
      <c r="T22">
        <f>Mult_op!S21*LCA_op_data!T22</f>
        <v>3.2861514207043908E-3</v>
      </c>
      <c r="V22" t="s">
        <v>50</v>
      </c>
      <c r="W22" s="13">
        <f t="shared" si="0"/>
        <v>0.93249120633054261</v>
      </c>
      <c r="X22" s="13">
        <f t="shared" si="1"/>
        <v>0.79376151157825858</v>
      </c>
      <c r="Y22" s="13">
        <f t="shared" si="2"/>
        <v>0.35946081480309</v>
      </c>
      <c r="Z22" s="13">
        <f t="shared" si="3"/>
        <v>0.93970925957229146</v>
      </c>
      <c r="AA22" s="13">
        <f t="shared" si="4"/>
        <v>0.2234483060016399</v>
      </c>
      <c r="AD22" t="s">
        <v>108</v>
      </c>
      <c r="AE22" s="12">
        <v>4.3094645096267185E-12</v>
      </c>
      <c r="AF22" s="12">
        <v>1.1739029043896756E-11</v>
      </c>
      <c r="AG22" s="12">
        <v>3.2271174548643158E-12</v>
      </c>
      <c r="AH22" s="12">
        <v>2.696677312102418E-12</v>
      </c>
      <c r="AI22" s="12">
        <v>3.4275900236071106E-12</v>
      </c>
    </row>
    <row r="23" spans="4:35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  <c r="V23" t="s">
        <v>51</v>
      </c>
      <c r="W23" s="13">
        <f t="shared" si="0"/>
        <v>0</v>
      </c>
      <c r="X23" s="13">
        <f t="shared" si="1"/>
        <v>0</v>
      </c>
      <c r="Y23" s="13">
        <f t="shared" si="2"/>
        <v>0</v>
      </c>
      <c r="Z23" s="13">
        <f t="shared" si="3"/>
        <v>0</v>
      </c>
      <c r="AA23" s="13">
        <f t="shared" si="4"/>
        <v>0</v>
      </c>
      <c r="AD23" t="s">
        <v>40</v>
      </c>
      <c r="AE23" s="12">
        <v>2.9972503613340548E-11</v>
      </c>
      <c r="AF23" s="12">
        <v>1.697933218468914E-11</v>
      </c>
      <c r="AG23" s="12">
        <v>6.7983637234530228E-11</v>
      </c>
      <c r="AH23" s="12">
        <v>5.0998653289546062E-12</v>
      </c>
      <c r="AI23" s="12">
        <v>1.4357334822722413E-12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3">
        <f t="shared" si="0"/>
        <v>0</v>
      </c>
      <c r="X24" s="13">
        <f t="shared" si="1"/>
        <v>0</v>
      </c>
      <c r="Y24" s="13">
        <f t="shared" si="2"/>
        <v>0</v>
      </c>
      <c r="Z24" s="13">
        <f t="shared" si="3"/>
        <v>0</v>
      </c>
      <c r="AA24" s="13">
        <f t="shared" si="4"/>
        <v>0</v>
      </c>
      <c r="AD24" t="s">
        <v>42</v>
      </c>
      <c r="AE24" s="12">
        <v>1.4752089272452111E-13</v>
      </c>
      <c r="AF24" s="12">
        <v>4.6309927284695755E-14</v>
      </c>
      <c r="AG24" s="12">
        <v>1.2952989985182622E-13</v>
      </c>
      <c r="AH24" s="12">
        <v>1.7234559655266111E-14</v>
      </c>
      <c r="AI24" s="12">
        <v>1.1587045813087944E-12</v>
      </c>
    </row>
    <row r="25" spans="4:35" x14ac:dyDescent="0.3">
      <c r="D25" t="s">
        <v>55</v>
      </c>
      <c r="E25">
        <f>Mult_op!D24*LCA_op_data!E25</f>
        <v>0</v>
      </c>
      <c r="F25">
        <f>Mult_op!E24*LCA_op_data!F25</f>
        <v>0</v>
      </c>
      <c r="G25">
        <f>Mult_op!F24*LCA_op_data!G25</f>
        <v>0</v>
      </c>
      <c r="H25">
        <f>Mult_op!G24*LCA_op_data!H25</f>
        <v>0</v>
      </c>
      <c r="I25">
        <f>Mult_op!H24*LCA_op_data!I25</f>
        <v>0</v>
      </c>
      <c r="J25">
        <f>Mult_op!I24*LCA_op_data!J25</f>
        <v>0</v>
      </c>
      <c r="K25">
        <f>Mult_op!J24*LCA_op_data!K25</f>
        <v>0</v>
      </c>
      <c r="L25">
        <f>Mult_op!K24*LCA_op_data!L25</f>
        <v>0</v>
      </c>
      <c r="M25">
        <f>Mult_op!L24*LCA_op_data!M25</f>
        <v>0</v>
      </c>
      <c r="N25">
        <f>Mult_op!M24*LCA_op_data!N25</f>
        <v>0</v>
      </c>
      <c r="O25">
        <f>Mult_op!N24*LCA_op_data!O25</f>
        <v>0</v>
      </c>
      <c r="P25">
        <f>Mult_op!O24*LCA_op_data!P25</f>
        <v>0</v>
      </c>
      <c r="Q25">
        <f>Mult_op!P24*LCA_op_data!Q25</f>
        <v>0</v>
      </c>
      <c r="R25">
        <f>Mult_op!Q24*LCA_op_data!R25</f>
        <v>0</v>
      </c>
      <c r="S25">
        <f>Mult_op!R24*LCA_op_data!S25</f>
        <v>0</v>
      </c>
      <c r="T25">
        <f>Mult_op!S24*LCA_op_data!T25</f>
        <v>0</v>
      </c>
      <c r="V25" t="s">
        <v>53</v>
      </c>
      <c r="W25" s="13">
        <f t="shared" si="0"/>
        <v>0</v>
      </c>
      <c r="X25" s="13">
        <f t="shared" si="1"/>
        <v>0</v>
      </c>
      <c r="Y25" s="13">
        <f t="shared" si="2"/>
        <v>0</v>
      </c>
      <c r="Z25" s="13">
        <f t="shared" si="3"/>
        <v>0</v>
      </c>
      <c r="AA25" s="13">
        <f t="shared" si="4"/>
        <v>0</v>
      </c>
      <c r="AD25" t="s">
        <v>81</v>
      </c>
      <c r="AE25" s="12">
        <v>3.8736135338044617E-12</v>
      </c>
      <c r="AF25" s="12">
        <v>1.7545120664406114E-12</v>
      </c>
      <c r="AG25" s="12">
        <v>1.0599537844839712E-11</v>
      </c>
      <c r="AH25" s="12">
        <v>1.0714922940789056E-13</v>
      </c>
      <c r="AI25" s="12">
        <v>4.1300115569052694E-13</v>
      </c>
    </row>
    <row r="26" spans="4:35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  <c r="V26" t="s">
        <v>54</v>
      </c>
      <c r="W26" s="13">
        <f t="shared" si="0"/>
        <v>0</v>
      </c>
      <c r="X26" s="13">
        <f t="shared" si="1"/>
        <v>0</v>
      </c>
      <c r="Y26" s="13">
        <f t="shared" si="2"/>
        <v>0</v>
      </c>
      <c r="Z26" s="13">
        <f t="shared" si="3"/>
        <v>0</v>
      </c>
      <c r="AA26" s="13">
        <f t="shared" si="4"/>
        <v>0</v>
      </c>
      <c r="AD26" t="s">
        <v>100</v>
      </c>
      <c r="AE26" s="12">
        <v>0</v>
      </c>
      <c r="AF26" s="12">
        <v>0</v>
      </c>
      <c r="AG26" s="12">
        <v>2.4334961796603691E-15</v>
      </c>
      <c r="AH26" s="12">
        <v>0</v>
      </c>
      <c r="AI26" s="12">
        <v>2.8742792293567696E-13</v>
      </c>
    </row>
    <row r="27" spans="4:35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  <c r="V27" t="s">
        <v>55</v>
      </c>
      <c r="W27" s="13">
        <f t="shared" si="0"/>
        <v>0</v>
      </c>
      <c r="X27" s="13">
        <f t="shared" si="1"/>
        <v>0</v>
      </c>
      <c r="Y27" s="13">
        <f t="shared" si="2"/>
        <v>0</v>
      </c>
      <c r="Z27" s="13">
        <f t="shared" si="3"/>
        <v>0</v>
      </c>
      <c r="AA27" s="13">
        <f t="shared" si="4"/>
        <v>0</v>
      </c>
      <c r="AD27" t="s">
        <v>102</v>
      </c>
      <c r="AE27" s="12">
        <v>8.7169650951731668E-13</v>
      </c>
      <c r="AF27" s="12">
        <v>2.390533609049347E-12</v>
      </c>
      <c r="AG27" s="12">
        <v>6.0516037409084905E-12</v>
      </c>
      <c r="AH27" s="12">
        <v>2.6006859728417639E-13</v>
      </c>
      <c r="AI27" s="12">
        <v>1.9853496799311742E-13</v>
      </c>
    </row>
    <row r="28" spans="4:35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  <c r="V28" t="s">
        <v>56</v>
      </c>
      <c r="W28" s="13">
        <f t="shared" si="0"/>
        <v>0</v>
      </c>
      <c r="X28" s="13">
        <f t="shared" si="1"/>
        <v>0</v>
      </c>
      <c r="Y28" s="13">
        <f t="shared" si="2"/>
        <v>0</v>
      </c>
      <c r="Z28" s="13">
        <f t="shared" si="3"/>
        <v>0</v>
      </c>
      <c r="AA28" s="13">
        <f t="shared" si="4"/>
        <v>0</v>
      </c>
      <c r="AD28" t="s">
        <v>73</v>
      </c>
      <c r="AE28" s="12">
        <v>0</v>
      </c>
      <c r="AF28" s="12">
        <v>0</v>
      </c>
      <c r="AG28" s="12">
        <v>2.4212423961819012E-15</v>
      </c>
      <c r="AH28" s="12">
        <v>0</v>
      </c>
      <c r="AI28" s="12">
        <v>1.927977524017169E-13</v>
      </c>
    </row>
    <row r="29" spans="4:35" x14ac:dyDescent="0.3">
      <c r="D29" t="s">
        <v>59</v>
      </c>
      <c r="E29">
        <f>Mult_op!D28*LCA_op_data!E29</f>
        <v>9.6343929801662802E-10</v>
      </c>
      <c r="F29">
        <f>Mult_op!E28*LCA_op_data!F29</f>
        <v>9.9999999999999995E-7</v>
      </c>
      <c r="G29">
        <f>Mult_op!F28*LCA_op_data!G29</f>
        <v>4.5257429992308287E-6</v>
      </c>
      <c r="H29">
        <f>Mult_op!G28*LCA_op_data!H29</f>
        <v>1.9327516188527955E-11</v>
      </c>
      <c r="I29">
        <f>Mult_op!H28*LCA_op_data!I29</f>
        <v>1.8273424968552507E-10</v>
      </c>
      <c r="J29">
        <f>Mult_op!I28*LCA_op_data!J29</f>
        <v>2.7195121785727144E-9</v>
      </c>
      <c r="K29">
        <f>Mult_op!J28*LCA_op_data!K29</f>
        <v>1.765716603327739E-16</v>
      </c>
      <c r="L29">
        <f>Mult_op!K28*LCA_op_data!L29</f>
        <v>1.2001501501369067E-14</v>
      </c>
      <c r="M29">
        <f>Mult_op!L28*LCA_op_data!M29</f>
        <v>2.3673036290852967E-8</v>
      </c>
      <c r="N29">
        <f>Mult_op!M28*LCA_op_data!N29</f>
        <v>1.2899642725441701E-6</v>
      </c>
      <c r="O29">
        <f>Mult_op!N28*LCA_op_data!O29</f>
        <v>8.2129361184678316E-12</v>
      </c>
      <c r="P29">
        <f>Mult_op!O28*LCA_op_data!P29</f>
        <v>3.574906471581721E-14</v>
      </c>
      <c r="Q29">
        <f>Mult_op!P28*LCA_op_data!Q29</f>
        <v>7.4551268026362586E-10</v>
      </c>
      <c r="R29">
        <f>Mult_op!Q28*LCA_op_data!R29</f>
        <v>8.9809914708057579E-8</v>
      </c>
      <c r="S29">
        <f>Mult_op!R28*LCA_op_data!S29</f>
        <v>2.7450381877709216E-6</v>
      </c>
      <c r="T29">
        <f>Mult_op!S28*LCA_op_data!T29</f>
        <v>1.19711285839999E-13</v>
      </c>
      <c r="V29" t="s">
        <v>57</v>
      </c>
      <c r="W29" s="13">
        <f t="shared" si="0"/>
        <v>3.2238266185932221E-11</v>
      </c>
      <c r="X29" s="13">
        <f t="shared" si="1"/>
        <v>2.7448667275660038E-11</v>
      </c>
      <c r="Y29" s="13">
        <f t="shared" si="2"/>
        <v>1.2562596208634343E-11</v>
      </c>
      <c r="Z29" s="13">
        <f t="shared" si="3"/>
        <v>3.2490843394182398E-11</v>
      </c>
      <c r="AA29" s="13">
        <f t="shared" si="4"/>
        <v>8.8683344322464105E-12</v>
      </c>
      <c r="AD29" t="s">
        <v>144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</row>
    <row r="30" spans="4:35" x14ac:dyDescent="0.3">
      <c r="D30" t="s">
        <v>60</v>
      </c>
      <c r="E30">
        <f>Mult_op!D29*LCA_op_data!E30</f>
        <v>0</v>
      </c>
      <c r="F30">
        <f>Mult_op!E29*LCA_op_data!F30</f>
        <v>0</v>
      </c>
      <c r="G30">
        <f>Mult_op!F29*LCA_op_data!G30</f>
        <v>0</v>
      </c>
      <c r="H30">
        <f>Mult_op!G29*LCA_op_data!H30</f>
        <v>0</v>
      </c>
      <c r="I30">
        <f>Mult_op!H29*LCA_op_data!I30</f>
        <v>0</v>
      </c>
      <c r="J30">
        <f>Mult_op!I29*LCA_op_data!J30</f>
        <v>0</v>
      </c>
      <c r="K30">
        <f>Mult_op!J29*LCA_op_data!K30</f>
        <v>0</v>
      </c>
      <c r="L30">
        <f>Mult_op!K29*LCA_op_data!L30</f>
        <v>0</v>
      </c>
      <c r="M30">
        <f>Mult_op!L29*LCA_op_data!M30</f>
        <v>0</v>
      </c>
      <c r="N30">
        <f>Mult_op!M29*LCA_op_data!N30</f>
        <v>0</v>
      </c>
      <c r="O30">
        <f>Mult_op!N29*LCA_op_data!O30</f>
        <v>0</v>
      </c>
      <c r="P30">
        <f>Mult_op!O29*LCA_op_data!P30</f>
        <v>0</v>
      </c>
      <c r="Q30">
        <f>Mult_op!P29*LCA_op_data!Q30</f>
        <v>0</v>
      </c>
      <c r="R30">
        <f>Mult_op!Q29*LCA_op_data!R30</f>
        <v>0</v>
      </c>
      <c r="S30">
        <f>Mult_op!R29*LCA_op_data!S30</f>
        <v>0</v>
      </c>
      <c r="T30">
        <f>Mult_op!S29*LCA_op_data!T30</f>
        <v>0</v>
      </c>
      <c r="V30" t="s">
        <v>58</v>
      </c>
      <c r="W30" s="13">
        <f t="shared" si="0"/>
        <v>0</v>
      </c>
      <c r="X30" s="13">
        <f t="shared" si="1"/>
        <v>0</v>
      </c>
      <c r="Y30" s="13">
        <f t="shared" si="2"/>
        <v>0</v>
      </c>
      <c r="Z30" s="13">
        <f t="shared" si="3"/>
        <v>0</v>
      </c>
      <c r="AA30" s="13">
        <f t="shared" si="4"/>
        <v>0</v>
      </c>
      <c r="AD30" t="s">
        <v>145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D31" t="s">
        <v>34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D32" t="s">
        <v>35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D33" t="s">
        <v>36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D34" t="s">
        <v>37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</row>
    <row r="35" spans="4:35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  <c r="S35">
        <f>Mult_op!R34*LCA_op_data!S35</f>
        <v>0</v>
      </c>
      <c r="T35">
        <f>Mult_op!S34*LCA_op_data!T35</f>
        <v>0</v>
      </c>
      <c r="V35" t="s">
        <v>63</v>
      </c>
      <c r="W35" s="13">
        <f t="shared" si="0"/>
        <v>0</v>
      </c>
      <c r="X35" s="13">
        <f t="shared" si="1"/>
        <v>0</v>
      </c>
      <c r="Y35" s="13">
        <f t="shared" si="2"/>
        <v>0</v>
      </c>
      <c r="Z35" s="13">
        <f t="shared" si="3"/>
        <v>0</v>
      </c>
      <c r="AA35" s="13">
        <f t="shared" si="4"/>
        <v>0</v>
      </c>
      <c r="AD35" t="s">
        <v>38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</row>
    <row r="36" spans="4:35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3">
        <f t="shared" ref="W36:W67" si="5">N36/$N$118</f>
        <v>0</v>
      </c>
      <c r="X36" s="13">
        <f t="shared" ref="X36:X67" si="6">H36/$H$118</f>
        <v>0</v>
      </c>
      <c r="Y36" s="13">
        <f t="shared" ref="Y36:Y67" si="7">G36/$G$118</f>
        <v>0</v>
      </c>
      <c r="Z36" s="13">
        <f t="shared" ref="Z36:Z67" si="8">O36/$O$118</f>
        <v>0</v>
      </c>
      <c r="AA36" s="13">
        <f t="shared" ref="AA36:AA67" si="9">P36/$P$118</f>
        <v>0</v>
      </c>
      <c r="AD36" t="s">
        <v>43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</row>
    <row r="37" spans="4:35" x14ac:dyDescent="0.3">
      <c r="D37" t="s">
        <v>67</v>
      </c>
      <c r="E37">
        <f>Mult_op!D36*LCA_op_data!E37</f>
        <v>0</v>
      </c>
      <c r="F37">
        <f>Mult_op!E36*LCA_op_data!F37</f>
        <v>0</v>
      </c>
      <c r="G37">
        <f>Mult_op!F36*LCA_op_data!G37</f>
        <v>0</v>
      </c>
      <c r="H37">
        <f>Mult_op!G36*LCA_op_data!H37</f>
        <v>0</v>
      </c>
      <c r="I37">
        <f>Mult_op!H36*LCA_op_data!I37</f>
        <v>0</v>
      </c>
      <c r="J37">
        <f>Mult_op!I36*LCA_op_data!J37</f>
        <v>0</v>
      </c>
      <c r="K37">
        <f>Mult_op!J36*LCA_op_data!K37</f>
        <v>0</v>
      </c>
      <c r="L37">
        <f>Mult_op!K36*LCA_op_data!L37</f>
        <v>0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0</v>
      </c>
      <c r="Q37">
        <f>Mult_op!P36*LCA_op_data!Q37</f>
        <v>0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0</v>
      </c>
      <c r="Z37" s="13">
        <f t="shared" si="8"/>
        <v>0</v>
      </c>
      <c r="AA37" s="13">
        <f t="shared" si="9"/>
        <v>0</v>
      </c>
      <c r="AD37" t="s">
        <v>45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</row>
    <row r="38" spans="4:35" x14ac:dyDescent="0.3">
      <c r="D38" t="s">
        <v>68</v>
      </c>
      <c r="E38">
        <f>Mult_op!D37*LCA_op_data!E38</f>
        <v>0</v>
      </c>
      <c r="F38">
        <f>Mult_op!E37*LCA_op_data!F38</f>
        <v>0</v>
      </c>
      <c r="G38">
        <f>Mult_op!F37*LCA_op_data!G38</f>
        <v>0</v>
      </c>
      <c r="H38">
        <f>Mult_op!G37*LCA_op_data!H38</f>
        <v>0</v>
      </c>
      <c r="I38">
        <f>Mult_op!H37*LCA_op_data!I38</f>
        <v>0</v>
      </c>
      <c r="J38">
        <f>Mult_op!I37*LCA_op_data!J38</f>
        <v>0</v>
      </c>
      <c r="K38">
        <f>Mult_op!J37*LCA_op_data!K38</f>
        <v>0</v>
      </c>
      <c r="L38">
        <f>Mult_op!K37*LCA_op_data!L38</f>
        <v>0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0</v>
      </c>
      <c r="Q38">
        <f>Mult_op!P37*LCA_op_data!Q38</f>
        <v>0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0</v>
      </c>
      <c r="Z38" s="13">
        <f t="shared" si="8"/>
        <v>0</v>
      </c>
      <c r="AA38" s="13">
        <f t="shared" si="9"/>
        <v>0</v>
      </c>
      <c r="AD38" t="s">
        <v>46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</row>
    <row r="39" spans="4:35" x14ac:dyDescent="0.3">
      <c r="D39" t="s">
        <v>69</v>
      </c>
      <c r="E39">
        <f>Mult_op!D38*LCA_op_data!E39</f>
        <v>0</v>
      </c>
      <c r="F39">
        <f>Mult_op!E38*LCA_op_data!F39</f>
        <v>0</v>
      </c>
      <c r="G39">
        <f>Mult_op!F38*LCA_op_data!G39</f>
        <v>0</v>
      </c>
      <c r="H39">
        <f>Mult_op!G38*LCA_op_data!H39</f>
        <v>0</v>
      </c>
      <c r="I39">
        <f>Mult_op!H38*LCA_op_data!I39</f>
        <v>0</v>
      </c>
      <c r="J39">
        <f>Mult_op!I38*LCA_op_data!J39</f>
        <v>0</v>
      </c>
      <c r="K39">
        <f>Mult_op!J38*LCA_op_data!K39</f>
        <v>0</v>
      </c>
      <c r="L39">
        <f>Mult_op!K38*LCA_op_data!L39</f>
        <v>0</v>
      </c>
      <c r="M39">
        <f>Mult_op!L38*LCA_op_data!M39</f>
        <v>0</v>
      </c>
      <c r="N39">
        <f>Mult_op!M38*LCA_op_data!N39</f>
        <v>0</v>
      </c>
      <c r="O39">
        <f>Mult_op!N38*LCA_op_data!O39</f>
        <v>0</v>
      </c>
      <c r="P39">
        <f>Mult_op!O38*LCA_op_data!P39</f>
        <v>0</v>
      </c>
      <c r="Q39">
        <f>Mult_op!P38*LCA_op_data!Q39</f>
        <v>0</v>
      </c>
      <c r="R39">
        <f>Mult_op!Q38*LCA_op_data!R39</f>
        <v>0</v>
      </c>
      <c r="S39">
        <f>Mult_op!R38*LCA_op_data!S39</f>
        <v>0</v>
      </c>
      <c r="T39">
        <f>Mult_op!S38*LCA_op_data!T39</f>
        <v>0</v>
      </c>
      <c r="V39" t="s">
        <v>67</v>
      </c>
      <c r="W39" s="13">
        <f t="shared" si="5"/>
        <v>0</v>
      </c>
      <c r="X39" s="13">
        <f t="shared" si="6"/>
        <v>0</v>
      </c>
      <c r="Y39" s="13">
        <f t="shared" si="7"/>
        <v>0</v>
      </c>
      <c r="Z39" s="13">
        <f t="shared" si="8"/>
        <v>0</v>
      </c>
      <c r="AA39" s="13">
        <f t="shared" si="9"/>
        <v>0</v>
      </c>
      <c r="AD39" t="s">
        <v>48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</row>
    <row r="40" spans="4:35" x14ac:dyDescent="0.3">
      <c r="D40" t="s">
        <v>70</v>
      </c>
      <c r="E40">
        <f>Mult_op!D39*LCA_op_data!E40</f>
        <v>0</v>
      </c>
      <c r="F40">
        <f>Mult_op!E39*LCA_op_data!F40</f>
        <v>0</v>
      </c>
      <c r="G40">
        <f>Mult_op!F39*LCA_op_data!G40</f>
        <v>0</v>
      </c>
      <c r="H40">
        <f>Mult_op!G39*LCA_op_data!H40</f>
        <v>0</v>
      </c>
      <c r="I40">
        <f>Mult_op!H39*LCA_op_data!I40</f>
        <v>0</v>
      </c>
      <c r="J40">
        <f>Mult_op!I39*LCA_op_data!J40</f>
        <v>0</v>
      </c>
      <c r="K40">
        <f>Mult_op!J39*LCA_op_data!K40</f>
        <v>0</v>
      </c>
      <c r="L40">
        <f>Mult_op!K39*LCA_op_data!L40</f>
        <v>0</v>
      </c>
      <c r="M40">
        <f>Mult_op!L39*LCA_op_data!M40</f>
        <v>0</v>
      </c>
      <c r="N40">
        <f>Mult_op!M39*LCA_op_data!N40</f>
        <v>0</v>
      </c>
      <c r="O40">
        <f>Mult_op!N39*LCA_op_data!O40</f>
        <v>0</v>
      </c>
      <c r="P40">
        <f>Mult_op!O39*LCA_op_data!P40</f>
        <v>0</v>
      </c>
      <c r="Q40">
        <f>Mult_op!P39*LCA_op_data!Q40</f>
        <v>0</v>
      </c>
      <c r="R40">
        <f>Mult_op!Q39*LCA_op_data!R40</f>
        <v>0</v>
      </c>
      <c r="S40">
        <f>Mult_op!R39*LCA_op_data!S40</f>
        <v>0</v>
      </c>
      <c r="T40">
        <f>Mult_op!S39*LCA_op_data!T40</f>
        <v>0</v>
      </c>
      <c r="V40" t="s">
        <v>68</v>
      </c>
      <c r="W40" s="13">
        <f t="shared" si="5"/>
        <v>0</v>
      </c>
      <c r="X40" s="13">
        <f t="shared" si="6"/>
        <v>0</v>
      </c>
      <c r="Y40" s="13">
        <f t="shared" si="7"/>
        <v>0</v>
      </c>
      <c r="Z40" s="13">
        <f t="shared" si="8"/>
        <v>0</v>
      </c>
      <c r="AA40" s="13">
        <f t="shared" si="9"/>
        <v>0</v>
      </c>
      <c r="AD40" t="s">
        <v>47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</row>
    <row r="41" spans="4:35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  <c r="S41">
        <f>Mult_op!R40*LCA_op_data!S41</f>
        <v>0</v>
      </c>
      <c r="T41">
        <f>Mult_op!S40*LCA_op_data!T41</f>
        <v>0</v>
      </c>
      <c r="V41" t="s">
        <v>69</v>
      </c>
      <c r="W41" s="13">
        <f t="shared" si="5"/>
        <v>0</v>
      </c>
      <c r="X41" s="13">
        <f t="shared" si="6"/>
        <v>0</v>
      </c>
      <c r="Y41" s="13">
        <f t="shared" si="7"/>
        <v>0</v>
      </c>
      <c r="Z41" s="13">
        <f t="shared" si="8"/>
        <v>0</v>
      </c>
      <c r="AA41" s="13">
        <f t="shared" si="9"/>
        <v>0</v>
      </c>
      <c r="AD41" t="s">
        <v>49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t="s">
        <v>51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</row>
    <row r="43" spans="4:35" x14ac:dyDescent="0.3">
      <c r="D43" t="s">
        <v>73</v>
      </c>
      <c r="E43">
        <f>Mult_op!D42*LCA_op_data!E43</f>
        <v>0.1086167254033709</v>
      </c>
      <c r="F43">
        <f>Mult_op!E42*LCA_op_data!F43</f>
        <v>3283.3839680000001</v>
      </c>
      <c r="G43">
        <f>Mult_op!F42*LCA_op_data!G43</f>
        <v>587.91113904786664</v>
      </c>
      <c r="H43">
        <f>Mult_op!G42*LCA_op_data!H43</f>
        <v>2.4036289252254007E-3</v>
      </c>
      <c r="I43">
        <f>Mult_op!H42*LCA_op_data!I43</f>
        <v>1.417756867182734E-2</v>
      </c>
      <c r="J43">
        <f>Mult_op!I42*LCA_op_data!J43</f>
        <v>0.14724709618247644</v>
      </c>
      <c r="K43">
        <f>Mult_op!J42*LCA_op_data!K43</f>
        <v>7.3209240944841801E-8</v>
      </c>
      <c r="L43">
        <f>Mult_op!K42*LCA_op_data!L43</f>
        <v>7.2668578293508705E-7</v>
      </c>
      <c r="M43">
        <f>Mult_op!L42*LCA_op_data!M43</f>
        <v>1.2166003833700434</v>
      </c>
      <c r="N43">
        <f>Mult_op!M42*LCA_op_data!N43</f>
        <v>61.266601626718725</v>
      </c>
      <c r="O43">
        <f>Mult_op!N42*LCA_op_data!O43</f>
        <v>6.3552722599778634E-4</v>
      </c>
      <c r="P43">
        <f>Mult_op!O42*LCA_op_data!P43</f>
        <v>1.5195799356221789E-6</v>
      </c>
      <c r="Q43">
        <f>Mult_op!P42*LCA_op_data!Q43</f>
        <v>7.8389059023310725E-2</v>
      </c>
      <c r="R43">
        <f>Mult_op!Q42*LCA_op_data!R43</f>
        <v>12.997894485901929</v>
      </c>
      <c r="S43">
        <f>Mult_op!R42*LCA_op_data!S43</f>
        <v>188.39589129224922</v>
      </c>
      <c r="T43">
        <f>Mult_op!S42*LCA_op_data!T43</f>
        <v>1.959048025939214E-3</v>
      </c>
      <c r="V43" t="s">
        <v>71</v>
      </c>
      <c r="W43" s="13">
        <f t="shared" si="5"/>
        <v>1.5311501671702269E-3</v>
      </c>
      <c r="X43" s="13">
        <f t="shared" si="6"/>
        <v>3.4136000704438857E-3</v>
      </c>
      <c r="Y43" s="13">
        <f t="shared" si="7"/>
        <v>1.6319287789147241E-3</v>
      </c>
      <c r="Z43" s="13">
        <f t="shared" si="8"/>
        <v>2.5141819289452101E-3</v>
      </c>
      <c r="AA43" s="13">
        <f t="shared" si="9"/>
        <v>3.7696491286571811E-4</v>
      </c>
      <c r="AD43" t="s">
        <v>52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53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</row>
    <row r="45" spans="4:35" x14ac:dyDescent="0.3">
      <c r="D45" t="s">
        <v>75</v>
      </c>
      <c r="E45">
        <f>Mult_op!D44*LCA_op_data!E45</f>
        <v>1.4197159922687202E-10</v>
      </c>
      <c r="F45">
        <f>Mult_op!E44*LCA_op_data!F45</f>
        <v>9.9999999999999995E-7</v>
      </c>
      <c r="G45">
        <f>Mult_op!F44*LCA_op_data!G45</f>
        <v>8.722656242369452E-10</v>
      </c>
      <c r="H45">
        <f>Mult_op!G44*LCA_op_data!H45</f>
        <v>0</v>
      </c>
      <c r="I45">
        <f>Mult_op!H44*LCA_op_data!I45</f>
        <v>6.9044878408516005E-11</v>
      </c>
      <c r="J45">
        <f>Mult_op!I44*LCA_op_data!J45</f>
        <v>7.5022024120970083E-10</v>
      </c>
      <c r="K45">
        <f>Mult_op!J44*LCA_op_data!K45</f>
        <v>4.9375047191532428E-17</v>
      </c>
      <c r="L45">
        <f>Mult_op!K44*LCA_op_data!L45</f>
        <v>1.887087036924509E-16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7.7718531933252809E-16</v>
      </c>
      <c r="Q45">
        <f>Mult_op!P44*LCA_op_data!Q45</f>
        <v>2.1324392063924507E-10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2.4212423961819012E-15</v>
      </c>
      <c r="Z45" s="13">
        <f t="shared" si="8"/>
        <v>0</v>
      </c>
      <c r="AA45" s="13">
        <f t="shared" si="9"/>
        <v>1.927977524017169E-13</v>
      </c>
      <c r="AD45" t="s">
        <v>54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55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</row>
    <row r="47" spans="4:35" x14ac:dyDescent="0.3">
      <c r="D47" t="s">
        <v>77</v>
      </c>
      <c r="E47">
        <f>Mult_op!D46*LCA_op_data!E47</f>
        <v>0</v>
      </c>
      <c r="F47">
        <f>Mult_op!E46*LCA_op_data!F47</f>
        <v>0</v>
      </c>
      <c r="G47">
        <f>Mult_op!F46*LCA_op_data!G47</f>
        <v>0</v>
      </c>
      <c r="H47">
        <f>Mult_op!G46*LCA_op_data!H47</f>
        <v>0</v>
      </c>
      <c r="I47">
        <f>Mult_op!H46*LCA_op_data!I47</f>
        <v>0</v>
      </c>
      <c r="J47">
        <f>Mult_op!I46*LCA_op_data!J47</f>
        <v>0</v>
      </c>
      <c r="K47">
        <f>Mult_op!J46*LCA_op_data!K47</f>
        <v>0</v>
      </c>
      <c r="L47">
        <f>Mult_op!K46*LCA_op_data!L47</f>
        <v>0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0</v>
      </c>
      <c r="Q47">
        <f>Mult_op!P46*LCA_op_data!Q47</f>
        <v>0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0</v>
      </c>
      <c r="Z47" s="13">
        <f t="shared" si="8"/>
        <v>0</v>
      </c>
      <c r="AA47" s="13">
        <f t="shared" si="9"/>
        <v>0</v>
      </c>
      <c r="AD47" t="s">
        <v>56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</row>
    <row r="48" spans="4:35" x14ac:dyDescent="0.3">
      <c r="D48" t="s">
        <v>78</v>
      </c>
      <c r="E48">
        <f>Mult_op!D47*LCA_op_data!E48</f>
        <v>0</v>
      </c>
      <c r="F48">
        <f>Mult_op!E47*LCA_op_data!F48</f>
        <v>0</v>
      </c>
      <c r="G48">
        <f>Mult_op!F47*LCA_op_data!G48</f>
        <v>0</v>
      </c>
      <c r="H48">
        <f>Mult_op!G47*LCA_op_data!H48</f>
        <v>0</v>
      </c>
      <c r="I48">
        <f>Mult_op!H47*LCA_op_data!I48</f>
        <v>0</v>
      </c>
      <c r="J48">
        <f>Mult_op!I47*LCA_op_data!J48</f>
        <v>0</v>
      </c>
      <c r="K48">
        <f>Mult_op!J47*LCA_op_data!K48</f>
        <v>0</v>
      </c>
      <c r="L48">
        <f>Mult_op!K47*LCA_op_data!L48</f>
        <v>0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0</v>
      </c>
      <c r="Q48">
        <f>Mult_op!P47*LCA_op_data!Q48</f>
        <v>0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0</v>
      </c>
      <c r="Z48" s="13">
        <f t="shared" si="8"/>
        <v>0</v>
      </c>
      <c r="AA48" s="13">
        <f t="shared" si="9"/>
        <v>0</v>
      </c>
      <c r="AD48" t="s">
        <v>58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</row>
    <row r="49" spans="4:35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  <c r="S49">
        <f>Mult_op!R48*LCA_op_data!S49</f>
        <v>0</v>
      </c>
      <c r="T49">
        <f>Mult_op!S48*LCA_op_data!T49</f>
        <v>0</v>
      </c>
      <c r="V49" t="s">
        <v>77</v>
      </c>
      <c r="W49" s="13">
        <f t="shared" si="5"/>
        <v>0</v>
      </c>
      <c r="X49" s="13">
        <f t="shared" si="6"/>
        <v>0</v>
      </c>
      <c r="Y49" s="13">
        <f t="shared" si="7"/>
        <v>0</v>
      </c>
      <c r="Z49" s="13">
        <f t="shared" si="8"/>
        <v>0</v>
      </c>
      <c r="AA49" s="13">
        <f t="shared" si="9"/>
        <v>0</v>
      </c>
      <c r="AD49" t="s">
        <v>59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</row>
    <row r="50" spans="4:35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  <c r="S50">
        <f>Mult_op!R49*LCA_op_data!S50</f>
        <v>0</v>
      </c>
      <c r="T50">
        <f>Mult_op!S49*LCA_op_data!T50</f>
        <v>0</v>
      </c>
      <c r="V50" t="s">
        <v>78</v>
      </c>
      <c r="W50" s="13">
        <f t="shared" si="5"/>
        <v>0</v>
      </c>
      <c r="X50" s="13">
        <f t="shared" si="6"/>
        <v>0</v>
      </c>
      <c r="Y50" s="13">
        <f t="shared" si="7"/>
        <v>0</v>
      </c>
      <c r="Z50" s="13">
        <f t="shared" si="8"/>
        <v>0</v>
      </c>
      <c r="AA50" s="13">
        <f t="shared" si="9"/>
        <v>0</v>
      </c>
      <c r="AD50" t="s">
        <v>60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</row>
    <row r="51" spans="4:35" x14ac:dyDescent="0.3">
      <c r="D51" t="s">
        <v>81</v>
      </c>
      <c r="E51">
        <f>Mult_op!D50*LCA_op_data!E51</f>
        <v>0</v>
      </c>
      <c r="F51">
        <f>Mult_op!E50*LCA_op_data!F51</f>
        <v>0</v>
      </c>
      <c r="G51">
        <f>Mult_op!F50*LCA_op_data!G51</f>
        <v>0</v>
      </c>
      <c r="H51">
        <f>Mult_op!G50*LCA_op_data!H51</f>
        <v>0</v>
      </c>
      <c r="I51">
        <f>Mult_op!H50*LCA_op_data!I51</f>
        <v>0</v>
      </c>
      <c r="J51">
        <f>Mult_op!I50*LCA_op_data!J51</f>
        <v>0</v>
      </c>
      <c r="K51">
        <f>Mult_op!J50*LCA_op_data!K51</f>
        <v>0</v>
      </c>
      <c r="L51">
        <f>Mult_op!K50*LCA_op_data!L51</f>
        <v>0</v>
      </c>
      <c r="M51">
        <f>Mult_op!L50*LCA_op_data!M51</f>
        <v>0</v>
      </c>
      <c r="N51">
        <f>Mult_op!M50*LCA_op_data!N51</f>
        <v>0</v>
      </c>
      <c r="O51">
        <f>Mult_op!N50*LCA_op_data!O51</f>
        <v>0</v>
      </c>
      <c r="P51">
        <f>Mult_op!O50*LCA_op_data!P51</f>
        <v>0</v>
      </c>
      <c r="Q51">
        <f>Mult_op!P50*LCA_op_data!Q51</f>
        <v>0</v>
      </c>
      <c r="R51">
        <f>Mult_op!Q50*LCA_op_data!R51</f>
        <v>0</v>
      </c>
      <c r="S51">
        <f>Mult_op!R50*LCA_op_data!S51</f>
        <v>0</v>
      </c>
      <c r="T51">
        <f>Mult_op!S50*LCA_op_data!T51</f>
        <v>0</v>
      </c>
      <c r="V51" t="s">
        <v>79</v>
      </c>
      <c r="W51" s="13">
        <f t="shared" si="5"/>
        <v>0</v>
      </c>
      <c r="X51" s="13">
        <f t="shared" si="6"/>
        <v>0</v>
      </c>
      <c r="Y51" s="13">
        <f t="shared" si="7"/>
        <v>0</v>
      </c>
      <c r="Z51" s="13">
        <f t="shared" si="8"/>
        <v>0</v>
      </c>
      <c r="AA51" s="13">
        <f t="shared" si="9"/>
        <v>0</v>
      </c>
      <c r="AD51" t="s">
        <v>61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</row>
    <row r="52" spans="4:35" x14ac:dyDescent="0.3">
      <c r="D52" t="s">
        <v>82</v>
      </c>
      <c r="E52">
        <f>Mult_op!D51*LCA_op_data!E52</f>
        <v>0</v>
      </c>
      <c r="F52">
        <f>Mult_op!E51*LCA_op_data!F52</f>
        <v>0</v>
      </c>
      <c r="G52">
        <f>Mult_op!F51*LCA_op_data!G52</f>
        <v>0</v>
      </c>
      <c r="H52">
        <f>Mult_op!G51*LCA_op_data!H52</f>
        <v>0</v>
      </c>
      <c r="I52">
        <f>Mult_op!H51*LCA_op_data!I52</f>
        <v>0</v>
      </c>
      <c r="J52">
        <f>Mult_op!I51*LCA_op_data!J52</f>
        <v>0</v>
      </c>
      <c r="K52">
        <f>Mult_op!J51*LCA_op_data!K52</f>
        <v>0</v>
      </c>
      <c r="L52">
        <f>Mult_op!K51*LCA_op_data!L52</f>
        <v>0</v>
      </c>
      <c r="M52">
        <f>Mult_op!L51*LCA_op_data!M52</f>
        <v>0</v>
      </c>
      <c r="N52">
        <f>Mult_op!M51*LCA_op_data!N52</f>
        <v>0</v>
      </c>
      <c r="O52">
        <f>Mult_op!N51*LCA_op_data!O52</f>
        <v>0</v>
      </c>
      <c r="P52">
        <f>Mult_op!O51*LCA_op_data!P52</f>
        <v>0</v>
      </c>
      <c r="Q52">
        <f>Mult_op!P51*LCA_op_data!Q52</f>
        <v>0</v>
      </c>
      <c r="R52">
        <f>Mult_op!Q51*LCA_op_data!R52</f>
        <v>0</v>
      </c>
      <c r="S52">
        <f>Mult_op!R51*LCA_op_data!S52</f>
        <v>0</v>
      </c>
      <c r="T52">
        <f>Mult_op!S51*LCA_op_data!T52</f>
        <v>0</v>
      </c>
      <c r="V52" t="s">
        <v>80</v>
      </c>
      <c r="W52" s="13">
        <f t="shared" si="5"/>
        <v>0</v>
      </c>
      <c r="X52" s="13">
        <f t="shared" si="6"/>
        <v>0</v>
      </c>
      <c r="Y52" s="13">
        <f t="shared" si="7"/>
        <v>0</v>
      </c>
      <c r="Z52" s="13">
        <f t="shared" si="8"/>
        <v>0</v>
      </c>
      <c r="AA52" s="13">
        <f t="shared" si="9"/>
        <v>0</v>
      </c>
      <c r="AD52" t="s">
        <v>62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</row>
    <row r="53" spans="4:35" x14ac:dyDescent="0.3">
      <c r="D53" t="s">
        <v>83</v>
      </c>
      <c r="E53">
        <f>Mult_op!D52*LCA_op_data!E53</f>
        <v>2.1611082786503871E-10</v>
      </c>
      <c r="F53">
        <f>Mult_op!E52*LCA_op_data!F53</f>
        <v>9.9999999999999995E-7</v>
      </c>
      <c r="G53">
        <f>Mult_op!F52*LCA_op_data!G53</f>
        <v>3.8185406423709587E-6</v>
      </c>
      <c r="H53">
        <f>Mult_op!G52*LCA_op_data!H53</f>
        <v>1.2354100848156072E-12</v>
      </c>
      <c r="I53">
        <f>Mult_op!H52*LCA_op_data!I53</f>
        <v>6.3858764641423839E-11</v>
      </c>
      <c r="J53">
        <f>Mult_op!I52*LCA_op_data!J53</f>
        <v>5.0730445454045628E-10</v>
      </c>
      <c r="K53">
        <f>Mult_op!J52*LCA_op_data!K53</f>
        <v>1.9213162656935122E-17</v>
      </c>
      <c r="L53">
        <f>Mult_op!K52*LCA_op_data!L53</f>
        <v>6.3057088004629997E-16</v>
      </c>
      <c r="M53">
        <f>Mult_op!L52*LCA_op_data!M53</f>
        <v>1.3151219086356861E-9</v>
      </c>
      <c r="N53">
        <f>Mult_op!M52*LCA_op_data!N53</f>
        <v>1.5499664390859157E-7</v>
      </c>
      <c r="O53">
        <f>Mult_op!N52*LCA_op_data!O53</f>
        <v>2.7084854818746528E-14</v>
      </c>
      <c r="P53">
        <f>Mult_op!O52*LCA_op_data!P53</f>
        <v>1.6648453162526958E-15</v>
      </c>
      <c r="Q53">
        <f>Mult_op!P52*LCA_op_data!Q53</f>
        <v>2.0570531977233872E-10</v>
      </c>
      <c r="R53">
        <f>Mult_op!Q52*LCA_op_data!R53</f>
        <v>7.9987908612865929E-9</v>
      </c>
      <c r="S53">
        <f>Mult_op!R52*LCA_op_data!S53</f>
        <v>2.7227633019248869E-7</v>
      </c>
      <c r="T53">
        <f>Mult_op!S52*LCA_op_data!T53</f>
        <v>4.2034468427821916E-15</v>
      </c>
      <c r="V53" t="s">
        <v>81</v>
      </c>
      <c r="W53" s="13">
        <f t="shared" si="5"/>
        <v>3.8736135338044617E-12</v>
      </c>
      <c r="X53" s="13">
        <f t="shared" si="6"/>
        <v>1.7545120664406114E-12</v>
      </c>
      <c r="Y53" s="13">
        <f t="shared" si="7"/>
        <v>1.0599537844839712E-11</v>
      </c>
      <c r="Z53" s="13">
        <f t="shared" si="8"/>
        <v>1.0714922940789056E-13</v>
      </c>
      <c r="AA53" s="13">
        <f t="shared" si="9"/>
        <v>4.1300115569052694E-13</v>
      </c>
      <c r="AD53" t="s">
        <v>63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</row>
    <row r="54" spans="4:35" x14ac:dyDescent="0.3">
      <c r="D54" t="s">
        <v>84</v>
      </c>
      <c r="E54">
        <f>Mult_op!D53*LCA_op_data!E54</f>
        <v>0</v>
      </c>
      <c r="F54">
        <f>Mult_op!E53*LCA_op_data!F54</f>
        <v>0</v>
      </c>
      <c r="G54">
        <f>Mult_op!F53*LCA_op_data!G54</f>
        <v>0</v>
      </c>
      <c r="H54">
        <f>Mult_op!G53*LCA_op_data!H54</f>
        <v>0</v>
      </c>
      <c r="I54">
        <f>Mult_op!H53*LCA_op_data!I54</f>
        <v>0</v>
      </c>
      <c r="J54">
        <f>Mult_op!I53*LCA_op_data!J54</f>
        <v>0</v>
      </c>
      <c r="K54">
        <f>Mult_op!J53*LCA_op_data!K54</f>
        <v>0</v>
      </c>
      <c r="L54">
        <f>Mult_op!K53*LCA_op_data!L54</f>
        <v>0</v>
      </c>
      <c r="M54">
        <f>Mult_op!L53*LCA_op_data!M54</f>
        <v>0</v>
      </c>
      <c r="N54">
        <f>Mult_op!M53*LCA_op_data!N54</f>
        <v>0</v>
      </c>
      <c r="O54">
        <f>Mult_op!N53*LCA_op_data!O54</f>
        <v>0</v>
      </c>
      <c r="P54">
        <f>Mult_op!O53*LCA_op_data!P54</f>
        <v>0</v>
      </c>
      <c r="Q54">
        <f>Mult_op!P53*LCA_op_data!Q54</f>
        <v>0</v>
      </c>
      <c r="R54">
        <f>Mult_op!Q53*LCA_op_data!R54</f>
        <v>0</v>
      </c>
      <c r="S54">
        <f>Mult_op!R53*LCA_op_data!S54</f>
        <v>0</v>
      </c>
      <c r="T54">
        <f>Mult_op!S53*LCA_op_data!T54</f>
        <v>0</v>
      </c>
      <c r="V54" t="s">
        <v>82</v>
      </c>
      <c r="W54" s="13">
        <f t="shared" si="5"/>
        <v>0</v>
      </c>
      <c r="X54" s="13">
        <f t="shared" si="6"/>
        <v>0</v>
      </c>
      <c r="Y54" s="13">
        <f t="shared" si="7"/>
        <v>0</v>
      </c>
      <c r="Z54" s="13">
        <f t="shared" si="8"/>
        <v>0</v>
      </c>
      <c r="AA54" s="13">
        <f t="shared" si="9"/>
        <v>0</v>
      </c>
      <c r="AD54" t="s">
        <v>64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65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</row>
    <row r="56" spans="4:35" x14ac:dyDescent="0.3">
      <c r="D56" t="s">
        <v>86</v>
      </c>
      <c r="E56">
        <f>Mult_op!D55*LCA_op_data!E56</f>
        <v>3.5477044304362569E-2</v>
      </c>
      <c r="F56">
        <f>Mult_op!E55*LCA_op_data!F56</f>
        <v>1072.438504</v>
      </c>
      <c r="G56">
        <f>Mult_op!F55*LCA_op_data!G56</f>
        <v>192.02705153898884</v>
      </c>
      <c r="H56">
        <f>Mult_op!G55*LCA_op_data!H56</f>
        <v>7.8508765160049683E-4</v>
      </c>
      <c r="I56">
        <f>Mult_op!H55*LCA_op_data!I56</f>
        <v>4.6307622516757012E-3</v>
      </c>
      <c r="J56">
        <f>Mult_op!I55*LCA_op_data!J56</f>
        <v>4.8094726991210965E-2</v>
      </c>
      <c r="K56">
        <f>Mult_op!J55*LCA_op_data!K56</f>
        <v>2.3912040018178467E-8</v>
      </c>
      <c r="L56">
        <f>Mult_op!K55*LCA_op_data!L56</f>
        <v>2.3735445550210213E-7</v>
      </c>
      <c r="M56">
        <f>Mult_op!L55*LCA_op_data!M56</f>
        <v>0.39737329164762358</v>
      </c>
      <c r="N56">
        <f>Mult_op!M55*LCA_op_data!N56</f>
        <v>20.01126375534577</v>
      </c>
      <c r="O56">
        <f>Mult_op!N55*LCA_op_data!O56</f>
        <v>2.0757970256993531E-4</v>
      </c>
      <c r="P56">
        <f>Mult_op!O55*LCA_op_data!P56</f>
        <v>4.9633428461299751E-7</v>
      </c>
      <c r="Q56">
        <f>Mult_op!P55*LCA_op_data!Q56</f>
        <v>2.5603903170707983E-2</v>
      </c>
      <c r="R56">
        <f>Mult_op!Q55*LCA_op_data!R56</f>
        <v>4.2454500154306949</v>
      </c>
      <c r="S56">
        <f>Mult_op!R55*LCA_op_data!S56</f>
        <v>61.534992491382653</v>
      </c>
      <c r="T56">
        <f>Mult_op!S55*LCA_op_data!T56</f>
        <v>6.3987597998846162E-4</v>
      </c>
      <c r="V56" t="s">
        <v>84</v>
      </c>
      <c r="W56" s="13">
        <f t="shared" si="5"/>
        <v>5.0011342282322354E-4</v>
      </c>
      <c r="X56" s="13">
        <f t="shared" si="6"/>
        <v>1.114970465982708E-3</v>
      </c>
      <c r="Y56" s="13">
        <f t="shared" si="7"/>
        <v>5.3303033557780999E-4</v>
      </c>
      <c r="Z56" s="13">
        <f t="shared" si="8"/>
        <v>8.2119713470618617E-4</v>
      </c>
      <c r="AA56" s="13">
        <f t="shared" si="9"/>
        <v>1.2312653383041703E-4</v>
      </c>
      <c r="AD56" t="s">
        <v>66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67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68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69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70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72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</row>
    <row r="62" spans="4:35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  <c r="S62">
        <f>Mult_op!R61*LCA_op_data!S62</f>
        <v>0</v>
      </c>
      <c r="T62">
        <f>Mult_op!S61*LCA_op_data!T62</f>
        <v>0</v>
      </c>
      <c r="V62" t="s">
        <v>90</v>
      </c>
      <c r="W62" s="13">
        <f t="shared" si="5"/>
        <v>0</v>
      </c>
      <c r="X62" s="13">
        <f t="shared" si="6"/>
        <v>0</v>
      </c>
      <c r="Y62" s="13">
        <f t="shared" si="7"/>
        <v>0</v>
      </c>
      <c r="Z62" s="13">
        <f t="shared" si="8"/>
        <v>0</v>
      </c>
      <c r="AA62" s="13">
        <f t="shared" si="9"/>
        <v>0</v>
      </c>
      <c r="AD62" t="s">
        <v>74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75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5"/>
        <v>0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D64" t="s">
        <v>76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t="s">
        <v>77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</row>
    <row r="66" spans="4:35" x14ac:dyDescent="0.3">
      <c r="D66" t="s">
        <v>96</v>
      </c>
      <c r="E66">
        <f>Mult_op!D65*LCA_op_data!E66</f>
        <v>0.14607791036844744</v>
      </c>
      <c r="F66">
        <f>Mult_op!E65*LCA_op_data!F66</f>
        <v>15.041172999999999</v>
      </c>
      <c r="G66">
        <f>Mult_op!F65*LCA_op_data!G66</f>
        <v>39121.981606177302</v>
      </c>
      <c r="H66">
        <f>Mult_op!G65*LCA_op_data!H66</f>
        <v>1.7340802543139164E-2</v>
      </c>
      <c r="I66">
        <f>Mult_op!H65*LCA_op_data!I66</f>
        <v>0.34080476622511119</v>
      </c>
      <c r="J66">
        <f>Mult_op!I65*LCA_op_data!J66</f>
        <v>0.2864937425011761</v>
      </c>
      <c r="K66">
        <f>Mult_op!J65*LCA_op_data!K66</f>
        <v>6.9981428951869819E-8</v>
      </c>
      <c r="L66">
        <f>Mult_op!K65*LCA_op_data!L66</f>
        <v>1.9551286726711376E-6</v>
      </c>
      <c r="M66">
        <f>Mult_op!L65*LCA_op_data!M66</f>
        <v>1.6762926450560383</v>
      </c>
      <c r="N66">
        <f>Mult_op!M65*LCA_op_data!N66</f>
        <v>187.17576857134404</v>
      </c>
      <c r="O66">
        <f>Mult_op!N65*LCA_op_data!O66</f>
        <v>3.5486796368671889E-4</v>
      </c>
      <c r="P66">
        <f>Mult_op!O65*LCA_op_data!P66</f>
        <v>2.1764442719195324E-6</v>
      </c>
      <c r="Q66">
        <f>Mult_op!P65*LCA_op_data!Q66</f>
        <v>4.9722222074466117E-2</v>
      </c>
      <c r="R66">
        <f>Mult_op!Q65*LCA_op_data!R66</f>
        <v>99.712823362056298</v>
      </c>
      <c r="S66">
        <f>Mult_op!R65*LCA_op_data!S66</f>
        <v>146.21407324957968</v>
      </c>
      <c r="T66">
        <f>Mult_op!S65*LCA_op_data!T66</f>
        <v>5.4653788375408615E-6</v>
      </c>
      <c r="V66" t="s">
        <v>94</v>
      </c>
      <c r="W66" s="13">
        <f t="shared" si="5"/>
        <v>4.6778212227988787E-3</v>
      </c>
      <c r="X66" s="13">
        <f t="shared" si="6"/>
        <v>2.4627164435235105E-2</v>
      </c>
      <c r="Y66" s="13">
        <f t="shared" si="7"/>
        <v>0.10859513186753064</v>
      </c>
      <c r="Z66" s="13">
        <f t="shared" si="8"/>
        <v>1.4038778906158796E-3</v>
      </c>
      <c r="AA66" s="13">
        <f t="shared" si="9"/>
        <v>5.3991442377482725E-4</v>
      </c>
      <c r="AD66" t="s">
        <v>78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</row>
    <row r="67" spans="4:35" x14ac:dyDescent="0.3">
      <c r="D67" t="s">
        <v>97</v>
      </c>
      <c r="E67">
        <f>Mult_op!D66*LCA_op_data!E67</f>
        <v>8.5352120347125235E-2</v>
      </c>
      <c r="F67">
        <f>Mult_op!E66*LCA_op_data!F67</f>
        <v>7.7481530000000003</v>
      </c>
      <c r="G67">
        <f>Mult_op!F66*LCA_op_data!G67</f>
        <v>41754.260084185982</v>
      </c>
      <c r="H67">
        <f>Mult_op!G66*LCA_op_data!H67</f>
        <v>1.5403215014584612E-3</v>
      </c>
      <c r="I67">
        <f>Mult_op!H66*LCA_op_data!I67</f>
        <v>6.7709408932686219E-3</v>
      </c>
      <c r="J67">
        <f>Mult_op!I66*LCA_op_data!J67</f>
        <v>6.1427095210150898E-2</v>
      </c>
      <c r="K67">
        <f>Mult_op!J66*LCA_op_data!K67</f>
        <v>1.2642387848892993E-8</v>
      </c>
      <c r="L67">
        <f>Mult_op!K66*LCA_op_data!L67</f>
        <v>4.6671061055608027E-7</v>
      </c>
      <c r="M67">
        <f>Mult_op!L66*LCA_op_data!M67</f>
        <v>1.16486496129321</v>
      </c>
      <c r="N67">
        <f>Mult_op!M66*LCA_op_data!N67</f>
        <v>137.25944904895226</v>
      </c>
      <c r="O67">
        <f>Mult_op!N66*LCA_op_data!O67</f>
        <v>2.874236147914135E-4</v>
      </c>
      <c r="P67">
        <f>Mult_op!O66*LCA_op_data!P67</f>
        <v>8.6330956987602778E-7</v>
      </c>
      <c r="Q67">
        <f>Mult_op!P66*LCA_op_data!Q67</f>
        <v>2.3060335929675744E-2</v>
      </c>
      <c r="R67">
        <f>Mult_op!Q66*LCA_op_data!R67</f>
        <v>35.687396270526214</v>
      </c>
      <c r="S67">
        <f>Mult_op!R66*LCA_op_data!S67</f>
        <v>104.2110608008129</v>
      </c>
      <c r="T67">
        <f>Mult_op!S66*LCA_op_data!T67</f>
        <v>6.2658449094244452E-6</v>
      </c>
      <c r="V67" t="s">
        <v>95</v>
      </c>
      <c r="W67" s="13">
        <f t="shared" si="5"/>
        <v>3.4303327225080229E-3</v>
      </c>
      <c r="X67" s="13">
        <f t="shared" si="6"/>
        <v>2.1875429816571048E-3</v>
      </c>
      <c r="Y67" s="13">
        <f t="shared" si="7"/>
        <v>0.11590183302875914</v>
      </c>
      <c r="Z67" s="13">
        <f t="shared" si="8"/>
        <v>1.1370642022867454E-3</v>
      </c>
      <c r="AA67" s="13">
        <f t="shared" si="9"/>
        <v>2.141627492937447E-4</v>
      </c>
      <c r="AD67" t="s">
        <v>79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80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</row>
    <row r="69" spans="4:35" x14ac:dyDescent="0.3">
      <c r="D69" t="s">
        <v>99</v>
      </c>
      <c r="E69">
        <f>Mult_op!D68*LCA_op_data!E69</f>
        <v>1.3482198672028245</v>
      </c>
      <c r="F69">
        <f>Mult_op!E68*LCA_op_data!F69</f>
        <v>7.3165839999999998</v>
      </c>
      <c r="G69">
        <f>Mult_op!F68*LCA_op_data!G69</f>
        <v>893.92818782938764</v>
      </c>
      <c r="H69">
        <f>Mult_op!G68*LCA_op_data!H69</f>
        <v>5.2738837088602422E-3</v>
      </c>
      <c r="I69">
        <f>Mult_op!H68*LCA_op_data!I69</f>
        <v>0.45316400885691532</v>
      </c>
      <c r="J69">
        <f>Mult_op!I68*LCA_op_data!J69</f>
        <v>3.4719017531054206</v>
      </c>
      <c r="K69">
        <f>Mult_op!J68*LCA_op_data!K69</f>
        <v>7.550485207987287E-8</v>
      </c>
      <c r="L69">
        <f>Mult_op!K68*LCA_op_data!L69</f>
        <v>3.194684710131712E-7</v>
      </c>
      <c r="M69">
        <f>Mult_op!L68*LCA_op_data!M69</f>
        <v>1.6906384111351642</v>
      </c>
      <c r="N69">
        <f>Mult_op!M68*LCA_op_data!N69</f>
        <v>61.205270763850329</v>
      </c>
      <c r="O69">
        <f>Mult_op!N68*LCA_op_data!O69</f>
        <v>9.0011968293105004E-4</v>
      </c>
      <c r="P69">
        <f>Mult_op!O68*LCA_op_data!P69</f>
        <v>2.6174220271452218E-6</v>
      </c>
      <c r="Q69">
        <f>Mult_op!P68*LCA_op_data!Q69</f>
        <v>0.87130976323767673</v>
      </c>
      <c r="R69">
        <f>Mult_op!Q68*LCA_op_data!R69</f>
        <v>2646.8233153196975</v>
      </c>
      <c r="S69">
        <f>Mult_op!R68*LCA_op_data!S69</f>
        <v>95.776358493109157</v>
      </c>
      <c r="T69">
        <f>Mult_op!S68*LCA_op_data!T69</f>
        <v>6.5591613406883299E-7</v>
      </c>
      <c r="V69" t="s">
        <v>97</v>
      </c>
      <c r="W69" s="13">
        <f t="shared" si="10"/>
        <v>1.5296174110120547E-3</v>
      </c>
      <c r="X69" s="13">
        <f t="shared" si="11"/>
        <v>7.4898956370272321E-3</v>
      </c>
      <c r="Y69" s="13">
        <f t="shared" si="12"/>
        <v>2.4813735258775046E-3</v>
      </c>
      <c r="Z69" s="13">
        <f t="shared" si="13"/>
        <v>3.5609247694464957E-3</v>
      </c>
      <c r="AA69" s="13">
        <f t="shared" si="14"/>
        <v>6.4930856433796213E-4</v>
      </c>
      <c r="AD69" t="s">
        <v>82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</row>
    <row r="70" spans="4:35" x14ac:dyDescent="0.3">
      <c r="D70" t="s">
        <v>100</v>
      </c>
      <c r="E70">
        <f>Mult_op!D69*LCA_op_data!E70</f>
        <v>2.3062056689791663E-3</v>
      </c>
      <c r="F70">
        <f>Mult_op!E69*LCA_op_data!F70</f>
        <v>0.47619800000000007</v>
      </c>
      <c r="G70">
        <f>Mult_op!F69*LCA_op_data!G70</f>
        <v>11.653126176851458</v>
      </c>
      <c r="H70">
        <f>Mult_op!G69*LCA_op_data!H70</f>
        <v>5.4310623065115174E-5</v>
      </c>
      <c r="I70">
        <f>Mult_op!H69*LCA_op_data!I70</f>
        <v>1.1899649191177589E-3</v>
      </c>
      <c r="J70">
        <f>Mult_op!I69*LCA_op_data!J70</f>
        <v>6.711716185359146E-3</v>
      </c>
      <c r="K70">
        <f>Mult_op!J69*LCA_op_data!K70</f>
        <v>2.2828630973881477E-10</v>
      </c>
      <c r="L70">
        <f>Mult_op!K69*LCA_op_data!L70</f>
        <v>7.1819411070241362E-9</v>
      </c>
      <c r="M70">
        <f>Mult_op!L69*LCA_op_data!M70</f>
        <v>4.7070340370042117E-2</v>
      </c>
      <c r="N70">
        <f>Mult_op!M69*LCA_op_data!N70</f>
        <v>-346.35735860249719</v>
      </c>
      <c r="O70">
        <f>Mult_op!N69*LCA_op_data!O70</f>
        <v>4.1504075089524223E-6</v>
      </c>
      <c r="P70">
        <f>Mult_op!O69*LCA_op_data!P70</f>
        <v>2.0787915130800115E-8</v>
      </c>
      <c r="Q70">
        <f>Mult_op!P69*LCA_op_data!Q70</f>
        <v>4.1421472028512103E-3</v>
      </c>
      <c r="R70">
        <f>Mult_op!Q69*LCA_op_data!R70</f>
        <v>0.63838918270556111</v>
      </c>
      <c r="S70">
        <f>Mult_op!R69*LCA_op_data!S70</f>
        <v>8.7943805760869846</v>
      </c>
      <c r="T70">
        <f>Mult_op!S69*LCA_op_data!T70</f>
        <v>1.1295246424010781E-7</v>
      </c>
      <c r="V70" t="s">
        <v>98</v>
      </c>
      <c r="W70" s="13">
        <f t="shared" si="10"/>
        <v>-8.6560232401330702E-3</v>
      </c>
      <c r="X70" s="13">
        <f t="shared" si="11"/>
        <v>7.7131184757873162E-5</v>
      </c>
      <c r="Y70" s="13">
        <f t="shared" si="12"/>
        <v>3.2346847523805929E-5</v>
      </c>
      <c r="Z70" s="13">
        <f t="shared" si="13"/>
        <v>1.6419248664577326E-5</v>
      </c>
      <c r="AA70" s="13">
        <f t="shared" si="14"/>
        <v>5.1568952920752385E-6</v>
      </c>
      <c r="AD70" t="s">
        <v>83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</row>
    <row r="71" spans="4:35" x14ac:dyDescent="0.3">
      <c r="D71" t="s">
        <v>101</v>
      </c>
      <c r="E71">
        <f>Mult_op!D70*LCA_op_data!E71</f>
        <v>8.683801868807957E-9</v>
      </c>
      <c r="F71">
        <f>Mult_op!E70*LCA_op_data!F71</f>
        <v>9.9999999999999995E-7</v>
      </c>
      <c r="G71">
        <f>Mult_op!F70*LCA_op_data!G71</f>
        <v>2.2269729155283542E-5</v>
      </c>
      <c r="H71">
        <f>Mult_op!G70*LCA_op_data!H71</f>
        <v>5.1047738306800571E-12</v>
      </c>
      <c r="I71">
        <f>Mult_op!H70*LCA_op_data!I71</f>
        <v>8.4211190362770448E-10</v>
      </c>
      <c r="J71">
        <f>Mult_op!I70*LCA_op_data!J71</f>
        <v>9.2203205773992771E-9</v>
      </c>
      <c r="K71">
        <f>Mult_op!J70*LCA_op_data!K71</f>
        <v>1.551431053809291E-16</v>
      </c>
      <c r="L71">
        <f>Mult_op!K70*LCA_op_data!L71</f>
        <v>9.5679768625219429E-15</v>
      </c>
      <c r="M71">
        <f>Mult_op!L70*LCA_op_data!M71</f>
        <v>1.9887073415664767E-10</v>
      </c>
      <c r="N71">
        <f>Mult_op!M70*LCA_op_data!N71</f>
        <v>3.2324837350587841E-8</v>
      </c>
      <c r="O71">
        <f>Mult_op!N70*LCA_op_data!O71</f>
        <v>6.4317746362296187E-15</v>
      </c>
      <c r="P71">
        <f>Mult_op!O70*LCA_op_data!P71</f>
        <v>1.1020355917163211E-13</v>
      </c>
      <c r="Q71">
        <f>Mult_op!P70*LCA_op_data!Q71</f>
        <v>2.7484592501452281E-9</v>
      </c>
      <c r="R71">
        <f>Mult_op!Q70*LCA_op_data!R71</f>
        <v>7.9848175738480335E-10</v>
      </c>
      <c r="S71">
        <f>Mult_op!R70*LCA_op_data!S71</f>
        <v>8.839479168390601E-9</v>
      </c>
      <c r="T71">
        <f>Mult_op!S70*LCA_op_data!T71</f>
        <v>1.3890659870307423E-16</v>
      </c>
      <c r="V71" t="s">
        <v>99</v>
      </c>
      <c r="W71" s="13">
        <f t="shared" si="10"/>
        <v>8.0784928164708691E-13</v>
      </c>
      <c r="X71" s="13">
        <f t="shared" si="11"/>
        <v>7.2497281610868671E-12</v>
      </c>
      <c r="Y71" s="13">
        <f t="shared" si="12"/>
        <v>6.1816505069118196E-11</v>
      </c>
      <c r="Z71" s="13">
        <f t="shared" si="13"/>
        <v>2.5444467050280212E-14</v>
      </c>
      <c r="AA71" s="13">
        <f t="shared" si="14"/>
        <v>2.733839405665549E-11</v>
      </c>
      <c r="AD71" t="s">
        <v>85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4:35" x14ac:dyDescent="0.3">
      <c r="D72" t="s">
        <v>102</v>
      </c>
      <c r="E72">
        <f>Mult_op!D71*LCA_op_data!E72</f>
        <v>3.1598912241188901E-10</v>
      </c>
      <c r="F72">
        <f>Mult_op!E71*LCA_op_data!F72</f>
        <v>9.9999999999999995E-7</v>
      </c>
      <c r="G72">
        <f>Mult_op!F71*LCA_op_data!G72</f>
        <v>8.7668011578556713E-10</v>
      </c>
      <c r="H72">
        <f>Mult_op!G71*LCA_op_data!H72</f>
        <v>0</v>
      </c>
      <c r="I72">
        <f>Mult_op!H71*LCA_op_data!I72</f>
        <v>1.5936160986105875E-10</v>
      </c>
      <c r="J72">
        <f>Mult_op!I71*LCA_op_data!J72</f>
        <v>1.745194079639096E-9</v>
      </c>
      <c r="K72">
        <f>Mult_op!J71*LCA_op_data!K72</f>
        <v>4.9438770705337812E-17</v>
      </c>
      <c r="L72">
        <f>Mult_op!K71*LCA_op_data!L72</f>
        <v>3.4510343582157423E-16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1.1586481651840049E-15</v>
      </c>
      <c r="Q72">
        <f>Mult_op!P71*LCA_op_data!Q72</f>
        <v>4.5350721815031552E-10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2.4334961796603691E-15</v>
      </c>
      <c r="Z72" s="13">
        <f t="shared" si="13"/>
        <v>0</v>
      </c>
      <c r="AA72" s="13">
        <f t="shared" si="14"/>
        <v>2.8742792293567696E-13</v>
      </c>
      <c r="AD72" t="s">
        <v>86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4:35" x14ac:dyDescent="0.3">
      <c r="D73" t="s">
        <v>103</v>
      </c>
      <c r="E73">
        <f>Mult_op!D72*LCA_op_data!E73</f>
        <v>0</v>
      </c>
      <c r="F73">
        <f>Mult_op!E72*LCA_op_data!F73</f>
        <v>0</v>
      </c>
      <c r="G73">
        <f>Mult_op!F72*LCA_op_data!G73</f>
        <v>0</v>
      </c>
      <c r="H73">
        <f>Mult_op!G72*LCA_op_data!H73</f>
        <v>0</v>
      </c>
      <c r="I73">
        <f>Mult_op!H72*LCA_op_data!I73</f>
        <v>0</v>
      </c>
      <c r="J73">
        <f>Mult_op!I72*LCA_op_data!J73</f>
        <v>0</v>
      </c>
      <c r="K73">
        <f>Mult_op!J72*LCA_op_data!K73</f>
        <v>0</v>
      </c>
      <c r="L73">
        <f>Mult_op!K72*LCA_op_data!L73</f>
        <v>0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0</v>
      </c>
      <c r="Q73">
        <f>Mult_op!P72*LCA_op_data!Q73</f>
        <v>0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0</v>
      </c>
      <c r="Z73" s="13">
        <f t="shared" si="13"/>
        <v>0</v>
      </c>
      <c r="AA73" s="13">
        <f t="shared" si="14"/>
        <v>0</v>
      </c>
      <c r="AD73" t="s">
        <v>87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</row>
    <row r="74" spans="4:35" x14ac:dyDescent="0.3">
      <c r="D74" t="s">
        <v>104</v>
      </c>
      <c r="E74">
        <f>Mult_op!D73*LCA_op_data!E74</f>
        <v>2.1037542213204815E-10</v>
      </c>
      <c r="F74">
        <f>Mult_op!E73*LCA_op_data!F74</f>
        <v>9.9999999999999995E-7</v>
      </c>
      <c r="G74">
        <f>Mult_op!F73*LCA_op_data!G74</f>
        <v>2.1801228670958767E-6</v>
      </c>
      <c r="H74">
        <f>Mult_op!G73*LCA_op_data!H74</f>
        <v>1.6832539286558275E-12</v>
      </c>
      <c r="I74">
        <f>Mult_op!H73*LCA_op_data!I74</f>
        <v>1.2528654149351555E-10</v>
      </c>
      <c r="J74">
        <f>Mult_op!I73*LCA_op_data!J74</f>
        <v>1.054007108792012E-9</v>
      </c>
      <c r="K74">
        <f>Mult_op!J73*LCA_op_data!K74</f>
        <v>5.1265550029923928E-17</v>
      </c>
      <c r="L74">
        <f>Mult_op!K73*LCA_op_data!L74</f>
        <v>2.7086141667295997E-15</v>
      </c>
      <c r="M74">
        <f>Mult_op!L73*LCA_op_data!M74</f>
        <v>5.656542150754773E-10</v>
      </c>
      <c r="N74">
        <f>Mult_op!M73*LCA_op_data!N74</f>
        <v>3.487958525106651E-8</v>
      </c>
      <c r="O74">
        <f>Mult_op!N73*LCA_op_data!O74</f>
        <v>6.5739345390366901E-14</v>
      </c>
      <c r="P74">
        <f>Mult_op!O73*LCA_op_data!P74</f>
        <v>8.0031255850382078E-16</v>
      </c>
      <c r="Q74">
        <f>Mult_op!P73*LCA_op_data!Q74</f>
        <v>2.5038005567860585E-10</v>
      </c>
      <c r="R74">
        <f>Mult_op!Q73*LCA_op_data!R74</f>
        <v>6.750850662054897E-8</v>
      </c>
      <c r="S74">
        <f>Mult_op!R73*LCA_op_data!S74</f>
        <v>8.3213573709645334E-8</v>
      </c>
      <c r="T74">
        <f>Mult_op!S73*LCA_op_data!T74</f>
        <v>1.5646977820270155E-15</v>
      </c>
      <c r="V74" t="s">
        <v>102</v>
      </c>
      <c r="W74" s="13">
        <f t="shared" si="10"/>
        <v>8.7169650951731668E-13</v>
      </c>
      <c r="X74" s="13">
        <f t="shared" si="11"/>
        <v>2.390533609049347E-12</v>
      </c>
      <c r="Y74" s="13">
        <f t="shared" si="12"/>
        <v>6.0516037409084905E-12</v>
      </c>
      <c r="Z74" s="13">
        <f t="shared" si="13"/>
        <v>2.6006859728417639E-13</v>
      </c>
      <c r="AA74" s="13">
        <f t="shared" si="14"/>
        <v>1.9853496799311742E-13</v>
      </c>
      <c r="AD74" t="s">
        <v>88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105</v>
      </c>
      <c r="E75">
        <f>Mult_op!D74*LCA_op_data!E75</f>
        <v>9.4216012253994151E-10</v>
      </c>
      <c r="F75">
        <f>Mult_op!E74*LCA_op_data!F75</f>
        <v>9.9999999999999995E-7</v>
      </c>
      <c r="G75">
        <f>Mult_op!F74*LCA_op_data!G75</f>
        <v>1.3697970028418899E-5</v>
      </c>
      <c r="H75">
        <f>Mult_op!G74*LCA_op_data!H75</f>
        <v>1.4322365263096991E-12</v>
      </c>
      <c r="I75">
        <f>Mult_op!H74*LCA_op_data!I75</f>
        <v>4.535213284647188E-10</v>
      </c>
      <c r="J75">
        <f>Mult_op!I74*LCA_op_data!J75</f>
        <v>5.1749771493374649E-9</v>
      </c>
      <c r="K75">
        <f>Mult_op!J74*LCA_op_data!K75</f>
        <v>1.1114562461247306E-16</v>
      </c>
      <c r="L75">
        <f>Mult_op!K74*LCA_op_data!L75</f>
        <v>6.3836558267139471E-15</v>
      </c>
      <c r="M75">
        <f>Mult_op!L74*LCA_op_data!M75</f>
        <v>4.7652919739938605E-12</v>
      </c>
      <c r="N75">
        <f>Mult_op!M74*LCA_op_data!N75</f>
        <v>2.0371663795161993E-9</v>
      </c>
      <c r="O75">
        <f>Mult_op!N74*LCA_op_data!O75</f>
        <v>9.0902796602506427E-16</v>
      </c>
      <c r="P75">
        <f>Mult_op!O74*LCA_op_data!P75</f>
        <v>2.3343314866647E-14</v>
      </c>
      <c r="Q75">
        <f>Mult_op!P74*LCA_op_data!Q75</f>
        <v>1.2289173251273423E-9</v>
      </c>
      <c r="R75">
        <f>Mult_op!Q74*LCA_op_data!R75</f>
        <v>3.3299506865088786E-8</v>
      </c>
      <c r="S75">
        <f>Mult_op!R74*LCA_op_data!S75</f>
        <v>8.9774549046186911E-10</v>
      </c>
      <c r="T75">
        <f>Mult_op!S74*LCA_op_data!T75</f>
        <v>1.2371347293501028E-17</v>
      </c>
      <c r="V75" t="s">
        <v>103</v>
      </c>
      <c r="W75" s="13">
        <f t="shared" si="10"/>
        <v>5.0912039508153328E-14</v>
      </c>
      <c r="X75" s="13">
        <f t="shared" si="11"/>
        <v>2.0340422166639639E-12</v>
      </c>
      <c r="Y75" s="13">
        <f t="shared" si="12"/>
        <v>3.8022942613897494E-11</v>
      </c>
      <c r="Z75" s="13">
        <f t="shared" si="13"/>
        <v>3.5961664451083604E-15</v>
      </c>
      <c r="AA75" s="13">
        <f t="shared" si="14"/>
        <v>5.7908178756648849E-12</v>
      </c>
      <c r="AD75" t="s">
        <v>89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106</v>
      </c>
      <c r="E76">
        <f>Mult_op!D75*LCA_op_data!E76</f>
        <v>0</v>
      </c>
      <c r="F76">
        <f>Mult_op!E75*LCA_op_data!F76</f>
        <v>0</v>
      </c>
      <c r="G76">
        <f>Mult_op!F75*LCA_op_data!G76</f>
        <v>0</v>
      </c>
      <c r="H76">
        <f>Mult_op!G75*LCA_op_data!H76</f>
        <v>0</v>
      </c>
      <c r="I76">
        <f>Mult_op!H75*LCA_op_data!I76</f>
        <v>0</v>
      </c>
      <c r="J76">
        <f>Mult_op!I75*LCA_op_data!J76</f>
        <v>0</v>
      </c>
      <c r="K76">
        <f>Mult_op!J75*LCA_op_data!K76</f>
        <v>0</v>
      </c>
      <c r="L76">
        <f>Mult_op!K75*LCA_op_data!L76</f>
        <v>0</v>
      </c>
      <c r="M76">
        <f>Mult_op!L75*LCA_op_data!M76</f>
        <v>0</v>
      </c>
      <c r="N76">
        <f>Mult_op!M75*LCA_op_data!N76</f>
        <v>0</v>
      </c>
      <c r="O76">
        <f>Mult_op!N75*LCA_op_data!O76</f>
        <v>0</v>
      </c>
      <c r="P76">
        <f>Mult_op!O75*LCA_op_data!P76</f>
        <v>0</v>
      </c>
      <c r="Q76">
        <f>Mult_op!P75*LCA_op_data!Q76</f>
        <v>0</v>
      </c>
      <c r="R76">
        <f>Mult_op!Q75*LCA_op_data!R76</f>
        <v>0</v>
      </c>
      <c r="S76">
        <f>Mult_op!R75*LCA_op_data!S76</f>
        <v>0</v>
      </c>
      <c r="T76">
        <f>Mult_op!S75*LCA_op_data!T76</f>
        <v>0</v>
      </c>
      <c r="V76" t="s">
        <v>104</v>
      </c>
      <c r="W76" s="13">
        <f t="shared" si="10"/>
        <v>0</v>
      </c>
      <c r="X76" s="13">
        <f t="shared" si="11"/>
        <v>0</v>
      </c>
      <c r="Y76" s="13">
        <f t="shared" si="12"/>
        <v>0</v>
      </c>
      <c r="Z76" s="13">
        <f t="shared" si="13"/>
        <v>0</v>
      </c>
      <c r="AA76" s="13">
        <f t="shared" si="14"/>
        <v>0</v>
      </c>
      <c r="AD76" t="s">
        <v>90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107</v>
      </c>
      <c r="E77">
        <f>Mult_op!D76*LCA_op_data!E77</f>
        <v>0</v>
      </c>
      <c r="F77">
        <f>Mult_op!E76*LCA_op_data!F77</f>
        <v>0</v>
      </c>
      <c r="G77">
        <f>Mult_op!F76*LCA_op_data!G77</f>
        <v>0</v>
      </c>
      <c r="H77">
        <f>Mult_op!G76*LCA_op_data!H77</f>
        <v>0</v>
      </c>
      <c r="I77">
        <f>Mult_op!H76*LCA_op_data!I77</f>
        <v>0</v>
      </c>
      <c r="J77">
        <f>Mult_op!I76*LCA_op_data!J77</f>
        <v>0</v>
      </c>
      <c r="K77">
        <f>Mult_op!J76*LCA_op_data!K77</f>
        <v>0</v>
      </c>
      <c r="L77">
        <f>Mult_op!K76*LCA_op_data!L77</f>
        <v>0</v>
      </c>
      <c r="M77">
        <f>Mult_op!L76*LCA_op_data!M77</f>
        <v>0</v>
      </c>
      <c r="N77">
        <f>Mult_op!M76*LCA_op_data!N77</f>
        <v>0</v>
      </c>
      <c r="O77">
        <f>Mult_op!N76*LCA_op_data!O77</f>
        <v>0</v>
      </c>
      <c r="P77">
        <f>Mult_op!O76*LCA_op_data!P77</f>
        <v>0</v>
      </c>
      <c r="Q77">
        <f>Mult_op!P76*LCA_op_data!Q77</f>
        <v>0</v>
      </c>
      <c r="R77">
        <f>Mult_op!Q76*LCA_op_data!R77</f>
        <v>0</v>
      </c>
      <c r="S77">
        <f>Mult_op!R76*LCA_op_data!S77</f>
        <v>0</v>
      </c>
      <c r="T77">
        <f>Mult_op!S76*LCA_op_data!T77</f>
        <v>0</v>
      </c>
      <c r="V77" t="s">
        <v>105</v>
      </c>
      <c r="W77" s="13">
        <f t="shared" si="10"/>
        <v>0</v>
      </c>
      <c r="X77" s="13">
        <f t="shared" si="11"/>
        <v>0</v>
      </c>
      <c r="Y77" s="13">
        <f t="shared" si="12"/>
        <v>0</v>
      </c>
      <c r="Z77" s="13">
        <f t="shared" si="13"/>
        <v>0</v>
      </c>
      <c r="AA77" s="13">
        <f t="shared" si="14"/>
        <v>0</v>
      </c>
      <c r="AD77" t="s">
        <v>91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108</v>
      </c>
      <c r="E78">
        <f>Mult_op!D77*LCA_op_data!E78</f>
        <v>1.2277748906837527E-9</v>
      </c>
      <c r="F78">
        <f>Mult_op!E77*LCA_op_data!F78</f>
        <v>9.9999999999999995E-7</v>
      </c>
      <c r="G78">
        <f>Mult_op!F77*LCA_op_data!G78</f>
        <v>1.6139899686136926E-5</v>
      </c>
      <c r="H78">
        <f>Mult_op!G77*LCA_op_data!H78</f>
        <v>1.7343376802072457E-12</v>
      </c>
      <c r="I78">
        <f>Mult_op!H77*LCA_op_data!I78</f>
        <v>6.0098711277467847E-10</v>
      </c>
      <c r="J78">
        <f>Mult_op!I77*LCA_op_data!J78</f>
        <v>6.7998302808911801E-9</v>
      </c>
      <c r="K78">
        <f>Mult_op!J77*LCA_op_data!K78</f>
        <v>1.2199563754325981E-16</v>
      </c>
      <c r="L78">
        <f>Mult_op!K77*LCA_op_data!L78</f>
        <v>7.6227755595581594E-15</v>
      </c>
      <c r="M78">
        <f>Mult_op!L77*LCA_op_data!M78</f>
        <v>2.5172388700110449E-11</v>
      </c>
      <c r="N78">
        <f>Mult_op!M77*LCA_op_data!N78</f>
        <v>6.3842964715422205E-9</v>
      </c>
      <c r="O78">
        <f>Mult_op!N77*LCA_op_data!O78</f>
        <v>4.8712175418515228E-15</v>
      </c>
      <c r="P78">
        <f>Mult_op!O77*LCA_op_data!P78</f>
        <v>1.1445019825068764E-13</v>
      </c>
      <c r="Q78">
        <f>Mult_op!P77*LCA_op_data!Q78</f>
        <v>1.6261459381783259E-9</v>
      </c>
      <c r="R78">
        <f>Mult_op!Q77*LCA_op_data!R78</f>
        <v>2.5961767701652715E-8</v>
      </c>
      <c r="S78">
        <f>Mult_op!R77*LCA_op_data!S78</f>
        <v>7.1872400748384484E-9</v>
      </c>
      <c r="T78">
        <f>Mult_op!S77*LCA_op_data!T78</f>
        <v>5.7852682452308148E-17</v>
      </c>
      <c r="V78" t="s">
        <v>106</v>
      </c>
      <c r="W78" s="13">
        <f t="shared" si="10"/>
        <v>1.5955375930959239E-13</v>
      </c>
      <c r="X78" s="13">
        <f t="shared" si="11"/>
        <v>2.4630820361648622E-12</v>
      </c>
      <c r="Y78" s="13">
        <f t="shared" si="12"/>
        <v>4.4801271888231886E-11</v>
      </c>
      <c r="Z78" s="13">
        <f t="shared" si="13"/>
        <v>1.927081423845509E-14</v>
      </c>
      <c r="AA78" s="13">
        <f t="shared" si="14"/>
        <v>2.8391865409416459E-11</v>
      </c>
      <c r="AD78" t="s">
        <v>92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93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110</v>
      </c>
      <c r="E80">
        <f>Mult_op!D79*LCA_op_data!E80</f>
        <v>1.8547715938538389E-9</v>
      </c>
      <c r="F80">
        <f>Mult_op!E79*LCA_op_data!F80</f>
        <v>9.9999999999999995E-7</v>
      </c>
      <c r="G80">
        <f>Mult_op!F79*LCA_op_data!G80</f>
        <v>1.162586457965561E-6</v>
      </c>
      <c r="H80">
        <f>Mult_op!G79*LCA_op_data!H80</f>
        <v>8.2658393431255797E-12</v>
      </c>
      <c r="I80">
        <f>Mult_op!H79*LCA_op_data!I80</f>
        <v>2.8701401529971604E-10</v>
      </c>
      <c r="J80">
        <f>Mult_op!I79*LCA_op_data!J80</f>
        <v>7.7966009505418228E-9</v>
      </c>
      <c r="K80">
        <f>Mult_op!J79*LCA_op_data!K80</f>
        <v>1.9015350889507796E-16</v>
      </c>
      <c r="L80">
        <f>Mult_op!K79*LCA_op_data!L80</f>
        <v>6.4456357292160978E-16</v>
      </c>
      <c r="M80">
        <f>Mult_op!L79*LCA_op_data!M80</f>
        <v>4.0208232264509414E-9</v>
      </c>
      <c r="N80">
        <f>Mult_op!M79*LCA_op_data!N80</f>
        <v>1.7243654541326877E-7</v>
      </c>
      <c r="O80">
        <f>Mult_op!N79*LCA_op_data!O80</f>
        <v>6.8165785134356691E-13</v>
      </c>
      <c r="P80">
        <f>Mult_op!O79*LCA_op_data!P80</f>
        <v>1.3816927914634535E-14</v>
      </c>
      <c r="Q80">
        <f>Mult_op!P79*LCA_op_data!Q80</f>
        <v>1.5547830846512882E-10</v>
      </c>
      <c r="R80">
        <f>Mult_op!Q79*LCA_op_data!R80</f>
        <v>3.6434111671641229E-8</v>
      </c>
      <c r="S80">
        <f>Mult_op!R79*LCA_op_data!S80</f>
        <v>1.3178110529604576E-6</v>
      </c>
      <c r="T80">
        <f>Mult_op!S79*LCA_op_data!T80</f>
        <v>2.9361551810478195E-15</v>
      </c>
      <c r="V80" t="s">
        <v>108</v>
      </c>
      <c r="W80" s="13">
        <f t="shared" si="10"/>
        <v>4.3094645096267185E-12</v>
      </c>
      <c r="X80" s="13">
        <f t="shared" si="11"/>
        <v>1.1739029043896756E-11</v>
      </c>
      <c r="Y80" s="13">
        <f t="shared" si="12"/>
        <v>3.2271174548643158E-12</v>
      </c>
      <c r="Z80" s="13">
        <f t="shared" si="13"/>
        <v>2.696677312102418E-12</v>
      </c>
      <c r="AA80" s="13">
        <f t="shared" si="14"/>
        <v>3.4275900236071106E-12</v>
      </c>
      <c r="AD80" t="s">
        <v>96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101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112</v>
      </c>
      <c r="E82">
        <f>Mult_op!D81*LCA_op_data!E82</f>
        <v>1.4384325881612876</v>
      </c>
      <c r="F82">
        <f>Mult_op!E81*LCA_op_data!F82</f>
        <v>202.53871699999999</v>
      </c>
      <c r="G82">
        <f>Mult_op!F81*LCA_op_data!G82</f>
        <v>15095.314815706364</v>
      </c>
      <c r="H82">
        <f>Mult_op!G81*LCA_op_data!H82</f>
        <v>9.9573516411192456E-2</v>
      </c>
      <c r="I82">
        <f>Mult_op!H81*LCA_op_data!I82</f>
        <v>0.41444056480227931</v>
      </c>
      <c r="J82">
        <f>Mult_op!I81*LCA_op_data!J82</f>
        <v>4.5909556460162486</v>
      </c>
      <c r="K82">
        <f>Mult_op!J81*LCA_op_data!K82</f>
        <v>1.3164724128529479E-7</v>
      </c>
      <c r="L82">
        <f>Mult_op!K81*LCA_op_data!L82</f>
        <v>4.4273666292547665E-6</v>
      </c>
      <c r="M82">
        <f>Mult_op!L81*LCA_op_data!M82</f>
        <v>1.4513031334196949</v>
      </c>
      <c r="N82">
        <f>Mult_op!M81*LCA_op_data!N82</f>
        <v>195.68269923428929</v>
      </c>
      <c r="O82">
        <f>Mult_op!N81*LCA_op_data!O82</f>
        <v>1.2378657542781026E-2</v>
      </c>
      <c r="P82">
        <f>Mult_op!O81*LCA_op_data!P82</f>
        <v>1.9404126816015287E-6</v>
      </c>
      <c r="Q82">
        <f>Mult_op!P81*LCA_op_data!Q82</f>
        <v>2.0078504045650383</v>
      </c>
      <c r="R82">
        <f>Mult_op!Q81*LCA_op_data!R82</f>
        <v>975.94966011175575</v>
      </c>
      <c r="S82">
        <f>Mult_op!R81*LCA_op_data!S82</f>
        <v>114.0846759533047</v>
      </c>
      <c r="T82">
        <f>Mult_op!S81*LCA_op_data!T82</f>
        <v>1.9627254641152087E-6</v>
      </c>
      <c r="V82" t="s">
        <v>110</v>
      </c>
      <c r="W82" s="13">
        <f t="shared" si="10"/>
        <v>4.8904229986576802E-3</v>
      </c>
      <c r="X82" s="13">
        <f t="shared" si="11"/>
        <v>0.14141291073193313</v>
      </c>
      <c r="Y82" s="13">
        <f t="shared" si="12"/>
        <v>4.1901704251470794E-2</v>
      </c>
      <c r="Z82" s="13">
        <f t="shared" si="13"/>
        <v>4.8970674780768213E-2</v>
      </c>
      <c r="AA82" s="13">
        <f t="shared" si="14"/>
        <v>4.8136164494957067E-4</v>
      </c>
      <c r="AD82" t="s">
        <v>104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105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107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10"/>
        <v>0</v>
      </c>
      <c r="X85" s="13">
        <f t="shared" si="11"/>
        <v>0</v>
      </c>
      <c r="Y85" s="13">
        <f t="shared" si="12"/>
        <v>0</v>
      </c>
      <c r="Z85" s="13">
        <f t="shared" si="13"/>
        <v>0</v>
      </c>
      <c r="AA85" s="13">
        <f t="shared" si="14"/>
        <v>0</v>
      </c>
      <c r="AD85" t="s">
        <v>109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9.9999999999999995E-7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111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112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113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114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120</v>
      </c>
      <c r="E90">
        <f>Mult_op!D89*LCA_op_data!E90</f>
        <v>0</v>
      </c>
      <c r="F90">
        <f>Mult_op!E89*LCA_op_data!F90</f>
        <v>0</v>
      </c>
      <c r="G90">
        <f>Mult_op!F89*LCA_op_data!G90</f>
        <v>0</v>
      </c>
      <c r="H90">
        <f>Mult_op!G89*LCA_op_data!H90</f>
        <v>0</v>
      </c>
      <c r="I90">
        <f>Mult_op!H89*LCA_op_data!I90</f>
        <v>0</v>
      </c>
      <c r="J90">
        <f>Mult_op!I89*LCA_op_data!J90</f>
        <v>0</v>
      </c>
      <c r="K90">
        <f>Mult_op!J89*LCA_op_data!K90</f>
        <v>0</v>
      </c>
      <c r="L90">
        <f>Mult_op!K89*LCA_op_data!L90</f>
        <v>0</v>
      </c>
      <c r="M90">
        <f>Mult_op!L89*LCA_op_data!M90</f>
        <v>0</v>
      </c>
      <c r="N90">
        <f>Mult_op!M89*LCA_op_data!N90</f>
        <v>0</v>
      </c>
      <c r="O90">
        <f>Mult_op!N89*LCA_op_data!O90</f>
        <v>0</v>
      </c>
      <c r="P90">
        <f>Mult_op!O89*LCA_op_data!P90</f>
        <v>0</v>
      </c>
      <c r="Q90">
        <f>Mult_op!P89*LCA_op_data!Q90</f>
        <v>0</v>
      </c>
      <c r="R90">
        <f>Mult_op!Q89*LCA_op_data!R90</f>
        <v>0</v>
      </c>
      <c r="S90">
        <f>Mult_op!R89*LCA_op_data!S90</f>
        <v>0</v>
      </c>
      <c r="T90">
        <f>Mult_op!S89*LCA_op_data!T90</f>
        <v>0</v>
      </c>
      <c r="V90" t="s">
        <v>146</v>
      </c>
      <c r="W90" s="13">
        <f t="shared" si="10"/>
        <v>0</v>
      </c>
      <c r="X90" s="13">
        <f t="shared" si="11"/>
        <v>0</v>
      </c>
      <c r="Y90" s="13">
        <f t="shared" si="12"/>
        <v>0</v>
      </c>
      <c r="Z90" s="13">
        <f t="shared" si="13"/>
        <v>0</v>
      </c>
      <c r="AA90" s="13">
        <f t="shared" si="14"/>
        <v>0</v>
      </c>
      <c r="AD90" t="s">
        <v>115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121</v>
      </c>
      <c r="E91">
        <f>Mult_op!D90*LCA_op_data!E91</f>
        <v>0</v>
      </c>
      <c r="F91">
        <f>Mult_op!E90*LCA_op_data!F91</f>
        <v>0</v>
      </c>
      <c r="G91">
        <f>Mult_op!F90*LCA_op_data!G91</f>
        <v>0</v>
      </c>
      <c r="H91">
        <f>Mult_op!G90*LCA_op_data!H91</f>
        <v>0</v>
      </c>
      <c r="I91">
        <f>Mult_op!H90*LCA_op_data!I91</f>
        <v>0</v>
      </c>
      <c r="J91">
        <f>Mult_op!I90*LCA_op_data!J91</f>
        <v>0</v>
      </c>
      <c r="K91">
        <f>Mult_op!J90*LCA_op_data!K91</f>
        <v>0</v>
      </c>
      <c r="L91">
        <f>Mult_op!K90*LCA_op_data!L91</f>
        <v>0</v>
      </c>
      <c r="M91">
        <f>Mult_op!L90*LCA_op_data!M91</f>
        <v>0</v>
      </c>
      <c r="N91">
        <f>Mult_op!M90*LCA_op_data!N91</f>
        <v>0</v>
      </c>
      <c r="O91">
        <f>Mult_op!N90*LCA_op_data!O91</f>
        <v>0</v>
      </c>
      <c r="P91">
        <f>Mult_op!O90*LCA_op_data!P91</f>
        <v>0</v>
      </c>
      <c r="Q91">
        <f>Mult_op!P90*LCA_op_data!Q91</f>
        <v>0</v>
      </c>
      <c r="R91">
        <f>Mult_op!Q90*LCA_op_data!R91</f>
        <v>0</v>
      </c>
      <c r="S91">
        <f>Mult_op!R90*LCA_op_data!S91</f>
        <v>0</v>
      </c>
      <c r="T91">
        <f>Mult_op!S90*LCA_op_data!T91</f>
        <v>0</v>
      </c>
      <c r="V91" t="s">
        <v>118</v>
      </c>
      <c r="W91" s="13">
        <f t="shared" si="10"/>
        <v>0</v>
      </c>
      <c r="X91" s="13">
        <f t="shared" si="11"/>
        <v>0</v>
      </c>
      <c r="Y91" s="13">
        <f t="shared" si="12"/>
        <v>0</v>
      </c>
      <c r="Z91" s="13">
        <f t="shared" si="13"/>
        <v>0</v>
      </c>
      <c r="AA91" s="13">
        <f t="shared" si="14"/>
        <v>0</v>
      </c>
      <c r="AD91" t="s">
        <v>116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3">
        <f t="shared" si="10"/>
        <v>0</v>
      </c>
      <c r="X92" s="13">
        <f t="shared" si="11"/>
        <v>0</v>
      </c>
      <c r="Y92" s="13">
        <f t="shared" si="12"/>
        <v>0</v>
      </c>
      <c r="Z92" s="13">
        <f t="shared" si="13"/>
        <v>0</v>
      </c>
      <c r="AA92" s="13">
        <f t="shared" si="14"/>
        <v>0</v>
      </c>
      <c r="AD92" t="s">
        <v>117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  <c r="V93" t="s">
        <v>120</v>
      </c>
      <c r="W93" s="13">
        <f t="shared" si="10"/>
        <v>0</v>
      </c>
      <c r="X93" s="13">
        <f t="shared" si="11"/>
        <v>0</v>
      </c>
      <c r="Y93" s="13">
        <f t="shared" si="12"/>
        <v>0</v>
      </c>
      <c r="Z93" s="13">
        <f t="shared" si="13"/>
        <v>0</v>
      </c>
      <c r="AA93" s="13">
        <f t="shared" si="14"/>
        <v>0</v>
      </c>
      <c r="AD93" t="s">
        <v>146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2.8749059912583141E-4</v>
      </c>
      <c r="Z94" s="13">
        <f t="shared" si="13"/>
        <v>0</v>
      </c>
      <c r="AA94" s="13">
        <f t="shared" si="14"/>
        <v>2.937611084373724E-2</v>
      </c>
      <c r="AD94" t="s">
        <v>118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0</v>
      </c>
      <c r="Z95" s="13">
        <f t="shared" si="13"/>
        <v>0</v>
      </c>
      <c r="AA95" s="13">
        <f t="shared" si="14"/>
        <v>0</v>
      </c>
      <c r="AD95" t="s">
        <v>119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120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3">
        <f t="shared" si="10"/>
        <v>0</v>
      </c>
      <c r="X97" s="13">
        <f t="shared" si="11"/>
        <v>0</v>
      </c>
      <c r="Y97" s="13">
        <f t="shared" si="12"/>
        <v>0</v>
      </c>
      <c r="Z97" s="13">
        <f t="shared" si="13"/>
        <v>0</v>
      </c>
      <c r="AA97" s="13">
        <f t="shared" si="14"/>
        <v>0</v>
      </c>
      <c r="AD97" t="s">
        <v>122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10"/>
        <v>0</v>
      </c>
      <c r="X98" s="13">
        <f t="shared" si="11"/>
        <v>0</v>
      </c>
      <c r="Y98" s="13">
        <f t="shared" si="12"/>
        <v>0</v>
      </c>
      <c r="Z98" s="13">
        <f t="shared" si="13"/>
        <v>0</v>
      </c>
      <c r="AA98" s="13">
        <f t="shared" si="14"/>
        <v>0</v>
      </c>
      <c r="AD98" t="s">
        <v>123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129</v>
      </c>
      <c r="E99">
        <f>Mult_op!D98*LCA_op_data!E99</f>
        <v>0.9523738528259712</v>
      </c>
      <c r="F99">
        <f>Mult_op!E98*LCA_op_data!F99</f>
        <v>72.007530000000003</v>
      </c>
      <c r="G99">
        <f>Mult_op!F98*LCA_op_data!G99</f>
        <v>79227.820431096377</v>
      </c>
      <c r="H99">
        <f>Mult_op!G98*LCA_op_data!H99</f>
        <v>1.1310186031312404E-4</v>
      </c>
      <c r="I99">
        <f>Mult_op!H98*LCA_op_data!I99</f>
        <v>1.0923563312496823E-2</v>
      </c>
      <c r="J99">
        <f>Mult_op!I98*LCA_op_data!J99</f>
        <v>0.18534390234727643</v>
      </c>
      <c r="K99">
        <f>Mult_op!J98*LCA_op_data!K99</f>
        <v>1.2554452201246587E-6</v>
      </c>
      <c r="L99">
        <f>Mult_op!K98*LCA_op_data!L99</f>
        <v>5.0463717084130752E-4</v>
      </c>
      <c r="M99">
        <f>Mult_op!L98*LCA_op_data!M99</f>
        <v>5.7246676129057129E-2</v>
      </c>
      <c r="N99">
        <f>Mult_op!M98*LCA_op_data!N99</f>
        <v>2.8828770307775913</v>
      </c>
      <c r="O99">
        <f>Mult_op!N98*LCA_op_data!O99</f>
        <v>2.9904495983400855E-5</v>
      </c>
      <c r="P99">
        <f>Mult_op!O98*LCA_op_data!P99</f>
        <v>2.9774602260001955E-3</v>
      </c>
      <c r="Q99">
        <f>Mult_op!P98*LCA_op_data!Q99</f>
        <v>6.2332101514442108E-2</v>
      </c>
      <c r="R99">
        <f>Mult_op!Q98*LCA_op_data!R99</f>
        <v>0.61161106486990224</v>
      </c>
      <c r="S99">
        <f>Mult_op!R98*LCA_op_data!S99</f>
        <v>8.8648982198882269</v>
      </c>
      <c r="T99">
        <f>Mult_op!S98*LCA_op_data!T99</f>
        <v>9.2182272334612007E-5</v>
      </c>
      <c r="V99" t="s">
        <v>126</v>
      </c>
      <c r="W99" s="13">
        <f t="shared" si="10"/>
        <v>7.2047698589524739E-5</v>
      </c>
      <c r="X99" s="13">
        <f t="shared" si="11"/>
        <v>1.6062567490362915E-4</v>
      </c>
      <c r="Y99" s="13">
        <f t="shared" si="12"/>
        <v>0.21992126303575149</v>
      </c>
      <c r="Z99" s="13">
        <f t="shared" si="13"/>
        <v>1.183038905652532E-4</v>
      </c>
      <c r="AA99" s="13">
        <f t="shared" si="14"/>
        <v>0.73862388436693127</v>
      </c>
      <c r="AD99" t="s">
        <v>124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3">
        <f t="shared" ref="W100:W116" si="15">N100/$N$118</f>
        <v>0</v>
      </c>
      <c r="X100" s="13">
        <f t="shared" ref="X100:X116" si="16">H100/$H$118</f>
        <v>0</v>
      </c>
      <c r="Y100" s="13">
        <f t="shared" ref="Y100:Y116" si="17">G100/$G$118</f>
        <v>0</v>
      </c>
      <c r="Z100" s="13">
        <f t="shared" ref="Z100:Z116" si="18">O100/$O$118</f>
        <v>0</v>
      </c>
      <c r="AA100" s="13">
        <f t="shared" ref="AA100:AA116" si="19">P100/$P$118</f>
        <v>0</v>
      </c>
      <c r="AD100" t="s">
        <v>125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3">
        <f t="shared" si="15"/>
        <v>0</v>
      </c>
      <c r="X101" s="13">
        <f t="shared" si="16"/>
        <v>0</v>
      </c>
      <c r="Y101" s="13">
        <f t="shared" si="17"/>
        <v>0</v>
      </c>
      <c r="Z101" s="13">
        <f t="shared" si="18"/>
        <v>0</v>
      </c>
      <c r="AA101" s="13">
        <f t="shared" si="19"/>
        <v>0</v>
      </c>
      <c r="AD101" t="s">
        <v>127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128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129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130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131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132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133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134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135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136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137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138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139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140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15"/>
        <v>0</v>
      </c>
      <c r="X115" s="13">
        <f t="shared" si="16"/>
        <v>0</v>
      </c>
      <c r="Y115" s="13">
        <f t="shared" si="17"/>
        <v>0</v>
      </c>
      <c r="Z115" s="13">
        <f t="shared" si="18"/>
        <v>0</v>
      </c>
      <c r="AA115" s="13">
        <f t="shared" si="19"/>
        <v>0</v>
      </c>
      <c r="AD115" t="s">
        <v>141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146</v>
      </c>
      <c r="E116">
        <f>Mult_op!D115*LCA_op_data!E116</f>
        <v>5.1773309449566367E-2</v>
      </c>
      <c r="F116">
        <f>Mult_op!E115*LCA_op_data!F116</f>
        <v>10.690436999999999</v>
      </c>
      <c r="G116">
        <f>Mult_op!F115*LCA_op_data!G116</f>
        <v>261.60759021810549</v>
      </c>
      <c r="H116">
        <f>Mult_op!G115*LCA_op_data!H116</f>
        <v>1.2192497539014445E-3</v>
      </c>
      <c r="I116">
        <f>Mult_op!H115*LCA_op_data!I116</f>
        <v>2.6714192415840662E-2</v>
      </c>
      <c r="J116">
        <f>Mult_op!I115*LCA_op_data!J116</f>
        <v>0.15067509532056464</v>
      </c>
      <c r="K116">
        <f>Mult_op!J115*LCA_op_data!K116</f>
        <v>5.1249278918124006E-9</v>
      </c>
      <c r="L116">
        <f>Mult_op!K115*LCA_op_data!L116</f>
        <v>1.6123143932219736E-7</v>
      </c>
      <c r="M116">
        <f>Mult_op!L115*LCA_op_data!M116</f>
        <v>1.0567085714230036</v>
      </c>
      <c r="N116">
        <f>Mult_op!M115*LCA_op_data!N116</f>
        <v>318.29786260500094</v>
      </c>
      <c r="O116">
        <f>Mult_op!N115*LCA_op_data!O116</f>
        <v>9.3174834835053246E-5</v>
      </c>
      <c r="P116">
        <f>Mult_op!O115*LCA_op_data!P116</f>
        <v>4.666796103032035E-7</v>
      </c>
      <c r="Q116">
        <f>Mult_op!P115*LCA_op_data!Q116</f>
        <v>9.2989394572860609E-2</v>
      </c>
      <c r="R116">
        <f>Mult_op!Q115*LCA_op_data!R116</f>
        <v>14.331558173690892</v>
      </c>
      <c r="S116">
        <f>Mult_op!R115*LCA_op_data!S116</f>
        <v>197.43000076161931</v>
      </c>
      <c r="T116">
        <f>Mult_op!S115*LCA_op_data!T116</f>
        <v>2.5357334616139183E-6</v>
      </c>
      <c r="V116" t="s">
        <v>143</v>
      </c>
      <c r="W116" s="13">
        <f t="shared" si="15"/>
        <v>7.9547716471519096E-3</v>
      </c>
      <c r="X116" s="13">
        <f t="shared" si="16"/>
        <v>1.7315613912477635E-3</v>
      </c>
      <c r="Y116" s="13">
        <f t="shared" si="17"/>
        <v>7.2617259123695054E-4</v>
      </c>
      <c r="Z116" s="13">
        <f t="shared" si="18"/>
        <v>3.6860495725727022E-4</v>
      </c>
      <c r="AA116" s="13">
        <f t="shared" si="19"/>
        <v>1.1577004572788381E-4</v>
      </c>
      <c r="AD116" t="s">
        <v>142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25.498871910161377</v>
      </c>
      <c r="F118">
        <f>SUM(F4:F116)/1000</f>
        <v>21.889127429000006</v>
      </c>
      <c r="G118">
        <f t="shared" ref="G118:T118" si="20">SUM(G4:G116)</f>
        <v>360255.39021307236</v>
      </c>
      <c r="H118">
        <f t="shared" si="20"/>
        <v>0.70413313675402112</v>
      </c>
      <c r="I118">
        <f t="shared" si="20"/>
        <v>6.8520981949500008</v>
      </c>
      <c r="J118">
        <f t="shared" si="20"/>
        <v>58.152582758419079</v>
      </c>
      <c r="K118">
        <f t="shared" si="20"/>
        <v>6.6941298510049907E-6</v>
      </c>
      <c r="L118">
        <f t="shared" si="20"/>
        <v>8.2756778107306167E-4</v>
      </c>
      <c r="M118">
        <f t="shared" si="20"/>
        <v>711.65344722498355</v>
      </c>
      <c r="N118">
        <f t="shared" si="20"/>
        <v>40013.450633615976</v>
      </c>
      <c r="O118">
        <f t="shared" si="20"/>
        <v>0.25277694453257521</v>
      </c>
      <c r="P118">
        <f t="shared" si="20"/>
        <v>4.0310911805297948E-3</v>
      </c>
      <c r="Q118">
        <f t="shared" si="20"/>
        <v>23.018179507318642</v>
      </c>
      <c r="R118">
        <f t="shared" si="20"/>
        <v>6495.1795228047358</v>
      </c>
      <c r="S118">
        <f t="shared" si="20"/>
        <v>84087.858814681589</v>
      </c>
      <c r="T118">
        <f t="shared" si="20"/>
        <v>6.0526311716380763E-3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M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-9.3298182273924274E-7</v>
      </c>
      <c r="E3">
        <f>LCA_res_data!E3*Mult_res!E3</f>
        <v>-5.9900000000000003E-4</v>
      </c>
      <c r="F3">
        <f>LCA_res_data!F3*Mult_res!F3</f>
        <v>-4.6776554485237461E-3</v>
      </c>
      <c r="G3">
        <f>LCA_res_data!G3*Mult_res!G3</f>
        <v>-1.7663182040709154E-8</v>
      </c>
      <c r="H3">
        <f>LCA_res_data!H3*Mult_res!H3</f>
        <v>-2.3014178505606155E-7</v>
      </c>
      <c r="I3">
        <f>LCA_res_data!I3*Mult_res!I3</f>
        <v>-2.1215164588599584E-6</v>
      </c>
      <c r="J3">
        <f>LCA_res_data!J3*Mult_res!J3</f>
        <v>-1.62948319553346E-13</v>
      </c>
      <c r="K3">
        <f>LCA_res_data!K3*Mult_res!K3</f>
        <v>-2.7231386490825744E-12</v>
      </c>
      <c r="L3">
        <f>LCA_res_data!L3*Mult_res!L3</f>
        <v>-5.3833384539701477E-5</v>
      </c>
      <c r="M3">
        <f>LCA_res_data!M3*Mult_res!M3</f>
        <v>-7.7035653220716856E-4</v>
      </c>
      <c r="N3">
        <f>LCA_res_data!N3*Mult_res!N3</f>
        <v>-3.4567286139888065E-9</v>
      </c>
      <c r="O3">
        <f>LCA_res_data!O3*Mult_res!O3</f>
        <v>-6.1798095134161423E-12</v>
      </c>
      <c r="P3">
        <f>LCA_res_data!P3*Mult_res!P3</f>
        <v>-1.2311194315032932E-6</v>
      </c>
      <c r="Q3">
        <f>LCA_res_data!Q3*Mult_res!Q3</f>
        <v>-5.5744152344846523E-4</v>
      </c>
      <c r="R3">
        <f>LCA_res_data!R3*Mult_res!R3</f>
        <v>-1.1405060285685048E-2</v>
      </c>
      <c r="S3">
        <f>LCA_res_data!S3*Mult_res!S3</f>
        <v>-8.0884554836140621E-11</v>
      </c>
      <c r="U3" t="s">
        <v>19</v>
      </c>
      <c r="V3">
        <f>M3/$M$39</f>
        <v>-1.4888672248241321E-9</v>
      </c>
      <c r="W3">
        <f>G3/$G$39</f>
        <v>-2.5831810994884145E-8</v>
      </c>
      <c r="X3">
        <f>F3/$F$39</f>
        <v>-1.5394837603429108E-8</v>
      </c>
      <c r="Y3">
        <f>N3/$N$39</f>
        <v>-8.8418331964693832E-8</v>
      </c>
      <c r="Z3">
        <f>O3/$O$39</f>
        <v>-1.7271704911508396E-8</v>
      </c>
      <c r="AB3" t="s">
        <v>11</v>
      </c>
      <c r="AC3" s="12">
        <v>0.78606629259407035</v>
      </c>
      <c r="AD3" s="12">
        <v>0.54733635014968518</v>
      </c>
      <c r="AE3" s="12">
        <v>0.65706212346622173</v>
      </c>
      <c r="AF3" s="12">
        <v>0.47389031293960193</v>
      </c>
      <c r="AG3" s="12">
        <v>0.42087544737946098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12</v>
      </c>
      <c r="AC4" s="12">
        <v>0.18413584814658379</v>
      </c>
      <c r="AD4" s="12">
        <v>0.21299956929027669</v>
      </c>
      <c r="AE4" s="12">
        <v>0.11288073188344365</v>
      </c>
      <c r="AF4" s="12">
        <v>0.1970983499537865</v>
      </c>
      <c r="AG4" s="12">
        <v>0.26473075812794511</v>
      </c>
    </row>
    <row r="5" spans="1:33" x14ac:dyDescent="0.3">
      <c r="C5" t="s">
        <v>21</v>
      </c>
      <c r="D5">
        <f>LCA_res_data!D5*Mult_res!D5</f>
        <v>8.5910343095526773</v>
      </c>
      <c r="E5">
        <f>LCA_res_data!E5*Mult_res!E5</f>
        <v>282.24999500000001</v>
      </c>
      <c r="F5">
        <f>LCA_res_data!F5*Mult_res!F5</f>
        <v>8625.7184584500483</v>
      </c>
      <c r="G5">
        <f>LCA_res_data!G5*Mult_res!G5</f>
        <v>3.365852930492369E-2</v>
      </c>
      <c r="H5">
        <f>LCA_res_data!H5*Mult_res!H5</f>
        <v>0.95581029503461734</v>
      </c>
      <c r="I5">
        <f>LCA_res_data!I5*Mult_res!I5</f>
        <v>31.885182746739261</v>
      </c>
      <c r="J5">
        <f>LCA_res_data!J5*Mult_res!J5</f>
        <v>2.9100397763887833E-7</v>
      </c>
      <c r="K5">
        <f>LCA_res_data!K5*Mult_res!K5</f>
        <v>5.0296027856647391E-6</v>
      </c>
      <c r="L5">
        <f>LCA_res_data!L5*Mult_res!L5</f>
        <v>120.45973265425449</v>
      </c>
      <c r="M5">
        <f>LCA_res_data!M5*Mult_res!M5</f>
        <v>8814.5509213204532</v>
      </c>
      <c r="N5">
        <f>LCA_res_data!N5*Mult_res!N5</f>
        <v>6.6942099069746512E-3</v>
      </c>
      <c r="O5">
        <f>LCA_res_data!O5*Mult_res!O5</f>
        <v>4.5582752440900214E-5</v>
      </c>
      <c r="P5">
        <f>LCA_res_data!P5*Mult_res!P5</f>
        <v>2.3062518665238594</v>
      </c>
      <c r="Q5">
        <f>LCA_res_data!Q5*Mult_res!Q5</f>
        <v>3095.169339661516</v>
      </c>
      <c r="R5">
        <f>LCA_res_data!R5*Mult_res!R5</f>
        <v>3060.4895359176762</v>
      </c>
      <c r="S5">
        <f>LCA_res_data!S5*Mult_res!S5</f>
        <v>2.3901538029309897E-5</v>
      </c>
      <c r="U5" t="s">
        <v>21</v>
      </c>
      <c r="V5">
        <f t="shared" si="0"/>
        <v>1.7035872897314619E-2</v>
      </c>
      <c r="W5">
        <f t="shared" si="1"/>
        <v>4.922446959821121E-2</v>
      </c>
      <c r="X5">
        <f t="shared" si="2"/>
        <v>2.8388481439488661E-2</v>
      </c>
      <c r="Y5">
        <f t="shared" si="3"/>
        <v>0.1712286210149512</v>
      </c>
      <c r="Z5">
        <f t="shared" si="4"/>
        <v>0.12739742988912287</v>
      </c>
      <c r="AB5" t="s">
        <v>21</v>
      </c>
      <c r="AC5" s="12">
        <v>1.7035872897314619E-2</v>
      </c>
      <c r="AD5" s="12">
        <v>4.922446959821121E-2</v>
      </c>
      <c r="AE5" s="12">
        <v>2.8388481439488661E-2</v>
      </c>
      <c r="AF5" s="12">
        <v>0.1712286210149512</v>
      </c>
      <c r="AG5" s="12">
        <v>0.12739742988912287</v>
      </c>
    </row>
    <row r="6" spans="1:33" x14ac:dyDescent="0.3">
      <c r="C6" t="s">
        <v>4</v>
      </c>
      <c r="D6">
        <f>LCA_res_data!D6*Mult_res!D6</f>
        <v>0</v>
      </c>
      <c r="E6">
        <f>LCA_res_data!E6*Mult_res!E6</f>
        <v>0</v>
      </c>
      <c r="F6">
        <f>LCA_res_data!F6*Mult_res!F6</f>
        <v>0</v>
      </c>
      <c r="G6">
        <f>LCA_res_data!G6*Mult_res!G6</f>
        <v>0</v>
      </c>
      <c r="H6">
        <f>LCA_res_data!H6*Mult_res!H6</f>
        <v>0</v>
      </c>
      <c r="I6">
        <f>LCA_res_data!I6*Mult_res!I6</f>
        <v>0</v>
      </c>
      <c r="J6">
        <f>LCA_res_data!J6*Mult_res!J6</f>
        <v>0</v>
      </c>
      <c r="K6">
        <f>LCA_res_data!K6*Mult_res!K6</f>
        <v>0</v>
      </c>
      <c r="L6">
        <f>LCA_res_data!L6*Mult_res!L6</f>
        <v>0</v>
      </c>
      <c r="M6">
        <f>LCA_res_data!M6*Mult_res!M6</f>
        <v>0</v>
      </c>
      <c r="N6">
        <f>LCA_res_data!N6*Mult_res!N6</f>
        <v>0</v>
      </c>
      <c r="O6">
        <f>LCA_res_data!O6*Mult_res!O6</f>
        <v>0</v>
      </c>
      <c r="P6">
        <f>LCA_res_data!P6*Mult_res!P6</f>
        <v>0</v>
      </c>
      <c r="Q6">
        <f>LCA_res_data!Q6*Mult_res!Q6</f>
        <v>0</v>
      </c>
      <c r="R6">
        <f>LCA_res_data!R6*Mult_res!R6</f>
        <v>0</v>
      </c>
      <c r="S6">
        <f>LCA_res_data!S6*Mult_res!S6</f>
        <v>0</v>
      </c>
      <c r="U6" t="s">
        <v>4</v>
      </c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B6" t="s">
        <v>8</v>
      </c>
      <c r="AC6" s="12">
        <v>9.8410155190133287E-3</v>
      </c>
      <c r="AD6" s="12">
        <v>0.17892254817669204</v>
      </c>
      <c r="AE6" s="12">
        <v>0.19368813188014125</v>
      </c>
      <c r="AF6" s="12">
        <v>0.12572427343520887</v>
      </c>
      <c r="AG6" s="12">
        <v>0.1760120043645918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0</v>
      </c>
      <c r="AC7" s="12">
        <v>2.9146948588901597E-3</v>
      </c>
      <c r="AD7" s="12">
        <v>1.1443781042663189E-2</v>
      </c>
      <c r="AE7" s="12">
        <v>7.9360324580093154E-3</v>
      </c>
      <c r="AF7" s="12">
        <v>3.1857856102205991E-2</v>
      </c>
      <c r="AG7" s="12">
        <v>1.0954783286075999E-2</v>
      </c>
    </row>
    <row r="8" spans="1:33" x14ac:dyDescent="0.3">
      <c r="C8" t="s">
        <v>3</v>
      </c>
      <c r="D8">
        <f>LCA_res_data!D8*Mult_res!D8</f>
        <v>-5.0841013136032194E-8</v>
      </c>
      <c r="E8">
        <f>LCA_res_data!E8*Mult_res!E8</f>
        <v>9.9999999999999995E-7</v>
      </c>
      <c r="F8">
        <f>LCA_res_data!F8*Mult_res!F8</f>
        <v>-2.0017968873582121E-4</v>
      </c>
      <c r="G8">
        <f>LCA_res_data!G8*Mult_res!G8</f>
        <v>-6.0302942946439609E-10</v>
      </c>
      <c r="H8">
        <f>LCA_res_data!H8*Mult_res!H8</f>
        <v>-4.6917057294343854E-8</v>
      </c>
      <c r="I8">
        <f>LCA_res_data!I8*Mult_res!I8</f>
        <v>-2.0367656375814331E-7</v>
      </c>
      <c r="J8">
        <f>LCA_res_data!J8*Mult_res!J8</f>
        <v>-2.6745081214363529E-15</v>
      </c>
      <c r="K8">
        <f>LCA_res_data!K8*Mult_res!K8</f>
        <v>-1.6137847325386817E-13</v>
      </c>
      <c r="L8">
        <f>LCA_res_data!L8*Mult_res!L8</f>
        <v>-3.0136899054385221E-7</v>
      </c>
      <c r="M8">
        <f>LCA_res_data!M8*Mult_res!M8</f>
        <v>-5.2856969344708925E-4</v>
      </c>
      <c r="N8">
        <f>LCA_res_data!N8*Mult_res!N8</f>
        <v>-3.3014549146005159E-11</v>
      </c>
      <c r="O8">
        <f>LCA_res_data!O8*Mult_res!O8</f>
        <v>-4.3412151305215279E-13</v>
      </c>
      <c r="P8">
        <f>LCA_res_data!P8*Mult_res!P8</f>
        <v>-1.0057524236097186E-8</v>
      </c>
      <c r="Q8">
        <f>LCA_res_data!Q8*Mult_res!Q8</f>
        <v>-2.655145894814741E-5</v>
      </c>
      <c r="R8">
        <f>LCA_res_data!R8*Mult_res!R8</f>
        <v>-4.3237865750751287E-5</v>
      </c>
      <c r="S8">
        <f>LCA_res_data!S8*Mult_res!S8</f>
        <v>-4.3954625834693965E-13</v>
      </c>
      <c r="U8" t="s">
        <v>3</v>
      </c>
      <c r="V8">
        <f t="shared" si="0"/>
        <v>-1.0215660667586494E-9</v>
      </c>
      <c r="W8">
        <f t="shared" si="1"/>
        <v>-8.81910304178221E-10</v>
      </c>
      <c r="X8">
        <f t="shared" si="2"/>
        <v>-6.5882017893505612E-10</v>
      </c>
      <c r="Y8">
        <f t="shared" si="3"/>
        <v>-8.4446645717083647E-10</v>
      </c>
      <c r="Z8">
        <f t="shared" si="4"/>
        <v>-1.2133090272275216E-9</v>
      </c>
      <c r="AB8" t="s">
        <v>24</v>
      </c>
      <c r="AC8" s="12">
        <v>6.2783954658807777E-6</v>
      </c>
      <c r="AD8" s="12">
        <v>7.3307982255430321E-5</v>
      </c>
      <c r="AE8" s="12">
        <v>4.4514503706350211E-5</v>
      </c>
      <c r="AF8" s="12">
        <v>2.0067396359080478E-4</v>
      </c>
      <c r="AG8" s="12">
        <v>2.9595088852877154E-5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9</v>
      </c>
      <c r="AC9" s="12">
        <v>6.9422254958020268E-11</v>
      </c>
      <c r="AD9" s="12">
        <v>4.1231745284920231E-10</v>
      </c>
      <c r="AE9" s="12">
        <v>2.2802211741829586E-10</v>
      </c>
      <c r="AF9" s="12">
        <v>1.7957029102416758E-9</v>
      </c>
      <c r="AG9" s="12">
        <v>1.4758480490376994E-10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6</v>
      </c>
      <c r="AC10" s="12">
        <v>2.9672909326568675E-11</v>
      </c>
      <c r="AD10" s="12">
        <v>6.1620116665952143E-11</v>
      </c>
      <c r="AE10" s="12">
        <v>1.9462458189580261E-10</v>
      </c>
      <c r="AF10" s="12">
        <v>5.7750276600793349E-11</v>
      </c>
      <c r="AG10" s="12">
        <v>2.0137942905862553E-10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22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4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</row>
    <row r="13" spans="1:33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  <c r="U13" t="s">
        <v>13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B13" t="s">
        <v>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</row>
    <row r="14" spans="1:33" x14ac:dyDescent="0.3">
      <c r="C14" t="s">
        <v>2</v>
      </c>
      <c r="D14">
        <f>LCA_res_data!D14*Mult_res!D14</f>
        <v>0</v>
      </c>
      <c r="E14">
        <f>LCA_res_data!E14*Mult_res!E14</f>
        <v>0</v>
      </c>
      <c r="F14">
        <f>LCA_res_data!F14*Mult_res!F14</f>
        <v>0</v>
      </c>
      <c r="G14">
        <f>LCA_res_data!G14*Mult_res!G14</f>
        <v>0</v>
      </c>
      <c r="H14">
        <f>LCA_res_data!H14*Mult_res!H14</f>
        <v>0</v>
      </c>
      <c r="I14">
        <f>LCA_res_data!I14*Mult_res!I14</f>
        <v>0</v>
      </c>
      <c r="J14">
        <f>LCA_res_data!J14*Mult_res!J14</f>
        <v>0</v>
      </c>
      <c r="K14">
        <f>LCA_res_data!K14*Mult_res!K14</f>
        <v>0</v>
      </c>
      <c r="L14">
        <f>LCA_res_data!L14*Mult_res!L14</f>
        <v>0</v>
      </c>
      <c r="M14">
        <f>LCA_res_data!M14*Mult_res!M14</f>
        <v>0</v>
      </c>
      <c r="N14">
        <f>LCA_res_data!N14*Mult_res!N14</f>
        <v>0</v>
      </c>
      <c r="O14">
        <f>LCA_res_data!O14*Mult_res!O14</f>
        <v>0</v>
      </c>
      <c r="P14">
        <f>LCA_res_data!P14*Mult_res!P14</f>
        <v>0</v>
      </c>
      <c r="Q14">
        <f>LCA_res_data!Q14*Mult_res!Q14</f>
        <v>0</v>
      </c>
      <c r="R14">
        <f>LCA_res_data!R14*Mult_res!R14</f>
        <v>0</v>
      </c>
      <c r="S14">
        <f>LCA_res_data!S14*Mult_res!S14</f>
        <v>0</v>
      </c>
      <c r="U14" t="s">
        <v>2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B14" t="s">
        <v>31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33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</row>
    <row r="16" spans="1:33" x14ac:dyDescent="0.3">
      <c r="C16" t="s">
        <v>0</v>
      </c>
      <c r="D16">
        <f>LCA_res_data!D16*Mult_res!D16</f>
        <v>0.2956343324385543</v>
      </c>
      <c r="E16">
        <f>LCA_res_data!E16*Mult_res!E16</f>
        <v>92.245767000000001</v>
      </c>
      <c r="F16">
        <f>LCA_res_data!F16*Mult_res!F16</f>
        <v>2411.3294614163297</v>
      </c>
      <c r="G16">
        <f>LCA_res_data!G16*Mult_res!G16</f>
        <v>7.8249870994568597E-3</v>
      </c>
      <c r="H16">
        <f>LCA_res_data!H16*Mult_res!H16</f>
        <v>9.523338544911561E-2</v>
      </c>
      <c r="I16">
        <f>LCA_res_data!I16*Mult_res!I16</f>
        <v>0.97482236602289052</v>
      </c>
      <c r="J16">
        <f>LCA_res_data!J16*Mult_res!J16</f>
        <v>7.5147937368206402E-8</v>
      </c>
      <c r="K16">
        <f>LCA_res_data!K16*Mult_res!K16</f>
        <v>1.4004099564067368E-6</v>
      </c>
      <c r="L16">
        <f>LCA_res_data!L16*Mult_res!L16</f>
        <v>144.13333744327952</v>
      </c>
      <c r="M16">
        <f>LCA_res_data!M16*Mult_res!M16</f>
        <v>1508.0956760277343</v>
      </c>
      <c r="N16">
        <f>LCA_res_data!N16*Mult_res!N16</f>
        <v>1.2454879019071154E-3</v>
      </c>
      <c r="O16">
        <f>LCA_res_data!O16*Mult_res!O16</f>
        <v>3.9196173345687548E-6</v>
      </c>
      <c r="P16">
        <f>LCA_res_data!P16*Mult_res!P16</f>
        <v>0.31326865173539259</v>
      </c>
      <c r="Q16">
        <f>LCA_res_data!Q16*Mult_res!Q16</f>
        <v>93.966198379953198</v>
      </c>
      <c r="R16">
        <f>LCA_res_data!R16*Mult_res!R16</f>
        <v>3809.5116695379711</v>
      </c>
      <c r="S16">
        <f>LCA_res_data!S16*Mult_res!S16</f>
        <v>9.7011825046551305E-6</v>
      </c>
      <c r="U16" t="s">
        <v>0</v>
      </c>
      <c r="V16">
        <f t="shared" si="0"/>
        <v>2.9146948588901597E-3</v>
      </c>
      <c r="W16">
        <f t="shared" si="1"/>
        <v>1.1443781042663189E-2</v>
      </c>
      <c r="X16">
        <f t="shared" si="2"/>
        <v>7.9360324580093154E-3</v>
      </c>
      <c r="Y16">
        <f t="shared" si="3"/>
        <v>3.1857856102205991E-2</v>
      </c>
      <c r="Z16">
        <f t="shared" si="4"/>
        <v>1.0954783286075999E-2</v>
      </c>
      <c r="AB16" t="s">
        <v>26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</row>
    <row r="17" spans="3:33" x14ac:dyDescent="0.3">
      <c r="C17" t="s">
        <v>8</v>
      </c>
      <c r="D17">
        <f>LCA_res_data!D17*Mult_res!D17</f>
        <v>7.1165942754844771</v>
      </c>
      <c r="E17">
        <f>LCA_res_data!E17*Mult_res!E17</f>
        <v>3628.0055630000002</v>
      </c>
      <c r="F17">
        <f>LCA_res_data!F17*Mult_res!F17</f>
        <v>58851.309038928812</v>
      </c>
      <c r="G17">
        <f>LCA_res_data!G17*Mult_res!G17</f>
        <v>0.12234301111363637</v>
      </c>
      <c r="H17">
        <f>LCA_res_data!H17*Mult_res!H17</f>
        <v>2.5985644042831089</v>
      </c>
      <c r="I17">
        <f>LCA_res_data!I17*Mult_res!I17</f>
        <v>27.397335665275101</v>
      </c>
      <c r="J17">
        <f>LCA_res_data!J17*Mult_res!J17</f>
        <v>1.6911144523840042E-6</v>
      </c>
      <c r="K17">
        <f>LCA_res_data!K17*Mult_res!K17</f>
        <v>1.84750382993961E-5</v>
      </c>
      <c r="L17">
        <f>LCA_res_data!L17*Mult_res!L17</f>
        <v>1646.7474144154114</v>
      </c>
      <c r="M17">
        <f>LCA_res_data!M17*Mult_res!M17</f>
        <v>5091.8513499546816</v>
      </c>
      <c r="N17">
        <f>LCA_res_data!N17*Mult_res!N17</f>
        <v>4.9152102714398243E-3</v>
      </c>
      <c r="O17">
        <f>LCA_res_data!O17*Mult_res!O17</f>
        <v>6.297702888167013E-5</v>
      </c>
      <c r="P17">
        <f>LCA_res_data!P17*Mult_res!P17</f>
        <v>21.023910670824609</v>
      </c>
      <c r="Q17">
        <f>LCA_res_data!Q17*Mult_res!Q17</f>
        <v>383.60881995222678</v>
      </c>
      <c r="R17">
        <f>LCA_res_data!R17*Mult_res!R17</f>
        <v>264654.4665046595</v>
      </c>
      <c r="S17">
        <f>LCA_res_data!S17*Mult_res!S17</f>
        <v>3.2526478666928013E-3</v>
      </c>
      <c r="U17" t="s">
        <v>8</v>
      </c>
      <c r="V17">
        <f t="shared" si="0"/>
        <v>9.8410155190133287E-3</v>
      </c>
      <c r="W17">
        <f t="shared" si="1"/>
        <v>0.17892254817669204</v>
      </c>
      <c r="X17">
        <f t="shared" si="2"/>
        <v>0.19368813188014125</v>
      </c>
      <c r="Y17">
        <f t="shared" si="3"/>
        <v>0.12572427343520887</v>
      </c>
      <c r="Z17">
        <f t="shared" si="4"/>
        <v>0.1760120043645918</v>
      </c>
      <c r="AB17" t="s">
        <v>32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13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8.8005571704848375E-9</v>
      </c>
      <c r="E19">
        <f>LCA_res_data!E19*Mult_res!E19</f>
        <v>-9.9999999999999995E-7</v>
      </c>
      <c r="F19">
        <f>LCA_res_data!F19*Mult_res!F19</f>
        <v>6.9283543444981338E-5</v>
      </c>
      <c r="G19">
        <f>LCA_res_data!G19*Mult_res!G19</f>
        <v>2.8193293260311102E-10</v>
      </c>
      <c r="H19">
        <f>LCA_res_data!H19*Mult_res!H19</f>
        <v>1.4050351870540604E-9</v>
      </c>
      <c r="I19">
        <f>LCA_res_data!I19*Mult_res!I19</f>
        <v>1.5038419577777674E-8</v>
      </c>
      <c r="J19">
        <f>LCA_res_data!J19*Mult_res!J19</f>
        <v>2.2353164938802191E-15</v>
      </c>
      <c r="K19">
        <f>LCA_res_data!K19*Mult_res!K19</f>
        <v>4.4336137901625831E-14</v>
      </c>
      <c r="L19">
        <f>LCA_res_data!L19*Mult_res!L19</f>
        <v>4.7821554259196007E-7</v>
      </c>
      <c r="M19">
        <f>LCA_res_data!M19*Mult_res!M19</f>
        <v>3.5919850135581804E-5</v>
      </c>
      <c r="N19">
        <f>LCA_res_data!N19*Mult_res!N19</f>
        <v>7.0203288097925026E-11</v>
      </c>
      <c r="O19">
        <f>LCA_res_data!O19*Mult_res!O19</f>
        <v>5.2805787619279722E-14</v>
      </c>
      <c r="P19">
        <f>LCA_res_data!P19*Mult_res!P19</f>
        <v>4.310521606249066E-9</v>
      </c>
      <c r="Q19">
        <f>LCA_res_data!Q19*Mult_res!Q19</f>
        <v>1.228094796929033E-5</v>
      </c>
      <c r="R19">
        <f>LCA_res_data!R19*Mult_res!R19</f>
        <v>1.0306665232259627E-5</v>
      </c>
      <c r="S19">
        <f>LCA_res_data!S19*Mult_res!S19</f>
        <v>8.4234678343219485E-14</v>
      </c>
      <c r="U19" t="s">
        <v>9</v>
      </c>
      <c r="V19">
        <f t="shared" si="0"/>
        <v>6.9422254958020268E-11</v>
      </c>
      <c r="W19">
        <f t="shared" si="1"/>
        <v>4.1231745284920231E-10</v>
      </c>
      <c r="X19">
        <f t="shared" si="2"/>
        <v>2.2802211741829586E-10</v>
      </c>
      <c r="Y19">
        <f t="shared" si="3"/>
        <v>1.7957029102416758E-9</v>
      </c>
      <c r="Z19">
        <f t="shared" si="4"/>
        <v>1.4758480490376994E-10</v>
      </c>
      <c r="AB19" t="s">
        <v>2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  <c r="U20" t="s">
        <v>1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B20" t="s">
        <v>25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10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1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16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1.3050118930584983E-8</v>
      </c>
      <c r="E24">
        <f>LCA_res_data!E24*Mult_res!E24</f>
        <v>9.9999999999999995E-7</v>
      </c>
      <c r="F24">
        <f>LCA_res_data!F24*Mult_res!F24</f>
        <v>5.9135845364083208E-5</v>
      </c>
      <c r="G24">
        <f>LCA_res_data!G24*Mult_res!G24</f>
        <v>4.2134379902980945E-11</v>
      </c>
      <c r="H24">
        <f>LCA_res_data!H24*Mult_res!H24</f>
        <v>1.7130132700915717E-9</v>
      </c>
      <c r="I24">
        <f>LCA_res_data!I24*Mult_res!I24</f>
        <v>1.7882086400476673E-8</v>
      </c>
      <c r="J24">
        <f>LCA_res_data!J24*Mult_res!J24</f>
        <v>4.6855060079296001E-16</v>
      </c>
      <c r="K24">
        <f>LCA_res_data!K24*Mult_res!K24</f>
        <v>1.3463936910284392E-14</v>
      </c>
      <c r="L24">
        <f>LCA_res_data!L24*Mult_res!L24</f>
        <v>4.9884364215503881E-7</v>
      </c>
      <c r="M24">
        <f>LCA_res_data!M24*Mult_res!M24</f>
        <v>1.5353094720728579E-5</v>
      </c>
      <c r="N24">
        <f>LCA_res_data!N24*Mult_res!N24</f>
        <v>2.2577561593385784E-12</v>
      </c>
      <c r="O24">
        <f>LCA_res_data!O24*Mult_res!O24</f>
        <v>7.2053483884708178E-14</v>
      </c>
      <c r="P24">
        <f>LCA_res_data!P24*Mult_res!P24</f>
        <v>7.286572556923479E-9</v>
      </c>
      <c r="Q24">
        <f>LCA_res_data!Q24*Mult_res!Q24</f>
        <v>2.2118732455767743E-7</v>
      </c>
      <c r="R24">
        <f>LCA_res_data!R24*Mult_res!R24</f>
        <v>1.0749728588726176E-4</v>
      </c>
      <c r="S24">
        <f>LCA_res_data!S24*Mult_res!S24</f>
        <v>1.8179630186129744E-12</v>
      </c>
      <c r="U24" t="s">
        <v>6</v>
      </c>
      <c r="V24">
        <f t="shared" si="0"/>
        <v>2.9672909326568675E-11</v>
      </c>
      <c r="W24">
        <f t="shared" si="1"/>
        <v>6.1620116665952143E-11</v>
      </c>
      <c r="X24">
        <f t="shared" si="2"/>
        <v>1.9462458189580261E-10</v>
      </c>
      <c r="Y24">
        <f t="shared" si="3"/>
        <v>5.7750276600793349E-11</v>
      </c>
      <c r="Z24">
        <f t="shared" si="4"/>
        <v>2.0137942905862553E-10</v>
      </c>
      <c r="AB24" t="s">
        <v>18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17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0</v>
      </c>
      <c r="E26">
        <f>LCA_res_data!E26*Mult_res!E26</f>
        <v>0</v>
      </c>
      <c r="F26">
        <f>LCA_res_data!F26*Mult_res!F26</f>
        <v>0</v>
      </c>
      <c r="G26">
        <f>LCA_res_data!G26*Mult_res!G26</f>
        <v>0</v>
      </c>
      <c r="H26">
        <f>LCA_res_data!H26*Mult_res!H26</f>
        <v>0</v>
      </c>
      <c r="I26">
        <f>LCA_res_data!I26*Mult_res!I26</f>
        <v>0</v>
      </c>
      <c r="J26">
        <f>LCA_res_data!J26*Mult_res!J26</f>
        <v>0</v>
      </c>
      <c r="K26">
        <f>LCA_res_data!K26*Mult_res!K26</f>
        <v>0</v>
      </c>
      <c r="L26">
        <f>LCA_res_data!L26*Mult_res!L26</f>
        <v>0</v>
      </c>
      <c r="M26">
        <f>LCA_res_data!M26*Mult_res!M26</f>
        <v>0</v>
      </c>
      <c r="N26">
        <f>LCA_res_data!N26*Mult_res!N26</f>
        <v>0</v>
      </c>
      <c r="O26">
        <f>LCA_res_data!O26*Mult_res!O26</f>
        <v>0</v>
      </c>
      <c r="P26">
        <f>LCA_res_data!P26*Mult_res!P26</f>
        <v>0</v>
      </c>
      <c r="Q26">
        <f>LCA_res_data!Q26*Mult_res!Q26</f>
        <v>0</v>
      </c>
      <c r="R26">
        <f>LCA_res_data!R26*Mult_res!R26</f>
        <v>0</v>
      </c>
      <c r="S26">
        <f>LCA_res_data!S26*Mult_res!S26</f>
        <v>0</v>
      </c>
      <c r="U26" t="s">
        <v>20</v>
      </c>
      <c r="V26">
        <f t="shared" si="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B26" t="s">
        <v>7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20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1.6942593019720251E-3</v>
      </c>
      <c r="E28">
        <f>LCA_res_data!E28*Mult_res!E28</f>
        <v>-8.9671000000000001E-2</v>
      </c>
      <c r="F28">
        <f>LCA_res_data!F28*Mult_res!F28</f>
        <v>13.525541234287459</v>
      </c>
      <c r="G28">
        <f>LCA_res_data!G28*Mult_res!G28</f>
        <v>5.0126266248664521E-5</v>
      </c>
      <c r="H28">
        <f>LCA_res_data!H28*Mult_res!H28</f>
        <v>5.5721600715496827E-4</v>
      </c>
      <c r="I28">
        <f>LCA_res_data!I28*Mult_res!I28</f>
        <v>3.4943046075802632E-3</v>
      </c>
      <c r="J28">
        <f>LCA_res_data!J28*Mult_res!J28</f>
        <v>3.1068410751699893E-10</v>
      </c>
      <c r="K28">
        <f>LCA_res_data!K28*Mult_res!K28</f>
        <v>6.6348973905748087E-9</v>
      </c>
      <c r="L28">
        <f>LCA_res_data!L28*Mult_res!L28</f>
        <v>4.3142111348763917E-2</v>
      </c>
      <c r="M28">
        <f>LCA_res_data!M28*Mult_res!M28</f>
        <v>3.248511941346842</v>
      </c>
      <c r="N28">
        <f>LCA_res_data!N28*Mult_res!N28</f>
        <v>7.8453802125997265E-6</v>
      </c>
      <c r="O28">
        <f>LCA_res_data!O28*Mult_res!O28</f>
        <v>1.0589111647081382E-8</v>
      </c>
      <c r="P28">
        <f>LCA_res_data!P28*Mult_res!P28</f>
        <v>9.4945944495136594E-4</v>
      </c>
      <c r="Q28">
        <f>LCA_res_data!Q28*Mult_res!Q28</f>
        <v>1.0179096271448238</v>
      </c>
      <c r="R28">
        <f>LCA_res_data!R28*Mult_res!R28</f>
        <v>2.2103988735734537</v>
      </c>
      <c r="S28">
        <f>LCA_res_data!S28*Mult_res!S28</f>
        <v>1.9985228093168955E-8</v>
      </c>
      <c r="U28" t="s">
        <v>24</v>
      </c>
      <c r="V28">
        <f t="shared" si="0"/>
        <v>6.2783954658807777E-6</v>
      </c>
      <c r="W28">
        <f t="shared" si="1"/>
        <v>7.3307982255430321E-5</v>
      </c>
      <c r="X28">
        <f t="shared" si="2"/>
        <v>4.4514503706350211E-5</v>
      </c>
      <c r="Y28">
        <f t="shared" si="3"/>
        <v>2.0067396359080478E-4</v>
      </c>
      <c r="Z28">
        <f t="shared" si="4"/>
        <v>2.9595088852877154E-5</v>
      </c>
      <c r="AB28" t="s">
        <v>23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30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29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28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27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14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15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10.4775194304287</v>
      </c>
      <c r="E35">
        <f>LCA_res_data!E35*Mult_res!E35</f>
        <v>-17203.573593000001</v>
      </c>
      <c r="F35">
        <f>LCA_res_data!F35*Mult_res!F35</f>
        <v>34298.326759245945</v>
      </c>
      <c r="G35">
        <f>LCA_res_data!G35*Mult_res!G35</f>
        <v>0.14564407302731869</v>
      </c>
      <c r="H35">
        <f>LCA_res_data!H35*Mult_res!H35</f>
        <v>10.528557338935389</v>
      </c>
      <c r="I35">
        <f>LCA_res_data!I35*Mult_res!I35</f>
        <v>44.682386288434181</v>
      </c>
      <c r="J35">
        <f>LCA_res_data!J35*Mult_res!J35</f>
        <v>-1.641899916276095E-7</v>
      </c>
      <c r="K35">
        <f>LCA_res_data!K35*Mult_res!K35</f>
        <v>-5.2336430492272907E-5</v>
      </c>
      <c r="L35">
        <f>LCA_res_data!L35*Mult_res!L35</f>
        <v>43.489616464621541</v>
      </c>
      <c r="M35">
        <f>LCA_res_data!M35*Mult_res!M35</f>
        <v>95273.944558745803</v>
      </c>
      <c r="N35">
        <f>LCA_res_data!N35*Mult_res!N35</f>
        <v>7.7055910343037017E-3</v>
      </c>
      <c r="O35">
        <f>LCA_res_data!O35*Mult_res!O35</f>
        <v>9.4720565569810156E-5</v>
      </c>
      <c r="P35">
        <f>LCA_res_data!P35*Mult_res!P35</f>
        <v>3.1215162858912318</v>
      </c>
      <c r="Q35">
        <f>LCA_res_data!Q35*Mult_res!Q35</f>
        <v>1754.6554680107593</v>
      </c>
      <c r="R35">
        <f>LCA_res_data!R35*Mult_res!R35</f>
        <v>6507.4955954867664</v>
      </c>
      <c r="S35">
        <f>LCA_res_data!S35*Mult_res!S35</f>
        <v>6.8695107221366285E-5</v>
      </c>
      <c r="U35" t="s">
        <v>12</v>
      </c>
      <c r="V35">
        <f t="shared" si="0"/>
        <v>0.18413584814658379</v>
      </c>
      <c r="W35">
        <f t="shared" si="1"/>
        <v>0.21299956929027669</v>
      </c>
      <c r="X35">
        <f t="shared" si="2"/>
        <v>0.11288073188344365</v>
      </c>
      <c r="Y35">
        <f t="shared" si="3"/>
        <v>0.1970983499537865</v>
      </c>
      <c r="Z35">
        <f t="shared" si="4"/>
        <v>0.26473075812794511</v>
      </c>
      <c r="AB35" t="s">
        <v>181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16.642705199307215</v>
      </c>
      <c r="E36">
        <f>LCA_res_data!E36*Mult_res!E36</f>
        <v>-32072.710062999999</v>
      </c>
      <c r="F36">
        <f>LCA_res_data!F36*Mult_res!F36</f>
        <v>199645.51111378716</v>
      </c>
      <c r="G36">
        <f>LCA_res_data!G36*Mult_res!G36</f>
        <v>0.3742556645411293</v>
      </c>
      <c r="H36">
        <f>LCA_res_data!H36*Mult_res!H36</f>
        <v>20.965177706115817</v>
      </c>
      <c r="I36">
        <f>LCA_res_data!I36*Mult_res!I36</f>
        <v>66.816662828527583</v>
      </c>
      <c r="J36">
        <f>LCA_res_data!J36*Mult_res!J36</f>
        <v>1.86643700235647E-6</v>
      </c>
      <c r="K36">
        <f>LCA_res_data!K36*Mult_res!K36</f>
        <v>8.1832155065524859E-5</v>
      </c>
      <c r="L36">
        <f>LCA_res_data!L36*Mult_res!L36</f>
        <v>87.71368071154707</v>
      </c>
      <c r="M36">
        <f>LCA_res_data!M36*Mult_res!M36</f>
        <v>406719.47985102731</v>
      </c>
      <c r="N36">
        <f>LCA_res_data!N36*Mult_res!N36</f>
        <v>1.8526816421786184E-2</v>
      </c>
      <c r="O36">
        <f>LCA_res_data!O36*Mult_res!O36</f>
        <v>1.5058907658535952E-4</v>
      </c>
      <c r="P36">
        <f>LCA_res_data!P36*Mult_res!P36</f>
        <v>5.5856964433555838</v>
      </c>
      <c r="Q36">
        <f>LCA_res_data!Q36*Mult_res!Q36</f>
        <v>5584.1827267959934</v>
      </c>
      <c r="R36">
        <f>LCA_res_data!R36*Mult_res!R36</f>
        <v>13221.798317575935</v>
      </c>
      <c r="S36">
        <f>LCA_res_data!S36*Mult_res!S36</f>
        <v>1.4251963155958699E-4</v>
      </c>
      <c r="U36" t="s">
        <v>11</v>
      </c>
      <c r="V36">
        <f t="shared" si="0"/>
        <v>0.78606629259407035</v>
      </c>
      <c r="W36">
        <f t="shared" si="1"/>
        <v>0.54733635014968518</v>
      </c>
      <c r="X36">
        <f t="shared" si="2"/>
        <v>0.65706212346622173</v>
      </c>
      <c r="Y36">
        <f t="shared" si="3"/>
        <v>0.47389031293960193</v>
      </c>
      <c r="Z36">
        <f t="shared" si="4"/>
        <v>0.42087544737946098</v>
      </c>
      <c r="AB36" t="s">
        <v>3</v>
      </c>
      <c r="AC36" s="12">
        <v>-1.0215660667586494E-9</v>
      </c>
      <c r="AD36" s="12">
        <v>-8.81910304178221E-10</v>
      </c>
      <c r="AE36" s="12">
        <v>-6.5882017893505612E-10</v>
      </c>
      <c r="AF36" s="12">
        <v>-8.4446645717083647E-10</v>
      </c>
      <c r="AG36" s="12">
        <v>-1.2133090272275216E-9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19</v>
      </c>
      <c r="AC37" s="12">
        <v>-1.4888672248241321E-9</v>
      </c>
      <c r="AD37" s="12">
        <v>-2.5831810994884145E-8</v>
      </c>
      <c r="AE37" s="12">
        <v>-1.5394837603429108E-8</v>
      </c>
      <c r="AF37" s="12">
        <v>-8.8418331964693832E-8</v>
      </c>
      <c r="AG37" s="12">
        <v>-1.7271704911508396E-8</v>
      </c>
    </row>
    <row r="39" spans="3:33" x14ac:dyDescent="0.3">
      <c r="D39">
        <f>SUM(D3:D37)</f>
        <v>43.125180844541433</v>
      </c>
      <c r="E39">
        <f>SUM(E3:E37)</f>
        <v>-45273.872600000002</v>
      </c>
      <c r="F39">
        <f t="shared" ref="F39:P39" si="5">SUM(F3:F37)</f>
        <v>303845.71562364686</v>
      </c>
      <c r="G39">
        <f t="shared" si="5"/>
        <v>0.6837763734105694</v>
      </c>
      <c r="H39">
        <f>SUM(H3:H37)</f>
        <v>35.14390007188441</v>
      </c>
      <c r="I39">
        <f t="shared" si="5"/>
        <v>171.75988190733409</v>
      </c>
      <c r="J39">
        <f t="shared" si="5"/>
        <v>3.7598238993085059E-6</v>
      </c>
      <c r="K39">
        <f t="shared" si="5"/>
        <v>5.440740768539305E-5</v>
      </c>
      <c r="L39">
        <f t="shared" si="5"/>
        <v>2042.5868706427686</v>
      </c>
      <c r="M39">
        <f t="shared" si="5"/>
        <v>517411.16962136404</v>
      </c>
      <c r="N39">
        <f t="shared" si="5"/>
        <v>3.9095157499341955E-2</v>
      </c>
      <c r="O39">
        <f t="shared" si="5"/>
        <v>3.5779962343488413E-4</v>
      </c>
      <c r="P39">
        <f t="shared" si="5"/>
        <v>32.351592148195763</v>
      </c>
      <c r="Q39">
        <f>SUM(Q3:Q37)</f>
        <v>10912.599890936746</v>
      </c>
      <c r="R39">
        <f>SUM(R3:R37)</f>
        <v>291255.96069155721</v>
      </c>
      <c r="S39">
        <f>SUM(S3:S37)</f>
        <v>3.4974852318139095E-3</v>
      </c>
    </row>
    <row r="40" spans="3:33" x14ac:dyDescent="0.3">
      <c r="D40">
        <f>D39</f>
        <v>43.125180844541433</v>
      </c>
      <c r="E40">
        <f>E39/1000</f>
        <v>-45.273872600000004</v>
      </c>
      <c r="F40">
        <f t="shared" ref="F40:Q40" si="6">F39</f>
        <v>303845.71562364686</v>
      </c>
      <c r="G40">
        <f t="shared" si="6"/>
        <v>0.6837763734105694</v>
      </c>
      <c r="H40">
        <f t="shared" si="6"/>
        <v>35.14390007188441</v>
      </c>
      <c r="I40">
        <f t="shared" si="6"/>
        <v>171.75988190733409</v>
      </c>
      <c r="J40">
        <f t="shared" si="6"/>
        <v>3.7598238993085059E-6</v>
      </c>
      <c r="K40">
        <f t="shared" si="6"/>
        <v>5.440740768539305E-5</v>
      </c>
      <c r="L40">
        <f t="shared" si="6"/>
        <v>2042.5868706427686</v>
      </c>
      <c r="M40">
        <f t="shared" si="6"/>
        <v>517411.16962136404</v>
      </c>
      <c r="N40">
        <f t="shared" si="6"/>
        <v>3.9095157499341955E-2</v>
      </c>
      <c r="O40">
        <f t="shared" si="6"/>
        <v>3.5779962343488413E-4</v>
      </c>
      <c r="P40">
        <f t="shared" si="6"/>
        <v>32.351592148195763</v>
      </c>
      <c r="Q40">
        <f t="shared" si="6"/>
        <v>10912.599890936746</v>
      </c>
      <c r="R40">
        <f t="shared" ref="R40:S40" si="7">R39</f>
        <v>291255.96069155721</v>
      </c>
      <c r="S40">
        <f t="shared" si="7"/>
        <v>3.4974852318139095E-3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A100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8" t="s">
        <v>173</v>
      </c>
      <c r="D1" s="19"/>
      <c r="E1" s="19"/>
      <c r="F1" s="19"/>
      <c r="G1" s="19"/>
      <c r="H1" s="19"/>
      <c r="I1" s="20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-5.9900000000000003E-4</v>
      </c>
      <c r="G3" t="s">
        <v>144</v>
      </c>
      <c r="H3" s="16">
        <v>0</v>
      </c>
      <c r="I3">
        <v>0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6">
        <v>0</v>
      </c>
      <c r="I4">
        <v>0</v>
      </c>
      <c r="K4" t="s">
        <v>144</v>
      </c>
      <c r="L4" s="16">
        <v>0</v>
      </c>
      <c r="M4">
        <v>0</v>
      </c>
      <c r="P4" t="s">
        <v>19</v>
      </c>
      <c r="Q4">
        <v>0</v>
      </c>
      <c r="R4">
        <v>-5.9900000000000003E-4</v>
      </c>
      <c r="S4">
        <v>0</v>
      </c>
    </row>
    <row r="5" spans="1:19" x14ac:dyDescent="0.3">
      <c r="C5" t="s">
        <v>21</v>
      </c>
      <c r="D5">
        <v>282.24999500000001</v>
      </c>
      <c r="G5" t="s">
        <v>34</v>
      </c>
      <c r="H5" s="16">
        <v>2.0999999999999999E-5</v>
      </c>
      <c r="I5">
        <v>0</v>
      </c>
      <c r="K5" t="s">
        <v>145</v>
      </c>
      <c r="L5" s="16">
        <v>0</v>
      </c>
      <c r="M5">
        <v>0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0</v>
      </c>
      <c r="G6" t="s">
        <v>35</v>
      </c>
      <c r="H6">
        <v>0</v>
      </c>
      <c r="I6">
        <v>0</v>
      </c>
      <c r="K6" t="s">
        <v>34</v>
      </c>
      <c r="L6" s="16">
        <v>2.0999999999999999E-5</v>
      </c>
      <c r="M6">
        <v>0</v>
      </c>
      <c r="P6" t="s">
        <v>21</v>
      </c>
      <c r="Q6">
        <v>0</v>
      </c>
      <c r="R6">
        <v>282.24999500000001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6">
        <v>0</v>
      </c>
      <c r="I7">
        <v>0</v>
      </c>
      <c r="K7" t="s">
        <v>35</v>
      </c>
      <c r="L7">
        <v>0</v>
      </c>
      <c r="M7">
        <v>0</v>
      </c>
      <c r="P7" t="s">
        <v>4</v>
      </c>
      <c r="Q7">
        <v>0</v>
      </c>
      <c r="R7">
        <v>0</v>
      </c>
      <c r="S7">
        <v>0</v>
      </c>
    </row>
    <row r="8" spans="1:19" x14ac:dyDescent="0.3">
      <c r="C8" t="s">
        <v>3</v>
      </c>
      <c r="D8" s="16">
        <v>9.9999999999999995E-7</v>
      </c>
      <c r="G8" t="s">
        <v>37</v>
      </c>
      <c r="H8">
        <v>0</v>
      </c>
      <c r="I8">
        <v>0</v>
      </c>
      <c r="K8" t="s">
        <v>36</v>
      </c>
      <c r="L8" s="16">
        <v>0</v>
      </c>
      <c r="M8">
        <v>0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>
        <v>0</v>
      </c>
      <c r="M9">
        <v>0</v>
      </c>
      <c r="P9" t="s">
        <v>3</v>
      </c>
      <c r="Q9">
        <v>0</v>
      </c>
      <c r="R9" s="16">
        <v>9.9999999999999995E-7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6">
        <v>0</v>
      </c>
      <c r="I10" s="16">
        <v>1.2999999999999999E-5</v>
      </c>
      <c r="K10" t="s">
        <v>38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6">
        <v>0</v>
      </c>
      <c r="I11" s="16">
        <v>9.9999999999999995E-7</v>
      </c>
      <c r="K11" t="s">
        <v>39</v>
      </c>
      <c r="L11" s="16">
        <v>0</v>
      </c>
      <c r="M11" s="16">
        <v>1.2999999999999999E-5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6">
        <v>166.819312</v>
      </c>
      <c r="I12">
        <v>10388.767344</v>
      </c>
      <c r="K12" t="s">
        <v>40</v>
      </c>
      <c r="L12" s="16">
        <v>0</v>
      </c>
      <c r="M12" s="16">
        <v>9.9999999999999995E-7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0</v>
      </c>
      <c r="G13" t="s">
        <v>42</v>
      </c>
      <c r="H13" s="16">
        <v>0</v>
      </c>
      <c r="I13" s="16">
        <v>9.9999999999999995E-7</v>
      </c>
      <c r="K13" t="s">
        <v>41</v>
      </c>
      <c r="L13" s="16">
        <v>166.819312</v>
      </c>
      <c r="M13">
        <v>10388.767344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0</v>
      </c>
      <c r="G14" t="s">
        <v>43</v>
      </c>
      <c r="H14" s="16">
        <v>0</v>
      </c>
      <c r="I14">
        <v>0</v>
      </c>
      <c r="K14" t="s">
        <v>42</v>
      </c>
      <c r="L14" s="16">
        <v>0</v>
      </c>
      <c r="M14" s="16">
        <v>9.9999999999999995E-7</v>
      </c>
      <c r="P14" t="s">
        <v>13</v>
      </c>
      <c r="Q14">
        <v>0</v>
      </c>
      <c r="R14">
        <v>0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12.810244000000001</v>
      </c>
      <c r="I15">
        <v>519.09870100000001</v>
      </c>
      <c r="K15" t="s">
        <v>43</v>
      </c>
      <c r="L15" s="16">
        <v>0</v>
      </c>
      <c r="M15">
        <v>0</v>
      </c>
      <c r="P15" t="s">
        <v>2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92.245767000000001</v>
      </c>
      <c r="G16" t="s">
        <v>45</v>
      </c>
      <c r="H16" s="16">
        <v>0</v>
      </c>
      <c r="I16">
        <v>0</v>
      </c>
      <c r="K16" t="s">
        <v>44</v>
      </c>
      <c r="L16">
        <v>12.810244000000001</v>
      </c>
      <c r="M16">
        <v>519.09870100000001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3628.0055630000002</v>
      </c>
      <c r="G17" t="s">
        <v>46</v>
      </c>
      <c r="H17" s="16">
        <v>0</v>
      </c>
      <c r="I17">
        <v>0</v>
      </c>
      <c r="K17" t="s">
        <v>45</v>
      </c>
      <c r="L17" s="16">
        <v>0</v>
      </c>
      <c r="M17">
        <v>0</v>
      </c>
      <c r="P17" t="s">
        <v>0</v>
      </c>
      <c r="Q17">
        <v>0</v>
      </c>
      <c r="R17">
        <v>92.245767000000001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6">
        <v>0</v>
      </c>
      <c r="I18">
        <v>0</v>
      </c>
      <c r="K18" t="s">
        <v>46</v>
      </c>
      <c r="L18" s="16">
        <v>0</v>
      </c>
      <c r="M18">
        <v>0</v>
      </c>
      <c r="P18" t="s">
        <v>8</v>
      </c>
      <c r="Q18">
        <v>0</v>
      </c>
      <c r="R18">
        <v>3628.0055630000002</v>
      </c>
      <c r="S18">
        <v>0</v>
      </c>
    </row>
    <row r="19" spans="3:19" x14ac:dyDescent="0.3">
      <c r="C19" t="s">
        <v>9</v>
      </c>
      <c r="D19" s="16">
        <v>-9.9999999999999995E-7</v>
      </c>
      <c r="G19" t="s">
        <v>47</v>
      </c>
      <c r="H19" s="16">
        <v>0</v>
      </c>
      <c r="I19">
        <v>0</v>
      </c>
      <c r="K19" t="s">
        <v>48</v>
      </c>
      <c r="L19" s="16">
        <v>0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0</v>
      </c>
      <c r="G20" t="s">
        <v>49</v>
      </c>
      <c r="H20" s="16">
        <v>0</v>
      </c>
      <c r="I20">
        <v>0</v>
      </c>
      <c r="K20" t="s">
        <v>47</v>
      </c>
      <c r="L20" s="16">
        <v>0</v>
      </c>
      <c r="M20">
        <v>0</v>
      </c>
      <c r="P20" t="s">
        <v>9</v>
      </c>
      <c r="Q20">
        <v>0</v>
      </c>
      <c r="R20" s="16">
        <v>-9.9999999999999995E-7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 s="16">
        <v>41336.961098</v>
      </c>
      <c r="I21">
        <v>6138.4117409999999</v>
      </c>
      <c r="K21" t="s">
        <v>49</v>
      </c>
      <c r="L21" s="16">
        <v>0</v>
      </c>
      <c r="M21">
        <v>0</v>
      </c>
      <c r="P21" t="s">
        <v>1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6">
        <v>0</v>
      </c>
      <c r="I22">
        <v>0</v>
      </c>
      <c r="K22" t="s">
        <v>50</v>
      </c>
      <c r="L22" s="16">
        <v>41336.961098</v>
      </c>
      <c r="M22">
        <v>6138.4117409999999</v>
      </c>
      <c r="P22" t="s">
        <v>16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 s="16">
        <v>0</v>
      </c>
      <c r="I23">
        <v>0</v>
      </c>
      <c r="K23" t="s">
        <v>51</v>
      </c>
      <c r="L23" s="16">
        <v>0</v>
      </c>
      <c r="M23">
        <v>0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 s="16">
        <v>9.9999999999999995E-7</v>
      </c>
      <c r="G24" t="s">
        <v>53</v>
      </c>
      <c r="H24" s="16">
        <v>0</v>
      </c>
      <c r="I24">
        <v>0</v>
      </c>
      <c r="K24" t="s">
        <v>52</v>
      </c>
      <c r="L24" s="16">
        <v>0</v>
      </c>
      <c r="M24">
        <v>0</v>
      </c>
      <c r="P24" t="s">
        <v>17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6">
        <v>0</v>
      </c>
      <c r="I25">
        <v>0</v>
      </c>
      <c r="K25" t="s">
        <v>53</v>
      </c>
      <c r="L25" s="16">
        <v>0</v>
      </c>
      <c r="M25">
        <v>0</v>
      </c>
      <c r="P25" t="s">
        <v>6</v>
      </c>
      <c r="Q25">
        <v>0</v>
      </c>
      <c r="R25" s="16">
        <v>9.9999999999999995E-7</v>
      </c>
      <c r="S25">
        <v>0</v>
      </c>
    </row>
    <row r="26" spans="3:19" x14ac:dyDescent="0.3">
      <c r="C26" t="s">
        <v>20</v>
      </c>
      <c r="D26">
        <v>0</v>
      </c>
      <c r="G26" t="s">
        <v>55</v>
      </c>
      <c r="H26">
        <v>0</v>
      </c>
      <c r="I26">
        <v>0</v>
      </c>
      <c r="K26" t="s">
        <v>54</v>
      </c>
      <c r="L26" s="16">
        <v>0</v>
      </c>
      <c r="M26">
        <v>0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6">
        <v>0</v>
      </c>
      <c r="I27">
        <v>0</v>
      </c>
      <c r="K27" t="s">
        <v>55</v>
      </c>
      <c r="L27">
        <v>0</v>
      </c>
      <c r="M27">
        <v>0</v>
      </c>
      <c r="P27" t="s">
        <v>20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-8.9671000000000001E-2</v>
      </c>
      <c r="G28" t="s">
        <v>57</v>
      </c>
      <c r="H28" s="16">
        <v>1.9999999999999999E-6</v>
      </c>
      <c r="I28" s="16">
        <v>9.9999999999999995E-7</v>
      </c>
      <c r="K28" t="s">
        <v>56</v>
      </c>
      <c r="L28" s="16">
        <v>0</v>
      </c>
      <c r="M28">
        <v>0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6">
        <v>0</v>
      </c>
      <c r="I29">
        <v>0</v>
      </c>
      <c r="K29" t="s">
        <v>57</v>
      </c>
      <c r="L29" s="16">
        <v>1.9999999999999999E-6</v>
      </c>
      <c r="M29" s="16">
        <v>9.9999999999999995E-7</v>
      </c>
      <c r="P29" t="s">
        <v>24</v>
      </c>
      <c r="Q29">
        <v>0</v>
      </c>
      <c r="R29">
        <v>-8.9671000000000001E-2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6">
        <v>0</v>
      </c>
      <c r="I30">
        <v>0</v>
      </c>
      <c r="K30" t="s">
        <v>58</v>
      </c>
      <c r="L30" s="16">
        <v>0</v>
      </c>
      <c r="M30">
        <v>0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6">
        <v>9.9999999999999995E-7</v>
      </c>
      <c r="I31">
        <v>0</v>
      </c>
      <c r="K31" t="s">
        <v>59</v>
      </c>
      <c r="L31" s="16">
        <v>0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6">
        <v>0</v>
      </c>
      <c r="I32">
        <v>0</v>
      </c>
      <c r="K32" t="s">
        <v>60</v>
      </c>
      <c r="L32" s="16">
        <v>9.9999999999999995E-7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 s="16">
        <v>0</v>
      </c>
      <c r="I33">
        <v>0</v>
      </c>
      <c r="K33" t="s">
        <v>61</v>
      </c>
      <c r="L33" s="16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0</v>
      </c>
      <c r="I34">
        <v>0</v>
      </c>
      <c r="K34" t="s">
        <v>62</v>
      </c>
      <c r="L34" s="16">
        <v>0</v>
      </c>
      <c r="M34">
        <v>0</v>
      </c>
      <c r="P34" t="s">
        <v>14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-17203.573593000001</v>
      </c>
      <c r="G35" t="s">
        <v>64</v>
      </c>
      <c r="H35" s="16">
        <v>0</v>
      </c>
      <c r="I35">
        <v>0</v>
      </c>
      <c r="K35" t="s">
        <v>63</v>
      </c>
      <c r="L35">
        <v>0</v>
      </c>
      <c r="M35">
        <v>0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-32072.710062999999</v>
      </c>
      <c r="G36" t="s">
        <v>65</v>
      </c>
      <c r="H36" s="16">
        <v>0</v>
      </c>
      <c r="I36">
        <v>0</v>
      </c>
      <c r="K36" t="s">
        <v>64</v>
      </c>
      <c r="L36" s="16">
        <v>0</v>
      </c>
      <c r="M36">
        <v>0</v>
      </c>
      <c r="P36" t="s">
        <v>12</v>
      </c>
      <c r="Q36">
        <v>0</v>
      </c>
      <c r="R36">
        <v>-17203.573593000001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>
        <v>0</v>
      </c>
      <c r="I37">
        <v>0</v>
      </c>
      <c r="K37" t="s">
        <v>65</v>
      </c>
      <c r="L37" s="16">
        <v>0</v>
      </c>
      <c r="M37">
        <v>0</v>
      </c>
      <c r="P37" t="s">
        <v>11</v>
      </c>
      <c r="Q37">
        <v>0</v>
      </c>
      <c r="R37">
        <v>-32072.710062999999</v>
      </c>
      <c r="S37">
        <v>0</v>
      </c>
    </row>
    <row r="38" spans="3:19" x14ac:dyDescent="0.3">
      <c r="G38" t="s">
        <v>67</v>
      </c>
      <c r="H38" s="16">
        <v>0</v>
      </c>
      <c r="I38">
        <v>0</v>
      </c>
      <c r="K38" t="s">
        <v>66</v>
      </c>
      <c r="L38">
        <v>0</v>
      </c>
      <c r="M38">
        <v>0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-45.273872600000004</v>
      </c>
      <c r="G39" t="s">
        <v>68</v>
      </c>
      <c r="H39" s="16">
        <v>0</v>
      </c>
      <c r="I39">
        <v>0</v>
      </c>
      <c r="K39" t="s">
        <v>67</v>
      </c>
      <c r="L39" s="16">
        <v>0</v>
      </c>
      <c r="M39">
        <v>0</v>
      </c>
    </row>
    <row r="40" spans="3:19" x14ac:dyDescent="0.3">
      <c r="G40" t="s">
        <v>69</v>
      </c>
      <c r="H40" s="16">
        <v>0</v>
      </c>
      <c r="I40">
        <v>0</v>
      </c>
      <c r="K40" t="s">
        <v>68</v>
      </c>
      <c r="L40" s="16">
        <v>0</v>
      </c>
      <c r="M40">
        <v>0</v>
      </c>
    </row>
    <row r="41" spans="3:19" x14ac:dyDescent="0.3">
      <c r="G41" t="s">
        <v>70</v>
      </c>
      <c r="H41" s="16">
        <v>0</v>
      </c>
      <c r="I41">
        <v>0</v>
      </c>
      <c r="K41" t="s">
        <v>69</v>
      </c>
      <c r="L41" s="16">
        <v>0</v>
      </c>
      <c r="M41">
        <v>0</v>
      </c>
    </row>
    <row r="42" spans="3:19" x14ac:dyDescent="0.3">
      <c r="G42" t="s">
        <v>71</v>
      </c>
      <c r="H42" s="16">
        <v>516.87580100000002</v>
      </c>
      <c r="I42">
        <v>3283.3839680000001</v>
      </c>
      <c r="K42" t="s">
        <v>70</v>
      </c>
      <c r="L42" s="16">
        <v>0</v>
      </c>
      <c r="M42">
        <v>0</v>
      </c>
    </row>
    <row r="43" spans="3:19" x14ac:dyDescent="0.3">
      <c r="G43" t="s">
        <v>72</v>
      </c>
      <c r="H43" s="16">
        <v>9.9999999999999995E-7</v>
      </c>
      <c r="I43">
        <v>0</v>
      </c>
      <c r="K43" t="s">
        <v>71</v>
      </c>
      <c r="L43" s="16">
        <v>516.87580100000002</v>
      </c>
      <c r="M43">
        <v>3283.3839680000001</v>
      </c>
    </row>
    <row r="44" spans="3:19" x14ac:dyDescent="0.3">
      <c r="G44" t="s">
        <v>73</v>
      </c>
      <c r="H44" s="16">
        <v>0</v>
      </c>
      <c r="I44" s="16">
        <v>9.9999999999999995E-7</v>
      </c>
      <c r="K44" t="s">
        <v>72</v>
      </c>
      <c r="L44" s="16">
        <v>9.9999999999999995E-7</v>
      </c>
      <c r="M44">
        <v>0</v>
      </c>
    </row>
    <row r="45" spans="3:19" x14ac:dyDescent="0.3">
      <c r="G45" t="s">
        <v>74</v>
      </c>
      <c r="H45">
        <v>0</v>
      </c>
      <c r="I45">
        <v>0</v>
      </c>
      <c r="K45" t="s">
        <v>73</v>
      </c>
      <c r="L45" s="16">
        <v>0</v>
      </c>
      <c r="M45" s="16">
        <v>9.9999999999999995E-7</v>
      </c>
    </row>
    <row r="46" spans="3:19" x14ac:dyDescent="0.3">
      <c r="G46" t="s">
        <v>75</v>
      </c>
      <c r="H46" s="16">
        <v>0</v>
      </c>
      <c r="I46">
        <v>0</v>
      </c>
      <c r="K46" t="s">
        <v>74</v>
      </c>
      <c r="L46">
        <v>0</v>
      </c>
      <c r="M46">
        <v>0</v>
      </c>
    </row>
    <row r="47" spans="3:19" x14ac:dyDescent="0.3">
      <c r="G47" t="s">
        <v>76</v>
      </c>
      <c r="H47">
        <v>0</v>
      </c>
      <c r="I47">
        <v>0</v>
      </c>
      <c r="K47" t="s">
        <v>75</v>
      </c>
      <c r="L47" s="16">
        <v>0</v>
      </c>
      <c r="M47">
        <v>0</v>
      </c>
    </row>
    <row r="48" spans="3:19" x14ac:dyDescent="0.3">
      <c r="G48" t="s">
        <v>77</v>
      </c>
      <c r="H48" s="16">
        <v>0</v>
      </c>
      <c r="I48">
        <v>0</v>
      </c>
      <c r="K48" t="s">
        <v>76</v>
      </c>
      <c r="L48">
        <v>0</v>
      </c>
      <c r="M48">
        <v>0</v>
      </c>
    </row>
    <row r="49" spans="7:13" x14ac:dyDescent="0.3">
      <c r="G49" t="s">
        <v>78</v>
      </c>
      <c r="H49" s="16">
        <v>0</v>
      </c>
      <c r="I49">
        <v>0</v>
      </c>
      <c r="K49" t="s">
        <v>77</v>
      </c>
      <c r="L49" s="16">
        <v>0</v>
      </c>
      <c r="M49">
        <v>0</v>
      </c>
    </row>
    <row r="50" spans="7:13" x14ac:dyDescent="0.3">
      <c r="G50" t="s">
        <v>79</v>
      </c>
      <c r="H50" s="16">
        <v>0</v>
      </c>
      <c r="I50">
        <v>0</v>
      </c>
      <c r="K50" t="s">
        <v>78</v>
      </c>
      <c r="L50" s="16">
        <v>0</v>
      </c>
      <c r="M50">
        <v>0</v>
      </c>
    </row>
    <row r="51" spans="7:13" x14ac:dyDescent="0.3">
      <c r="G51" t="s">
        <v>80</v>
      </c>
      <c r="H51" s="16">
        <v>0</v>
      </c>
      <c r="I51">
        <v>0</v>
      </c>
      <c r="K51" t="s">
        <v>79</v>
      </c>
      <c r="L51" s="16">
        <v>0</v>
      </c>
      <c r="M51">
        <v>0</v>
      </c>
    </row>
    <row r="52" spans="7:13" x14ac:dyDescent="0.3">
      <c r="G52" t="s">
        <v>81</v>
      </c>
      <c r="H52" s="16">
        <v>0</v>
      </c>
      <c r="I52" s="16">
        <v>9.9999999999999995E-7</v>
      </c>
      <c r="K52" t="s">
        <v>80</v>
      </c>
      <c r="L52" s="16">
        <v>0</v>
      </c>
      <c r="M52">
        <v>0</v>
      </c>
    </row>
    <row r="53" spans="7:13" x14ac:dyDescent="0.3">
      <c r="G53" t="s">
        <v>82</v>
      </c>
      <c r="H53" s="16">
        <v>0</v>
      </c>
      <c r="I53">
        <v>0</v>
      </c>
      <c r="K53" t="s">
        <v>81</v>
      </c>
      <c r="L53" s="16">
        <v>0</v>
      </c>
      <c r="M53" s="16">
        <v>9.9999999999999995E-7</v>
      </c>
    </row>
    <row r="54" spans="7:13" x14ac:dyDescent="0.3">
      <c r="G54" t="s">
        <v>83</v>
      </c>
      <c r="H54" s="16">
        <v>0</v>
      </c>
      <c r="I54">
        <v>0</v>
      </c>
      <c r="K54" t="s">
        <v>82</v>
      </c>
      <c r="L54" s="16">
        <v>0</v>
      </c>
      <c r="M54">
        <v>0</v>
      </c>
    </row>
    <row r="55" spans="7:13" x14ac:dyDescent="0.3">
      <c r="G55" t="s">
        <v>84</v>
      </c>
      <c r="H55" s="16">
        <v>104.099504</v>
      </c>
      <c r="I55">
        <v>1072.438504</v>
      </c>
      <c r="K55" t="s">
        <v>83</v>
      </c>
      <c r="L55" s="16">
        <v>0</v>
      </c>
      <c r="M55">
        <v>0</v>
      </c>
    </row>
    <row r="56" spans="7:13" x14ac:dyDescent="0.3">
      <c r="G56" t="s">
        <v>85</v>
      </c>
      <c r="H56" s="16">
        <v>0</v>
      </c>
      <c r="I56">
        <v>0</v>
      </c>
      <c r="K56" t="s">
        <v>84</v>
      </c>
      <c r="L56" s="16">
        <v>104.099504</v>
      </c>
      <c r="M56">
        <v>1072.438504</v>
      </c>
    </row>
    <row r="57" spans="7:13" x14ac:dyDescent="0.3">
      <c r="G57" t="s">
        <v>86</v>
      </c>
      <c r="H57" s="16">
        <v>6605.9139180000002</v>
      </c>
      <c r="I57">
        <v>0</v>
      </c>
      <c r="K57" t="s">
        <v>85</v>
      </c>
      <c r="L57" s="16">
        <v>0</v>
      </c>
      <c r="M57">
        <v>0</v>
      </c>
    </row>
    <row r="58" spans="7:13" x14ac:dyDescent="0.3">
      <c r="G58" t="s">
        <v>87</v>
      </c>
      <c r="H58" s="16">
        <v>0</v>
      </c>
      <c r="I58">
        <v>0</v>
      </c>
      <c r="K58" t="s">
        <v>86</v>
      </c>
      <c r="L58" s="16">
        <v>6605.9139180000002</v>
      </c>
      <c r="M58">
        <v>0</v>
      </c>
    </row>
    <row r="59" spans="7:13" x14ac:dyDescent="0.3">
      <c r="G59" t="s">
        <v>88</v>
      </c>
      <c r="H59" s="16">
        <v>2.0000000000000002E-5</v>
      </c>
      <c r="I59">
        <v>0</v>
      </c>
      <c r="K59" t="s">
        <v>87</v>
      </c>
      <c r="L59" s="16">
        <v>0</v>
      </c>
      <c r="M59">
        <v>0</v>
      </c>
    </row>
    <row r="60" spans="7:13" x14ac:dyDescent="0.3">
      <c r="G60" t="s">
        <v>89</v>
      </c>
      <c r="H60" s="16">
        <v>0</v>
      </c>
      <c r="I60">
        <v>0</v>
      </c>
      <c r="K60" t="s">
        <v>88</v>
      </c>
      <c r="L60" s="16">
        <v>2.0000000000000002E-5</v>
      </c>
      <c r="M60">
        <v>0</v>
      </c>
    </row>
    <row r="61" spans="7:13" x14ac:dyDescent="0.3">
      <c r="G61" t="s">
        <v>90</v>
      </c>
      <c r="H61" s="16">
        <v>0</v>
      </c>
      <c r="I61">
        <v>0</v>
      </c>
      <c r="K61" t="s">
        <v>89</v>
      </c>
      <c r="L61" s="16">
        <v>0</v>
      </c>
      <c r="M61">
        <v>0</v>
      </c>
    </row>
    <row r="62" spans="7:13" x14ac:dyDescent="0.3">
      <c r="G62" t="s">
        <v>91</v>
      </c>
      <c r="H62" s="16">
        <v>6717.6820399999997</v>
      </c>
      <c r="I62">
        <v>0</v>
      </c>
      <c r="K62" t="s">
        <v>90</v>
      </c>
      <c r="L62" s="16">
        <v>0</v>
      </c>
      <c r="M62">
        <v>0</v>
      </c>
    </row>
    <row r="63" spans="7:13" x14ac:dyDescent="0.3">
      <c r="G63" t="s">
        <v>92</v>
      </c>
      <c r="H63" s="16">
        <v>0</v>
      </c>
      <c r="I63">
        <v>0</v>
      </c>
      <c r="K63" t="s">
        <v>91</v>
      </c>
      <c r="L63" s="16">
        <v>6717.6820399999997</v>
      </c>
      <c r="M63">
        <v>0</v>
      </c>
    </row>
    <row r="64" spans="7:13" x14ac:dyDescent="0.3">
      <c r="G64" t="s">
        <v>93</v>
      </c>
      <c r="H64" s="16">
        <v>44.798766999999998</v>
      </c>
      <c r="I64">
        <v>0</v>
      </c>
      <c r="K64" t="s">
        <v>92</v>
      </c>
      <c r="L64" s="16">
        <v>0</v>
      </c>
      <c r="M64">
        <v>0</v>
      </c>
    </row>
    <row r="65" spans="7:13" x14ac:dyDescent="0.3">
      <c r="G65" t="s">
        <v>94</v>
      </c>
      <c r="H65">
        <v>22.372192999999999</v>
      </c>
      <c r="I65">
        <v>15.041173000000001</v>
      </c>
      <c r="K65" t="s">
        <v>93</v>
      </c>
      <c r="L65" s="16">
        <v>44.798766999999998</v>
      </c>
      <c r="M65">
        <v>0</v>
      </c>
    </row>
    <row r="66" spans="7:13" x14ac:dyDescent="0.3">
      <c r="G66" t="s">
        <v>95</v>
      </c>
      <c r="H66">
        <v>101.637381</v>
      </c>
      <c r="I66">
        <v>7.7481530000000003</v>
      </c>
      <c r="K66" t="s">
        <v>94</v>
      </c>
      <c r="L66">
        <v>22.372192999999999</v>
      </c>
      <c r="M66">
        <v>15.041173000000001</v>
      </c>
    </row>
    <row r="67" spans="7:13" x14ac:dyDescent="0.3">
      <c r="G67" t="s">
        <v>96</v>
      </c>
      <c r="H67" s="16">
        <v>3.0000000000000001E-6</v>
      </c>
      <c r="I67">
        <v>0</v>
      </c>
      <c r="K67" t="s">
        <v>95</v>
      </c>
      <c r="L67">
        <v>101.637381</v>
      </c>
      <c r="M67">
        <v>7.7481530000000003</v>
      </c>
    </row>
    <row r="68" spans="7:13" x14ac:dyDescent="0.3">
      <c r="G68" t="s">
        <v>97</v>
      </c>
      <c r="H68" s="16">
        <v>136.38292300000001</v>
      </c>
      <c r="I68">
        <v>7.3165839999999998</v>
      </c>
      <c r="K68" t="s">
        <v>96</v>
      </c>
      <c r="L68" s="16">
        <v>3.0000000000000001E-6</v>
      </c>
      <c r="M68">
        <v>0</v>
      </c>
    </row>
    <row r="69" spans="7:13" x14ac:dyDescent="0.3">
      <c r="G69" t="s">
        <v>98</v>
      </c>
      <c r="H69" s="16">
        <v>88.023015000000001</v>
      </c>
      <c r="I69">
        <v>0.47619800000000001</v>
      </c>
      <c r="K69" t="s">
        <v>97</v>
      </c>
      <c r="L69" s="16">
        <v>136.38292300000001</v>
      </c>
      <c r="M69">
        <v>7.3165839999999998</v>
      </c>
    </row>
    <row r="70" spans="7:13" x14ac:dyDescent="0.3">
      <c r="G70" t="s">
        <v>99</v>
      </c>
      <c r="H70" s="16">
        <v>0</v>
      </c>
      <c r="I70" s="16">
        <v>9.9999999999999995E-7</v>
      </c>
      <c r="K70" t="s">
        <v>98</v>
      </c>
      <c r="L70" s="16">
        <v>88.023015000000001</v>
      </c>
      <c r="M70">
        <v>0.47619800000000001</v>
      </c>
    </row>
    <row r="71" spans="7:13" x14ac:dyDescent="0.3">
      <c r="G71" t="s">
        <v>100</v>
      </c>
      <c r="H71" s="16">
        <v>0</v>
      </c>
      <c r="I71" s="16">
        <v>9.9999999999999995E-7</v>
      </c>
      <c r="K71" t="s">
        <v>99</v>
      </c>
      <c r="L71" s="16">
        <v>0</v>
      </c>
      <c r="M71" s="16">
        <v>9.9999999999999995E-7</v>
      </c>
    </row>
    <row r="72" spans="7:13" x14ac:dyDescent="0.3">
      <c r="G72" t="s">
        <v>101</v>
      </c>
      <c r="H72" s="16">
        <v>0</v>
      </c>
      <c r="I72">
        <v>0</v>
      </c>
      <c r="K72" t="s">
        <v>100</v>
      </c>
      <c r="L72" s="16">
        <v>0</v>
      </c>
      <c r="M72" s="16">
        <v>9.9999999999999995E-7</v>
      </c>
    </row>
    <row r="73" spans="7:13" x14ac:dyDescent="0.3">
      <c r="G73" t="s">
        <v>102</v>
      </c>
      <c r="H73" s="16">
        <v>0</v>
      </c>
      <c r="I73" s="16">
        <v>9.9999999999999995E-7</v>
      </c>
      <c r="K73" t="s">
        <v>101</v>
      </c>
      <c r="L73" s="16">
        <v>0</v>
      </c>
      <c r="M73">
        <v>0</v>
      </c>
    </row>
    <row r="74" spans="7:13" x14ac:dyDescent="0.3">
      <c r="G74" t="s">
        <v>103</v>
      </c>
      <c r="H74" s="16">
        <v>0</v>
      </c>
      <c r="I74" s="16">
        <v>9.9999999999999995E-7</v>
      </c>
      <c r="K74" t="s">
        <v>102</v>
      </c>
      <c r="L74" s="16">
        <v>0</v>
      </c>
      <c r="M74" s="16">
        <v>9.9999999999999995E-7</v>
      </c>
    </row>
    <row r="75" spans="7:13" x14ac:dyDescent="0.3">
      <c r="G75" t="s">
        <v>104</v>
      </c>
      <c r="H75" s="16">
        <v>0</v>
      </c>
      <c r="I75">
        <v>0</v>
      </c>
      <c r="K75" t="s">
        <v>103</v>
      </c>
      <c r="L75" s="16">
        <v>0</v>
      </c>
      <c r="M75" s="16">
        <v>9.9999999999999995E-7</v>
      </c>
    </row>
    <row r="76" spans="7:13" x14ac:dyDescent="0.3">
      <c r="G76" t="s">
        <v>105</v>
      </c>
      <c r="H76" s="16">
        <v>0</v>
      </c>
      <c r="I76">
        <v>0</v>
      </c>
      <c r="K76" t="s">
        <v>104</v>
      </c>
      <c r="L76" s="16">
        <v>0</v>
      </c>
      <c r="M76">
        <v>0</v>
      </c>
    </row>
    <row r="77" spans="7:13" x14ac:dyDescent="0.3">
      <c r="G77" t="s">
        <v>106</v>
      </c>
      <c r="H77">
        <v>0</v>
      </c>
      <c r="I77" s="16">
        <v>9.9999999999999995E-7</v>
      </c>
      <c r="K77" t="s">
        <v>105</v>
      </c>
      <c r="L77" s="16">
        <v>0</v>
      </c>
      <c r="M77">
        <v>0</v>
      </c>
    </row>
    <row r="78" spans="7:13" x14ac:dyDescent="0.3">
      <c r="G78" t="s">
        <v>107</v>
      </c>
      <c r="H78" s="16">
        <v>1.488885</v>
      </c>
      <c r="I78">
        <v>0</v>
      </c>
      <c r="K78" t="s">
        <v>106</v>
      </c>
      <c r="L78">
        <v>0</v>
      </c>
      <c r="M78" s="16">
        <v>9.9999999999999995E-7</v>
      </c>
    </row>
    <row r="79" spans="7:13" x14ac:dyDescent="0.3">
      <c r="G79" t="s">
        <v>108</v>
      </c>
      <c r="H79" s="16">
        <v>0</v>
      </c>
      <c r="I79" s="16">
        <v>9.9999999999999995E-7</v>
      </c>
      <c r="K79" t="s">
        <v>107</v>
      </c>
      <c r="L79" s="16">
        <v>1.488885</v>
      </c>
      <c r="M79">
        <v>0</v>
      </c>
    </row>
    <row r="80" spans="7:13" x14ac:dyDescent="0.3">
      <c r="G80" t="s">
        <v>109</v>
      </c>
      <c r="H80">
        <v>5870.4891459999999</v>
      </c>
      <c r="I80">
        <v>0</v>
      </c>
      <c r="K80" t="s">
        <v>108</v>
      </c>
      <c r="L80" s="16">
        <v>0</v>
      </c>
      <c r="M80" s="16">
        <v>9.9999999999999995E-7</v>
      </c>
    </row>
    <row r="81" spans="7:13" x14ac:dyDescent="0.3">
      <c r="G81" t="s">
        <v>110</v>
      </c>
      <c r="H81" s="16">
        <v>18.762549</v>
      </c>
      <c r="I81">
        <v>202.53871699999999</v>
      </c>
      <c r="K81" t="s">
        <v>109</v>
      </c>
      <c r="L81">
        <v>5870.4891459999999</v>
      </c>
      <c r="M81">
        <v>0</v>
      </c>
    </row>
    <row r="82" spans="7:13" x14ac:dyDescent="0.3">
      <c r="G82" t="s">
        <v>111</v>
      </c>
      <c r="H82" s="16">
        <v>2.1999999999999999E-5</v>
      </c>
      <c r="I82">
        <v>0</v>
      </c>
      <c r="K82" t="s">
        <v>110</v>
      </c>
      <c r="L82" s="16">
        <v>18.762549</v>
      </c>
      <c r="M82">
        <v>202.53871699999999</v>
      </c>
    </row>
    <row r="83" spans="7:13" x14ac:dyDescent="0.3">
      <c r="G83" t="s">
        <v>112</v>
      </c>
      <c r="H83" s="16">
        <v>220.72066000000001</v>
      </c>
      <c r="I83">
        <v>0</v>
      </c>
      <c r="K83" t="s">
        <v>111</v>
      </c>
      <c r="L83" s="16">
        <v>2.1999999999999999E-5</v>
      </c>
      <c r="M83">
        <v>0</v>
      </c>
    </row>
    <row r="84" spans="7:13" x14ac:dyDescent="0.3">
      <c r="G84" t="s">
        <v>113</v>
      </c>
      <c r="H84" s="16">
        <v>0</v>
      </c>
      <c r="I84">
        <v>0</v>
      </c>
      <c r="K84" t="s">
        <v>112</v>
      </c>
      <c r="L84" s="16">
        <v>220.72066000000001</v>
      </c>
      <c r="M84">
        <v>0</v>
      </c>
    </row>
    <row r="85" spans="7:13" x14ac:dyDescent="0.3">
      <c r="G85" t="s">
        <v>114</v>
      </c>
      <c r="H85">
        <v>0</v>
      </c>
      <c r="I85" s="16">
        <v>9.9999999999999995E-7</v>
      </c>
      <c r="K85" t="s">
        <v>113</v>
      </c>
      <c r="L85" s="16">
        <v>0</v>
      </c>
      <c r="M85">
        <v>0</v>
      </c>
    </row>
    <row r="86" spans="7:13" x14ac:dyDescent="0.3">
      <c r="G86" t="s">
        <v>115</v>
      </c>
      <c r="H86" s="16">
        <v>9.9999999999999995E-7</v>
      </c>
      <c r="I86">
        <v>0</v>
      </c>
      <c r="K86" t="s">
        <v>114</v>
      </c>
      <c r="L86">
        <v>0</v>
      </c>
      <c r="M86" s="16">
        <v>9.9999999999999995E-7</v>
      </c>
    </row>
    <row r="87" spans="7:13" x14ac:dyDescent="0.3">
      <c r="G87" t="s">
        <v>116</v>
      </c>
      <c r="H87" s="16">
        <v>0</v>
      </c>
      <c r="I87">
        <v>0</v>
      </c>
      <c r="K87" t="s">
        <v>115</v>
      </c>
      <c r="L87" s="16">
        <v>9.9999999999999995E-7</v>
      </c>
      <c r="M87">
        <v>0</v>
      </c>
    </row>
    <row r="88" spans="7:13" x14ac:dyDescent="0.3">
      <c r="G88" t="s">
        <v>117</v>
      </c>
      <c r="H88" s="16">
        <v>5060.5595499999999</v>
      </c>
      <c r="I88">
        <v>0</v>
      </c>
      <c r="K88" t="s">
        <v>116</v>
      </c>
      <c r="L88" s="16">
        <v>0</v>
      </c>
      <c r="M88">
        <v>0</v>
      </c>
    </row>
    <row r="89" spans="7:13" x14ac:dyDescent="0.3">
      <c r="G89" t="s">
        <v>146</v>
      </c>
      <c r="H89">
        <v>0</v>
      </c>
      <c r="I89">
        <v>0</v>
      </c>
      <c r="K89" t="s">
        <v>117</v>
      </c>
      <c r="L89" s="16">
        <v>5060.5595499999999</v>
      </c>
      <c r="M89">
        <v>0</v>
      </c>
    </row>
    <row r="90" spans="7:13" x14ac:dyDescent="0.3">
      <c r="G90" t="s">
        <v>118</v>
      </c>
      <c r="H90" s="16">
        <v>0</v>
      </c>
      <c r="I90">
        <v>0</v>
      </c>
      <c r="K90" t="s">
        <v>146</v>
      </c>
      <c r="L90">
        <v>0</v>
      </c>
      <c r="M90">
        <v>0</v>
      </c>
    </row>
    <row r="91" spans="7:13" x14ac:dyDescent="0.3">
      <c r="G91" t="s">
        <v>119</v>
      </c>
      <c r="H91" s="16">
        <v>0</v>
      </c>
      <c r="I91">
        <v>0</v>
      </c>
      <c r="K91" t="s">
        <v>118</v>
      </c>
      <c r="L91" s="16">
        <v>0</v>
      </c>
      <c r="M91">
        <v>0</v>
      </c>
    </row>
    <row r="92" spans="7:13" x14ac:dyDescent="0.3">
      <c r="G92" t="s">
        <v>120</v>
      </c>
      <c r="H92" s="16">
        <v>0</v>
      </c>
      <c r="I92">
        <v>0</v>
      </c>
      <c r="K92" t="s">
        <v>119</v>
      </c>
      <c r="L92" s="16">
        <v>0</v>
      </c>
      <c r="M92">
        <v>0</v>
      </c>
    </row>
    <row r="93" spans="7:13" x14ac:dyDescent="0.3">
      <c r="G93" t="s">
        <v>121</v>
      </c>
      <c r="H93" s="16">
        <v>113.021468</v>
      </c>
      <c r="I93">
        <v>171.20835400000001</v>
      </c>
      <c r="K93" t="s">
        <v>120</v>
      </c>
      <c r="L93" s="16">
        <v>0</v>
      </c>
      <c r="M93">
        <v>0</v>
      </c>
    </row>
    <row r="94" spans="7:13" x14ac:dyDescent="0.3">
      <c r="G94" t="s">
        <v>122</v>
      </c>
      <c r="H94" s="16">
        <v>0</v>
      </c>
      <c r="I94">
        <v>0</v>
      </c>
      <c r="K94" t="s">
        <v>121</v>
      </c>
      <c r="L94" s="16">
        <v>113.021468</v>
      </c>
      <c r="M94">
        <v>171.20835400000001</v>
      </c>
    </row>
    <row r="95" spans="7:13" x14ac:dyDescent="0.3">
      <c r="G95" t="s">
        <v>123</v>
      </c>
      <c r="H95" s="16">
        <v>0</v>
      </c>
      <c r="I95">
        <v>0</v>
      </c>
      <c r="K95" t="s">
        <v>122</v>
      </c>
      <c r="L95" s="16">
        <v>0</v>
      </c>
      <c r="M95">
        <v>0</v>
      </c>
    </row>
    <row r="96" spans="7:13" x14ac:dyDescent="0.3">
      <c r="G96" t="s">
        <v>124</v>
      </c>
      <c r="H96" s="16">
        <v>0</v>
      </c>
      <c r="I96">
        <v>0</v>
      </c>
      <c r="K96" t="s">
        <v>123</v>
      </c>
      <c r="L96" s="16">
        <v>0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 s="16">
        <v>0</v>
      </c>
      <c r="M97">
        <v>0</v>
      </c>
    </row>
    <row r="98" spans="7:13" x14ac:dyDescent="0.3">
      <c r="G98" t="s">
        <v>126</v>
      </c>
      <c r="H98">
        <v>4724.8333119999998</v>
      </c>
      <c r="I98">
        <v>72.007530000000003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 s="16">
        <v>0</v>
      </c>
      <c r="I99">
        <v>0</v>
      </c>
      <c r="K99" t="s">
        <v>126</v>
      </c>
      <c r="L99">
        <v>4724.8333119999998</v>
      </c>
      <c r="M99">
        <v>72.007530000000003</v>
      </c>
    </row>
    <row r="100" spans="7:13" x14ac:dyDescent="0.3">
      <c r="G100" t="s">
        <v>128</v>
      </c>
      <c r="H100">
        <v>0</v>
      </c>
      <c r="I100">
        <v>0</v>
      </c>
      <c r="K100" t="s">
        <v>127</v>
      </c>
      <c r="L100" s="16">
        <v>0</v>
      </c>
      <c r="M100">
        <v>0</v>
      </c>
    </row>
    <row r="101" spans="7:13" x14ac:dyDescent="0.3">
      <c r="G101" t="s">
        <v>129</v>
      </c>
      <c r="H101" s="16">
        <v>0</v>
      </c>
      <c r="I101">
        <v>0</v>
      </c>
      <c r="K101" t="s">
        <v>128</v>
      </c>
      <c r="L101">
        <v>0</v>
      </c>
      <c r="M101">
        <v>0</v>
      </c>
    </row>
    <row r="102" spans="7:13" x14ac:dyDescent="0.3">
      <c r="G102" t="s">
        <v>130</v>
      </c>
      <c r="H102">
        <v>0</v>
      </c>
      <c r="I102">
        <v>0</v>
      </c>
      <c r="K102" t="s">
        <v>129</v>
      </c>
      <c r="L102" s="16">
        <v>0</v>
      </c>
      <c r="M102">
        <v>0</v>
      </c>
    </row>
    <row r="103" spans="7:13" x14ac:dyDescent="0.3">
      <c r="G103" t="s">
        <v>131</v>
      </c>
      <c r="H103" s="16">
        <v>0</v>
      </c>
      <c r="I103">
        <v>0</v>
      </c>
      <c r="K103" t="s">
        <v>130</v>
      </c>
      <c r="L103">
        <v>0</v>
      </c>
      <c r="M103">
        <v>0</v>
      </c>
    </row>
    <row r="104" spans="7:13" x14ac:dyDescent="0.3">
      <c r="G104" t="s">
        <v>132</v>
      </c>
      <c r="H104" s="16">
        <v>0</v>
      </c>
      <c r="I104">
        <v>0</v>
      </c>
      <c r="K104" t="s">
        <v>131</v>
      </c>
      <c r="L104" s="16">
        <v>0</v>
      </c>
      <c r="M104">
        <v>0</v>
      </c>
    </row>
    <row r="105" spans="7:13" x14ac:dyDescent="0.3">
      <c r="G105" t="s">
        <v>133</v>
      </c>
      <c r="H105" s="16">
        <v>0</v>
      </c>
      <c r="I105">
        <v>0</v>
      </c>
      <c r="K105" t="s">
        <v>132</v>
      </c>
      <c r="L105" s="16">
        <v>0</v>
      </c>
      <c r="M105">
        <v>0</v>
      </c>
    </row>
    <row r="106" spans="7:13" x14ac:dyDescent="0.3">
      <c r="G106" t="s">
        <v>134</v>
      </c>
      <c r="H106" s="16">
        <v>0</v>
      </c>
      <c r="I106">
        <v>0</v>
      </c>
      <c r="K106" t="s">
        <v>133</v>
      </c>
      <c r="L106" s="16">
        <v>0</v>
      </c>
      <c r="M106">
        <v>0</v>
      </c>
    </row>
    <row r="107" spans="7:13" x14ac:dyDescent="0.3">
      <c r="G107" t="s">
        <v>135</v>
      </c>
      <c r="H107" s="16">
        <v>0</v>
      </c>
      <c r="I107">
        <v>0</v>
      </c>
      <c r="K107" t="s">
        <v>134</v>
      </c>
      <c r="L107" s="16">
        <v>0</v>
      </c>
      <c r="M107">
        <v>0</v>
      </c>
    </row>
    <row r="108" spans="7:13" x14ac:dyDescent="0.3">
      <c r="G108" t="s">
        <v>136</v>
      </c>
      <c r="H108" s="16">
        <v>0</v>
      </c>
      <c r="I108">
        <v>0</v>
      </c>
      <c r="K108" t="s">
        <v>135</v>
      </c>
      <c r="L108" s="16">
        <v>0</v>
      </c>
      <c r="M108">
        <v>0</v>
      </c>
    </row>
    <row r="109" spans="7:13" x14ac:dyDescent="0.3">
      <c r="G109" t="s">
        <v>137</v>
      </c>
      <c r="H109" s="16">
        <v>53.631863000000003</v>
      </c>
      <c r="I109">
        <v>0</v>
      </c>
      <c r="K109" t="s">
        <v>136</v>
      </c>
      <c r="L109" s="16">
        <v>0</v>
      </c>
      <c r="M109">
        <v>0</v>
      </c>
    </row>
    <row r="110" spans="7:13" x14ac:dyDescent="0.3">
      <c r="G110" t="s">
        <v>138</v>
      </c>
      <c r="H110" s="16">
        <v>0</v>
      </c>
      <c r="I110">
        <v>0</v>
      </c>
      <c r="K110" t="s">
        <v>137</v>
      </c>
      <c r="L110" s="16">
        <v>53.631863000000003</v>
      </c>
      <c r="M110">
        <v>0</v>
      </c>
    </row>
    <row r="111" spans="7:13" x14ac:dyDescent="0.3">
      <c r="G111" t="s">
        <v>139</v>
      </c>
      <c r="H111" s="16">
        <v>0</v>
      </c>
      <c r="I111">
        <v>0</v>
      </c>
      <c r="K111" t="s">
        <v>138</v>
      </c>
      <c r="L111" s="16">
        <v>0</v>
      </c>
      <c r="M111">
        <v>0</v>
      </c>
    </row>
    <row r="112" spans="7:13" x14ac:dyDescent="0.3">
      <c r="G112" t="s">
        <v>140</v>
      </c>
      <c r="H112">
        <v>458.14328699999999</v>
      </c>
      <c r="I112">
        <v>0</v>
      </c>
      <c r="K112" t="s">
        <v>139</v>
      </c>
      <c r="L112" s="16">
        <v>0</v>
      </c>
      <c r="M112">
        <v>0</v>
      </c>
    </row>
    <row r="113" spans="7:13" x14ac:dyDescent="0.3">
      <c r="G113" t="s">
        <v>141</v>
      </c>
      <c r="H113" s="16">
        <v>0</v>
      </c>
      <c r="I113">
        <v>0</v>
      </c>
      <c r="K113" t="s">
        <v>140</v>
      </c>
      <c r="L113">
        <v>458.14328699999999</v>
      </c>
      <c r="M113">
        <v>0</v>
      </c>
    </row>
    <row r="114" spans="7:13" x14ac:dyDescent="0.3">
      <c r="G114" t="s">
        <v>142</v>
      </c>
      <c r="H114" s="16">
        <v>0</v>
      </c>
      <c r="I114">
        <v>0</v>
      </c>
      <c r="K114" t="s">
        <v>141</v>
      </c>
      <c r="L114" s="16">
        <v>0</v>
      </c>
      <c r="M114">
        <v>0</v>
      </c>
    </row>
    <row r="115" spans="7:13" x14ac:dyDescent="0.3">
      <c r="G115" t="s">
        <v>143</v>
      </c>
      <c r="H115">
        <v>1008.718174</v>
      </c>
      <c r="I115">
        <v>10.690436999999999</v>
      </c>
      <c r="K115" t="s">
        <v>142</v>
      </c>
      <c r="L115" s="16">
        <v>0</v>
      </c>
      <c r="M115">
        <v>0</v>
      </c>
    </row>
    <row r="116" spans="7:13" x14ac:dyDescent="0.3">
      <c r="K116" t="s">
        <v>143</v>
      </c>
      <c r="L116">
        <v>1008.718174</v>
      </c>
      <c r="M116">
        <v>10.690436999999999</v>
      </c>
    </row>
    <row r="117" spans="7:13" x14ac:dyDescent="0.3">
      <c r="H117">
        <f>SUM(H3:H115)/1000</f>
        <v>73.384745160999998</v>
      </c>
      <c r="I117">
        <f>SUM(I3:I115)/1000</f>
        <v>21.889127429000006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8" t="s">
        <v>172</v>
      </c>
      <c r="D1" s="20"/>
      <c r="G1" s="18" t="s">
        <v>171</v>
      </c>
      <c r="H1" s="19"/>
      <c r="I1" s="20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-1.1850449489238246E-3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3129.1909282686447</v>
      </c>
      <c r="G5" t="s">
        <v>34</v>
      </c>
      <c r="H5">
        <f>IF(Data_split!H5=0,0,Results_split!H5/Data_split!H5)</f>
        <v>2.7678366631485854E-7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0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-1.6929903239645977E-5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2.1113116135195735E-5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1.5777421373062873E-6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8.2703646810779685E-2</v>
      </c>
      <c r="I12">
        <f>IF(Data_split!I12=0,0,Results_split!I12/Data_split!I12)</f>
        <v>12316.227173309848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3.3051091552433358E-5</v>
      </c>
    </row>
    <row r="14" spans="1:9" x14ac:dyDescent="0.3">
      <c r="C14" t="s">
        <v>2</v>
      </c>
      <c r="D14">
        <f>IF(Data_split!D14=0,0,Results_split!D14/Data_split!D14)</f>
        <v>0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0.376017368559248</v>
      </c>
      <c r="I15">
        <f>IF(Data_split!I15=0,0,Results_split!I15/Data_split!I15)</f>
        <v>15041.319952080927</v>
      </c>
    </row>
    <row r="16" spans="1:9" x14ac:dyDescent="0.3">
      <c r="C16" t="s">
        <v>0</v>
      </c>
      <c r="D16">
        <f>IF(Data_split!D16=0,0,Results_split!D16/Data_split!D16)</f>
        <v>1066.6548644990808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62245.814189747114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1.0230056481813071E-5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146.88548112055832</v>
      </c>
      <c r="I21">
        <f>IF(Data_split!I21=0,0,Results_split!I21/Data_split!I21)</f>
        <v>660986.40701172582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2.6224664122125903E-5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0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0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1.286375903543566</v>
      </c>
      <c r="G28" t="s">
        <v>57</v>
      </c>
      <c r="H28">
        <f>IF(Data_split!H28=0,0,Results_split!H28/Data_split!H28)</f>
        <v>8.8208797209719648E-9</v>
      </c>
      <c r="I28">
        <f>IF(Data_split!I28=0,0,Results_split!I28/Data_split!I28)</f>
        <v>2.4553817394108589E-5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0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6.5159679436738138E-8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41414.4356224312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100293.11619355346</v>
      </c>
      <c r="G36" t="s">
        <v>65</v>
      </c>
      <c r="H36">
        <f>IF(Data_split!H36=0,0,Results_split!H36/Data_split!H36)</f>
        <v>0</v>
      </c>
      <c r="I36">
        <f>IF(Data_split!I36=0,0,Results_split!I36/Data_split!I36)</f>
        <v>0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0</v>
      </c>
    </row>
    <row r="38" spans="3:9" x14ac:dyDescent="0.3">
      <c r="G38" t="s">
        <v>67</v>
      </c>
      <c r="H38">
        <f>IF(Data_split!H38=0,0,Results_split!H38/Data_split!H38)</f>
        <v>0</v>
      </c>
      <c r="I38">
        <f>IF(Data_split!I38=0,0,Results_split!I38/Data_split!I38)</f>
        <v>0</v>
      </c>
    </row>
    <row r="39" spans="3:9" x14ac:dyDescent="0.3">
      <c r="G39" t="s">
        <v>68</v>
      </c>
      <c r="H39">
        <f>IF(Data_split!H39=0,0,Results_split!H39/Data_split!H39)</f>
        <v>0</v>
      </c>
      <c r="I39">
        <f>IF(Data_split!I39=0,0,Results_split!I39/Data_split!I39)</f>
        <v>0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4.0017143197001932</v>
      </c>
      <c r="I42">
        <f>IF(Data_split!I42=0,0,Results_split!I42/Data_split!I42)</f>
        <v>186063.95774640483</v>
      </c>
    </row>
    <row r="43" spans="3:9" x14ac:dyDescent="0.3">
      <c r="G43" t="s">
        <v>72</v>
      </c>
      <c r="H43">
        <f>IF(Data_split!H43=0,0,Results_split!H43/Data_split!H43)</f>
        <v>5.1704473334472423E-10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7.9629240204033299E-6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0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0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0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0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4.4839370712052639E-7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0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0.80595082034124388</v>
      </c>
      <c r="I55">
        <f>IF(Data_split!I55=0,0,Results_split!I55/Data_split!I55)</f>
        <v>80949.116114951001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203062.28873942743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6.6153367028899557E-7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199588.92174466982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2.8069301291700099E-2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0.22813162831933009</v>
      </c>
      <c r="I65">
        <f>IF(Data_split!I65=0,0,Results_split!I65/Data_split!I65)</f>
        <v>42966.316342328282</v>
      </c>
    </row>
    <row r="66" spans="7:9" x14ac:dyDescent="0.3">
      <c r="G66" t="s">
        <v>95</v>
      </c>
      <c r="H66">
        <f>IF(Data_split!H66=0,0,Results_split!H66/Data_split!H66)</f>
        <v>0.55044200233826091</v>
      </c>
      <c r="I66">
        <f>IF(Data_split!I66=0,0,Results_split!I66/Data_split!I66)</f>
        <v>62350.581025222717</v>
      </c>
    </row>
    <row r="67" spans="7:9" x14ac:dyDescent="0.3">
      <c r="G67" t="s">
        <v>96</v>
      </c>
      <c r="H67">
        <f>IF(Data_split!H67=0,0,Results_split!H67/Data_split!H67)</f>
        <v>2.5246851096626388E-7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5.3784155548736008E-2</v>
      </c>
      <c r="I68">
        <f>IF(Data_split!I68=0,0,Results_split!I68/Data_split!I68)</f>
        <v>5989.4033621605377</v>
      </c>
    </row>
    <row r="69" spans="7:9" x14ac:dyDescent="0.3">
      <c r="G69" t="s">
        <v>98</v>
      </c>
      <c r="H69">
        <f>IF(Data_split!H69=0,0,Results_split!H69/Data_split!H69)</f>
        <v>7.5000000117478718E-2</v>
      </c>
      <c r="I69">
        <f>IF(Data_split!I69=0,0,Results_split!I69/Data_split!I69)</f>
        <v>21144.325388004061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2.4622599722427082E-6</v>
      </c>
    </row>
    <row r="71" spans="7:9" x14ac:dyDescent="0.3">
      <c r="G71" t="s">
        <v>100</v>
      </c>
      <c r="H71">
        <f>IF(Data_split!H71=0,0,Results_split!H71/Data_split!H71)</f>
        <v>0</v>
      </c>
      <c r="I71">
        <f>IF(Data_split!I71=0,0,Results_split!I71/Data_split!I71)</f>
        <v>4.9258122712086239E-6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0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2.9760712703847846E-6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2.3001046831945283E-6</v>
      </c>
    </row>
    <row r="75" spans="7:9" x14ac:dyDescent="0.3">
      <c r="G75" t="s">
        <v>104</v>
      </c>
      <c r="H75">
        <f>IF(Data_split!H75=0,0,Results_split!H75/Data_split!H75)</f>
        <v>0</v>
      </c>
      <c r="I75">
        <f>IF(Data_split!I75=0,0,Results_split!I75/Data_split!I75)</f>
        <v>0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0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1.6897017530302173E-6</v>
      </c>
    </row>
    <row r="78" spans="7:9" x14ac:dyDescent="0.3">
      <c r="G78" t="s">
        <v>107</v>
      </c>
      <c r="H78">
        <f>IF(Data_split!H78=0,0,Results_split!H78/Data_split!H78)</f>
        <v>1.28204171844236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5.3909800755168158E-6</v>
      </c>
    </row>
    <row r="80" spans="7:9" x14ac:dyDescent="0.3">
      <c r="G80" t="s">
        <v>109</v>
      </c>
      <c r="H80">
        <f>IF(Data_split!H80=0,0,Results_split!H80/Data_split!H80)</f>
        <v>222094.62093880755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0.26197968313230713</v>
      </c>
      <c r="I81">
        <f>IF(Data_split!I81=0,0,Results_split!I81/Data_split!I81)</f>
        <v>48767.517685802522</v>
      </c>
    </row>
    <row r="82" spans="7:9" x14ac:dyDescent="0.3">
      <c r="G82" t="s">
        <v>111</v>
      </c>
      <c r="H82">
        <f>IF(Data_split!H82=0,0,Results_split!H82/Data_split!H82)</f>
        <v>9.0636668553924448E-9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0.21776197041302839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0</v>
      </c>
      <c r="I85">
        <f>IF(Data_split!I85=0,0,Results_split!I85/Data_split!I85)</f>
        <v>4.7008549032161592E-6</v>
      </c>
    </row>
    <row r="86" spans="7:9" x14ac:dyDescent="0.3">
      <c r="G86" t="s">
        <v>115</v>
      </c>
      <c r="H86">
        <f>IF(Data_split!H86=0,0,Results_split!H86/Data_split!H86)</f>
        <v>1.1117604169947501E-8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7.5129673087868323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0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0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17.308306959590059</v>
      </c>
      <c r="I98">
        <f>IF(Data_split!I98=0,0,Results_split!I98/Data_split!I98)</f>
        <v>210578.63336347986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7.6121165736382999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65.025526114463489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2.1962351490287384</v>
      </c>
      <c r="I115">
        <f>IF(Data_split!I115=0,0,Results_split!I115/Data_split!I115)</f>
        <v>90227.340022508652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-1.1850449489238246E-3</v>
      </c>
      <c r="E3">
        <f>D3</f>
        <v>-1.1850449489238246E-3</v>
      </c>
      <c r="F3">
        <f t="shared" ref="F3:S3" si="0">E3</f>
        <v>-1.1850449489238246E-3</v>
      </c>
      <c r="G3">
        <f t="shared" si="0"/>
        <v>-1.1850449489238246E-3</v>
      </c>
      <c r="H3">
        <f t="shared" si="0"/>
        <v>-1.1850449489238246E-3</v>
      </c>
      <c r="I3">
        <f t="shared" si="0"/>
        <v>-1.1850449489238246E-3</v>
      </c>
      <c r="J3">
        <f t="shared" si="0"/>
        <v>-1.1850449489238246E-3</v>
      </c>
      <c r="K3">
        <f t="shared" si="0"/>
        <v>-1.1850449489238246E-3</v>
      </c>
      <c r="L3">
        <f t="shared" si="0"/>
        <v>-1.1850449489238246E-3</v>
      </c>
      <c r="M3">
        <f t="shared" si="0"/>
        <v>-1.1850449489238246E-3</v>
      </c>
      <c r="N3">
        <f t="shared" si="0"/>
        <v>-1.1850449489238246E-3</v>
      </c>
      <c r="O3">
        <f t="shared" si="0"/>
        <v>-1.1850449489238246E-3</v>
      </c>
      <c r="P3">
        <f t="shared" si="0"/>
        <v>-1.1850449489238246E-3</v>
      </c>
      <c r="Q3">
        <f t="shared" si="0"/>
        <v>-1.1850449489238246E-3</v>
      </c>
      <c r="R3">
        <f t="shared" si="0"/>
        <v>-1.1850449489238246E-3</v>
      </c>
      <c r="S3">
        <f t="shared" si="0"/>
        <v>-1.1850449489238246E-3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3129.1909282686447</v>
      </c>
      <c r="E5">
        <f t="shared" si="1"/>
        <v>3129.1909282686447</v>
      </c>
      <c r="F5">
        <f t="shared" ref="F5:S5" si="3">E5</f>
        <v>3129.1909282686447</v>
      </c>
      <c r="G5">
        <f t="shared" si="3"/>
        <v>3129.1909282686447</v>
      </c>
      <c r="H5">
        <f t="shared" si="3"/>
        <v>3129.1909282686447</v>
      </c>
      <c r="I5">
        <f t="shared" si="3"/>
        <v>3129.1909282686447</v>
      </c>
      <c r="J5">
        <f t="shared" si="3"/>
        <v>3129.1909282686447</v>
      </c>
      <c r="K5">
        <f t="shared" si="3"/>
        <v>3129.1909282686447</v>
      </c>
      <c r="L5">
        <f t="shared" si="3"/>
        <v>3129.1909282686447</v>
      </c>
      <c r="M5">
        <f t="shared" si="3"/>
        <v>3129.1909282686447</v>
      </c>
      <c r="N5">
        <f t="shared" si="3"/>
        <v>3129.1909282686447</v>
      </c>
      <c r="O5">
        <f t="shared" si="3"/>
        <v>3129.1909282686447</v>
      </c>
      <c r="P5">
        <f t="shared" si="3"/>
        <v>3129.1909282686447</v>
      </c>
      <c r="Q5">
        <f t="shared" si="3"/>
        <v>3129.1909282686447</v>
      </c>
      <c r="R5">
        <f t="shared" si="3"/>
        <v>3129.1909282686447</v>
      </c>
      <c r="S5">
        <f t="shared" si="3"/>
        <v>3129.1909282686447</v>
      </c>
    </row>
    <row r="6" spans="1:19" x14ac:dyDescent="0.3">
      <c r="C6" t="s">
        <v>4</v>
      </c>
      <c r="D6">
        <f>Mult_split!D6</f>
        <v>0</v>
      </c>
      <c r="E6">
        <f t="shared" si="1"/>
        <v>0</v>
      </c>
      <c r="F6">
        <f t="shared" ref="F6:S6" si="4">E6</f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-1.6929903239645977E-5</v>
      </c>
      <c r="E8">
        <f t="shared" si="1"/>
        <v>-1.6929903239645977E-5</v>
      </c>
      <c r="F8">
        <f t="shared" ref="F8:S8" si="6">E8</f>
        <v>-1.6929903239645977E-5</v>
      </c>
      <c r="G8">
        <f t="shared" si="6"/>
        <v>-1.6929903239645977E-5</v>
      </c>
      <c r="H8">
        <f t="shared" si="6"/>
        <v>-1.6929903239645977E-5</v>
      </c>
      <c r="I8">
        <f t="shared" si="6"/>
        <v>-1.6929903239645977E-5</v>
      </c>
      <c r="J8">
        <f t="shared" si="6"/>
        <v>-1.6929903239645977E-5</v>
      </c>
      <c r="K8">
        <f t="shared" si="6"/>
        <v>-1.6929903239645977E-5</v>
      </c>
      <c r="L8">
        <f t="shared" si="6"/>
        <v>-1.6929903239645977E-5</v>
      </c>
      <c r="M8">
        <f t="shared" si="6"/>
        <v>-1.6929903239645977E-5</v>
      </c>
      <c r="N8">
        <f t="shared" si="6"/>
        <v>-1.6929903239645977E-5</v>
      </c>
      <c r="O8">
        <f t="shared" si="6"/>
        <v>-1.6929903239645977E-5</v>
      </c>
      <c r="P8">
        <f t="shared" si="6"/>
        <v>-1.6929903239645977E-5</v>
      </c>
      <c r="Q8">
        <f t="shared" si="6"/>
        <v>-1.6929903239645977E-5</v>
      </c>
      <c r="R8">
        <f t="shared" si="6"/>
        <v>-1.6929903239645977E-5</v>
      </c>
      <c r="S8">
        <f t="shared" si="6"/>
        <v>-1.6929903239645977E-5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0</v>
      </c>
      <c r="E14">
        <f t="shared" si="1"/>
        <v>0</v>
      </c>
      <c r="F14">
        <f t="shared" ref="F14:S14" si="12">E14</f>
        <v>0</v>
      </c>
      <c r="G14">
        <f t="shared" si="12"/>
        <v>0</v>
      </c>
      <c r="H14">
        <f t="shared" si="12"/>
        <v>0</v>
      </c>
      <c r="I14">
        <f t="shared" si="12"/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1066.6548644990808</v>
      </c>
      <c r="E16">
        <f t="shared" si="1"/>
        <v>1066.6548644990808</v>
      </c>
      <c r="F16">
        <f t="shared" ref="F16:S16" si="14">E16</f>
        <v>1066.6548644990808</v>
      </c>
      <c r="G16">
        <f t="shared" si="14"/>
        <v>1066.6548644990808</v>
      </c>
      <c r="H16">
        <f t="shared" si="14"/>
        <v>1066.6548644990808</v>
      </c>
      <c r="I16">
        <f t="shared" si="14"/>
        <v>1066.6548644990808</v>
      </c>
      <c r="J16">
        <f t="shared" si="14"/>
        <v>1066.6548644990808</v>
      </c>
      <c r="K16">
        <f t="shared" si="14"/>
        <v>1066.6548644990808</v>
      </c>
      <c r="L16">
        <f t="shared" si="14"/>
        <v>1066.6548644990808</v>
      </c>
      <c r="M16">
        <f t="shared" si="14"/>
        <v>1066.6548644990808</v>
      </c>
      <c r="N16">
        <f t="shared" si="14"/>
        <v>1066.6548644990808</v>
      </c>
      <c r="O16">
        <f t="shared" si="14"/>
        <v>1066.6548644990808</v>
      </c>
      <c r="P16">
        <f t="shared" si="14"/>
        <v>1066.6548644990808</v>
      </c>
      <c r="Q16">
        <f t="shared" si="14"/>
        <v>1066.6548644990808</v>
      </c>
      <c r="R16">
        <f t="shared" si="14"/>
        <v>1066.6548644990808</v>
      </c>
      <c r="S16">
        <f t="shared" si="14"/>
        <v>1066.6548644990808</v>
      </c>
    </row>
    <row r="17" spans="3:19" x14ac:dyDescent="0.3">
      <c r="C17" t="s">
        <v>8</v>
      </c>
      <c r="D17">
        <f>Mult_split!D17</f>
        <v>62245.814189747114</v>
      </c>
      <c r="E17">
        <f t="shared" si="1"/>
        <v>62245.814189747114</v>
      </c>
      <c r="F17">
        <f t="shared" ref="F17:S17" si="15">E17</f>
        <v>62245.814189747114</v>
      </c>
      <c r="G17">
        <f t="shared" si="15"/>
        <v>62245.814189747114</v>
      </c>
      <c r="H17">
        <f t="shared" si="15"/>
        <v>62245.814189747114</v>
      </c>
      <c r="I17">
        <f t="shared" si="15"/>
        <v>62245.814189747114</v>
      </c>
      <c r="J17">
        <f t="shared" si="15"/>
        <v>62245.814189747114</v>
      </c>
      <c r="K17">
        <f t="shared" si="15"/>
        <v>62245.814189747114</v>
      </c>
      <c r="L17">
        <f t="shared" si="15"/>
        <v>62245.814189747114</v>
      </c>
      <c r="M17">
        <f t="shared" si="15"/>
        <v>62245.814189747114</v>
      </c>
      <c r="N17">
        <f t="shared" si="15"/>
        <v>62245.814189747114</v>
      </c>
      <c r="O17">
        <f t="shared" si="15"/>
        <v>62245.814189747114</v>
      </c>
      <c r="P17">
        <f t="shared" si="15"/>
        <v>62245.814189747114</v>
      </c>
      <c r="Q17">
        <f t="shared" si="15"/>
        <v>62245.814189747114</v>
      </c>
      <c r="R17">
        <f t="shared" si="15"/>
        <v>62245.814189747114</v>
      </c>
      <c r="S17">
        <f t="shared" si="15"/>
        <v>62245.814189747114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1.0230056481813071E-5</v>
      </c>
      <c r="E19">
        <f t="shared" si="1"/>
        <v>1.0230056481813071E-5</v>
      </c>
      <c r="F19">
        <f t="shared" ref="F19:S19" si="17">E19</f>
        <v>1.0230056481813071E-5</v>
      </c>
      <c r="G19">
        <f t="shared" si="17"/>
        <v>1.0230056481813071E-5</v>
      </c>
      <c r="H19">
        <f t="shared" si="17"/>
        <v>1.0230056481813071E-5</v>
      </c>
      <c r="I19">
        <f t="shared" si="17"/>
        <v>1.0230056481813071E-5</v>
      </c>
      <c r="J19">
        <f t="shared" si="17"/>
        <v>1.0230056481813071E-5</v>
      </c>
      <c r="K19">
        <f t="shared" si="17"/>
        <v>1.0230056481813071E-5</v>
      </c>
      <c r="L19">
        <f t="shared" si="17"/>
        <v>1.0230056481813071E-5</v>
      </c>
      <c r="M19">
        <f t="shared" si="17"/>
        <v>1.0230056481813071E-5</v>
      </c>
      <c r="N19">
        <f t="shared" si="17"/>
        <v>1.0230056481813071E-5</v>
      </c>
      <c r="O19">
        <f t="shared" si="17"/>
        <v>1.0230056481813071E-5</v>
      </c>
      <c r="P19">
        <f t="shared" si="17"/>
        <v>1.0230056481813071E-5</v>
      </c>
      <c r="Q19">
        <f t="shared" si="17"/>
        <v>1.0230056481813071E-5</v>
      </c>
      <c r="R19">
        <f t="shared" si="17"/>
        <v>1.0230056481813071E-5</v>
      </c>
      <c r="S19">
        <f t="shared" si="17"/>
        <v>1.0230056481813071E-5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2.6224664122125903E-5</v>
      </c>
      <c r="E24">
        <f t="shared" si="1"/>
        <v>2.6224664122125903E-5</v>
      </c>
      <c r="F24">
        <f t="shared" ref="F24:S24" si="22">E24</f>
        <v>2.6224664122125903E-5</v>
      </c>
      <c r="G24">
        <f t="shared" si="22"/>
        <v>2.6224664122125903E-5</v>
      </c>
      <c r="H24">
        <f t="shared" si="22"/>
        <v>2.6224664122125903E-5</v>
      </c>
      <c r="I24">
        <f t="shared" si="22"/>
        <v>2.6224664122125903E-5</v>
      </c>
      <c r="J24">
        <f t="shared" si="22"/>
        <v>2.6224664122125903E-5</v>
      </c>
      <c r="K24">
        <f t="shared" si="22"/>
        <v>2.6224664122125903E-5</v>
      </c>
      <c r="L24">
        <f t="shared" si="22"/>
        <v>2.6224664122125903E-5</v>
      </c>
      <c r="M24">
        <f t="shared" si="22"/>
        <v>2.6224664122125903E-5</v>
      </c>
      <c r="N24">
        <f t="shared" si="22"/>
        <v>2.6224664122125903E-5</v>
      </c>
      <c r="O24">
        <f t="shared" si="22"/>
        <v>2.6224664122125903E-5</v>
      </c>
      <c r="P24">
        <f t="shared" si="22"/>
        <v>2.6224664122125903E-5</v>
      </c>
      <c r="Q24">
        <f t="shared" si="22"/>
        <v>2.6224664122125903E-5</v>
      </c>
      <c r="R24">
        <f t="shared" si="22"/>
        <v>2.6224664122125903E-5</v>
      </c>
      <c r="S24">
        <f t="shared" si="22"/>
        <v>2.6224664122125903E-5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0</v>
      </c>
      <c r="E26">
        <f t="shared" si="1"/>
        <v>0</v>
      </c>
      <c r="F26">
        <f t="shared" ref="F26:S26" si="24">E26</f>
        <v>0</v>
      </c>
      <c r="G26">
        <f t="shared" si="24"/>
        <v>0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1.286375903543566</v>
      </c>
      <c r="E28">
        <f t="shared" si="1"/>
        <v>1.286375903543566</v>
      </c>
      <c r="F28">
        <f t="shared" ref="F28:S28" si="26">E28</f>
        <v>1.286375903543566</v>
      </c>
      <c r="G28">
        <f t="shared" si="26"/>
        <v>1.286375903543566</v>
      </c>
      <c r="H28">
        <f t="shared" si="26"/>
        <v>1.286375903543566</v>
      </c>
      <c r="I28">
        <f t="shared" si="26"/>
        <v>1.286375903543566</v>
      </c>
      <c r="J28">
        <f t="shared" si="26"/>
        <v>1.286375903543566</v>
      </c>
      <c r="K28">
        <f t="shared" si="26"/>
        <v>1.286375903543566</v>
      </c>
      <c r="L28">
        <f t="shared" si="26"/>
        <v>1.286375903543566</v>
      </c>
      <c r="M28">
        <f t="shared" si="26"/>
        <v>1.286375903543566</v>
      </c>
      <c r="N28">
        <f t="shared" si="26"/>
        <v>1.286375903543566</v>
      </c>
      <c r="O28">
        <f t="shared" si="26"/>
        <v>1.286375903543566</v>
      </c>
      <c r="P28">
        <f t="shared" si="26"/>
        <v>1.286375903543566</v>
      </c>
      <c r="Q28">
        <f t="shared" si="26"/>
        <v>1.286375903543566</v>
      </c>
      <c r="R28">
        <f t="shared" si="26"/>
        <v>1.286375903543566</v>
      </c>
      <c r="S28">
        <f t="shared" si="26"/>
        <v>1.286375903543566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41414.4356224312</v>
      </c>
      <c r="E35">
        <f t="shared" si="1"/>
        <v>41414.4356224312</v>
      </c>
      <c r="F35">
        <f t="shared" ref="F35:S35" si="33">E35</f>
        <v>41414.4356224312</v>
      </c>
      <c r="G35">
        <f t="shared" si="33"/>
        <v>41414.4356224312</v>
      </c>
      <c r="H35">
        <f t="shared" si="33"/>
        <v>41414.4356224312</v>
      </c>
      <c r="I35">
        <f t="shared" si="33"/>
        <v>41414.4356224312</v>
      </c>
      <c r="J35">
        <f t="shared" si="33"/>
        <v>41414.4356224312</v>
      </c>
      <c r="K35">
        <f t="shared" si="33"/>
        <v>41414.4356224312</v>
      </c>
      <c r="L35">
        <f t="shared" si="33"/>
        <v>41414.4356224312</v>
      </c>
      <c r="M35">
        <f t="shared" si="33"/>
        <v>41414.4356224312</v>
      </c>
      <c r="N35">
        <f t="shared" si="33"/>
        <v>41414.4356224312</v>
      </c>
      <c r="O35">
        <f t="shared" si="33"/>
        <v>41414.4356224312</v>
      </c>
      <c r="P35">
        <f t="shared" si="33"/>
        <v>41414.4356224312</v>
      </c>
      <c r="Q35">
        <f t="shared" si="33"/>
        <v>41414.4356224312</v>
      </c>
      <c r="R35">
        <f t="shared" si="33"/>
        <v>41414.4356224312</v>
      </c>
      <c r="S35">
        <f t="shared" si="33"/>
        <v>41414.4356224312</v>
      </c>
    </row>
    <row r="36" spans="3:19" x14ac:dyDescent="0.3">
      <c r="C36" t="s">
        <v>11</v>
      </c>
      <c r="D36">
        <f>Mult_split!D36</f>
        <v>100293.11619355346</v>
      </c>
      <c r="E36">
        <f t="shared" si="1"/>
        <v>100293.11619355346</v>
      </c>
      <c r="F36">
        <f t="shared" ref="F36:S36" si="34">E36</f>
        <v>100293.11619355346</v>
      </c>
      <c r="G36">
        <f t="shared" si="34"/>
        <v>100293.11619355346</v>
      </c>
      <c r="H36">
        <f t="shared" si="34"/>
        <v>100293.11619355346</v>
      </c>
      <c r="I36">
        <f t="shared" si="34"/>
        <v>100293.11619355346</v>
      </c>
      <c r="J36">
        <f t="shared" si="34"/>
        <v>100293.11619355346</v>
      </c>
      <c r="K36">
        <f t="shared" si="34"/>
        <v>100293.11619355346</v>
      </c>
      <c r="L36">
        <f t="shared" si="34"/>
        <v>100293.11619355346</v>
      </c>
      <c r="M36">
        <f t="shared" si="34"/>
        <v>100293.11619355346</v>
      </c>
      <c r="N36">
        <f t="shared" si="34"/>
        <v>100293.11619355346</v>
      </c>
      <c r="O36">
        <f t="shared" si="34"/>
        <v>100293.11619355346</v>
      </c>
      <c r="P36">
        <f t="shared" si="34"/>
        <v>100293.11619355346</v>
      </c>
      <c r="Q36">
        <f t="shared" si="34"/>
        <v>100293.11619355346</v>
      </c>
      <c r="R36">
        <f t="shared" si="34"/>
        <v>100293.11619355346</v>
      </c>
      <c r="S36">
        <f t="shared" si="34"/>
        <v>100293.11619355346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2024-12-24T10:34:00Z</dcterms:modified>
</cp:coreProperties>
</file>