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CH_B2\"/>
    </mc:Choice>
  </mc:AlternateContent>
  <xr:revisionPtr revIDLastSave="0" documentId="13_ncr:1_{D11B1E18-F00C-4BDB-82F3-AF0F5D9D8D6B}" xr6:coauthVersionLast="47" xr6:coauthVersionMax="47" xr10:uidLastSave="{00000000-0000-0000-0000-000000000000}"/>
  <bookViews>
    <workbookView xWindow="-108" yWindow="-108" windowWidth="23256" windowHeight="13896" activeTab="2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15" l="1"/>
  <c r="X50" i="16"/>
  <c r="W50" i="16"/>
  <c r="V50" i="16"/>
  <c r="U50" i="16"/>
  <c r="T50" i="16"/>
  <c r="S61" i="16"/>
  <c r="S60" i="16"/>
  <c r="S59" i="16"/>
  <c r="S58" i="16"/>
  <c r="S57" i="16"/>
  <c r="S56" i="16"/>
  <c r="S55" i="16"/>
  <c r="S54" i="16"/>
  <c r="S53" i="16"/>
  <c r="S52" i="16"/>
  <c r="S51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8" i="16" l="1"/>
  <c r="V51" i="16"/>
  <c r="V53" i="16"/>
  <c r="V61" i="16"/>
  <c r="V56" i="16"/>
  <c r="V54" i="16"/>
  <c r="V57" i="16"/>
  <c r="V60" i="16"/>
  <c r="V59" i="16"/>
  <c r="V52" i="16"/>
  <c r="V55" i="16"/>
  <c r="L116" i="15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59" i="16" l="1"/>
  <c r="E52" i="16"/>
  <c r="E58" i="16"/>
  <c r="E61" i="16"/>
  <c r="E55" i="16"/>
  <c r="E51" i="16"/>
  <c r="E57" i="16"/>
  <c r="E60" i="16"/>
  <c r="E53" i="16"/>
  <c r="E56" i="16"/>
  <c r="E54" i="16"/>
  <c r="F57" i="16"/>
  <c r="F60" i="16"/>
  <c r="F52" i="16"/>
  <c r="F55" i="16"/>
  <c r="F58" i="16"/>
  <c r="F61" i="16"/>
  <c r="F51" i="16"/>
  <c r="F54" i="16"/>
  <c r="F53" i="16"/>
  <c r="F56" i="16"/>
  <c r="F59" i="16"/>
  <c r="N59" i="16"/>
  <c r="N58" i="16"/>
  <c r="N53" i="16"/>
  <c r="N55" i="16"/>
  <c r="N56" i="16"/>
  <c r="N52" i="16"/>
  <c r="N51" i="16"/>
  <c r="N54" i="16"/>
  <c r="N57" i="16"/>
  <c r="N60" i="16"/>
  <c r="N61" i="16"/>
  <c r="E13" i="16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59" i="16" l="1"/>
  <c r="M61" i="16"/>
  <c r="M56" i="16"/>
  <c r="M58" i="16"/>
  <c r="M53" i="16"/>
  <c r="M52" i="16"/>
  <c r="M55" i="16"/>
  <c r="M51" i="16"/>
  <c r="M54" i="16"/>
  <c r="M57" i="16"/>
  <c r="M60" i="16"/>
  <c r="U55" i="16"/>
  <c r="U51" i="16"/>
  <c r="U57" i="16"/>
  <c r="U58" i="16"/>
  <c r="U54" i="16"/>
  <c r="U61" i="16"/>
  <c r="U60" i="16"/>
  <c r="U56" i="16"/>
  <c r="U52" i="16"/>
  <c r="U53" i="16"/>
  <c r="U59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Z64" i="15" l="1"/>
  <c r="Y20" i="10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6" i="16" l="1"/>
  <c r="D52" i="16"/>
  <c r="D61" i="16"/>
  <c r="D59" i="16"/>
  <c r="D55" i="16"/>
  <c r="D58" i="16"/>
  <c r="D51" i="16"/>
  <c r="D57" i="16"/>
  <c r="D60" i="16"/>
  <c r="D53" i="16"/>
  <c r="D54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T52" i="16"/>
  <c r="T51" i="16"/>
  <c r="T55" i="16"/>
  <c r="T54" i="16"/>
  <c r="T58" i="16"/>
  <c r="T57" i="16"/>
  <c r="T61" i="16"/>
  <c r="T60" i="16"/>
  <c r="T53" i="16"/>
  <c r="T56" i="16"/>
  <c r="T59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1" i="16" l="1"/>
  <c r="G60" i="16"/>
  <c r="G52" i="16"/>
  <c r="G58" i="16"/>
  <c r="G51" i="16"/>
  <c r="G54" i="16"/>
  <c r="G55" i="16"/>
  <c r="G53" i="16"/>
  <c r="G56" i="16"/>
  <c r="G59" i="16"/>
  <c r="G57" i="16"/>
  <c r="W61" i="16"/>
  <c r="W54" i="16"/>
  <c r="W57" i="16"/>
  <c r="W51" i="16"/>
  <c r="W56" i="16"/>
  <c r="W60" i="16"/>
  <c r="W59" i="16"/>
  <c r="W52" i="16"/>
  <c r="W55" i="16"/>
  <c r="W58" i="16"/>
  <c r="W53" i="16"/>
  <c r="H52" i="16"/>
  <c r="H61" i="16"/>
  <c r="H60" i="16"/>
  <c r="H55" i="16"/>
  <c r="H58" i="16"/>
  <c r="H51" i="16"/>
  <c r="H54" i="16"/>
  <c r="H53" i="16"/>
  <c r="H56" i="16"/>
  <c r="H59" i="16"/>
  <c r="H57" i="16"/>
  <c r="H13" i="16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P56" i="16" l="1"/>
  <c r="P59" i="16"/>
  <c r="P52" i="16"/>
  <c r="P55" i="16"/>
  <c r="P61" i="16"/>
  <c r="P58" i="16"/>
  <c r="P51" i="16"/>
  <c r="P57" i="16"/>
  <c r="P60" i="16"/>
  <c r="P53" i="16"/>
  <c r="P54" i="16"/>
  <c r="X61" i="16"/>
  <c r="X53" i="16"/>
  <c r="X51" i="16"/>
  <c r="X56" i="16"/>
  <c r="X54" i="16"/>
  <c r="X57" i="16"/>
  <c r="X60" i="16"/>
  <c r="X59" i="16"/>
  <c r="X52" i="16"/>
  <c r="X55" i="16"/>
  <c r="X58" i="16"/>
  <c r="I15" i="16"/>
  <c r="I13" i="16"/>
  <c r="S10" i="16"/>
  <c r="R10" i="16"/>
</calcChain>
</file>

<file path=xl/sharedStrings.xml><?xml version="1.0" encoding="utf-8"?>
<sst xmlns="http://schemas.openxmlformats.org/spreadsheetml/2006/main" count="2190" uniqueCount="191">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</sst>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2.0225127583648226E-2</c:v>
                </c:pt>
                <c:pt idx="1">
                  <c:v>0.1274246747954714</c:v>
                </c:pt>
                <c:pt idx="2">
                  <c:v>4.6426765316504734E-2</c:v>
                </c:pt>
                <c:pt idx="3">
                  <c:v>7.687347622051359E-4</c:v>
                </c:pt>
                <c:pt idx="4">
                  <c:v>8.9605450102242142E-3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0.96574929022978107</c:v>
                </c:pt>
                <c:pt idx="1">
                  <c:v>0.86593453594406844</c:v>
                </c:pt>
                <c:pt idx="2">
                  <c:v>0.89457794580491545</c:v>
                </c:pt>
                <c:pt idx="3">
                  <c:v>0.9875440418921142</c:v>
                </c:pt>
                <c:pt idx="4">
                  <c:v>0.85336950073214102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1.4025582186570672E-2</c:v>
                </c:pt>
                <c:pt idx="1">
                  <c:v>6.6407892604601389E-3</c:v>
                </c:pt>
                <c:pt idx="2">
                  <c:v>5.8995288878579834E-2</c:v>
                </c:pt>
                <c:pt idx="3">
                  <c:v>1.1687223345680746E-2</c:v>
                </c:pt>
                <c:pt idx="4">
                  <c:v>0.13766995425763473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0.14793529576154427</c:v>
                </c:pt>
                <c:pt idx="1">
                  <c:v>0.80421540863959051</c:v>
                </c:pt>
                <c:pt idx="2">
                  <c:v>1.8473757660423012E-2</c:v>
                </c:pt>
                <c:pt idx="3">
                  <c:v>1.2595723465441396E-3</c:v>
                </c:pt>
                <c:pt idx="4">
                  <c:v>4.621365500658837E-3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0.45877013278846024</c:v>
                </c:pt>
                <c:pt idx="1">
                  <c:v>0.46937785911470864</c:v>
                </c:pt>
                <c:pt idx="2">
                  <c:v>3.4586544559513904E-2</c:v>
                </c:pt>
                <c:pt idx="3">
                  <c:v>7.2237493712417247E-3</c:v>
                </c:pt>
                <c:pt idx="4">
                  <c:v>8.0069267878365036E-3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0.39609831931097106</c:v>
                </c:pt>
                <c:pt idx="1">
                  <c:v>0.44774299432799941</c:v>
                </c:pt>
                <c:pt idx="2">
                  <c:v>0.12536848808350326</c:v>
                </c:pt>
                <c:pt idx="3">
                  <c:v>6.2223443204631667E-3</c:v>
                </c:pt>
                <c:pt idx="4">
                  <c:v>6.9652552154626313E-3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0.72825910771639879</c:v>
                </c:pt>
                <c:pt idx="1">
                  <c:v>0.19352047689207261</c:v>
                </c:pt>
                <c:pt idx="2">
                  <c:v>3.5855281033043404E-2</c:v>
                </c:pt>
                <c:pt idx="3">
                  <c:v>1.2700977155226693E-2</c:v>
                </c:pt>
                <c:pt idx="4">
                  <c:v>8.5505571620406069E-3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0.13044318064786894</c:v>
                </c:pt>
                <c:pt idx="1">
                  <c:v>0.8423794920446015</c:v>
                </c:pt>
                <c:pt idx="2">
                  <c:v>1.2580703783176198E-2</c:v>
                </c:pt>
                <c:pt idx="3">
                  <c:v>4.5909616354903644E-4</c:v>
                </c:pt>
                <c:pt idx="4">
                  <c:v>3.3095440030186706E-3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  <c:pt idx="5">
                  <c:v>NUCLEAR</c:v>
                </c:pt>
                <c:pt idx="6">
                  <c:v>DEC_HP_ELEC</c:v>
                </c:pt>
                <c:pt idx="7">
                  <c:v>H2_BIOMASS</c:v>
                </c:pt>
                <c:pt idx="8">
                  <c:v>H2_ELECTROLYSIS</c:v>
                </c:pt>
                <c:pt idx="9">
                  <c:v>DHN_HP_ELEC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4.0047455285382567E-5</c:v>
                </c:pt>
                <c:pt idx="1">
                  <c:v>0.80440690177496366</c:v>
                </c:pt>
                <c:pt idx="2">
                  <c:v>0.20114540104139131</c:v>
                </c:pt>
                <c:pt idx="3">
                  <c:v>0</c:v>
                </c:pt>
                <c:pt idx="4">
                  <c:v>0</c:v>
                </c:pt>
                <c:pt idx="5">
                  <c:v>1.2122462619788218E-2</c:v>
                </c:pt>
                <c:pt idx="6">
                  <c:v>1.1075981991138506E-3</c:v>
                </c:pt>
                <c:pt idx="7">
                  <c:v>1.6400575254613273E-3</c:v>
                </c:pt>
                <c:pt idx="8">
                  <c:v>2.2036030469331602E-3</c:v>
                </c:pt>
                <c:pt idx="9">
                  <c:v>4.6195297583587284E-4</c:v>
                </c:pt>
                <c:pt idx="10">
                  <c:v>4.4391846958824938E-4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METHANOL_RE_IMPORT</c:v>
                </c:pt>
                <c:pt idx="10">
                  <c:v>COAL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0.72094036059533595</c:v>
                </c:pt>
                <c:pt idx="1">
                  <c:v>0.27663758521175619</c:v>
                </c:pt>
                <c:pt idx="2">
                  <c:v>2.4172202397781477E-3</c:v>
                </c:pt>
                <c:pt idx="3">
                  <c:v>4.0548725813161189E-6</c:v>
                </c:pt>
                <c:pt idx="4">
                  <c:v>3.1024176371262533E-7</c:v>
                </c:pt>
                <c:pt idx="5">
                  <c:v>3.0144693673120071E-7</c:v>
                </c:pt>
                <c:pt idx="6">
                  <c:v>4.9500449090964398E-8</c:v>
                </c:pt>
                <c:pt idx="7">
                  <c:v>3.7995624231205985E-8</c:v>
                </c:pt>
                <c:pt idx="8">
                  <c:v>2.1133854983264934E-8</c:v>
                </c:pt>
                <c:pt idx="9">
                  <c:v>1.8456723684094141E-8</c:v>
                </c:pt>
                <c:pt idx="10">
                  <c:v>1.2911315252160246E-8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Final_results!$D$51:$D$55</c:f>
              <c:numCache>
                <c:formatCode>0%</c:formatCode>
                <c:ptCount val="5"/>
                <c:pt idx="0">
                  <c:v>0.14286840688164412</c:v>
                </c:pt>
                <c:pt idx="1">
                  <c:v>0.77667046008553786</c:v>
                </c:pt>
                <c:pt idx="2">
                  <c:v>1.7841018348430503E-2</c:v>
                </c:pt>
                <c:pt idx="3">
                  <c:v>1.2164310996680627E-3</c:v>
                </c:pt>
                <c:pt idx="4">
                  <c:v>4.463080452153669E-3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Final_results!$E$51:$E$55</c:f>
              <c:numCache>
                <c:formatCode>0%</c:formatCode>
                <c:ptCount val="5"/>
                <c:pt idx="0">
                  <c:v>0.39726490204117398</c:v>
                </c:pt>
                <c:pt idx="1">
                  <c:v>0.40645049861491556</c:v>
                </c:pt>
                <c:pt idx="2">
                  <c:v>2.9949683413051518E-2</c:v>
                </c:pt>
                <c:pt idx="3">
                  <c:v>6.2552940595624589E-3</c:v>
                </c:pt>
                <c:pt idx="4">
                  <c:v>6.9334744323633337E-3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Final_results!$F$51:$F$55</c:f>
              <c:numCache>
                <c:formatCode>0%</c:formatCode>
                <c:ptCount val="5"/>
                <c:pt idx="0">
                  <c:v>0.35434082082598795</c:v>
                </c:pt>
                <c:pt idx="1">
                  <c:v>0.40054100811448362</c:v>
                </c:pt>
                <c:pt idx="2">
                  <c:v>0.11215188453840837</c:v>
                </c:pt>
                <c:pt idx="3">
                  <c:v>5.566372000290822E-3</c:v>
                </c:pt>
                <c:pt idx="4">
                  <c:v>6.2309637026555344E-3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Final_results!$G$51:$G$55</c:f>
              <c:numCache>
                <c:formatCode>0%</c:formatCode>
                <c:ptCount val="5"/>
                <c:pt idx="0">
                  <c:v>0.719187942778997</c:v>
                </c:pt>
                <c:pt idx="1">
                  <c:v>0.19110999393888686</c:v>
                </c:pt>
                <c:pt idx="2">
                  <c:v>3.5408669154549342E-2</c:v>
                </c:pt>
                <c:pt idx="3">
                  <c:v>1.2542774315851974E-2</c:v>
                </c:pt>
                <c:pt idx="4">
                  <c:v>8.4440517802311463E-3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Final_results!$H$51:$H$55</c:f>
              <c:numCache>
                <c:formatCode>0%</c:formatCode>
                <c:ptCount val="5"/>
                <c:pt idx="0">
                  <c:v>0.1113162319433844</c:v>
                </c:pt>
                <c:pt idx="1">
                  <c:v>0.71886096655309617</c:v>
                </c:pt>
                <c:pt idx="2">
                  <c:v>1.073598890630803E-2</c:v>
                </c:pt>
                <c:pt idx="3">
                  <c:v>3.9177866387588256E-4</c:v>
                </c:pt>
                <c:pt idx="4">
                  <c:v>2.8242639135070942E-3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5.6168887546814721E-7</c:v>
                </c:pt>
                <c:pt idx="1">
                  <c:v>1.1282275112289434E-2</c:v>
                </c:pt>
                <c:pt idx="2">
                  <c:v>2.8211813537567521E-3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6.6678350191166017E-7</c:v>
                </c:pt>
                <c:pt idx="1">
                  <c:v>5.1137106155823737E-3</c:v>
                </c:pt>
                <c:pt idx="2">
                  <c:v>6.9995385592524107E-4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6.3434596788319395E-3</c:v>
                </c:pt>
                <c:pt idx="1">
                  <c:v>1.6091137570950046E-2</c:v>
                </c:pt>
                <c:pt idx="2">
                  <c:v>3.0088636842164014E-2</c:v>
                </c:pt>
                <c:pt idx="3">
                  <c:v>7.7396176555572034E-6</c:v>
                </c:pt>
                <c:pt idx="4">
                  <c:v>9.8221170987530829E-7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9.2240315324013983E-7</c:v>
                </c:pt>
                <c:pt idx="1">
                  <c:v>1.137081225344996E-2</c:v>
                </c:pt>
                <c:pt idx="2">
                  <c:v>7.5130521883350128E-5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8.7786272950134442E-2</c:v>
                </c:pt>
                <c:pt idx="1">
                  <c:v>4.1215119308277856E-2</c:v>
                </c:pt>
                <c:pt idx="2">
                  <c:v>4.5569906641475836E-3</c:v>
                </c:pt>
                <c:pt idx="3">
                  <c:v>3.2586255496217724E-3</c:v>
                </c:pt>
                <c:pt idx="4">
                  <c:v>4.7802179303642475E-4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Final_results!$T$51:$T$55</c:f>
              <c:numCache>
                <c:formatCode>0.0%</c:formatCode>
                <c:ptCount val="5"/>
                <c:pt idx="0">
                  <c:v>1.4581110773242027E-2</c:v>
                </c:pt>
                <c:pt idx="1">
                  <c:v>5.5950304553401267E-3</c:v>
                </c:pt>
                <c:pt idx="2">
                  <c:v>4.8888587747289792E-5</c:v>
                </c:pt>
                <c:pt idx="3">
                  <c:v>8.2010315292555527E-8</c:v>
                </c:pt>
                <c:pt idx="4">
                  <c:v>6.2746792528638939E-9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Final_results!$U$51:$U$55</c:f>
              <c:numCache>
                <c:formatCode>0.0%</c:formatCode>
                <c:ptCount val="5"/>
                <c:pt idx="0">
                  <c:v>9.167915644953234E-2</c:v>
                </c:pt>
                <c:pt idx="1">
                  <c:v>2.117567162534217E-2</c:v>
                </c:pt>
                <c:pt idx="2">
                  <c:v>1.4561667914541485E-2</c:v>
                </c:pt>
                <c:pt idx="3">
                  <c:v>7.7340502044547267E-6</c:v>
                </c:pt>
                <c:pt idx="4">
                  <c:v>2.5856457061181008E-8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Final_results!$V$51:$V$55</c:f>
              <c:numCache>
                <c:formatCode>0.0%</c:formatCode>
                <c:ptCount val="5"/>
                <c:pt idx="0">
                  <c:v>2.0137265606339782E-2</c:v>
                </c:pt>
                <c:pt idx="1">
                  <c:v>1.0536057524267485E-2</c:v>
                </c:pt>
                <c:pt idx="2">
                  <c:v>1.5751461984861478E-2</c:v>
                </c:pt>
                <c:pt idx="3">
                  <c:v>1.9103636368505775E-6</c:v>
                </c:pt>
                <c:pt idx="4">
                  <c:v>1.2593251817441154E-8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Final_results!$W$51:$W$55</c:f>
              <c:numCache>
                <c:formatCode>0.0%</c:formatCode>
                <c:ptCount val="5"/>
                <c:pt idx="0">
                  <c:v>5.7998651069088324E-4</c:v>
                </c:pt>
                <c:pt idx="1">
                  <c:v>1.2534405889618326E-4</c:v>
                </c:pt>
                <c:pt idx="2">
                  <c:v>6.3221589797004621E-5</c:v>
                </c:pt>
                <c:pt idx="3">
                  <c:v>1.8098287005093726E-7</c:v>
                </c:pt>
                <c:pt idx="4">
                  <c:v>1.8563698548094776E-10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Final_results!$X$51:$X$55</c:f>
              <c:numCache>
                <c:formatCode>0.0%</c:formatCode>
                <c:ptCount val="5"/>
                <c:pt idx="0">
                  <c:v>5.6545308928038704E-3</c:v>
                </c:pt>
                <c:pt idx="1">
                  <c:v>8.0804730703987909E-4</c:v>
                </c:pt>
                <c:pt idx="2">
                  <c:v>2.4977003454337535E-3</c:v>
                </c:pt>
                <c:pt idx="3">
                  <c:v>2.5661830749621538E-7</c:v>
                </c:pt>
                <c:pt idx="4">
                  <c:v>1.7958710587170496E-9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851063</xdr:colOff>
      <xdr:row>65</xdr:row>
      <xdr:rowOff>122712</xdr:rowOff>
    </xdr:from>
    <xdr:to>
      <xdr:col>8</xdr:col>
      <xdr:colOff>507669</xdr:colOff>
      <xdr:row>82</xdr:row>
      <xdr:rowOff>90055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858157</xdr:colOff>
      <xdr:row>65</xdr:row>
      <xdr:rowOff>47171</xdr:rowOff>
    </xdr:from>
    <xdr:to>
      <xdr:col>16</xdr:col>
      <xdr:colOff>165100</xdr:colOff>
      <xdr:row>81</xdr:row>
      <xdr:rowOff>148770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796735</xdr:colOff>
      <xdr:row>65</xdr:row>
      <xdr:rowOff>78859</xdr:rowOff>
    </xdr:from>
    <xdr:to>
      <xdr:col>24</xdr:col>
      <xdr:colOff>1</xdr:colOff>
      <xdr:row>81</xdr:row>
      <xdr:rowOff>166204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zoomScale="60" zoomScaleNormal="55" workbookViewId="0">
      <selection activeCell="U12" sqref="U12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0.88417077700000002</v>
      </c>
      <c r="E2" s="3">
        <f>LCA_tech_results!D119</f>
        <v>60.944623225000008</v>
      </c>
      <c r="F2" s="4">
        <f>LCA_op_results!F118</f>
        <v>8.3563942540000014</v>
      </c>
      <c r="G2" s="4">
        <f>SUM(D2:F2)</f>
        <v>70.185188256000004</v>
      </c>
    </row>
    <row r="3" spans="1:19" x14ac:dyDescent="0.3">
      <c r="C3" t="s">
        <v>170</v>
      </c>
      <c r="D3" s="4">
        <f>Results_split!D39</f>
        <v>0.88417077700000002</v>
      </c>
      <c r="E3" s="4">
        <f>Results_split!H117</f>
        <v>60.944623225000008</v>
      </c>
      <c r="F3" s="4">
        <f>Results_split!I117</f>
        <v>8.3563942540000014</v>
      </c>
      <c r="G3" s="4">
        <f>SUM(D3:F3)</f>
        <v>70.185188256000004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7.7885709272460115</v>
      </c>
      <c r="E7">
        <f>LCA_res_results!E40</f>
        <v>0.88417077700000002</v>
      </c>
      <c r="F7">
        <f>LCA_res_results!F40</f>
        <v>147886.48813794414</v>
      </c>
      <c r="G7">
        <f>LCA_res_results!G40</f>
        <v>3.2847583994831595</v>
      </c>
      <c r="H7">
        <f>LCA_res_results!H40</f>
        <v>3.4128245813269324</v>
      </c>
      <c r="I7">
        <f>LCA_res_results!I40</f>
        <v>26.266942587823618</v>
      </c>
      <c r="J7">
        <f>LCA_res_results!J40</f>
        <v>9.6361587347233422E-7</v>
      </c>
      <c r="K7">
        <f>LCA_res_results!K40</f>
        <v>4.8028603314006753E-5</v>
      </c>
      <c r="L7">
        <f>LCA_res_results!L40</f>
        <v>7372.1808117854725</v>
      </c>
      <c r="M7">
        <f>LCA_res_results!M40</f>
        <v>12071.413421910098</v>
      </c>
      <c r="N7">
        <f>LCA_res_results!N40</f>
        <v>3.5063098235155166E-3</v>
      </c>
      <c r="O7">
        <f>LCA_res_results!O40</f>
        <v>8.6057566089577781E-5</v>
      </c>
      <c r="P7">
        <f>LCA_res_results!P40</f>
        <v>6.6487952241387074</v>
      </c>
      <c r="Q7">
        <f>LCA_res_results!Q40</f>
        <v>282.82882934293315</v>
      </c>
      <c r="R7">
        <f>LCA_res_results!R40</f>
        <v>246765.13667534597</v>
      </c>
      <c r="S7">
        <f>LCA_res_results!S40</f>
        <v>9.5904510362252021E-5</v>
      </c>
    </row>
    <row r="8" spans="1:19" x14ac:dyDescent="0.3">
      <c r="C8" t="s">
        <v>175</v>
      </c>
      <c r="D8">
        <f>LCA_tech_results!C119</f>
        <v>408.50574433366859</v>
      </c>
      <c r="E8">
        <f>LCA_tech_results!D119</f>
        <v>60.944623225000008</v>
      </c>
      <c r="F8">
        <f>LCA_tech_results!E119</f>
        <v>2849562.959401649</v>
      </c>
      <c r="G8">
        <f>LCA_tech_results!F119</f>
        <v>22.322095346998825</v>
      </c>
      <c r="H8">
        <f>LCA_tech_results!G119</f>
        <v>93.043900732037898</v>
      </c>
      <c r="I8">
        <f>LCA_tech_results!H119</f>
        <v>923.3826301966501</v>
      </c>
      <c r="J8">
        <f>LCA_tech_results!I119</f>
        <v>2.5266137274408733E-4</v>
      </c>
      <c r="K8">
        <f>LCA_tech_results!J119</f>
        <v>2.9183763714513587E-3</v>
      </c>
      <c r="L8">
        <f>LCA_tech_results!K119</f>
        <v>4758.1981955400079</v>
      </c>
      <c r="M8">
        <f>LCA_tech_results!L119</f>
        <v>576409.66149974999</v>
      </c>
      <c r="N8">
        <f>LCA_tech_results!M119</f>
        <v>4.5043304212078015</v>
      </c>
      <c r="O8">
        <f>LCA_tech_results!N119</f>
        <v>8.1958075233471324E-3</v>
      </c>
      <c r="P8">
        <f>LCA_tech_results!O119</f>
        <v>269.81545001642803</v>
      </c>
      <c r="Q8">
        <f>LCA_tech_results!P119</f>
        <v>29758.152823387791</v>
      </c>
      <c r="R8">
        <f>LCA_tech_results!Q119</f>
        <v>572002.57970609528</v>
      </c>
      <c r="S8">
        <f>LCA_tech_results!R119</f>
        <v>6.1489315661571895E-3</v>
      </c>
    </row>
    <row r="9" spans="1:19" ht="15" thickBot="1" x14ac:dyDescent="0.35">
      <c r="C9" t="s">
        <v>176</v>
      </c>
      <c r="D9">
        <f>LCA_op_results!E118</f>
        <v>58.228999437032293</v>
      </c>
      <c r="E9">
        <f>LCA_op_results!F118</f>
        <v>8.3563942540000014</v>
      </c>
      <c r="F9">
        <f>LCA_op_results!G118</f>
        <v>187921.90301130206</v>
      </c>
      <c r="G9">
        <f>LCA_op_results!H118</f>
        <v>0.17118653304398496</v>
      </c>
      <c r="H9">
        <f>LCA_op_results!I118</f>
        <v>6.2454095850964357</v>
      </c>
      <c r="I9">
        <f>LCA_op_results!J118</f>
        <v>65.773522611969554</v>
      </c>
      <c r="J9">
        <f>LCA_op_results!K118</f>
        <v>2.2983112633189951E-6</v>
      </c>
      <c r="K9">
        <f>LCA_op_results!L118</f>
        <v>2.0011579044742868E-4</v>
      </c>
      <c r="L9">
        <f>LCA_op_results!M118</f>
        <v>2453.3441303234576</v>
      </c>
      <c r="M9">
        <f>LCA_op_results!N118</f>
        <v>8371.2006441905651</v>
      </c>
      <c r="N9">
        <f>LCA_op_results!O118</f>
        <v>5.3307106743853847E-2</v>
      </c>
      <c r="O9">
        <f>LCA_op_results!P118</f>
        <v>1.322189796888158E-3</v>
      </c>
      <c r="P9">
        <f>LCA_op_results!Q118</f>
        <v>20.701047940111927</v>
      </c>
      <c r="Q9">
        <f>LCA_op_results!R118</f>
        <v>2421.0746880455963</v>
      </c>
      <c r="R9">
        <f>LCA_op_results!S118</f>
        <v>17891.558421034257</v>
      </c>
      <c r="S9">
        <f>LCA_op_results!T118</f>
        <v>1.1968395253241361E-3</v>
      </c>
    </row>
    <row r="10" spans="1:19" ht="15" thickBot="1" x14ac:dyDescent="0.35">
      <c r="C10" s="6" t="s">
        <v>177</v>
      </c>
      <c r="D10" s="7">
        <f>SUM(D7:D9)</f>
        <v>474.52331469794689</v>
      </c>
      <c r="E10" s="8">
        <f t="shared" ref="E10:Q10" si="0">SUM(E7:E9)</f>
        <v>70.185188256000004</v>
      </c>
      <c r="F10" s="8">
        <f t="shared" si="0"/>
        <v>3185371.3505508951</v>
      </c>
      <c r="G10" s="8">
        <f t="shared" si="0"/>
        <v>25.778040279525971</v>
      </c>
      <c r="H10" s="8">
        <f t="shared" si="0"/>
        <v>102.70213489846127</v>
      </c>
      <c r="I10" s="8">
        <f t="shared" si="0"/>
        <v>1015.4230953964432</v>
      </c>
      <c r="J10" s="8">
        <f t="shared" si="0"/>
        <v>2.5592329988087867E-4</v>
      </c>
      <c r="K10" s="8">
        <f t="shared" si="0"/>
        <v>3.1665207652127941E-3</v>
      </c>
      <c r="L10" s="8">
        <f t="shared" si="0"/>
        <v>14583.723137648938</v>
      </c>
      <c r="M10" s="8">
        <f t="shared" si="0"/>
        <v>596852.27556585066</v>
      </c>
      <c r="N10" s="8">
        <f t="shared" si="0"/>
        <v>4.5611438377751705</v>
      </c>
      <c r="O10" s="8">
        <f>SUM(O7:O9)</f>
        <v>9.6040548863248684E-3</v>
      </c>
      <c r="P10" s="8">
        <f t="shared" si="0"/>
        <v>297.1652931806787</v>
      </c>
      <c r="Q10" s="9">
        <f t="shared" si="0"/>
        <v>32462.056340776318</v>
      </c>
      <c r="R10" s="9">
        <f t="shared" ref="R10:S10" si="1">SUM(R7:R9)</f>
        <v>836659.27480247547</v>
      </c>
      <c r="S10" s="9">
        <f t="shared" si="1"/>
        <v>7.4416756018435785E-3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2.0225127583648226E-2</v>
      </c>
      <c r="E13" s="12">
        <f>G7/$G$10</f>
        <v>0.1274246747954714</v>
      </c>
      <c r="F13" s="12">
        <f>F7/$F$10</f>
        <v>4.6426765316504734E-2</v>
      </c>
      <c r="G13" s="12">
        <f>N7/$N$10</f>
        <v>7.687347622051359E-4</v>
      </c>
      <c r="H13" s="12">
        <f>O7/$O$10</f>
        <v>8.9605450102242142E-3</v>
      </c>
      <c r="I13" s="12">
        <f>Q7/$Q$10</f>
        <v>8.7125974514333376E-3</v>
      </c>
    </row>
    <row r="14" spans="1:19" x14ac:dyDescent="0.3">
      <c r="C14" t="s">
        <v>175</v>
      </c>
      <c r="D14" s="12">
        <f>M8/$M$10</f>
        <v>0.96574929022978107</v>
      </c>
      <c r="E14" s="12">
        <f>G8/$G$10</f>
        <v>0.86593453594406844</v>
      </c>
      <c r="F14" s="12">
        <f>F8/$F$10</f>
        <v>0.89457794580491545</v>
      </c>
      <c r="G14" s="12">
        <f>N8/$N$10</f>
        <v>0.9875440418921142</v>
      </c>
      <c r="H14" s="12">
        <f>O8/$O$10</f>
        <v>0.85336950073214102</v>
      </c>
      <c r="I14" s="12">
        <f>Q8/$Q$10</f>
        <v>0.91670572285982721</v>
      </c>
    </row>
    <row r="15" spans="1:19" x14ac:dyDescent="0.3">
      <c r="C15" t="s">
        <v>176</v>
      </c>
      <c r="D15" s="12">
        <f>M9/$M$10</f>
        <v>1.4025582186570672E-2</v>
      </c>
      <c r="E15" s="12">
        <f>G9/$G$10</f>
        <v>6.6407892604601389E-3</v>
      </c>
      <c r="F15" s="12">
        <f>F9/$F$10</f>
        <v>5.8995288878579834E-2</v>
      </c>
      <c r="G15" s="12">
        <f>N9/$N$10</f>
        <v>1.1687223345680746E-2</v>
      </c>
      <c r="H15" s="12">
        <f>O9/$O$10</f>
        <v>0.13766995425763473</v>
      </c>
      <c r="I15" s="12">
        <f>Q9/$Q$10</f>
        <v>7.4581679688739563E-2</v>
      </c>
    </row>
    <row r="35" spans="3:24" x14ac:dyDescent="0.3">
      <c r="D35" s="17" t="s">
        <v>187</v>
      </c>
      <c r="E35" s="17"/>
      <c r="F35" s="17"/>
      <c r="G35" s="17"/>
      <c r="H35" s="17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7" t="s">
        <v>189</v>
      </c>
      <c r="M36" s="17"/>
      <c r="N36" s="17"/>
      <c r="O36" s="17"/>
      <c r="P36" s="17"/>
      <c r="T36" s="17" t="s">
        <v>188</v>
      </c>
      <c r="U36" s="17"/>
      <c r="V36" s="17"/>
      <c r="W36" s="17"/>
      <c r="X36" s="17"/>
    </row>
    <row r="37" spans="3:24" x14ac:dyDescent="0.3">
      <c r="C37" t="s">
        <v>50</v>
      </c>
      <c r="D37" s="12">
        <v>0.14793529576154427</v>
      </c>
      <c r="E37" s="12">
        <v>0.45877013278846024</v>
      </c>
      <c r="F37" s="12">
        <v>0.39609831931097106</v>
      </c>
      <c r="G37" s="12">
        <v>0.72825910771639879</v>
      </c>
      <c r="H37" s="12">
        <v>0.13044318064786894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116</v>
      </c>
      <c r="D38" s="12">
        <v>0.80421540863959051</v>
      </c>
      <c r="E38" s="12">
        <v>0.46937785911470864</v>
      </c>
      <c r="F38" s="12">
        <v>0.44774299432799941</v>
      </c>
      <c r="G38" s="12">
        <v>0.19352047689207261</v>
      </c>
      <c r="H38" s="12">
        <v>0.8423794920446015</v>
      </c>
      <c r="K38" t="s">
        <v>126</v>
      </c>
      <c r="L38" s="12">
        <v>4.0047455285382567E-5</v>
      </c>
      <c r="M38" s="12">
        <v>1.0040726723278957E-4</v>
      </c>
      <c r="N38" s="12">
        <v>0.10752485155022505</v>
      </c>
      <c r="O38" s="12">
        <v>7.8924063137805346E-5</v>
      </c>
      <c r="P38" s="12">
        <v>0.63765745709373689</v>
      </c>
      <c r="S38" t="s">
        <v>12</v>
      </c>
      <c r="T38" s="12">
        <v>0.72094036059533595</v>
      </c>
      <c r="U38" s="12">
        <v>0.71947726448339788</v>
      </c>
      <c r="V38" s="12">
        <v>0.43374259371847679</v>
      </c>
      <c r="W38" s="12">
        <v>0.75446895236944489</v>
      </c>
      <c r="X38" s="12">
        <v>0.63104765238631177</v>
      </c>
    </row>
    <row r="39" spans="3:24" x14ac:dyDescent="0.3">
      <c r="C39" t="s">
        <v>126</v>
      </c>
      <c r="D39" s="12">
        <v>1.8473757660423012E-2</v>
      </c>
      <c r="E39" s="12">
        <v>3.4586544559513904E-2</v>
      </c>
      <c r="F39" s="12">
        <v>0.12536848808350326</v>
      </c>
      <c r="G39" s="12">
        <v>3.5855281033043404E-2</v>
      </c>
      <c r="H39" s="12">
        <v>1.2580703783176198E-2</v>
      </c>
      <c r="K39" t="s">
        <v>50</v>
      </c>
      <c r="L39" s="12">
        <v>0.80440690177496366</v>
      </c>
      <c r="M39" s="12">
        <v>0.77004560979368375</v>
      </c>
      <c r="N39" s="12">
        <v>0.27275292445923521</v>
      </c>
      <c r="O39" s="12">
        <v>0.97292675232841153</v>
      </c>
      <c r="P39" s="12">
        <v>0.2993762838850671</v>
      </c>
      <c r="S39" t="s">
        <v>11</v>
      </c>
      <c r="T39" s="12">
        <v>0.27663758521175619</v>
      </c>
      <c r="U39" s="12">
        <v>0.16618187693499015</v>
      </c>
      <c r="V39" s="12">
        <v>0.22693929789077749</v>
      </c>
      <c r="W39" s="12">
        <v>0.16305241425095768</v>
      </c>
      <c r="X39" s="12">
        <v>9.0178365949601963E-2</v>
      </c>
    </row>
    <row r="40" spans="3:24" x14ac:dyDescent="0.3">
      <c r="C40" t="s">
        <v>93</v>
      </c>
      <c r="D40" s="12">
        <v>1.2595723465441396E-3</v>
      </c>
      <c r="E40" s="12">
        <v>7.2237493712417247E-3</v>
      </c>
      <c r="F40" s="12">
        <v>6.2223443204631667E-3</v>
      </c>
      <c r="G40" s="12">
        <v>1.2700977155226693E-2</v>
      </c>
      <c r="H40" s="12">
        <v>4.5909616354903644E-4</v>
      </c>
      <c r="K40" t="s">
        <v>41</v>
      </c>
      <c r="L40" s="12">
        <v>0.20114540104139131</v>
      </c>
      <c r="M40" s="12">
        <v>0.10540220875443673</v>
      </c>
      <c r="N40" s="12">
        <v>0.51001762028982411</v>
      </c>
      <c r="O40" s="12">
        <v>6.4284321143837945E-3</v>
      </c>
      <c r="P40" s="12">
        <v>3.3100836625685651E-2</v>
      </c>
      <c r="S40" t="s">
        <v>14</v>
      </c>
      <c r="T40" s="12">
        <v>2.4172202397781477E-3</v>
      </c>
      <c r="U40" s="12">
        <v>0.11427667316329693</v>
      </c>
      <c r="V40" s="12">
        <v>0.33927545624768796</v>
      </c>
      <c r="W40" s="12">
        <v>8.2241096546293579E-2</v>
      </c>
      <c r="X40" s="12">
        <v>0.27874424408156118</v>
      </c>
    </row>
    <row r="41" spans="3:24" x14ac:dyDescent="0.3">
      <c r="C41" t="s">
        <v>117</v>
      </c>
      <c r="D41" s="12">
        <v>4.621365500658837E-3</v>
      </c>
      <c r="E41" s="12">
        <v>8.0069267878365036E-3</v>
      </c>
      <c r="F41" s="12">
        <v>6.9652552154626313E-3</v>
      </c>
      <c r="G41" s="12">
        <v>8.5505571620406069E-3</v>
      </c>
      <c r="H41" s="12">
        <v>3.3095440030186706E-3</v>
      </c>
      <c r="K41" t="s">
        <v>121</v>
      </c>
      <c r="L41" s="12">
        <v>0</v>
      </c>
      <c r="M41" s="12">
        <v>0</v>
      </c>
      <c r="N41" s="12">
        <v>1.3119043575642741E-4</v>
      </c>
      <c r="O41" s="12">
        <v>0</v>
      </c>
      <c r="P41" s="12">
        <v>2.3669838253331587E-2</v>
      </c>
      <c r="S41" t="s">
        <v>19</v>
      </c>
      <c r="T41" s="12">
        <v>4.0548725813161189E-6</v>
      </c>
      <c r="U41" s="12">
        <v>6.0695075085485648E-5</v>
      </c>
      <c r="V41" s="12">
        <v>4.1147894405890101E-5</v>
      </c>
      <c r="W41" s="12">
        <v>2.3542953818269272E-4</v>
      </c>
      <c r="X41" s="12">
        <v>2.8638694097670089E-5</v>
      </c>
    </row>
    <row r="42" spans="3:24" x14ac:dyDescent="0.3">
      <c r="C42" t="s">
        <v>71</v>
      </c>
      <c r="D42" s="12">
        <v>5.9308572392352261E-4</v>
      </c>
      <c r="E42" s="12">
        <v>3.6676589367027239E-3</v>
      </c>
      <c r="F42" s="12">
        <v>3.0547065803452531E-3</v>
      </c>
      <c r="G42" s="12">
        <v>6.0455623997741339E-3</v>
      </c>
      <c r="H42" s="12">
        <v>3.7451542362181402E-4</v>
      </c>
      <c r="K42" t="s">
        <v>100</v>
      </c>
      <c r="L42" s="12">
        <v>0</v>
      </c>
      <c r="M42" s="12">
        <v>0</v>
      </c>
      <c r="N42" s="12">
        <v>1.6648985513009877E-5</v>
      </c>
      <c r="O42" s="12">
        <v>0</v>
      </c>
      <c r="P42" s="12">
        <v>3.4722303469488891E-3</v>
      </c>
      <c r="S42" t="s">
        <v>4</v>
      </c>
      <c r="T42" s="12">
        <v>3.1024176371262533E-7</v>
      </c>
      <c r="U42" s="12">
        <v>2.029156213479301E-7</v>
      </c>
      <c r="V42" s="12">
        <v>2.7124982176960427E-7</v>
      </c>
      <c r="W42" s="12">
        <v>2.4148379207991476E-7</v>
      </c>
      <c r="X42" s="12">
        <v>2.0041984685841253E-7</v>
      </c>
    </row>
    <row r="43" spans="3:24" x14ac:dyDescent="0.3">
      <c r="C43" t="s">
        <v>122</v>
      </c>
      <c r="D43" s="12">
        <v>2.0754459895251714E-3</v>
      </c>
      <c r="E43" s="12">
        <v>4.4205289809357397E-3</v>
      </c>
      <c r="F43" s="12">
        <v>3.5679797768383126E-3</v>
      </c>
      <c r="G43" s="12">
        <v>5.7791471892931472E-3</v>
      </c>
      <c r="H43" s="12">
        <v>1.0563206792881263E-3</v>
      </c>
      <c r="K43" t="s">
        <v>113</v>
      </c>
      <c r="L43" s="12">
        <v>1.2122462619788218E-2</v>
      </c>
      <c r="M43" s="12">
        <v>9.35994421822859E-2</v>
      </c>
      <c r="N43" s="12">
        <v>5.3949390017754232E-3</v>
      </c>
      <c r="O43" s="12">
        <v>1.0280951118372929E-2</v>
      </c>
      <c r="P43" s="12">
        <v>1.4248312484957761E-3</v>
      </c>
      <c r="S43" t="s">
        <v>3</v>
      </c>
      <c r="T43" s="12">
        <v>3.0144693673120071E-7</v>
      </c>
      <c r="U43" s="12">
        <v>2.2451542810419446E-7</v>
      </c>
      <c r="V43" s="12">
        <v>1.9079305926687817E-7</v>
      </c>
      <c r="W43" s="12">
        <v>2.436263234241677E-7</v>
      </c>
      <c r="X43" s="12">
        <v>2.1797797033243308E-7</v>
      </c>
    </row>
    <row r="44" spans="3:24" x14ac:dyDescent="0.3">
      <c r="C44" t="s">
        <v>41</v>
      </c>
      <c r="D44" s="12">
        <v>8.24822620210066E-3</v>
      </c>
      <c r="E44" s="12">
        <v>3.3172785070965556E-3</v>
      </c>
      <c r="F44" s="12">
        <v>2.7894528504783726E-3</v>
      </c>
      <c r="G44" s="12">
        <v>2.5432942150276265E-3</v>
      </c>
      <c r="H44" s="12">
        <v>2.8314903815059847E-3</v>
      </c>
      <c r="K44" t="s">
        <v>71</v>
      </c>
      <c r="L44" s="12">
        <v>1.1075981991138506E-3</v>
      </c>
      <c r="M44" s="12">
        <v>2.7769781518570745E-3</v>
      </c>
      <c r="N44" s="12">
        <v>1.0383708177193363E-3</v>
      </c>
      <c r="O44" s="12">
        <v>2.1828141032992823E-3</v>
      </c>
      <c r="P44" s="12">
        <v>4.2352072476916725E-4</v>
      </c>
      <c r="S44" t="s">
        <v>6</v>
      </c>
      <c r="T44" s="12">
        <v>4.9500449090964398E-8</v>
      </c>
      <c r="U44" s="12">
        <v>8.8684737006290532E-8</v>
      </c>
      <c r="V44" s="12">
        <v>3.1863829158253346E-7</v>
      </c>
      <c r="W44" s="12">
        <v>9.4189061458399071E-8</v>
      </c>
      <c r="X44" s="12">
        <v>2.0453181581503102E-7</v>
      </c>
    </row>
    <row r="45" spans="3:24" x14ac:dyDescent="0.3">
      <c r="C45" t="s">
        <v>84</v>
      </c>
      <c r="D45" s="12">
        <v>1.7959667625587925E-4</v>
      </c>
      <c r="E45" s="12">
        <v>1.1106309393427915E-3</v>
      </c>
      <c r="F45" s="12">
        <v>9.2501830112793834E-4</v>
      </c>
      <c r="G45" s="12">
        <v>1.8307014809160348E-3</v>
      </c>
      <c r="H45" s="12">
        <v>1.1340978643706773E-4</v>
      </c>
      <c r="K45" t="s">
        <v>94</v>
      </c>
      <c r="L45" s="12">
        <v>1.6400575254613273E-3</v>
      </c>
      <c r="M45" s="12">
        <v>9.7101343941950521E-3</v>
      </c>
      <c r="N45" s="12">
        <v>3.3489806374524374E-2</v>
      </c>
      <c r="O45" s="12">
        <v>5.9074545863514911E-4</v>
      </c>
      <c r="P45" s="12">
        <v>2.9400158698309132E-4</v>
      </c>
      <c r="S45" t="s">
        <v>21</v>
      </c>
      <c r="T45" s="12">
        <v>3.7995624231205985E-8</v>
      </c>
      <c r="U45" s="12">
        <v>9.4716925973232498E-8</v>
      </c>
      <c r="V45" s="12">
        <v>6.2138764970748954E-8</v>
      </c>
      <c r="W45" s="12">
        <v>3.7337302900312946E-7</v>
      </c>
      <c r="X45" s="12">
        <v>1.7299223855529445E-7</v>
      </c>
    </row>
    <row r="46" spans="3:24" x14ac:dyDescent="0.3">
      <c r="C46" t="s">
        <v>140</v>
      </c>
      <c r="D46" s="12">
        <v>6.1839015562046148E-3</v>
      </c>
      <c r="E46" s="12">
        <v>4.5218971250928757E-3</v>
      </c>
      <c r="F46" s="12">
        <v>3.144601968369032E-3</v>
      </c>
      <c r="G46" s="12">
        <v>1.3543449601740667E-3</v>
      </c>
      <c r="H46" s="12">
        <v>2.4570615316098204E-3</v>
      </c>
      <c r="K46" t="s">
        <v>95</v>
      </c>
      <c r="L46" s="12">
        <v>2.2036030469331602E-3</v>
      </c>
      <c r="M46" s="12">
        <v>1.5803347222159122E-3</v>
      </c>
      <c r="N46" s="12">
        <v>6.5489886957165233E-2</v>
      </c>
      <c r="O46" s="12">
        <v>8.7667314055941503E-4</v>
      </c>
      <c r="P46" s="12">
        <v>2.1367333818918358E-4</v>
      </c>
      <c r="S46" t="s">
        <v>0</v>
      </c>
      <c r="T46" s="12">
        <v>2.1133854983264934E-8</v>
      </c>
      <c r="U46" s="12">
        <v>7.1586729948203238E-8</v>
      </c>
      <c r="V46" s="12">
        <v>5.6472930685124601E-8</v>
      </c>
      <c r="W46" s="12">
        <v>2.2583932419852411E-7</v>
      </c>
      <c r="X46" s="12">
        <v>4.8359987263136777E-8</v>
      </c>
    </row>
    <row r="47" spans="3:24" x14ac:dyDescent="0.3">
      <c r="C47" t="s">
        <v>143</v>
      </c>
      <c r="D47" s="12">
        <v>1.9177057167851339E-3</v>
      </c>
      <c r="E47" s="12">
        <v>1.3544993727417512E-3</v>
      </c>
      <c r="F47" s="12">
        <v>1.0906270705970417E-3</v>
      </c>
      <c r="G47" s="12">
        <v>1.1176395180065586E-3</v>
      </c>
      <c r="H47" s="12">
        <v>7.7949856379103924E-4</v>
      </c>
      <c r="K47" t="s">
        <v>84</v>
      </c>
      <c r="L47" s="12">
        <v>4.6195297583587284E-4</v>
      </c>
      <c r="M47" s="12">
        <v>1.1582118155373734E-3</v>
      </c>
      <c r="N47" s="12">
        <v>4.3307987467869607E-4</v>
      </c>
      <c r="O47" s="12">
        <v>9.1040006341863841E-4</v>
      </c>
      <c r="P47" s="12">
        <v>1.7664046338447775E-4</v>
      </c>
      <c r="S47" t="s">
        <v>24</v>
      </c>
      <c r="T47" s="12">
        <v>1.8456723684094141E-8</v>
      </c>
      <c r="U47" s="12">
        <v>1.8592361946381569E-7</v>
      </c>
      <c r="V47" s="12">
        <v>1.2842771073498174E-7</v>
      </c>
      <c r="W47" s="12">
        <v>5.7675897660612384E-7</v>
      </c>
      <c r="X47" s="12">
        <v>5.2969070263526209E-8</v>
      </c>
    </row>
    <row r="48" spans="3:24" x14ac:dyDescent="0.3">
      <c r="K48" t="s">
        <v>110</v>
      </c>
      <c r="L48" s="12">
        <v>4.4391846958824938E-4</v>
      </c>
      <c r="M48" s="12">
        <v>1.4435812088512081E-2</v>
      </c>
      <c r="N48" s="12">
        <v>3.3456098553336961E-3</v>
      </c>
      <c r="O48" s="12">
        <v>5.3351725939334424E-3</v>
      </c>
      <c r="P48" s="12">
        <v>6.7863703335317108E-5</v>
      </c>
      <c r="S48" t="s">
        <v>13</v>
      </c>
      <c r="T48" s="12">
        <v>1.2911315252160246E-8</v>
      </c>
      <c r="U48" s="12">
        <v>2.4001203281097786E-6</v>
      </c>
      <c r="V48" s="12">
        <v>2.2421296601697786E-7</v>
      </c>
      <c r="W48" s="12">
        <v>3.0590812211122822E-8</v>
      </c>
      <c r="X48" s="12">
        <v>4.161354085887019E-8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4">
        <f>D37*$D$14</f>
        <v>0.14286840688164412</v>
      </c>
      <c r="E51" s="14">
        <f>E37*$E$14</f>
        <v>0.39726490204117398</v>
      </c>
      <c r="F51" s="14">
        <f>F37*$F$14</f>
        <v>0.35434082082598795</v>
      </c>
      <c r="G51" s="14">
        <f>G37*$G$14</f>
        <v>0.719187942778997</v>
      </c>
      <c r="H51" s="14">
        <f>H37*$H$14</f>
        <v>0.1113162319433844</v>
      </c>
      <c r="K51" t="str">
        <f>K38</f>
        <v>TRUCK_FUEL_CELL</v>
      </c>
      <c r="L51" s="15">
        <f>L38*$D$15</f>
        <v>5.6168887546814721E-7</v>
      </c>
      <c r="M51" s="15">
        <f>M38*$E$15</f>
        <v>6.6678350191166017E-7</v>
      </c>
      <c r="N51" s="15">
        <f>N38*$F$15</f>
        <v>6.3434596788319395E-3</v>
      </c>
      <c r="O51" s="15">
        <f>O38*$G$15</f>
        <v>9.2240315324013983E-7</v>
      </c>
      <c r="P51" s="15">
        <f>P38*$H$15</f>
        <v>8.7786272950134442E-2</v>
      </c>
      <c r="S51" t="str">
        <f>S38</f>
        <v>WET_BIOMASS</v>
      </c>
      <c r="T51" s="15">
        <f>T38*$D$13</f>
        <v>1.4581110773242027E-2</v>
      </c>
      <c r="U51" s="15">
        <f>U38*$E$13</f>
        <v>9.167915644953234E-2</v>
      </c>
      <c r="V51" s="15">
        <f>V38*$F$13</f>
        <v>2.0137265606339782E-2</v>
      </c>
      <c r="W51" s="15">
        <f>W38*$G$13</f>
        <v>5.7998651069088324E-4</v>
      </c>
      <c r="X51" s="15">
        <f>X38*$H$13</f>
        <v>5.6545308928038704E-3</v>
      </c>
    </row>
    <row r="52" spans="3:24" x14ac:dyDescent="0.3">
      <c r="C52" t="str">
        <f t="shared" ref="C52:C61" si="5">C38</f>
        <v>PHS</v>
      </c>
      <c r="D52" s="14">
        <f t="shared" ref="D52:D61" si="6">D38*$D$14</f>
        <v>0.77667046008553786</v>
      </c>
      <c r="E52" s="14">
        <f t="shared" ref="E52:E61" si="7">E38*$E$14</f>
        <v>0.40645049861491556</v>
      </c>
      <c r="F52" s="14">
        <f t="shared" ref="F52:F61" si="8">F38*$F$14</f>
        <v>0.40054100811448362</v>
      </c>
      <c r="G52" s="14">
        <f t="shared" ref="G52:G61" si="9">G38*$G$14</f>
        <v>0.19110999393888686</v>
      </c>
      <c r="H52" s="14">
        <f t="shared" ref="H52:H61" si="10">H38*$H$14</f>
        <v>0.71886096655309617</v>
      </c>
      <c r="K52" t="str">
        <f t="shared" ref="K52:K61" si="11">K39</f>
        <v>CAR_BEV</v>
      </c>
      <c r="L52" s="15">
        <f t="shared" ref="L52:L61" si="12">L39*$D$15</f>
        <v>1.1282275112289434E-2</v>
      </c>
      <c r="M52" s="15">
        <f t="shared" ref="M52:M61" si="13">M39*$E$15</f>
        <v>5.1137106155823737E-3</v>
      </c>
      <c r="N52" s="15">
        <f t="shared" ref="N52:N61" si="14">N39*$F$15</f>
        <v>1.6091137570950046E-2</v>
      </c>
      <c r="O52" s="15">
        <f t="shared" ref="O52:O61" si="15">O39*$G$15</f>
        <v>1.137081225344996E-2</v>
      </c>
      <c r="P52" s="15">
        <f t="shared" ref="P52:P61" si="16">P39*$H$15</f>
        <v>4.1215119308277856E-2</v>
      </c>
      <c r="S52" t="str">
        <f t="shared" ref="S52:S61" si="17">S39</f>
        <v>WOOD</v>
      </c>
      <c r="T52" s="15">
        <f t="shared" ref="T52:T61" si="18">T39*$D$13</f>
        <v>5.5950304553401267E-3</v>
      </c>
      <c r="U52" s="15">
        <f t="shared" ref="U52:U61" si="19">U39*$E$13</f>
        <v>2.117567162534217E-2</v>
      </c>
      <c r="V52" s="15">
        <f t="shared" ref="V52:V61" si="20">V39*$F$13</f>
        <v>1.0536057524267485E-2</v>
      </c>
      <c r="W52" s="15">
        <f t="shared" ref="W52:W61" si="21">W39*$G$13</f>
        <v>1.2534405889618326E-4</v>
      </c>
      <c r="X52" s="15">
        <f t="shared" ref="X52:X61" si="22">X39*$H$13</f>
        <v>8.0804730703987909E-4</v>
      </c>
    </row>
    <row r="53" spans="3:24" x14ac:dyDescent="0.3">
      <c r="C53" t="str">
        <f t="shared" si="5"/>
        <v>TRUCK_FUEL_CELL</v>
      </c>
      <c r="D53" s="14">
        <f t="shared" si="6"/>
        <v>1.7841018348430503E-2</v>
      </c>
      <c r="E53" s="14">
        <f t="shared" si="7"/>
        <v>2.9949683413051518E-2</v>
      </c>
      <c r="F53" s="14">
        <f t="shared" si="8"/>
        <v>0.11215188453840837</v>
      </c>
      <c r="G53" s="14">
        <f t="shared" si="9"/>
        <v>3.5408669154549342E-2</v>
      </c>
      <c r="H53" s="14">
        <f t="shared" si="10"/>
        <v>1.073598890630803E-2</v>
      </c>
      <c r="K53" t="str">
        <f t="shared" si="11"/>
        <v>BIOMETHANATION</v>
      </c>
      <c r="L53" s="15">
        <f t="shared" si="12"/>
        <v>2.8211813537567521E-3</v>
      </c>
      <c r="M53" s="15">
        <f t="shared" si="13"/>
        <v>6.9995385592524107E-4</v>
      </c>
      <c r="N53" s="15">
        <f t="shared" si="14"/>
        <v>3.0088636842164014E-2</v>
      </c>
      <c r="O53" s="15">
        <f t="shared" si="15"/>
        <v>7.5130521883350128E-5</v>
      </c>
      <c r="P53" s="15">
        <f t="shared" si="16"/>
        <v>4.5569906641475836E-3</v>
      </c>
      <c r="S53" t="str">
        <f t="shared" si="17"/>
        <v>URANIUM</v>
      </c>
      <c r="T53" s="15">
        <f t="shared" si="18"/>
        <v>4.8888587747289792E-5</v>
      </c>
      <c r="U53" s="15">
        <f t="shared" si="19"/>
        <v>1.4561667914541485E-2</v>
      </c>
      <c r="V53" s="15">
        <f t="shared" si="20"/>
        <v>1.5751461984861478E-2</v>
      </c>
      <c r="W53" s="15">
        <f t="shared" si="21"/>
        <v>6.3221589797004621E-5</v>
      </c>
      <c r="X53" s="15">
        <f t="shared" si="22"/>
        <v>2.4977003454337535E-3</v>
      </c>
    </row>
    <row r="54" spans="3:24" x14ac:dyDescent="0.3">
      <c r="C54" t="str">
        <f t="shared" si="5"/>
        <v>GRID</v>
      </c>
      <c r="D54" s="14">
        <f t="shared" si="6"/>
        <v>1.2164310996680627E-3</v>
      </c>
      <c r="E54" s="14">
        <f t="shared" si="7"/>
        <v>6.2552940595624589E-3</v>
      </c>
      <c r="F54" s="14">
        <f t="shared" si="8"/>
        <v>5.566372000290822E-3</v>
      </c>
      <c r="G54" s="14">
        <f t="shared" si="9"/>
        <v>1.2542774315851974E-2</v>
      </c>
      <c r="H54" s="14">
        <f t="shared" si="10"/>
        <v>3.9177866387588256E-4</v>
      </c>
      <c r="K54" t="str">
        <f t="shared" si="11"/>
        <v>TRAIN_FREIGHT</v>
      </c>
      <c r="L54" s="15">
        <f t="shared" si="12"/>
        <v>0</v>
      </c>
      <c r="M54" s="15">
        <f t="shared" si="13"/>
        <v>0</v>
      </c>
      <c r="N54" s="15">
        <f t="shared" si="14"/>
        <v>7.7396176555572034E-6</v>
      </c>
      <c r="O54" s="15">
        <f t="shared" si="15"/>
        <v>0</v>
      </c>
      <c r="P54" s="15">
        <f t="shared" si="16"/>
        <v>3.2586255496217724E-3</v>
      </c>
      <c r="S54" t="str">
        <f t="shared" si="17"/>
        <v>AMMONIA</v>
      </c>
      <c r="T54" s="15">
        <f t="shared" si="18"/>
        <v>8.2010315292555527E-8</v>
      </c>
      <c r="U54" s="15">
        <f t="shared" si="19"/>
        <v>7.7340502044547267E-6</v>
      </c>
      <c r="V54" s="15">
        <f t="shared" si="20"/>
        <v>1.9103636368505775E-6</v>
      </c>
      <c r="W54" s="15">
        <f t="shared" si="21"/>
        <v>1.8098287005093726E-7</v>
      </c>
      <c r="X54" s="15">
        <f t="shared" si="22"/>
        <v>2.5661830749621538E-7</v>
      </c>
    </row>
    <row r="55" spans="3:24" x14ac:dyDescent="0.3">
      <c r="C55" t="str">
        <f t="shared" si="5"/>
        <v>PV</v>
      </c>
      <c r="D55" s="14">
        <f t="shared" si="6"/>
        <v>4.463080452153669E-3</v>
      </c>
      <c r="E55" s="14">
        <f t="shared" si="7"/>
        <v>6.9334744323633337E-3</v>
      </c>
      <c r="F55" s="14">
        <f t="shared" si="8"/>
        <v>6.2309637026555344E-3</v>
      </c>
      <c r="G55" s="14">
        <f t="shared" si="9"/>
        <v>8.4440517802311463E-3</v>
      </c>
      <c r="H55" s="14">
        <f t="shared" si="10"/>
        <v>2.8242639135070942E-3</v>
      </c>
      <c r="K55" t="str">
        <f t="shared" si="11"/>
        <v>IND_BOILER_GAS</v>
      </c>
      <c r="L55" s="15">
        <f t="shared" si="12"/>
        <v>0</v>
      </c>
      <c r="M55" s="15">
        <f t="shared" si="13"/>
        <v>0</v>
      </c>
      <c r="N55" s="15">
        <f t="shared" si="14"/>
        <v>9.8221170987530829E-7</v>
      </c>
      <c r="O55" s="15">
        <f t="shared" si="15"/>
        <v>0</v>
      </c>
      <c r="P55" s="15">
        <f t="shared" si="16"/>
        <v>4.7802179303642475E-4</v>
      </c>
      <c r="S55" t="str">
        <f t="shared" si="17"/>
        <v>BIODIESEL</v>
      </c>
      <c r="T55" s="15">
        <f t="shared" si="18"/>
        <v>6.2746792528638939E-9</v>
      </c>
      <c r="U55" s="15">
        <f t="shared" si="19"/>
        <v>2.5856457061181008E-8</v>
      </c>
      <c r="V55" s="15">
        <f t="shared" si="20"/>
        <v>1.2593251817441154E-8</v>
      </c>
      <c r="W55" s="15">
        <f t="shared" si="21"/>
        <v>1.8563698548094776E-10</v>
      </c>
      <c r="X55" s="15">
        <f t="shared" si="22"/>
        <v>1.7958710587170496E-9</v>
      </c>
    </row>
    <row r="56" spans="3:24" x14ac:dyDescent="0.3">
      <c r="C56" t="str">
        <f t="shared" si="5"/>
        <v>DEC_HP_ELEC</v>
      </c>
      <c r="D56" s="14">
        <f t="shared" si="6"/>
        <v>5.7277211692455786E-4</v>
      </c>
      <c r="E56" s="14">
        <f t="shared" si="7"/>
        <v>3.1759525393547888E-3</v>
      </c>
      <c r="F56" s="14">
        <f t="shared" si="8"/>
        <v>2.7326731376820144E-3</v>
      </c>
      <c r="G56" s="14">
        <f t="shared" si="9"/>
        <v>5.9702591277839374E-3</v>
      </c>
      <c r="H56" s="14">
        <f t="shared" si="10"/>
        <v>3.196000400726337E-4</v>
      </c>
      <c r="K56" t="str">
        <f t="shared" si="11"/>
        <v>NUCLEAR</v>
      </c>
      <c r="L56" s="15">
        <f t="shared" si="12"/>
        <v>1.7002459577747047E-4</v>
      </c>
      <c r="M56" s="15">
        <f t="shared" si="13"/>
        <v>6.2157417042918396E-4</v>
      </c>
      <c r="N56" s="15">
        <f t="shared" si="14"/>
        <v>3.1827598489205823E-4</v>
      </c>
      <c r="O56" s="15">
        <f t="shared" si="15"/>
        <v>1.2015577192645067E-4</v>
      </c>
      <c r="P56" s="15">
        <f t="shared" si="16"/>
        <v>1.9615645280526207E-4</v>
      </c>
      <c r="S56" t="str">
        <f t="shared" si="17"/>
        <v>BIOETHANOL</v>
      </c>
      <c r="T56" s="15">
        <f t="shared" si="18"/>
        <v>6.0968027550884693E-9</v>
      </c>
      <c r="U56" s="15">
        <f t="shared" si="19"/>
        <v>2.8608805412743018E-8</v>
      </c>
      <c r="V56" s="15">
        <f t="shared" si="20"/>
        <v>8.8579045866013318E-9</v>
      </c>
      <c r="W56" s="15">
        <f t="shared" si="21"/>
        <v>1.872840238043891E-10</v>
      </c>
      <c r="X56" s="15">
        <f t="shared" si="22"/>
        <v>1.9532014144010849E-9</v>
      </c>
    </row>
    <row r="57" spans="3:24" x14ac:dyDescent="0.3">
      <c r="C57" t="str">
        <f t="shared" si="5"/>
        <v>TRAIN_PUB</v>
      </c>
      <c r="D57" s="14">
        <f t="shared" si="6"/>
        <v>2.00436049129418E-3</v>
      </c>
      <c r="E57" s="14">
        <f t="shared" si="7"/>
        <v>3.8278887117338956E-3</v>
      </c>
      <c r="F57" s="14">
        <f t="shared" si="8"/>
        <v>3.1918360194374985E-3</v>
      </c>
      <c r="G57" s="14">
        <f t="shared" si="9"/>
        <v>5.7071623740040057E-3</v>
      </c>
      <c r="H57" s="14">
        <f t="shared" si="10"/>
        <v>9.0143185069714441E-4</v>
      </c>
      <c r="K57" t="str">
        <f t="shared" si="11"/>
        <v>DEC_HP_ELEC</v>
      </c>
      <c r="L57" s="15">
        <f t="shared" si="12"/>
        <v>1.5534709571368978E-5</v>
      </c>
      <c r="M57" s="15">
        <f t="shared" si="13"/>
        <v>1.8441326687384906E-5</v>
      </c>
      <c r="N57" s="15">
        <f t="shared" si="14"/>
        <v>6.1258986354439411E-5</v>
      </c>
      <c r="O57" s="15">
        <f t="shared" si="15"/>
        <v>2.5511035947360557E-5</v>
      </c>
      <c r="P57" s="15">
        <f t="shared" si="16"/>
        <v>5.8306078806131563E-5</v>
      </c>
      <c r="S57" t="str">
        <f t="shared" si="17"/>
        <v>LFO</v>
      </c>
      <c r="T57" s="15">
        <f t="shared" si="18"/>
        <v>1.0011528983126387E-9</v>
      </c>
      <c r="U57" s="15">
        <f t="shared" si="19"/>
        <v>1.1300623772348479E-8</v>
      </c>
      <c r="V57" s="15">
        <f t="shared" si="20"/>
        <v>1.4793345184154286E-8</v>
      </c>
      <c r="W57" s="15">
        <f t="shared" si="21"/>
        <v>7.2406405762547341E-11</v>
      </c>
      <c r="X57" s="15">
        <f t="shared" si="22"/>
        <v>1.8327165416334742E-9</v>
      </c>
    </row>
    <row r="58" spans="3:24" x14ac:dyDescent="0.3">
      <c r="C58" t="str">
        <f t="shared" si="5"/>
        <v>BIOMETHANATION</v>
      </c>
      <c r="D58" s="14">
        <f t="shared" si="6"/>
        <v>7.9657186003333959E-3</v>
      </c>
      <c r="E58" s="14">
        <f t="shared" si="7"/>
        <v>2.8725460246398879E-3</v>
      </c>
      <c r="F58" s="14">
        <f t="shared" si="8"/>
        <v>2.4953830009006085E-3</v>
      </c>
      <c r="G58" s="14">
        <f t="shared" si="9"/>
        <v>2.5116150488292141E-3</v>
      </c>
      <c r="H58" s="14">
        <f t="shared" si="10"/>
        <v>2.4163075331936215E-3</v>
      </c>
      <c r="K58" t="str">
        <f t="shared" si="11"/>
        <v>H2_BIOMASS</v>
      </c>
      <c r="L58" s="15">
        <f t="shared" si="12"/>
        <v>2.3002761614061569E-5</v>
      </c>
      <c r="M58" s="15">
        <f t="shared" si="13"/>
        <v>6.4482956202595114E-5</v>
      </c>
      <c r="N58" s="15">
        <f t="shared" si="14"/>
        <v>1.9757408015527696E-3</v>
      </c>
      <c r="O58" s="15">
        <f t="shared" si="15"/>
        <v>6.9041741155155942E-6</v>
      </c>
      <c r="P58" s="15">
        <f t="shared" si="16"/>
        <v>4.0475185031634201E-5</v>
      </c>
      <c r="S58" t="str">
        <f t="shared" si="17"/>
        <v>AMMONIA_RE_IMPORT</v>
      </c>
      <c r="T58" s="15">
        <f t="shared" si="18"/>
        <v>7.6846634769649711E-10</v>
      </c>
      <c r="U58" s="15">
        <f t="shared" si="19"/>
        <v>1.206927348976589E-8</v>
      </c>
      <c r="V58" s="15">
        <f t="shared" si="20"/>
        <v>2.8849018583544067E-9</v>
      </c>
      <c r="W58" s="15">
        <f t="shared" si="21"/>
        <v>2.8702482666453203E-10</v>
      </c>
      <c r="X58" s="15">
        <f t="shared" si="22"/>
        <v>1.5501047399941606E-9</v>
      </c>
    </row>
    <row r="59" spans="3:24" x14ac:dyDescent="0.3">
      <c r="C59" t="str">
        <f t="shared" si="5"/>
        <v>DHN_HP_ELEC</v>
      </c>
      <c r="D59" s="14">
        <f t="shared" si="6"/>
        <v>1.7344536262174317E-4</v>
      </c>
      <c r="E59" s="14">
        <f t="shared" si="7"/>
        <v>9.6173368706492502E-4</v>
      </c>
      <c r="F59" s="14">
        <f t="shared" si="8"/>
        <v>8.275009716549838E-4</v>
      </c>
      <c r="G59" s="14">
        <f t="shared" si="9"/>
        <v>1.8078983399617001E-3</v>
      </c>
      <c r="H59" s="14">
        <f t="shared" si="10"/>
        <v>9.6780452829939228E-5</v>
      </c>
      <c r="K59" t="str">
        <f t="shared" si="11"/>
        <v>H2_ELECTROLYSIS</v>
      </c>
      <c r="L59" s="15">
        <f t="shared" si="12"/>
        <v>3.0906815641338587E-5</v>
      </c>
      <c r="M59" s="15">
        <f t="shared" si="13"/>
        <v>1.0494669851223687E-5</v>
      </c>
      <c r="N59" s="15">
        <f t="shared" si="14"/>
        <v>3.8635947996635005E-3</v>
      </c>
      <c r="O59" s="15">
        <f t="shared" si="15"/>
        <v>1.0245874794877255E-5</v>
      </c>
      <c r="P59" s="15">
        <f t="shared" si="16"/>
        <v>2.941639869458102E-5</v>
      </c>
      <c r="S59" t="str">
        <f t="shared" si="17"/>
        <v>ELECTRICITY</v>
      </c>
      <c r="T59" s="15">
        <f t="shared" si="18"/>
        <v>4.2743491337085312E-10</v>
      </c>
      <c r="U59" s="15">
        <f t="shared" si="19"/>
        <v>9.1219157833210314E-9</v>
      </c>
      <c r="V59" s="15">
        <f t="shared" si="20"/>
        <v>2.6218554996535185E-9</v>
      </c>
      <c r="W59" s="15">
        <f t="shared" si="21"/>
        <v>1.7361053918432103E-10</v>
      </c>
      <c r="X59" s="15">
        <f t="shared" si="22"/>
        <v>4.3333184256520678E-10</v>
      </c>
    </row>
    <row r="60" spans="3:24" x14ac:dyDescent="0.3">
      <c r="C60" t="str">
        <f t="shared" si="5"/>
        <v>TS_DHN_SEASONAL</v>
      </c>
      <c r="D60" s="14">
        <f t="shared" si="6"/>
        <v>5.9720985387554451E-3</v>
      </c>
      <c r="E60" s="14">
        <f t="shared" si="7"/>
        <v>3.9156668886041164E-3</v>
      </c>
      <c r="F60" s="14">
        <f t="shared" si="8"/>
        <v>2.8130915692376624E-3</v>
      </c>
      <c r="G60" s="14">
        <f t="shared" si="9"/>
        <v>1.3374752960865124E-3</v>
      </c>
      <c r="H60" s="14">
        <f t="shared" si="10"/>
        <v>2.0967813724980223E-3</v>
      </c>
      <c r="K60" t="str">
        <f t="shared" si="11"/>
        <v>DHN_HP_ELEC</v>
      </c>
      <c r="L60" s="15">
        <f t="shared" si="12"/>
        <v>6.4791594289169305E-6</v>
      </c>
      <c r="M60" s="15">
        <f t="shared" si="13"/>
        <v>7.6914405859586294E-6</v>
      </c>
      <c r="N60" s="15">
        <f t="shared" si="14"/>
        <v>2.5549672314168827E-5</v>
      </c>
      <c r="O60" s="15">
        <f t="shared" si="15"/>
        <v>1.0640048875095543E-5</v>
      </c>
      <c r="P60" s="15">
        <f t="shared" si="16"/>
        <v>2.4318084514188453E-5</v>
      </c>
      <c r="S60" t="str">
        <f t="shared" si="17"/>
        <v>METHANOL_RE_IMPORT</v>
      </c>
      <c r="T60" s="15">
        <f t="shared" si="18"/>
        <v>3.7328959128694594E-10</v>
      </c>
      <c r="U60" s="15">
        <f t="shared" si="19"/>
        <v>2.3691256746973692E-8</v>
      </c>
      <c r="V60" s="15">
        <f t="shared" si="20"/>
        <v>5.9624831864289523E-9</v>
      </c>
      <c r="W60" s="15">
        <f t="shared" si="21"/>
        <v>4.4337467473098616E-10</v>
      </c>
      <c r="X60" s="15">
        <f t="shared" si="22"/>
        <v>4.7463173824605558E-10</v>
      </c>
    </row>
    <row r="61" spans="3:24" x14ac:dyDescent="0.3">
      <c r="C61" t="str">
        <f t="shared" si="5"/>
        <v>WIND_ONSHORE</v>
      </c>
      <c r="D61" s="14">
        <f t="shared" si="6"/>
        <v>1.8520229348548366E-3</v>
      </c>
      <c r="E61" s="14">
        <f t="shared" si="7"/>
        <v>1.1729077857716601E-3</v>
      </c>
      <c r="F61" s="14">
        <f t="shared" si="8"/>
        <v>9.7565092445393408E-4</v>
      </c>
      <c r="G61" s="14">
        <f t="shared" si="9"/>
        <v>1.1037182469905511E-3</v>
      </c>
      <c r="H61" s="14">
        <f t="shared" si="10"/>
        <v>6.6520030020378014E-4</v>
      </c>
      <c r="K61" t="str">
        <f t="shared" si="11"/>
        <v>METHANE_TO_METHANOL</v>
      </c>
      <c r="L61" s="15">
        <f t="shared" si="12"/>
        <v>6.2262149793466652E-6</v>
      </c>
      <c r="M61" s="15">
        <f t="shared" si="13"/>
        <v>9.5865185883411668E-5</v>
      </c>
      <c r="N61" s="15">
        <f t="shared" si="14"/>
        <v>1.9737521989043508E-4</v>
      </c>
      <c r="O61" s="15">
        <f t="shared" si="15"/>
        <v>6.2353353693055032E-5</v>
      </c>
      <c r="P61" s="15">
        <f t="shared" si="16"/>
        <v>9.3427929339267991E-6</v>
      </c>
      <c r="S61" t="str">
        <f t="shared" si="17"/>
        <v>COAL</v>
      </c>
      <c r="T61" s="15">
        <f t="shared" si="18"/>
        <v>2.6113299824764422E-10</v>
      </c>
      <c r="U61" s="15">
        <f t="shared" si="19"/>
        <v>3.0583455227938866E-7</v>
      </c>
      <c r="V61" s="15">
        <f t="shared" si="20"/>
        <v>1.0409482754187683E-8</v>
      </c>
      <c r="W61" s="15">
        <f t="shared" si="21"/>
        <v>2.351622075077947E-11</v>
      </c>
      <c r="X61" s="15">
        <f t="shared" si="22"/>
        <v>3.7288000590071074E-10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1:19" x14ac:dyDescent="0.3">
      <c r="C4" t="s">
        <v>145</v>
      </c>
      <c r="D4">
        <f>Mult_split!H4</f>
        <v>0</v>
      </c>
      <c r="E4">
        <f t="shared" ref="E4:E67" si="3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19" x14ac:dyDescent="0.3">
      <c r="C5" t="s">
        <v>34</v>
      </c>
      <c r="D5">
        <f>Mult_split!H5</f>
        <v>1.1155620688899923E-2</v>
      </c>
      <c r="E5">
        <f t="shared" si="3"/>
        <v>1.1155620688899923E-2</v>
      </c>
      <c r="F5">
        <f t="shared" si="0"/>
        <v>1.1155620688899923E-2</v>
      </c>
      <c r="G5">
        <f t="shared" si="0"/>
        <v>1.1155620688899923E-2</v>
      </c>
      <c r="H5">
        <f t="shared" si="0"/>
        <v>1.1155620688899923E-2</v>
      </c>
      <c r="I5">
        <f t="shared" si="0"/>
        <v>1.1155620688899923E-2</v>
      </c>
      <c r="J5">
        <f t="shared" si="0"/>
        <v>1.1155620688899923E-2</v>
      </c>
      <c r="K5">
        <f t="shared" si="0"/>
        <v>1.1155620688899923E-2</v>
      </c>
      <c r="L5">
        <f t="shared" si="0"/>
        <v>1.1155620688899923E-2</v>
      </c>
      <c r="M5">
        <f t="shared" si="0"/>
        <v>1.1155620688899923E-2</v>
      </c>
      <c r="N5">
        <f t="shared" si="0"/>
        <v>1.1155620688899923E-2</v>
      </c>
      <c r="O5">
        <f t="shared" si="0"/>
        <v>1.1155620688899923E-2</v>
      </c>
      <c r="P5">
        <f t="shared" si="0"/>
        <v>1.1155620688899923E-2</v>
      </c>
      <c r="Q5">
        <f t="shared" si="0"/>
        <v>1.1155620688899923E-2</v>
      </c>
      <c r="R5">
        <f t="shared" si="1"/>
        <v>1.1155620688899923E-2</v>
      </c>
      <c r="S5">
        <f t="shared" si="2"/>
        <v>1.1155620688899923E-2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2"/>
        <v>0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41</v>
      </c>
      <c r="D12">
        <f>Mult_split!H12</f>
        <v>0</v>
      </c>
      <c r="E12">
        <f t="shared" si="3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32.449208531465217</v>
      </c>
      <c r="E21">
        <f t="shared" si="3"/>
        <v>32.449208531465217</v>
      </c>
      <c r="F21">
        <f t="shared" si="4"/>
        <v>32.449208531465217</v>
      </c>
      <c r="G21">
        <f t="shared" si="4"/>
        <v>32.449208531465217</v>
      </c>
      <c r="H21">
        <f t="shared" si="4"/>
        <v>32.449208531465217</v>
      </c>
      <c r="I21">
        <f t="shared" si="4"/>
        <v>32.449208531465217</v>
      </c>
      <c r="J21">
        <f t="shared" si="4"/>
        <v>32.449208531465217</v>
      </c>
      <c r="K21">
        <f t="shared" si="4"/>
        <v>32.449208531465217</v>
      </c>
      <c r="L21">
        <f t="shared" si="4"/>
        <v>32.449208531465217</v>
      </c>
      <c r="M21">
        <f t="shared" si="4"/>
        <v>32.449208531465217</v>
      </c>
      <c r="N21">
        <f t="shared" si="4"/>
        <v>32.449208531465217</v>
      </c>
      <c r="O21">
        <f t="shared" si="4"/>
        <v>32.449208531465217</v>
      </c>
      <c r="P21">
        <f t="shared" si="4"/>
        <v>32.449208531465217</v>
      </c>
      <c r="Q21">
        <f t="shared" si="4"/>
        <v>32.449208531465217</v>
      </c>
      <c r="R21">
        <f t="shared" si="1"/>
        <v>32.449208531465217</v>
      </c>
      <c r="S21">
        <f t="shared" si="2"/>
        <v>32.449208531465217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0</v>
      </c>
      <c r="E28">
        <f t="shared" si="3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0</v>
      </c>
      <c r="E31">
        <f t="shared" si="3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</v>
      </c>
      <c r="E36">
        <f t="shared" si="3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0</v>
      </c>
      <c r="E38">
        <f t="shared" si="3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Mult_split!H39</f>
        <v>0</v>
      </c>
      <c r="E39">
        <f t="shared" si="3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Mult_split!H40</f>
        <v>0</v>
      </c>
      <c r="E40">
        <f t="shared" si="3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Mult_split!H41</f>
        <v>0.39622970950293745</v>
      </c>
      <c r="E41">
        <f t="shared" si="3"/>
        <v>0.39622970950293745</v>
      </c>
      <c r="F41">
        <f t="shared" si="5"/>
        <v>0.39622970950293745</v>
      </c>
      <c r="G41">
        <f t="shared" si="5"/>
        <v>0.39622970950293745</v>
      </c>
      <c r="H41">
        <f t="shared" si="5"/>
        <v>0.39622970950293745</v>
      </c>
      <c r="I41">
        <f t="shared" si="5"/>
        <v>0.39622970950293745</v>
      </c>
      <c r="J41">
        <f t="shared" si="5"/>
        <v>0.39622970950293745</v>
      </c>
      <c r="K41">
        <f t="shared" si="5"/>
        <v>0.39622970950293745</v>
      </c>
      <c r="L41">
        <f t="shared" si="5"/>
        <v>0.39622970950293745</v>
      </c>
      <c r="M41">
        <f t="shared" si="5"/>
        <v>0.39622970950293745</v>
      </c>
      <c r="N41">
        <f t="shared" si="5"/>
        <v>0.39622970950293745</v>
      </c>
      <c r="O41">
        <f t="shared" si="5"/>
        <v>0.39622970950293745</v>
      </c>
      <c r="P41">
        <f t="shared" si="5"/>
        <v>0.39622970950293745</v>
      </c>
      <c r="Q41">
        <f t="shared" si="5"/>
        <v>0.39622970950293745</v>
      </c>
      <c r="R41">
        <f t="shared" si="1"/>
        <v>0.39622970950293745</v>
      </c>
      <c r="S41">
        <f t="shared" si="2"/>
        <v>0.39622970950293745</v>
      </c>
    </row>
    <row r="42" spans="3:19" x14ac:dyDescent="0.3">
      <c r="C42" t="s">
        <v>71</v>
      </c>
      <c r="D42">
        <f>Mult_split!H42</f>
        <v>0.43838305780726605</v>
      </c>
      <c r="E42">
        <f t="shared" si="3"/>
        <v>0.43838305780726605</v>
      </c>
      <c r="F42">
        <f t="shared" si="5"/>
        <v>0.43838305780726605</v>
      </c>
      <c r="G42">
        <f t="shared" si="5"/>
        <v>0.43838305780726605</v>
      </c>
      <c r="H42">
        <f t="shared" si="5"/>
        <v>0.43838305780726605</v>
      </c>
      <c r="I42">
        <f t="shared" si="5"/>
        <v>0.43838305780726605</v>
      </c>
      <c r="J42">
        <f t="shared" si="5"/>
        <v>0.43838305780726605</v>
      </c>
      <c r="K42">
        <f t="shared" si="5"/>
        <v>0.43838305780726605</v>
      </c>
      <c r="L42">
        <f t="shared" si="5"/>
        <v>0.43838305780726605</v>
      </c>
      <c r="M42">
        <f t="shared" si="5"/>
        <v>0.43838305780726605</v>
      </c>
      <c r="N42">
        <f t="shared" si="5"/>
        <v>0.43838305780726605</v>
      </c>
      <c r="O42">
        <f t="shared" si="5"/>
        <v>0.43838305780726605</v>
      </c>
      <c r="P42">
        <f t="shared" si="5"/>
        <v>0.43838305780726605</v>
      </c>
      <c r="Q42">
        <f t="shared" si="5"/>
        <v>0.43838305780726605</v>
      </c>
      <c r="R42">
        <f t="shared" si="1"/>
        <v>0.43838305780726605</v>
      </c>
      <c r="S42">
        <f t="shared" si="2"/>
        <v>0.43838305780726605</v>
      </c>
    </row>
    <row r="43" spans="3:19" x14ac:dyDescent="0.3">
      <c r="C43" t="s">
        <v>72</v>
      </c>
      <c r="D43">
        <f>Mult_split!H43</f>
        <v>0</v>
      </c>
      <c r="E43">
        <f t="shared" si="3"/>
        <v>0</v>
      </c>
      <c r="F43">
        <f t="shared" si="5"/>
        <v>0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Mult_split!H44</f>
        <v>0</v>
      </c>
      <c r="E44">
        <f t="shared" si="3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0</v>
      </c>
      <c r="E52">
        <f t="shared" si="3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0.15863334607105747</v>
      </c>
      <c r="E55">
        <f t="shared" si="3"/>
        <v>0.15863334607105747</v>
      </c>
      <c r="F55">
        <f t="shared" si="6"/>
        <v>0.15863334607105747</v>
      </c>
      <c r="G55">
        <f t="shared" si="6"/>
        <v>0.15863334607105747</v>
      </c>
      <c r="H55">
        <f t="shared" si="6"/>
        <v>0.15863334607105747</v>
      </c>
      <c r="I55">
        <f t="shared" si="6"/>
        <v>0.15863334607105747</v>
      </c>
      <c r="J55">
        <f t="shared" si="6"/>
        <v>0.15863334607105747</v>
      </c>
      <c r="K55">
        <f t="shared" si="6"/>
        <v>0.15863334607105747</v>
      </c>
      <c r="L55">
        <f t="shared" si="6"/>
        <v>0.15863334607105747</v>
      </c>
      <c r="M55">
        <f t="shared" si="6"/>
        <v>0.15863334607105747</v>
      </c>
      <c r="N55">
        <f t="shared" si="6"/>
        <v>0.15863334607105747</v>
      </c>
      <c r="O55">
        <f t="shared" si="6"/>
        <v>0.15863334607105747</v>
      </c>
      <c r="P55">
        <f t="shared" si="6"/>
        <v>0.15863334607105747</v>
      </c>
      <c r="Q55">
        <f t="shared" si="6"/>
        <v>0.15863334607105747</v>
      </c>
      <c r="R55">
        <f t="shared" si="1"/>
        <v>0.15863334607105747</v>
      </c>
      <c r="S55">
        <f t="shared" si="2"/>
        <v>0.15863334607105747</v>
      </c>
    </row>
    <row r="56" spans="3:19" x14ac:dyDescent="0.3">
      <c r="C56" t="s">
        <v>85</v>
      </c>
      <c r="D56">
        <f>Mult_split!H56</f>
        <v>0</v>
      </c>
      <c r="E56">
        <f t="shared" si="3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Mult_split!H57</f>
        <v>40149.751405210744</v>
      </c>
      <c r="E57">
        <f t="shared" si="3"/>
        <v>40149.751405210744</v>
      </c>
      <c r="F57">
        <f t="shared" si="6"/>
        <v>40149.751405210744</v>
      </c>
      <c r="G57">
        <f t="shared" si="6"/>
        <v>40149.751405210744</v>
      </c>
      <c r="H57">
        <f t="shared" si="6"/>
        <v>40149.751405210744</v>
      </c>
      <c r="I57">
        <f t="shared" si="6"/>
        <v>40149.751405210744</v>
      </c>
      <c r="J57">
        <f t="shared" si="6"/>
        <v>40149.751405210744</v>
      </c>
      <c r="K57">
        <f t="shared" si="6"/>
        <v>40149.751405210744</v>
      </c>
      <c r="L57">
        <f t="shared" si="6"/>
        <v>40149.751405210744</v>
      </c>
      <c r="M57">
        <f t="shared" si="6"/>
        <v>40149.751405210744</v>
      </c>
      <c r="N57">
        <f t="shared" si="6"/>
        <v>40149.751405210744</v>
      </c>
      <c r="O57">
        <f t="shared" si="6"/>
        <v>40149.751405210744</v>
      </c>
      <c r="P57">
        <f t="shared" si="6"/>
        <v>40149.751405210744</v>
      </c>
      <c r="Q57">
        <f t="shared" si="6"/>
        <v>40149.751405210744</v>
      </c>
      <c r="R57">
        <f t="shared" si="1"/>
        <v>40149.751405210744</v>
      </c>
      <c r="S57">
        <f t="shared" si="2"/>
        <v>40149.751405210744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3.3076683514449778E-7</v>
      </c>
      <c r="E59">
        <f t="shared" si="3"/>
        <v>3.3076683514449778E-7</v>
      </c>
      <c r="F59">
        <f t="shared" si="6"/>
        <v>3.3076683514449778E-7</v>
      </c>
      <c r="G59">
        <f t="shared" si="6"/>
        <v>3.3076683514449778E-7</v>
      </c>
      <c r="H59">
        <f t="shared" si="6"/>
        <v>3.3076683514449778E-7</v>
      </c>
      <c r="I59">
        <f t="shared" si="6"/>
        <v>3.3076683514449778E-7</v>
      </c>
      <c r="J59">
        <f t="shared" si="6"/>
        <v>3.3076683514449778E-7</v>
      </c>
      <c r="K59">
        <f t="shared" si="6"/>
        <v>3.3076683514449778E-7</v>
      </c>
      <c r="L59">
        <f t="shared" si="6"/>
        <v>3.3076683514449778E-7</v>
      </c>
      <c r="M59">
        <f t="shared" si="6"/>
        <v>3.3076683514449778E-7</v>
      </c>
      <c r="N59">
        <f t="shared" si="6"/>
        <v>3.3076683514449778E-7</v>
      </c>
      <c r="O59">
        <f t="shared" si="6"/>
        <v>3.3076683514449778E-7</v>
      </c>
      <c r="P59">
        <f t="shared" si="6"/>
        <v>3.3076683514449778E-7</v>
      </c>
      <c r="Q59">
        <f t="shared" si="6"/>
        <v>3.3076683514449778E-7</v>
      </c>
      <c r="R59">
        <f t="shared" si="1"/>
        <v>3.3076683514449778E-7</v>
      </c>
      <c r="S59">
        <f t="shared" si="2"/>
        <v>3.3076683514449778E-7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22592.010254134191</v>
      </c>
      <c r="E62">
        <f t="shared" si="3"/>
        <v>22592.010254134191</v>
      </c>
      <c r="F62">
        <f t="shared" si="6"/>
        <v>22592.010254134191</v>
      </c>
      <c r="G62">
        <f t="shared" si="6"/>
        <v>22592.010254134191</v>
      </c>
      <c r="H62">
        <f t="shared" si="6"/>
        <v>22592.010254134191</v>
      </c>
      <c r="I62">
        <f t="shared" si="6"/>
        <v>22592.010254134191</v>
      </c>
      <c r="J62">
        <f t="shared" si="6"/>
        <v>22592.010254134191</v>
      </c>
      <c r="K62">
        <f t="shared" si="6"/>
        <v>22592.010254134191</v>
      </c>
      <c r="L62">
        <f t="shared" si="6"/>
        <v>22592.010254134191</v>
      </c>
      <c r="M62">
        <f t="shared" si="6"/>
        <v>22592.010254134191</v>
      </c>
      <c r="N62">
        <f t="shared" si="6"/>
        <v>22592.010254134191</v>
      </c>
      <c r="O62">
        <f t="shared" si="6"/>
        <v>22592.010254134191</v>
      </c>
      <c r="P62">
        <f t="shared" si="6"/>
        <v>22592.010254134191</v>
      </c>
      <c r="Q62">
        <f t="shared" si="6"/>
        <v>22592.010254134191</v>
      </c>
      <c r="R62">
        <f t="shared" si="1"/>
        <v>22592.010254134191</v>
      </c>
      <c r="S62">
        <f t="shared" si="2"/>
        <v>22592.010254134191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1.2499999871851608E-2</v>
      </c>
      <c r="E64">
        <f t="shared" si="3"/>
        <v>1.2499999871851608E-2</v>
      </c>
      <c r="F64">
        <f t="shared" si="6"/>
        <v>1.2499999871851608E-2</v>
      </c>
      <c r="G64">
        <f t="shared" si="6"/>
        <v>1.2499999871851608E-2</v>
      </c>
      <c r="H64">
        <f t="shared" si="6"/>
        <v>1.2499999871851608E-2</v>
      </c>
      <c r="I64">
        <f t="shared" si="6"/>
        <v>1.2499999871851608E-2</v>
      </c>
      <c r="J64">
        <f t="shared" si="6"/>
        <v>1.2499999871851608E-2</v>
      </c>
      <c r="K64">
        <f t="shared" si="6"/>
        <v>1.2499999871851608E-2</v>
      </c>
      <c r="L64">
        <f t="shared" si="6"/>
        <v>1.2499999871851608E-2</v>
      </c>
      <c r="M64">
        <f t="shared" si="6"/>
        <v>1.2499999871851608E-2</v>
      </c>
      <c r="N64">
        <f t="shared" si="6"/>
        <v>1.2499999871851608E-2</v>
      </c>
      <c r="O64">
        <f t="shared" si="6"/>
        <v>1.2499999871851608E-2</v>
      </c>
      <c r="P64">
        <f t="shared" si="6"/>
        <v>1.2499999871851608E-2</v>
      </c>
      <c r="Q64">
        <f t="shared" si="6"/>
        <v>1.2499999871851608E-2</v>
      </c>
      <c r="R64">
        <f t="shared" si="1"/>
        <v>1.2499999871851608E-2</v>
      </c>
      <c r="S64">
        <f t="shared" si="2"/>
        <v>1.2499999871851608E-2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0.12007603803217962</v>
      </c>
      <c r="E66">
        <f t="shared" si="3"/>
        <v>0.12007603803217962</v>
      </c>
      <c r="F66">
        <f t="shared" si="6"/>
        <v>0.12007603803217962</v>
      </c>
      <c r="G66">
        <f t="shared" si="6"/>
        <v>0.12007603803217962</v>
      </c>
      <c r="H66">
        <f t="shared" si="6"/>
        <v>0.12007603803217962</v>
      </c>
      <c r="I66">
        <f t="shared" si="6"/>
        <v>0.12007603803217962</v>
      </c>
      <c r="J66">
        <f t="shared" si="6"/>
        <v>0.12007603803217962</v>
      </c>
      <c r="K66">
        <f t="shared" si="6"/>
        <v>0.12007603803217962</v>
      </c>
      <c r="L66">
        <f t="shared" si="6"/>
        <v>0.12007603803217962</v>
      </c>
      <c r="M66">
        <f t="shared" si="6"/>
        <v>0.12007603803217962</v>
      </c>
      <c r="N66">
        <f t="shared" si="6"/>
        <v>0.12007603803217962</v>
      </c>
      <c r="O66">
        <f t="shared" si="6"/>
        <v>0.12007603803217962</v>
      </c>
      <c r="P66">
        <f t="shared" si="6"/>
        <v>0.12007603803217962</v>
      </c>
      <c r="Q66">
        <f t="shared" si="6"/>
        <v>0.12007603803217962</v>
      </c>
      <c r="R66">
        <f t="shared" si="1"/>
        <v>0.12007603803217962</v>
      </c>
      <c r="S66">
        <f t="shared" si="2"/>
        <v>0.12007603803217962</v>
      </c>
    </row>
    <row r="67" spans="3:19" x14ac:dyDescent="0.3">
      <c r="C67" t="s">
        <v>96</v>
      </c>
      <c r="D67">
        <f>Mult_split!H67</f>
        <v>0</v>
      </c>
      <c r="E67">
        <f t="shared" si="3"/>
        <v>0</v>
      </c>
      <c r="F67">
        <f t="shared" ref="F67:Q82" si="7">E67</f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ref="R67:R115" si="8">Q67</f>
        <v>0</v>
      </c>
      <c r="S67">
        <f t="shared" ref="S67:S115" si="9">R67</f>
        <v>0</v>
      </c>
    </row>
    <row r="68" spans="3:19" x14ac:dyDescent="0.3">
      <c r="C68" t="s">
        <v>97</v>
      </c>
      <c r="D68">
        <f>Mult_split!H68</f>
        <v>4.4161571450821086E-4</v>
      </c>
      <c r="E68">
        <f t="shared" ref="E68:E115" si="10">D68</f>
        <v>4.4161571450821086E-4</v>
      </c>
      <c r="F68">
        <f t="shared" si="7"/>
        <v>4.4161571450821086E-4</v>
      </c>
      <c r="G68">
        <f t="shared" si="7"/>
        <v>4.4161571450821086E-4</v>
      </c>
      <c r="H68">
        <f t="shared" si="7"/>
        <v>4.4161571450821086E-4</v>
      </c>
      <c r="I68">
        <f t="shared" si="7"/>
        <v>4.4161571450821086E-4</v>
      </c>
      <c r="J68">
        <f t="shared" si="7"/>
        <v>4.4161571450821086E-4</v>
      </c>
      <c r="K68">
        <f t="shared" si="7"/>
        <v>4.4161571450821086E-4</v>
      </c>
      <c r="L68">
        <f t="shared" si="7"/>
        <v>4.4161571450821086E-4</v>
      </c>
      <c r="M68">
        <f t="shared" si="7"/>
        <v>4.4161571450821086E-4</v>
      </c>
      <c r="N68">
        <f t="shared" si="7"/>
        <v>4.4161571450821086E-4</v>
      </c>
      <c r="O68">
        <f t="shared" si="7"/>
        <v>4.4161571450821086E-4</v>
      </c>
      <c r="P68">
        <f t="shared" si="7"/>
        <v>4.4161571450821086E-4</v>
      </c>
      <c r="Q68">
        <f t="shared" si="7"/>
        <v>4.4161571450821086E-4</v>
      </c>
      <c r="R68">
        <f t="shared" si="8"/>
        <v>4.4161571450821086E-4</v>
      </c>
      <c r="S68">
        <f t="shared" si="9"/>
        <v>4.4161571450821086E-4</v>
      </c>
    </row>
    <row r="69" spans="3:19" x14ac:dyDescent="0.3">
      <c r="C69" t="s">
        <v>98</v>
      </c>
      <c r="D69">
        <f>Mult_split!H69</f>
        <v>9.5000000148806385E-2</v>
      </c>
      <c r="E69">
        <f t="shared" si="10"/>
        <v>9.5000000148806385E-2</v>
      </c>
      <c r="F69">
        <f t="shared" si="7"/>
        <v>9.5000000148806385E-2</v>
      </c>
      <c r="G69">
        <f t="shared" si="7"/>
        <v>9.5000000148806385E-2</v>
      </c>
      <c r="H69">
        <f t="shared" si="7"/>
        <v>9.5000000148806385E-2</v>
      </c>
      <c r="I69">
        <f t="shared" si="7"/>
        <v>9.5000000148806385E-2</v>
      </c>
      <c r="J69">
        <f t="shared" si="7"/>
        <v>9.5000000148806385E-2</v>
      </c>
      <c r="K69">
        <f t="shared" si="7"/>
        <v>9.5000000148806385E-2</v>
      </c>
      <c r="L69">
        <f t="shared" si="7"/>
        <v>9.5000000148806385E-2</v>
      </c>
      <c r="M69">
        <f t="shared" si="7"/>
        <v>9.5000000148806385E-2</v>
      </c>
      <c r="N69">
        <f t="shared" si="7"/>
        <v>9.5000000148806385E-2</v>
      </c>
      <c r="O69">
        <f t="shared" si="7"/>
        <v>9.5000000148806385E-2</v>
      </c>
      <c r="P69">
        <f t="shared" si="7"/>
        <v>9.5000000148806385E-2</v>
      </c>
      <c r="Q69">
        <f t="shared" si="7"/>
        <v>9.5000000148806385E-2</v>
      </c>
      <c r="R69">
        <f t="shared" si="8"/>
        <v>9.5000000148806385E-2</v>
      </c>
      <c r="S69">
        <f t="shared" si="9"/>
        <v>9.5000000148806385E-2</v>
      </c>
    </row>
    <row r="70" spans="3:19" x14ac:dyDescent="0.3">
      <c r="C70" t="s">
        <v>99</v>
      </c>
      <c r="D70">
        <f>Mult_split!H70</f>
        <v>0.13444480498196792</v>
      </c>
      <c r="E70">
        <f t="shared" si="10"/>
        <v>0.13444480498196792</v>
      </c>
      <c r="F70">
        <f t="shared" si="7"/>
        <v>0.13444480498196792</v>
      </c>
      <c r="G70">
        <f t="shared" si="7"/>
        <v>0.13444480498196792</v>
      </c>
      <c r="H70">
        <f t="shared" si="7"/>
        <v>0.13444480498196792</v>
      </c>
      <c r="I70">
        <f t="shared" si="7"/>
        <v>0.13444480498196792</v>
      </c>
      <c r="J70">
        <f t="shared" si="7"/>
        <v>0.13444480498196792</v>
      </c>
      <c r="K70">
        <f t="shared" si="7"/>
        <v>0.13444480498196792</v>
      </c>
      <c r="L70">
        <f t="shared" si="7"/>
        <v>0.13444480498196792</v>
      </c>
      <c r="M70">
        <f t="shared" si="7"/>
        <v>0.13444480498196792</v>
      </c>
      <c r="N70">
        <f t="shared" si="7"/>
        <v>0.13444480498196792</v>
      </c>
      <c r="O70">
        <f t="shared" si="7"/>
        <v>0.13444480498196792</v>
      </c>
      <c r="P70">
        <f t="shared" si="7"/>
        <v>0.13444480498196792</v>
      </c>
      <c r="Q70">
        <f t="shared" si="7"/>
        <v>0.13444480498196792</v>
      </c>
      <c r="R70">
        <f t="shared" si="8"/>
        <v>0.13444480498196792</v>
      </c>
      <c r="S70">
        <f t="shared" si="9"/>
        <v>0.13444480498196792</v>
      </c>
    </row>
    <row r="71" spans="3:19" x14ac:dyDescent="0.3">
      <c r="C71" t="s">
        <v>100</v>
      </c>
      <c r="D71">
        <f>Mult_split!H71</f>
        <v>0</v>
      </c>
      <c r="E71">
        <f t="shared" si="10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</v>
      </c>
      <c r="E73">
        <f t="shared" si="10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8"/>
        <v>0</v>
      </c>
      <c r="S73">
        <f t="shared" si="9"/>
        <v>0</v>
      </c>
    </row>
    <row r="74" spans="3:19" x14ac:dyDescent="0.3">
      <c r="C74" t="s">
        <v>103</v>
      </c>
      <c r="D74">
        <f>Mult_split!H74</f>
        <v>0</v>
      </c>
      <c r="E74">
        <f t="shared" si="10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3:19" x14ac:dyDescent="0.3">
      <c r="C75" t="s">
        <v>104</v>
      </c>
      <c r="D75">
        <f>Mult_split!H75</f>
        <v>0</v>
      </c>
      <c r="E75">
        <f t="shared" si="10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7.5084882852910304E-2</v>
      </c>
      <c r="E78">
        <f t="shared" si="10"/>
        <v>7.5084882852910304E-2</v>
      </c>
      <c r="F78">
        <f t="shared" si="7"/>
        <v>7.5084882852910304E-2</v>
      </c>
      <c r="G78">
        <f t="shared" si="7"/>
        <v>7.5084882852910304E-2</v>
      </c>
      <c r="H78">
        <f t="shared" si="7"/>
        <v>7.5084882852910304E-2</v>
      </c>
      <c r="I78">
        <f t="shared" si="7"/>
        <v>7.5084882852910304E-2</v>
      </c>
      <c r="J78">
        <f t="shared" si="7"/>
        <v>7.5084882852910304E-2</v>
      </c>
      <c r="K78">
        <f t="shared" si="7"/>
        <v>7.5084882852910304E-2</v>
      </c>
      <c r="L78">
        <f t="shared" si="7"/>
        <v>7.5084882852910304E-2</v>
      </c>
      <c r="M78">
        <f t="shared" si="7"/>
        <v>7.5084882852910304E-2</v>
      </c>
      <c r="N78">
        <f t="shared" si="7"/>
        <v>7.5084882852910304E-2</v>
      </c>
      <c r="O78">
        <f t="shared" si="7"/>
        <v>7.5084882852910304E-2</v>
      </c>
      <c r="P78">
        <f t="shared" si="7"/>
        <v>7.5084882852910304E-2</v>
      </c>
      <c r="Q78">
        <f t="shared" si="7"/>
        <v>7.5084882852910304E-2</v>
      </c>
      <c r="R78">
        <f t="shared" si="8"/>
        <v>7.5084882852910304E-2</v>
      </c>
      <c r="S78">
        <f t="shared" si="9"/>
        <v>7.5084882852910304E-2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140872.78037944416</v>
      </c>
      <c r="E80">
        <f t="shared" si="10"/>
        <v>140872.78037944416</v>
      </c>
      <c r="F80">
        <f t="shared" si="7"/>
        <v>140872.78037944416</v>
      </c>
      <c r="G80">
        <f t="shared" si="7"/>
        <v>140872.78037944416</v>
      </c>
      <c r="H80">
        <f t="shared" si="7"/>
        <v>140872.78037944416</v>
      </c>
      <c r="I80">
        <f t="shared" si="7"/>
        <v>140872.78037944416</v>
      </c>
      <c r="J80">
        <f t="shared" si="7"/>
        <v>140872.78037944416</v>
      </c>
      <c r="K80">
        <f t="shared" si="7"/>
        <v>140872.78037944416</v>
      </c>
      <c r="L80">
        <f t="shared" si="7"/>
        <v>140872.78037944416</v>
      </c>
      <c r="M80">
        <f t="shared" si="7"/>
        <v>140872.78037944416</v>
      </c>
      <c r="N80">
        <f t="shared" si="7"/>
        <v>140872.78037944416</v>
      </c>
      <c r="O80">
        <f t="shared" si="7"/>
        <v>140872.78037944416</v>
      </c>
      <c r="P80">
        <f t="shared" si="7"/>
        <v>140872.78037944416</v>
      </c>
      <c r="Q80">
        <f t="shared" si="7"/>
        <v>140872.78037944416</v>
      </c>
      <c r="R80">
        <f t="shared" si="8"/>
        <v>140872.78037944416</v>
      </c>
      <c r="S80">
        <f t="shared" si="9"/>
        <v>140872.78037944416</v>
      </c>
    </row>
    <row r="81" spans="3:19" x14ac:dyDescent="0.3">
      <c r="C81" t="s">
        <v>110</v>
      </c>
      <c r="D81">
        <f>Mult_split!H81</f>
        <v>0</v>
      </c>
      <c r="E81">
        <f t="shared" si="10"/>
        <v>0</v>
      </c>
      <c r="F81">
        <f t="shared" si="7"/>
        <v>0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3:19" x14ac:dyDescent="0.3">
      <c r="C82" t="s">
        <v>111</v>
      </c>
      <c r="D82">
        <f>Mult_split!H82</f>
        <v>2.4307106566734284E-6</v>
      </c>
      <c r="E82">
        <f t="shared" si="10"/>
        <v>2.4307106566734284E-6</v>
      </c>
      <c r="F82">
        <f t="shared" si="7"/>
        <v>2.4307106566734284E-6</v>
      </c>
      <c r="G82">
        <f t="shared" si="7"/>
        <v>2.4307106566734284E-6</v>
      </c>
      <c r="H82">
        <f t="shared" si="7"/>
        <v>2.4307106566734284E-6</v>
      </c>
      <c r="I82">
        <f t="shared" si="7"/>
        <v>2.4307106566734284E-6</v>
      </c>
      <c r="J82">
        <f t="shared" si="7"/>
        <v>2.4307106566734284E-6</v>
      </c>
      <c r="K82">
        <f t="shared" si="7"/>
        <v>2.4307106566734284E-6</v>
      </c>
      <c r="L82">
        <f t="shared" si="7"/>
        <v>2.4307106566734284E-6</v>
      </c>
      <c r="M82">
        <f t="shared" si="7"/>
        <v>2.4307106566734284E-6</v>
      </c>
      <c r="N82">
        <f t="shared" si="7"/>
        <v>2.4307106566734284E-6</v>
      </c>
      <c r="O82">
        <f t="shared" si="7"/>
        <v>2.4307106566734284E-6</v>
      </c>
      <c r="P82">
        <f t="shared" si="7"/>
        <v>2.4307106566734284E-6</v>
      </c>
      <c r="Q82">
        <f t="shared" si="7"/>
        <v>2.4307106566734284E-6</v>
      </c>
      <c r="R82">
        <f t="shared" si="8"/>
        <v>2.4307106566734284E-6</v>
      </c>
      <c r="S82">
        <f t="shared" si="9"/>
        <v>2.4307106566734284E-6</v>
      </c>
    </row>
    <row r="83" spans="3:19" x14ac:dyDescent="0.3">
      <c r="C83" t="s">
        <v>112</v>
      </c>
      <c r="D83">
        <f>Mult_split!H83</f>
        <v>5.0143184296376469E-3</v>
      </c>
      <c r="E83">
        <f t="shared" si="10"/>
        <v>5.0143184296376469E-3</v>
      </c>
      <c r="F83">
        <f t="shared" ref="F83:Q98" si="11">E83</f>
        <v>5.0143184296376469E-3</v>
      </c>
      <c r="G83">
        <f t="shared" si="11"/>
        <v>5.0143184296376469E-3</v>
      </c>
      <c r="H83">
        <f t="shared" si="11"/>
        <v>5.0143184296376469E-3</v>
      </c>
      <c r="I83">
        <f t="shared" si="11"/>
        <v>5.0143184296376469E-3</v>
      </c>
      <c r="J83">
        <f t="shared" si="11"/>
        <v>5.0143184296376469E-3</v>
      </c>
      <c r="K83">
        <f t="shared" si="11"/>
        <v>5.0143184296376469E-3</v>
      </c>
      <c r="L83">
        <f t="shared" si="11"/>
        <v>5.0143184296376469E-3</v>
      </c>
      <c r="M83">
        <f t="shared" si="11"/>
        <v>5.0143184296376469E-3</v>
      </c>
      <c r="N83">
        <f t="shared" si="11"/>
        <v>5.0143184296376469E-3</v>
      </c>
      <c r="O83">
        <f t="shared" si="11"/>
        <v>5.0143184296376469E-3</v>
      </c>
      <c r="P83">
        <f t="shared" si="11"/>
        <v>5.0143184296376469E-3</v>
      </c>
      <c r="Q83">
        <f t="shared" si="11"/>
        <v>5.0143184296376469E-3</v>
      </c>
      <c r="R83">
        <f t="shared" si="8"/>
        <v>5.0143184296376469E-3</v>
      </c>
      <c r="S83">
        <f t="shared" si="9"/>
        <v>5.0143184296376469E-3</v>
      </c>
    </row>
    <row r="84" spans="3:19" x14ac:dyDescent="0.3">
      <c r="C84" t="s">
        <v>113</v>
      </c>
      <c r="D84">
        <f>Mult_split!H84</f>
        <v>3.5566665307756713E-2</v>
      </c>
      <c r="E84">
        <f t="shared" si="10"/>
        <v>3.5566665307756713E-2</v>
      </c>
      <c r="F84">
        <f t="shared" si="11"/>
        <v>3.5566665307756713E-2</v>
      </c>
      <c r="G84">
        <f t="shared" si="11"/>
        <v>3.5566665307756713E-2</v>
      </c>
      <c r="H84">
        <f t="shared" si="11"/>
        <v>3.5566665307756713E-2</v>
      </c>
      <c r="I84">
        <f t="shared" si="11"/>
        <v>3.5566665307756713E-2</v>
      </c>
      <c r="J84">
        <f t="shared" si="11"/>
        <v>3.5566665307756713E-2</v>
      </c>
      <c r="K84">
        <f t="shared" si="11"/>
        <v>3.5566665307756713E-2</v>
      </c>
      <c r="L84">
        <f t="shared" si="11"/>
        <v>3.5566665307756713E-2</v>
      </c>
      <c r="M84">
        <f t="shared" si="11"/>
        <v>3.5566665307756713E-2</v>
      </c>
      <c r="N84">
        <f t="shared" si="11"/>
        <v>3.5566665307756713E-2</v>
      </c>
      <c r="O84">
        <f t="shared" si="11"/>
        <v>3.5566665307756713E-2</v>
      </c>
      <c r="P84">
        <f t="shared" si="11"/>
        <v>3.5566665307756713E-2</v>
      </c>
      <c r="Q84">
        <f t="shared" si="11"/>
        <v>3.5566665307756713E-2</v>
      </c>
      <c r="R84">
        <f t="shared" si="8"/>
        <v>3.5566665307756713E-2</v>
      </c>
      <c r="S84">
        <f t="shared" si="9"/>
        <v>3.5566665307756713E-2</v>
      </c>
    </row>
    <row r="85" spans="3:19" x14ac:dyDescent="0.3">
      <c r="C85" t="s">
        <v>114</v>
      </c>
      <c r="D85">
        <f>Mult_split!H85</f>
        <v>0</v>
      </c>
      <c r="E85">
        <f t="shared" si="10"/>
        <v>0</v>
      </c>
      <c r="F85">
        <f t="shared" si="11"/>
        <v>0</v>
      </c>
      <c r="G85">
        <f t="shared" si="11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8"/>
        <v>0</v>
      </c>
      <c r="S85">
        <f t="shared" si="9"/>
        <v>0</v>
      </c>
    </row>
    <row r="86" spans="3:19" x14ac:dyDescent="0.3">
      <c r="C86" t="s">
        <v>115</v>
      </c>
      <c r="D86">
        <f>Mult_split!H86</f>
        <v>0</v>
      </c>
      <c r="E86">
        <f t="shared" si="10"/>
        <v>0</v>
      </c>
      <c r="F86">
        <f t="shared" si="11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8"/>
        <v>0</v>
      </c>
      <c r="S86">
        <f t="shared" si="9"/>
        <v>0</v>
      </c>
    </row>
    <row r="87" spans="3:19" x14ac:dyDescent="0.3">
      <c r="C87" t="s">
        <v>116</v>
      </c>
      <c r="D87">
        <f>Mult_split!H87</f>
        <v>7.3800000001814823</v>
      </c>
      <c r="E87">
        <f t="shared" si="10"/>
        <v>7.3800000001814823</v>
      </c>
      <c r="F87">
        <f t="shared" si="11"/>
        <v>7.3800000001814823</v>
      </c>
      <c r="G87">
        <f t="shared" si="11"/>
        <v>7.3800000001814823</v>
      </c>
      <c r="H87">
        <f t="shared" si="11"/>
        <v>7.3800000001814823</v>
      </c>
      <c r="I87">
        <f t="shared" si="11"/>
        <v>7.3800000001814823</v>
      </c>
      <c r="J87">
        <f t="shared" si="11"/>
        <v>7.3800000001814823</v>
      </c>
      <c r="K87">
        <f t="shared" si="11"/>
        <v>7.3800000001814823</v>
      </c>
      <c r="L87">
        <f t="shared" si="11"/>
        <v>7.3800000001814823</v>
      </c>
      <c r="M87">
        <f t="shared" si="11"/>
        <v>7.3800000001814823</v>
      </c>
      <c r="N87">
        <f t="shared" si="11"/>
        <v>7.3800000001814823</v>
      </c>
      <c r="O87">
        <f t="shared" si="11"/>
        <v>7.3800000001814823</v>
      </c>
      <c r="P87">
        <f t="shared" si="11"/>
        <v>7.3800000001814823</v>
      </c>
      <c r="Q87">
        <f t="shared" si="11"/>
        <v>7.3800000001814823</v>
      </c>
      <c r="R87">
        <f t="shared" si="8"/>
        <v>7.3800000001814823</v>
      </c>
      <c r="S87">
        <f t="shared" si="9"/>
        <v>7.3800000001814823</v>
      </c>
    </row>
    <row r="88" spans="3:19" x14ac:dyDescent="0.3">
      <c r="C88" t="s">
        <v>117</v>
      </c>
      <c r="D88">
        <f>Mult_split!H88</f>
        <v>0.40000000063382329</v>
      </c>
      <c r="E88">
        <f t="shared" si="10"/>
        <v>0.40000000063382329</v>
      </c>
      <c r="F88">
        <f t="shared" si="11"/>
        <v>0.40000000063382329</v>
      </c>
      <c r="G88">
        <f t="shared" si="11"/>
        <v>0.40000000063382329</v>
      </c>
      <c r="H88">
        <f t="shared" si="11"/>
        <v>0.40000000063382329</v>
      </c>
      <c r="I88">
        <f t="shared" si="11"/>
        <v>0.40000000063382329</v>
      </c>
      <c r="J88">
        <f t="shared" si="11"/>
        <v>0.40000000063382329</v>
      </c>
      <c r="K88">
        <f t="shared" si="11"/>
        <v>0.40000000063382329</v>
      </c>
      <c r="L88">
        <f t="shared" si="11"/>
        <v>0.40000000063382329</v>
      </c>
      <c r="M88">
        <f t="shared" si="11"/>
        <v>0.40000000063382329</v>
      </c>
      <c r="N88">
        <f t="shared" si="11"/>
        <v>0.40000000063382329</v>
      </c>
      <c r="O88">
        <f t="shared" si="11"/>
        <v>0.40000000063382329</v>
      </c>
      <c r="P88">
        <f t="shared" si="11"/>
        <v>0.40000000063382329</v>
      </c>
      <c r="Q88">
        <f t="shared" si="11"/>
        <v>0.40000000063382329</v>
      </c>
      <c r="R88">
        <f t="shared" si="8"/>
        <v>0.40000000063382329</v>
      </c>
      <c r="S88">
        <f t="shared" si="9"/>
        <v>0.40000000063382329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8.3264398156059516E-2</v>
      </c>
      <c r="E93">
        <f t="shared" si="10"/>
        <v>8.3264398156059516E-2</v>
      </c>
      <c r="F93">
        <f t="shared" si="11"/>
        <v>8.3264398156059516E-2</v>
      </c>
      <c r="G93">
        <f t="shared" si="11"/>
        <v>8.3264398156059516E-2</v>
      </c>
      <c r="H93">
        <f t="shared" si="11"/>
        <v>8.3264398156059516E-2</v>
      </c>
      <c r="I93">
        <f t="shared" si="11"/>
        <v>8.3264398156059516E-2</v>
      </c>
      <c r="J93">
        <f t="shared" si="11"/>
        <v>8.3264398156059516E-2</v>
      </c>
      <c r="K93">
        <f t="shared" si="11"/>
        <v>8.3264398156059516E-2</v>
      </c>
      <c r="L93">
        <f t="shared" si="11"/>
        <v>8.3264398156059516E-2</v>
      </c>
      <c r="M93">
        <f t="shared" si="11"/>
        <v>8.3264398156059516E-2</v>
      </c>
      <c r="N93">
        <f t="shared" si="11"/>
        <v>8.3264398156059516E-2</v>
      </c>
      <c r="O93">
        <f t="shared" si="11"/>
        <v>8.3264398156059516E-2</v>
      </c>
      <c r="P93">
        <f t="shared" si="11"/>
        <v>8.3264398156059516E-2</v>
      </c>
      <c r="Q93">
        <f t="shared" si="11"/>
        <v>8.3264398156059516E-2</v>
      </c>
      <c r="R93">
        <f t="shared" si="8"/>
        <v>8.3264398156059516E-2</v>
      </c>
      <c r="S93">
        <f t="shared" si="9"/>
        <v>8.3264398156059516E-2</v>
      </c>
    </row>
    <row r="94" spans="3:19" x14ac:dyDescent="0.3">
      <c r="C94" t="s">
        <v>122</v>
      </c>
      <c r="D94">
        <f>Mult_split!H94</f>
        <v>0.99999999998811528</v>
      </c>
      <c r="E94">
        <f t="shared" si="10"/>
        <v>0.99999999998811528</v>
      </c>
      <c r="F94">
        <f t="shared" si="11"/>
        <v>0.99999999998811528</v>
      </c>
      <c r="G94">
        <f t="shared" si="11"/>
        <v>0.99999999998811528</v>
      </c>
      <c r="H94">
        <f t="shared" si="11"/>
        <v>0.99999999998811528</v>
      </c>
      <c r="I94">
        <f t="shared" si="11"/>
        <v>0.99999999998811528</v>
      </c>
      <c r="J94">
        <f t="shared" si="11"/>
        <v>0.99999999998811528</v>
      </c>
      <c r="K94">
        <f t="shared" si="11"/>
        <v>0.99999999998811528</v>
      </c>
      <c r="L94">
        <f t="shared" si="11"/>
        <v>0.99999999998811528</v>
      </c>
      <c r="M94">
        <f t="shared" si="11"/>
        <v>0.99999999998811528</v>
      </c>
      <c r="N94">
        <f t="shared" si="11"/>
        <v>0.99999999998811528</v>
      </c>
      <c r="O94">
        <f t="shared" si="11"/>
        <v>0.99999999998811528</v>
      </c>
      <c r="P94">
        <f t="shared" si="11"/>
        <v>0.99999999998811528</v>
      </c>
      <c r="Q94">
        <f t="shared" si="11"/>
        <v>0.99999999998811528</v>
      </c>
      <c r="R94">
        <f t="shared" si="8"/>
        <v>0.99999999998811528</v>
      </c>
      <c r="S94">
        <f t="shared" si="9"/>
        <v>0.99999999998811528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2.463713747145718</v>
      </c>
      <c r="E98">
        <f t="shared" si="10"/>
        <v>2.463713747145718</v>
      </c>
      <c r="F98">
        <f t="shared" si="11"/>
        <v>2.463713747145718</v>
      </c>
      <c r="G98">
        <f t="shared" si="11"/>
        <v>2.463713747145718</v>
      </c>
      <c r="H98">
        <f t="shared" si="11"/>
        <v>2.463713747145718</v>
      </c>
      <c r="I98">
        <f t="shared" si="11"/>
        <v>2.463713747145718</v>
      </c>
      <c r="J98">
        <f t="shared" si="11"/>
        <v>2.463713747145718</v>
      </c>
      <c r="K98">
        <f t="shared" si="11"/>
        <v>2.463713747145718</v>
      </c>
      <c r="L98">
        <f t="shared" si="11"/>
        <v>2.463713747145718</v>
      </c>
      <c r="M98">
        <f t="shared" si="11"/>
        <v>2.463713747145718</v>
      </c>
      <c r="N98">
        <f t="shared" si="11"/>
        <v>2.463713747145718</v>
      </c>
      <c r="O98">
        <f t="shared" si="11"/>
        <v>2.463713747145718</v>
      </c>
      <c r="P98">
        <f t="shared" si="11"/>
        <v>2.463713747145718</v>
      </c>
      <c r="Q98">
        <f t="shared" si="11"/>
        <v>2.463713747145718</v>
      </c>
      <c r="R98">
        <f t="shared" si="8"/>
        <v>2.463713747145718</v>
      </c>
      <c r="S98">
        <f t="shared" si="9"/>
        <v>2.463713747145718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0</v>
      </c>
      <c r="E101">
        <f t="shared" si="10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8"/>
        <v>0</v>
      </c>
      <c r="S101">
        <f t="shared" si="9"/>
        <v>0</v>
      </c>
    </row>
    <row r="102" spans="3:19" x14ac:dyDescent="0.3">
      <c r="C102" t="s">
        <v>130</v>
      </c>
      <c r="D102">
        <f>Mult_split!H102</f>
        <v>0</v>
      </c>
      <c r="E102">
        <f t="shared" si="10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8"/>
        <v>0</v>
      </c>
      <c r="S102">
        <f t="shared" si="9"/>
        <v>0</v>
      </c>
    </row>
    <row r="103" spans="3:19" x14ac:dyDescent="0.3">
      <c r="C103" t="s">
        <v>131</v>
      </c>
      <c r="D103">
        <f>Mult_split!H103</f>
        <v>0</v>
      </c>
      <c r="E103">
        <f t="shared" si="10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8"/>
        <v>0</v>
      </c>
      <c r="S103">
        <f t="shared" si="9"/>
        <v>0</v>
      </c>
    </row>
    <row r="104" spans="3:19" x14ac:dyDescent="0.3">
      <c r="C104" t="s">
        <v>132</v>
      </c>
      <c r="D104">
        <f>Mult_split!H104</f>
        <v>0</v>
      </c>
      <c r="E104">
        <f t="shared" si="10"/>
        <v>0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0</v>
      </c>
      <c r="Q104">
        <f t="shared" si="12"/>
        <v>0</v>
      </c>
      <c r="R104">
        <f t="shared" si="8"/>
        <v>0</v>
      </c>
      <c r="S104">
        <f t="shared" si="9"/>
        <v>0</v>
      </c>
    </row>
    <row r="105" spans="3:19" x14ac:dyDescent="0.3">
      <c r="C105" t="s">
        <v>133</v>
      </c>
      <c r="D105">
        <f>Mult_split!H105</f>
        <v>0</v>
      </c>
      <c r="E105">
        <f t="shared" si="10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8"/>
        <v>0</v>
      </c>
      <c r="S105">
        <f t="shared" si="9"/>
        <v>0</v>
      </c>
    </row>
    <row r="106" spans="3:19" x14ac:dyDescent="0.3">
      <c r="C106" t="s">
        <v>134</v>
      </c>
      <c r="D106">
        <f>Mult_split!H106</f>
        <v>0</v>
      </c>
      <c r="E106">
        <f t="shared" si="10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0</v>
      </c>
      <c r="R106">
        <f t="shared" si="8"/>
        <v>0</v>
      </c>
      <c r="S106">
        <f t="shared" si="9"/>
        <v>0</v>
      </c>
    </row>
    <row r="107" spans="3:19" x14ac:dyDescent="0.3">
      <c r="C107" t="s">
        <v>135</v>
      </c>
      <c r="D107">
        <f>Mult_split!H107</f>
        <v>0</v>
      </c>
      <c r="E107">
        <f t="shared" si="10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8"/>
        <v>0</v>
      </c>
      <c r="S107">
        <f t="shared" si="9"/>
        <v>0</v>
      </c>
    </row>
    <row r="108" spans="3:19" x14ac:dyDescent="0.3">
      <c r="C108" t="s">
        <v>136</v>
      </c>
      <c r="D108">
        <f>Mult_split!H108</f>
        <v>0</v>
      </c>
      <c r="E108">
        <f t="shared" si="10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8"/>
        <v>0</v>
      </c>
      <c r="S108">
        <f t="shared" si="9"/>
        <v>0</v>
      </c>
    </row>
    <row r="109" spans="3:19" x14ac:dyDescent="0.3">
      <c r="C109" t="s">
        <v>137</v>
      </c>
      <c r="D109">
        <f>Mult_split!H109</f>
        <v>1.238360346997069</v>
      </c>
      <c r="E109">
        <f t="shared" si="10"/>
        <v>1.238360346997069</v>
      </c>
      <c r="F109">
        <f t="shared" si="12"/>
        <v>1.238360346997069</v>
      </c>
      <c r="G109">
        <f t="shared" si="12"/>
        <v>1.238360346997069</v>
      </c>
      <c r="H109">
        <f t="shared" si="12"/>
        <v>1.238360346997069</v>
      </c>
      <c r="I109">
        <f t="shared" si="12"/>
        <v>1.238360346997069</v>
      </c>
      <c r="J109">
        <f t="shared" si="12"/>
        <v>1.238360346997069</v>
      </c>
      <c r="K109">
        <f t="shared" si="12"/>
        <v>1.238360346997069</v>
      </c>
      <c r="L109">
        <f t="shared" si="12"/>
        <v>1.238360346997069</v>
      </c>
      <c r="M109">
        <f t="shared" si="12"/>
        <v>1.238360346997069</v>
      </c>
      <c r="N109">
        <f t="shared" si="12"/>
        <v>1.238360346997069</v>
      </c>
      <c r="O109">
        <f t="shared" si="12"/>
        <v>1.238360346997069</v>
      </c>
      <c r="P109">
        <f t="shared" si="12"/>
        <v>1.238360346997069</v>
      </c>
      <c r="Q109">
        <f t="shared" si="12"/>
        <v>1.238360346997069</v>
      </c>
      <c r="R109">
        <f t="shared" si="8"/>
        <v>1.238360346997069</v>
      </c>
      <c r="S109">
        <f t="shared" si="9"/>
        <v>1.238360346997069</v>
      </c>
    </row>
    <row r="110" spans="3:19" x14ac:dyDescent="0.3">
      <c r="C110" t="s">
        <v>138</v>
      </c>
      <c r="D110">
        <f>Mult_split!H110</f>
        <v>0</v>
      </c>
      <c r="E110">
        <f t="shared" si="10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8"/>
        <v>0</v>
      </c>
      <c r="S110">
        <f t="shared" si="9"/>
        <v>0</v>
      </c>
    </row>
    <row r="111" spans="3:19" x14ac:dyDescent="0.3">
      <c r="C111" t="s">
        <v>139</v>
      </c>
      <c r="D111">
        <f>Mult_split!H111</f>
        <v>0</v>
      </c>
      <c r="E111">
        <f t="shared" si="10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8"/>
        <v>0</v>
      </c>
      <c r="S111">
        <f t="shared" si="9"/>
        <v>0</v>
      </c>
    </row>
    <row r="112" spans="3:19" x14ac:dyDescent="0.3">
      <c r="C112" t="s">
        <v>140</v>
      </c>
      <c r="D112">
        <f>Mult_split!H112</f>
        <v>22.307215856487431</v>
      </c>
      <c r="E112">
        <f t="shared" si="10"/>
        <v>22.307215856487431</v>
      </c>
      <c r="F112">
        <f t="shared" si="12"/>
        <v>22.307215856487431</v>
      </c>
      <c r="G112">
        <f t="shared" si="12"/>
        <v>22.307215856487431</v>
      </c>
      <c r="H112">
        <f t="shared" si="12"/>
        <v>22.307215856487431</v>
      </c>
      <c r="I112">
        <f t="shared" si="12"/>
        <v>22.307215856487431</v>
      </c>
      <c r="J112">
        <f t="shared" si="12"/>
        <v>22.307215856487431</v>
      </c>
      <c r="K112">
        <f t="shared" si="12"/>
        <v>22.307215856487431</v>
      </c>
      <c r="L112">
        <f t="shared" si="12"/>
        <v>22.307215856487431</v>
      </c>
      <c r="M112">
        <f t="shared" si="12"/>
        <v>22.307215856487431</v>
      </c>
      <c r="N112">
        <f t="shared" si="12"/>
        <v>22.307215856487431</v>
      </c>
      <c r="O112">
        <f t="shared" si="12"/>
        <v>22.307215856487431</v>
      </c>
      <c r="P112">
        <f t="shared" si="12"/>
        <v>22.307215856487431</v>
      </c>
      <c r="Q112">
        <f t="shared" si="12"/>
        <v>22.307215856487431</v>
      </c>
      <c r="R112">
        <f t="shared" si="8"/>
        <v>22.307215856487431</v>
      </c>
      <c r="S112">
        <f t="shared" si="9"/>
        <v>22.307215856487431</v>
      </c>
    </row>
    <row r="113" spans="3:19" x14ac:dyDescent="0.3">
      <c r="C113" t="s">
        <v>141</v>
      </c>
      <c r="D113">
        <f>Mult_split!H113</f>
        <v>0</v>
      </c>
      <c r="E113">
        <f t="shared" si="10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8"/>
        <v>0</v>
      </c>
      <c r="S113">
        <f t="shared" si="9"/>
        <v>0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0.10000000015829918</v>
      </c>
      <c r="E115">
        <f t="shared" si="10"/>
        <v>0.10000000015829918</v>
      </c>
      <c r="F115">
        <f t="shared" ref="F115:Q115" si="13">E115</f>
        <v>0.10000000015829918</v>
      </c>
      <c r="G115">
        <f t="shared" si="13"/>
        <v>0.10000000015829918</v>
      </c>
      <c r="H115">
        <f t="shared" si="13"/>
        <v>0.10000000015829918</v>
      </c>
      <c r="I115">
        <f t="shared" si="13"/>
        <v>0.10000000015829918</v>
      </c>
      <c r="J115">
        <f t="shared" si="13"/>
        <v>0.10000000015829918</v>
      </c>
      <c r="K115">
        <f t="shared" si="13"/>
        <v>0.10000000015829918</v>
      </c>
      <c r="L115">
        <f t="shared" si="13"/>
        <v>0.10000000015829918</v>
      </c>
      <c r="M115">
        <f t="shared" si="13"/>
        <v>0.10000000015829918</v>
      </c>
      <c r="N115">
        <f t="shared" si="13"/>
        <v>0.10000000015829918</v>
      </c>
      <c r="O115">
        <f t="shared" si="13"/>
        <v>0.10000000015829918</v>
      </c>
      <c r="P115">
        <f t="shared" si="13"/>
        <v>0.10000000015829918</v>
      </c>
      <c r="Q115">
        <f t="shared" si="13"/>
        <v>0.10000000015829918</v>
      </c>
      <c r="R115">
        <f t="shared" si="8"/>
        <v>0.10000000015829918</v>
      </c>
      <c r="S115">
        <f t="shared" si="9"/>
        <v>0.10000000015829918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0</v>
      </c>
      <c r="E4">
        <f t="shared" ref="E4:Q4" si="3">D4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1"/>
        <v>0</v>
      </c>
      <c r="S4">
        <f t="shared" si="2"/>
        <v>0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0</v>
      </c>
      <c r="E7">
        <f t="shared" ref="E7:Q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1"/>
        <v>0</v>
      </c>
      <c r="S7">
        <f t="shared" si="2"/>
        <v>0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0</v>
      </c>
      <c r="E10">
        <f t="shared" ref="E10:Q10" si="9">D10</f>
        <v>0</v>
      </c>
      <c r="F10">
        <f t="shared" si="9"/>
        <v>0</v>
      </c>
      <c r="G10">
        <f t="shared" si="9"/>
        <v>0</v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P10">
        <f t="shared" si="9"/>
        <v>0</v>
      </c>
      <c r="Q10">
        <f t="shared" si="9"/>
        <v>0</v>
      </c>
      <c r="R10">
        <f t="shared" si="1"/>
        <v>0</v>
      </c>
      <c r="S10">
        <f t="shared" si="2"/>
        <v>0</v>
      </c>
    </row>
    <row r="11" spans="2:19" x14ac:dyDescent="0.3">
      <c r="C11" t="s">
        <v>40</v>
      </c>
      <c r="D11">
        <f>Mult_split!I11</f>
        <v>0</v>
      </c>
      <c r="E11">
        <f t="shared" ref="E11:Q11" si="10">D11</f>
        <v>0</v>
      </c>
      <c r="F11">
        <f t="shared" si="10"/>
        <v>0</v>
      </c>
      <c r="G11">
        <f t="shared" si="10"/>
        <v>0</v>
      </c>
      <c r="H11">
        <f t="shared" si="10"/>
        <v>0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"/>
        <v>0</v>
      </c>
      <c r="S11">
        <f t="shared" si="2"/>
        <v>0</v>
      </c>
    </row>
    <row r="12" spans="2:19" x14ac:dyDescent="0.3">
      <c r="C12" t="s">
        <v>41</v>
      </c>
      <c r="D12">
        <f>Mult_split!I12</f>
        <v>1.1855330633064033E-6</v>
      </c>
      <c r="E12">
        <f t="shared" ref="E12:Q12" si="11">D12</f>
        <v>1.1855330633064033E-6</v>
      </c>
      <c r="F12">
        <f t="shared" si="11"/>
        <v>1.1855330633064033E-6</v>
      </c>
      <c r="G12">
        <f t="shared" si="11"/>
        <v>1.1855330633064033E-6</v>
      </c>
      <c r="H12">
        <f t="shared" si="11"/>
        <v>1.1855330633064033E-6</v>
      </c>
      <c r="I12">
        <f t="shared" si="11"/>
        <v>1.1855330633064033E-6</v>
      </c>
      <c r="J12">
        <f t="shared" si="11"/>
        <v>1.1855330633064033E-6</v>
      </c>
      <c r="K12">
        <f t="shared" si="11"/>
        <v>1.1855330633064033E-6</v>
      </c>
      <c r="L12">
        <f t="shared" si="11"/>
        <v>1.1855330633064033E-6</v>
      </c>
      <c r="M12">
        <f t="shared" si="11"/>
        <v>1.1855330633064033E-6</v>
      </c>
      <c r="N12">
        <f t="shared" si="11"/>
        <v>1.1855330633064033E-6</v>
      </c>
      <c r="O12">
        <f t="shared" si="11"/>
        <v>1.1855330633064033E-6</v>
      </c>
      <c r="P12">
        <f t="shared" si="11"/>
        <v>1.1855330633064033E-6</v>
      </c>
      <c r="Q12">
        <f t="shared" si="11"/>
        <v>1.1855330633064033E-6</v>
      </c>
      <c r="R12">
        <f t="shared" si="1"/>
        <v>1.1855330633064033E-6</v>
      </c>
      <c r="S12">
        <f t="shared" si="2"/>
        <v>1.1855330633064033E-6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146021.43384939738</v>
      </c>
      <c r="E21">
        <f t="shared" ref="E21:Q21" si="20">D21</f>
        <v>146021.43384939738</v>
      </c>
      <c r="F21">
        <f t="shared" si="20"/>
        <v>146021.43384939738</v>
      </c>
      <c r="G21">
        <f t="shared" si="20"/>
        <v>146021.43384939738</v>
      </c>
      <c r="H21">
        <f t="shared" si="20"/>
        <v>146021.43384939738</v>
      </c>
      <c r="I21">
        <f t="shared" si="20"/>
        <v>146021.43384939738</v>
      </c>
      <c r="J21">
        <f t="shared" si="20"/>
        <v>146021.43384939738</v>
      </c>
      <c r="K21">
        <f t="shared" si="20"/>
        <v>146021.43384939738</v>
      </c>
      <c r="L21">
        <f t="shared" si="20"/>
        <v>146021.43384939738</v>
      </c>
      <c r="M21">
        <f t="shared" si="20"/>
        <v>146021.43384939738</v>
      </c>
      <c r="N21">
        <f t="shared" si="20"/>
        <v>146021.43384939738</v>
      </c>
      <c r="O21">
        <f t="shared" si="20"/>
        <v>146021.43384939738</v>
      </c>
      <c r="P21">
        <f t="shared" si="20"/>
        <v>146021.43384939738</v>
      </c>
      <c r="Q21">
        <f t="shared" si="20"/>
        <v>146021.43384939738</v>
      </c>
      <c r="R21">
        <f t="shared" si="1"/>
        <v>146021.43384939738</v>
      </c>
      <c r="S21">
        <f t="shared" si="2"/>
        <v>146021.43384939738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9.682795432853847E-10</v>
      </c>
      <c r="E23">
        <f t="shared" ref="E23:Q23" si="22">D23</f>
        <v>9.682795432853847E-10</v>
      </c>
      <c r="F23">
        <f t="shared" si="22"/>
        <v>9.682795432853847E-10</v>
      </c>
      <c r="G23">
        <f t="shared" si="22"/>
        <v>9.682795432853847E-10</v>
      </c>
      <c r="H23">
        <f t="shared" si="22"/>
        <v>9.682795432853847E-10</v>
      </c>
      <c r="I23">
        <f t="shared" si="22"/>
        <v>9.682795432853847E-10</v>
      </c>
      <c r="J23">
        <f t="shared" si="22"/>
        <v>9.682795432853847E-10</v>
      </c>
      <c r="K23">
        <f t="shared" si="22"/>
        <v>9.682795432853847E-10</v>
      </c>
      <c r="L23">
        <f t="shared" si="22"/>
        <v>9.682795432853847E-10</v>
      </c>
      <c r="M23">
        <f t="shared" si="22"/>
        <v>9.682795432853847E-10</v>
      </c>
      <c r="N23">
        <f t="shared" si="22"/>
        <v>9.682795432853847E-10</v>
      </c>
      <c r="O23">
        <f t="shared" si="22"/>
        <v>9.682795432853847E-10</v>
      </c>
      <c r="P23">
        <f t="shared" si="22"/>
        <v>9.682795432853847E-10</v>
      </c>
      <c r="Q23">
        <f t="shared" si="22"/>
        <v>9.682795432853847E-10</v>
      </c>
      <c r="R23">
        <f t="shared" si="1"/>
        <v>9.682795432853847E-10</v>
      </c>
      <c r="S23">
        <f t="shared" si="2"/>
        <v>9.682795432853847E-10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0</v>
      </c>
      <c r="E28">
        <f t="shared" ref="E28:Q28" si="27">D28</f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Mult_split!I29</f>
        <v>0</v>
      </c>
      <c r="E29">
        <f t="shared" ref="E29:Q29" si="28">D29</f>
        <v>0</v>
      </c>
      <c r="F29">
        <f t="shared" si="28"/>
        <v>0</v>
      </c>
      <c r="G29">
        <f t="shared" si="28"/>
        <v>0</v>
      </c>
      <c r="H29">
        <f t="shared" si="28"/>
        <v>0</v>
      </c>
      <c r="I29">
        <f t="shared" si="28"/>
        <v>0</v>
      </c>
      <c r="J29">
        <f t="shared" si="28"/>
        <v>0</v>
      </c>
      <c r="K29">
        <f t="shared" si="28"/>
        <v>0</v>
      </c>
      <c r="L29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0</v>
      </c>
      <c r="E34">
        <f t="shared" ref="E34:Q34" si="33">D34</f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0</v>
      </c>
      <c r="E36">
        <f t="shared" ref="E36:Q36" si="35">D36</f>
        <v>0</v>
      </c>
      <c r="F36">
        <f t="shared" si="35"/>
        <v>0</v>
      </c>
      <c r="G36">
        <f t="shared" si="35"/>
        <v>0</v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Mult_split!I37</f>
        <v>0</v>
      </c>
      <c r="E37">
        <f t="shared" ref="E37:Q37" si="36">D37</f>
        <v>0</v>
      </c>
      <c r="F37">
        <f t="shared" si="36"/>
        <v>0</v>
      </c>
      <c r="G37">
        <f t="shared" si="36"/>
        <v>0</v>
      </c>
      <c r="H37">
        <f t="shared" si="36"/>
        <v>0</v>
      </c>
      <c r="I37">
        <f t="shared" si="36"/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Mult_split!I38</f>
        <v>0</v>
      </c>
      <c r="E38">
        <f t="shared" ref="E38:Q38" si="37">D38</f>
        <v>0</v>
      </c>
      <c r="F38">
        <f t="shared" si="37"/>
        <v>0</v>
      </c>
      <c r="G38">
        <f t="shared" si="37"/>
        <v>0</v>
      </c>
      <c r="H38">
        <f t="shared" si="37"/>
        <v>0</v>
      </c>
      <c r="I38">
        <f t="shared" si="37"/>
        <v>0</v>
      </c>
      <c r="J38">
        <f t="shared" si="37"/>
        <v>0</v>
      </c>
      <c r="K38">
        <f t="shared" si="37"/>
        <v>0</v>
      </c>
      <c r="L38">
        <f t="shared" si="37"/>
        <v>0</v>
      </c>
      <c r="M38">
        <f t="shared" si="37"/>
        <v>0</v>
      </c>
      <c r="N38">
        <f t="shared" si="37"/>
        <v>0</v>
      </c>
      <c r="O38">
        <f t="shared" si="37"/>
        <v>0</v>
      </c>
      <c r="P38">
        <f t="shared" si="37"/>
        <v>0</v>
      </c>
      <c r="Q38">
        <f t="shared" si="37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Mult_split!I39</f>
        <v>0</v>
      </c>
      <c r="E39">
        <f t="shared" ref="E39:Q39" si="38">D39</f>
        <v>0</v>
      </c>
      <c r="F39">
        <f t="shared" si="38"/>
        <v>0</v>
      </c>
      <c r="G39">
        <f t="shared" si="38"/>
        <v>0</v>
      </c>
      <c r="H39">
        <f t="shared" si="38"/>
        <v>0</v>
      </c>
      <c r="I39">
        <f t="shared" si="38"/>
        <v>0</v>
      </c>
      <c r="J39">
        <f t="shared" si="38"/>
        <v>0</v>
      </c>
      <c r="K39">
        <f t="shared" si="38"/>
        <v>0</v>
      </c>
      <c r="L39">
        <f t="shared" si="38"/>
        <v>0</v>
      </c>
      <c r="M39">
        <f t="shared" si="38"/>
        <v>0</v>
      </c>
      <c r="N39">
        <f t="shared" si="38"/>
        <v>0</v>
      </c>
      <c r="O39">
        <f t="shared" si="38"/>
        <v>0</v>
      </c>
      <c r="P39">
        <f t="shared" si="38"/>
        <v>0</v>
      </c>
      <c r="Q39">
        <f t="shared" si="38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Mult_split!I40</f>
        <v>0</v>
      </c>
      <c r="E40">
        <f t="shared" ref="E40:Q40" si="39">D40</f>
        <v>0</v>
      </c>
      <c r="F40">
        <f t="shared" si="39"/>
        <v>0</v>
      </c>
      <c r="G40">
        <f t="shared" si="39"/>
        <v>0</v>
      </c>
      <c r="H40">
        <f t="shared" si="39"/>
        <v>0</v>
      </c>
      <c r="I40">
        <f t="shared" si="39"/>
        <v>0</v>
      </c>
      <c r="J40">
        <f t="shared" si="39"/>
        <v>0</v>
      </c>
      <c r="K40">
        <f t="shared" si="39"/>
        <v>0</v>
      </c>
      <c r="L40">
        <f t="shared" si="39"/>
        <v>0</v>
      </c>
      <c r="M40">
        <f t="shared" si="39"/>
        <v>0</v>
      </c>
      <c r="N40">
        <f t="shared" si="39"/>
        <v>0</v>
      </c>
      <c r="O40">
        <f t="shared" si="39"/>
        <v>0</v>
      </c>
      <c r="P40">
        <f t="shared" si="39"/>
        <v>0</v>
      </c>
      <c r="Q40">
        <f t="shared" si="39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28773.269596670332</v>
      </c>
      <c r="E42">
        <f t="shared" ref="E42:Q42" si="41">D42</f>
        <v>28773.269596670332</v>
      </c>
      <c r="F42">
        <f t="shared" si="41"/>
        <v>28773.269596670332</v>
      </c>
      <c r="G42">
        <f t="shared" si="41"/>
        <v>28773.269596670332</v>
      </c>
      <c r="H42">
        <f t="shared" si="41"/>
        <v>28773.269596670332</v>
      </c>
      <c r="I42">
        <f t="shared" si="41"/>
        <v>28773.269596670332</v>
      </c>
      <c r="J42">
        <f t="shared" si="41"/>
        <v>28773.269596670332</v>
      </c>
      <c r="K42">
        <f t="shared" si="41"/>
        <v>28773.269596670332</v>
      </c>
      <c r="L42">
        <f t="shared" si="41"/>
        <v>28773.269596670332</v>
      </c>
      <c r="M42">
        <f t="shared" si="41"/>
        <v>28773.269596670332</v>
      </c>
      <c r="N42">
        <f t="shared" si="41"/>
        <v>28773.269596670332</v>
      </c>
      <c r="O42">
        <f t="shared" si="41"/>
        <v>28773.269596670332</v>
      </c>
      <c r="P42">
        <f t="shared" si="41"/>
        <v>28773.269596670332</v>
      </c>
      <c r="Q42">
        <f t="shared" si="41"/>
        <v>28773.269596670332</v>
      </c>
      <c r="R42">
        <f t="shared" si="1"/>
        <v>28773.269596670332</v>
      </c>
      <c r="S42">
        <f t="shared" si="2"/>
        <v>28773.269596670332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</v>
      </c>
      <c r="E44">
        <f t="shared" ref="E44:Q44" si="43">D44</f>
        <v>0</v>
      </c>
      <c r="F44">
        <f t="shared" si="43"/>
        <v>0</v>
      </c>
      <c r="G44">
        <f t="shared" si="43"/>
        <v>0</v>
      </c>
      <c r="H44">
        <f t="shared" si="43"/>
        <v>0</v>
      </c>
      <c r="I44">
        <f t="shared" si="43"/>
        <v>0</v>
      </c>
      <c r="J44">
        <f t="shared" si="43"/>
        <v>0</v>
      </c>
      <c r="K44">
        <f t="shared" si="43"/>
        <v>0</v>
      </c>
      <c r="L44">
        <f t="shared" si="43"/>
        <v>0</v>
      </c>
      <c r="M44">
        <f t="shared" si="43"/>
        <v>0</v>
      </c>
      <c r="N44">
        <f t="shared" si="43"/>
        <v>0</v>
      </c>
      <c r="O44">
        <f t="shared" si="43"/>
        <v>0</v>
      </c>
      <c r="P44">
        <f t="shared" si="43"/>
        <v>0</v>
      </c>
      <c r="Q44">
        <f t="shared" si="43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0</v>
      </c>
      <c r="E46">
        <f t="shared" ref="E46:Q46" si="45">D46</f>
        <v>0</v>
      </c>
      <c r="F46">
        <f t="shared" si="45"/>
        <v>0</v>
      </c>
      <c r="G46">
        <f t="shared" si="45"/>
        <v>0</v>
      </c>
      <c r="H46">
        <f t="shared" si="45"/>
        <v>0</v>
      </c>
      <c r="I46">
        <f t="shared" si="45"/>
        <v>0</v>
      </c>
      <c r="J46">
        <f t="shared" si="45"/>
        <v>0</v>
      </c>
      <c r="K46">
        <f t="shared" si="45"/>
        <v>0</v>
      </c>
      <c r="L46">
        <f t="shared" si="45"/>
        <v>0</v>
      </c>
      <c r="M46">
        <f t="shared" si="45"/>
        <v>0</v>
      </c>
      <c r="N46">
        <f t="shared" si="45"/>
        <v>0</v>
      </c>
      <c r="O46">
        <f t="shared" si="45"/>
        <v>0</v>
      </c>
      <c r="P46">
        <f t="shared" si="45"/>
        <v>0</v>
      </c>
      <c r="Q46">
        <f t="shared" si="4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Mult_split!I47</f>
        <v>0</v>
      </c>
      <c r="E47">
        <f t="shared" ref="E47:Q47" si="46">D47</f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Mult_split!I48</f>
        <v>0</v>
      </c>
      <c r="E48">
        <f t="shared" ref="E48:Q48" si="47">D48</f>
        <v>0</v>
      </c>
      <c r="F48">
        <f t="shared" si="47"/>
        <v>0</v>
      </c>
      <c r="G48">
        <f t="shared" si="47"/>
        <v>0</v>
      </c>
      <c r="H48">
        <f t="shared" si="47"/>
        <v>0</v>
      </c>
      <c r="I48">
        <f t="shared" si="47"/>
        <v>0</v>
      </c>
      <c r="J48">
        <f t="shared" si="47"/>
        <v>0</v>
      </c>
      <c r="K48">
        <f t="shared" si="47"/>
        <v>0</v>
      </c>
      <c r="L48">
        <f t="shared" si="47"/>
        <v>0</v>
      </c>
      <c r="M48">
        <f t="shared" si="47"/>
        <v>0</v>
      </c>
      <c r="N48">
        <f t="shared" si="47"/>
        <v>0</v>
      </c>
      <c r="O48">
        <f t="shared" si="47"/>
        <v>0</v>
      </c>
      <c r="P48">
        <f t="shared" si="47"/>
        <v>0</v>
      </c>
      <c r="Q48">
        <f t="shared" si="47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Mult_split!I49</f>
        <v>0</v>
      </c>
      <c r="E49">
        <f t="shared" ref="E49:Q49" si="48">D49</f>
        <v>0</v>
      </c>
      <c r="F49">
        <f t="shared" si="48"/>
        <v>0</v>
      </c>
      <c r="G49">
        <f t="shared" si="48"/>
        <v>0</v>
      </c>
      <c r="H49">
        <f t="shared" si="48"/>
        <v>0</v>
      </c>
      <c r="I49">
        <f t="shared" si="48"/>
        <v>0</v>
      </c>
      <c r="J49">
        <f t="shared" si="48"/>
        <v>0</v>
      </c>
      <c r="K49">
        <f t="shared" si="48"/>
        <v>0</v>
      </c>
      <c r="L49">
        <f t="shared" si="48"/>
        <v>0</v>
      </c>
      <c r="M49">
        <f t="shared" si="48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Mult_split!I50</f>
        <v>0</v>
      </c>
      <c r="E50">
        <f t="shared" ref="E50:Q50" si="49">D50</f>
        <v>0</v>
      </c>
      <c r="F50">
        <f t="shared" si="49"/>
        <v>0</v>
      </c>
      <c r="G50">
        <f t="shared" si="49"/>
        <v>0</v>
      </c>
      <c r="H50">
        <f t="shared" si="49"/>
        <v>0</v>
      </c>
      <c r="I50">
        <f t="shared" si="49"/>
        <v>0</v>
      </c>
      <c r="J50">
        <f t="shared" si="49"/>
        <v>0</v>
      </c>
      <c r="K50">
        <f t="shared" si="49"/>
        <v>0</v>
      </c>
      <c r="L50">
        <f t="shared" si="49"/>
        <v>0</v>
      </c>
      <c r="M50">
        <f t="shared" si="49"/>
        <v>0</v>
      </c>
      <c r="N50">
        <f t="shared" si="49"/>
        <v>0</v>
      </c>
      <c r="O50">
        <f t="shared" si="49"/>
        <v>0</v>
      </c>
      <c r="P50">
        <f t="shared" si="49"/>
        <v>0</v>
      </c>
      <c r="Q50">
        <f t="shared" si="49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Mult_split!I51</f>
        <v>0</v>
      </c>
      <c r="E51">
        <f t="shared" ref="E51:Q51" si="50">D51</f>
        <v>0</v>
      </c>
      <c r="F51">
        <f t="shared" si="50"/>
        <v>0</v>
      </c>
      <c r="G51">
        <f t="shared" si="50"/>
        <v>0</v>
      </c>
      <c r="H51">
        <f t="shared" si="50"/>
        <v>0</v>
      </c>
      <c r="I51">
        <f t="shared" si="50"/>
        <v>0</v>
      </c>
      <c r="J51">
        <f t="shared" si="50"/>
        <v>0</v>
      </c>
      <c r="K51">
        <f t="shared" si="50"/>
        <v>0</v>
      </c>
      <c r="L51">
        <f t="shared" si="50"/>
        <v>0</v>
      </c>
      <c r="M51">
        <f t="shared" si="50"/>
        <v>0</v>
      </c>
      <c r="N51">
        <f t="shared" si="50"/>
        <v>0</v>
      </c>
      <c r="O51">
        <f t="shared" si="50"/>
        <v>0</v>
      </c>
      <c r="P51">
        <f t="shared" si="50"/>
        <v>0</v>
      </c>
      <c r="Q51">
        <f t="shared" si="50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Mult_split!I52</f>
        <v>0</v>
      </c>
      <c r="E52">
        <f t="shared" ref="E52:Q52" si="51">D52</f>
        <v>0</v>
      </c>
      <c r="F52">
        <f t="shared" si="51"/>
        <v>0</v>
      </c>
      <c r="G52">
        <f t="shared" si="51"/>
        <v>0</v>
      </c>
      <c r="H52">
        <f t="shared" si="51"/>
        <v>0</v>
      </c>
      <c r="I52">
        <f t="shared" si="51"/>
        <v>0</v>
      </c>
      <c r="J52">
        <f t="shared" si="51"/>
        <v>0</v>
      </c>
      <c r="K52">
        <f t="shared" si="51"/>
        <v>0</v>
      </c>
      <c r="L52">
        <f t="shared" si="51"/>
        <v>0</v>
      </c>
      <c r="M52">
        <f t="shared" si="51"/>
        <v>0</v>
      </c>
      <c r="N52">
        <f t="shared" si="51"/>
        <v>0</v>
      </c>
      <c r="O52">
        <f t="shared" si="51"/>
        <v>0</v>
      </c>
      <c r="P52">
        <f t="shared" si="51"/>
        <v>0</v>
      </c>
      <c r="Q52">
        <f t="shared" si="51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Mult_split!I53</f>
        <v>0</v>
      </c>
      <c r="E53">
        <f t="shared" ref="E53:Q53" si="52">D53</f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19075.018415933489</v>
      </c>
      <c r="E55">
        <f t="shared" ref="E55:Q55" si="54">D55</f>
        <v>19075.018415933489</v>
      </c>
      <c r="F55">
        <f t="shared" si="54"/>
        <v>19075.018415933489</v>
      </c>
      <c r="G55">
        <f t="shared" si="54"/>
        <v>19075.018415933489</v>
      </c>
      <c r="H55">
        <f t="shared" si="54"/>
        <v>19075.018415933489</v>
      </c>
      <c r="I55">
        <f t="shared" si="54"/>
        <v>19075.018415933489</v>
      </c>
      <c r="J55">
        <f t="shared" si="54"/>
        <v>19075.018415933489</v>
      </c>
      <c r="K55">
        <f t="shared" si="54"/>
        <v>19075.018415933489</v>
      </c>
      <c r="L55">
        <f t="shared" si="54"/>
        <v>19075.018415933489</v>
      </c>
      <c r="M55">
        <f t="shared" si="54"/>
        <v>19075.018415933489</v>
      </c>
      <c r="N55">
        <f t="shared" si="54"/>
        <v>19075.018415933489</v>
      </c>
      <c r="O55">
        <f t="shared" si="54"/>
        <v>19075.018415933489</v>
      </c>
      <c r="P55">
        <f t="shared" si="54"/>
        <v>19075.018415933489</v>
      </c>
      <c r="Q55">
        <f t="shared" si="54"/>
        <v>19075.018415933489</v>
      </c>
      <c r="R55">
        <f t="shared" si="1"/>
        <v>19075.018415933489</v>
      </c>
      <c r="S55">
        <f t="shared" si="2"/>
        <v>19075.018415933489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0</v>
      </c>
      <c r="E61">
        <f t="shared" ref="E61:Q61" si="60">D61</f>
        <v>0</v>
      </c>
      <c r="F61">
        <f t="shared" si="60"/>
        <v>0</v>
      </c>
      <c r="G61">
        <f t="shared" si="60"/>
        <v>0</v>
      </c>
      <c r="H61">
        <f t="shared" si="60"/>
        <v>0</v>
      </c>
      <c r="I61">
        <f t="shared" si="60"/>
        <v>0</v>
      </c>
      <c r="J61">
        <f t="shared" si="60"/>
        <v>0</v>
      </c>
      <c r="K61">
        <f t="shared" si="60"/>
        <v>0</v>
      </c>
      <c r="L61">
        <f t="shared" si="60"/>
        <v>0</v>
      </c>
      <c r="M61">
        <f t="shared" si="60"/>
        <v>0</v>
      </c>
      <c r="N61">
        <f t="shared" si="60"/>
        <v>0</v>
      </c>
      <c r="O61">
        <f t="shared" si="60"/>
        <v>0</v>
      </c>
      <c r="P61">
        <f t="shared" si="60"/>
        <v>0</v>
      </c>
      <c r="Q61">
        <f t="shared" si="60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14115.046236521621</v>
      </c>
      <c r="E66">
        <f t="shared" ref="E66:Q66" si="65">D66</f>
        <v>14115.046236521621</v>
      </c>
      <c r="F66">
        <f t="shared" si="65"/>
        <v>14115.046236521621</v>
      </c>
      <c r="G66">
        <f t="shared" si="65"/>
        <v>14115.046236521621</v>
      </c>
      <c r="H66">
        <f t="shared" si="65"/>
        <v>14115.046236521621</v>
      </c>
      <c r="I66">
        <f t="shared" si="65"/>
        <v>14115.046236521621</v>
      </c>
      <c r="J66">
        <f t="shared" si="65"/>
        <v>14115.046236521621</v>
      </c>
      <c r="K66">
        <f t="shared" si="65"/>
        <v>14115.046236521621</v>
      </c>
      <c r="L66">
        <f t="shared" si="65"/>
        <v>14115.046236521621</v>
      </c>
      <c r="M66">
        <f t="shared" si="65"/>
        <v>14115.046236521621</v>
      </c>
      <c r="N66">
        <f t="shared" si="65"/>
        <v>14115.046236521621</v>
      </c>
      <c r="O66">
        <f t="shared" si="65"/>
        <v>14115.046236521621</v>
      </c>
      <c r="P66">
        <f t="shared" si="65"/>
        <v>14115.046236521621</v>
      </c>
      <c r="Q66">
        <f t="shared" si="65"/>
        <v>14115.046236521621</v>
      </c>
      <c r="R66">
        <f t="shared" si="1"/>
        <v>14115.046236521621</v>
      </c>
      <c r="S66">
        <f t="shared" si="2"/>
        <v>14115.046236521621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76.907263891403474</v>
      </c>
      <c r="E68">
        <f t="shared" ref="E68:Q68" si="69">D68</f>
        <v>76.907263891403474</v>
      </c>
      <c r="F68">
        <f t="shared" si="69"/>
        <v>76.907263891403474</v>
      </c>
      <c r="G68">
        <f t="shared" si="69"/>
        <v>76.907263891403474</v>
      </c>
      <c r="H68">
        <f t="shared" si="69"/>
        <v>76.907263891403474</v>
      </c>
      <c r="I68">
        <f t="shared" si="69"/>
        <v>76.907263891403474</v>
      </c>
      <c r="J68">
        <f t="shared" si="69"/>
        <v>76.907263891403474</v>
      </c>
      <c r="K68">
        <f t="shared" si="69"/>
        <v>76.907263891403474</v>
      </c>
      <c r="L68">
        <f t="shared" si="69"/>
        <v>76.907263891403474</v>
      </c>
      <c r="M68">
        <f t="shared" si="69"/>
        <v>76.907263891403474</v>
      </c>
      <c r="N68">
        <f t="shared" si="69"/>
        <v>76.907263891403474</v>
      </c>
      <c r="O68">
        <f t="shared" si="69"/>
        <v>76.907263891403474</v>
      </c>
      <c r="P68">
        <f t="shared" si="69"/>
        <v>76.907263891403474</v>
      </c>
      <c r="Q68">
        <f t="shared" si="69"/>
        <v>76.907263891403474</v>
      </c>
      <c r="R68">
        <f t="shared" si="67"/>
        <v>76.907263891403474</v>
      </c>
      <c r="S68">
        <f t="shared" si="68"/>
        <v>76.907263891403474</v>
      </c>
    </row>
    <row r="69" spans="3:19" x14ac:dyDescent="0.3">
      <c r="C69" t="s">
        <v>98</v>
      </c>
      <c r="D69">
        <f>Mult_split!I69</f>
        <v>16096.129801267118</v>
      </c>
      <c r="E69">
        <f t="shared" ref="E69:Q69" si="70">D69</f>
        <v>16096.129801267118</v>
      </c>
      <c r="F69">
        <f t="shared" si="70"/>
        <v>16096.129801267118</v>
      </c>
      <c r="G69">
        <f t="shared" si="70"/>
        <v>16096.129801267118</v>
      </c>
      <c r="H69">
        <f t="shared" si="70"/>
        <v>16096.129801267118</v>
      </c>
      <c r="I69">
        <f t="shared" si="70"/>
        <v>16096.129801267118</v>
      </c>
      <c r="J69">
        <f t="shared" si="70"/>
        <v>16096.129801267118</v>
      </c>
      <c r="K69">
        <f t="shared" si="70"/>
        <v>16096.129801267118</v>
      </c>
      <c r="L69">
        <f t="shared" si="70"/>
        <v>16096.129801267118</v>
      </c>
      <c r="M69">
        <f t="shared" si="70"/>
        <v>16096.129801267118</v>
      </c>
      <c r="N69">
        <f t="shared" si="70"/>
        <v>16096.129801267118</v>
      </c>
      <c r="O69">
        <f t="shared" si="70"/>
        <v>16096.129801267118</v>
      </c>
      <c r="P69">
        <f t="shared" si="70"/>
        <v>16096.129801267118</v>
      </c>
      <c r="Q69">
        <f t="shared" si="70"/>
        <v>16096.129801267118</v>
      </c>
      <c r="R69">
        <f t="shared" si="67"/>
        <v>16096.129801267118</v>
      </c>
      <c r="S69">
        <f t="shared" si="68"/>
        <v>16096.129801267118</v>
      </c>
    </row>
    <row r="70" spans="3:19" x14ac:dyDescent="0.3">
      <c r="C70" t="s">
        <v>99</v>
      </c>
      <c r="D70">
        <f>Mult_split!I70</f>
        <v>15239.230695364478</v>
      </c>
      <c r="E70">
        <f t="shared" ref="E70:Q70" si="71">D70</f>
        <v>15239.230695364478</v>
      </c>
      <c r="F70">
        <f t="shared" si="71"/>
        <v>15239.230695364478</v>
      </c>
      <c r="G70">
        <f t="shared" si="71"/>
        <v>15239.230695364478</v>
      </c>
      <c r="H70">
        <f t="shared" si="71"/>
        <v>15239.230695364478</v>
      </c>
      <c r="I70">
        <f t="shared" si="71"/>
        <v>15239.230695364478</v>
      </c>
      <c r="J70">
        <f t="shared" si="71"/>
        <v>15239.230695364478</v>
      </c>
      <c r="K70">
        <f t="shared" si="71"/>
        <v>15239.230695364478</v>
      </c>
      <c r="L70">
        <f t="shared" si="71"/>
        <v>15239.230695364478</v>
      </c>
      <c r="M70">
        <f t="shared" si="71"/>
        <v>15239.230695364478</v>
      </c>
      <c r="N70">
        <f t="shared" si="71"/>
        <v>15239.230695364478</v>
      </c>
      <c r="O70">
        <f t="shared" si="71"/>
        <v>15239.230695364478</v>
      </c>
      <c r="P70">
        <f t="shared" si="71"/>
        <v>15239.230695364478</v>
      </c>
      <c r="Q70">
        <f t="shared" si="71"/>
        <v>15239.230695364478</v>
      </c>
      <c r="R70">
        <f t="shared" si="67"/>
        <v>15239.230695364478</v>
      </c>
      <c r="S70">
        <f t="shared" si="68"/>
        <v>15239.230695364478</v>
      </c>
    </row>
    <row r="71" spans="3:19" x14ac:dyDescent="0.3">
      <c r="C71" t="s">
        <v>100</v>
      </c>
      <c r="D71">
        <f>Mult_split!I71</f>
        <v>0</v>
      </c>
      <c r="E71">
        <f t="shared" ref="E71:Q71" si="72">D71</f>
        <v>0</v>
      </c>
      <c r="F71">
        <f t="shared" si="72"/>
        <v>0</v>
      </c>
      <c r="G71">
        <f t="shared" si="72"/>
        <v>0</v>
      </c>
      <c r="H71">
        <f t="shared" si="72"/>
        <v>0</v>
      </c>
      <c r="I71">
        <f t="shared" si="72"/>
        <v>0</v>
      </c>
      <c r="J71">
        <f t="shared" si="72"/>
        <v>0</v>
      </c>
      <c r="K71">
        <f t="shared" si="72"/>
        <v>0</v>
      </c>
      <c r="L71">
        <f t="shared" si="72"/>
        <v>0</v>
      </c>
      <c r="M71">
        <f t="shared" si="72"/>
        <v>0</v>
      </c>
      <c r="N71">
        <f t="shared" si="72"/>
        <v>0</v>
      </c>
      <c r="O71">
        <f t="shared" si="72"/>
        <v>0</v>
      </c>
      <c r="P71">
        <f t="shared" si="72"/>
        <v>0</v>
      </c>
      <c r="Q71">
        <f t="shared" si="72"/>
        <v>0</v>
      </c>
      <c r="R71">
        <f t="shared" si="67"/>
        <v>0</v>
      </c>
      <c r="S71">
        <f t="shared" si="68"/>
        <v>0</v>
      </c>
    </row>
    <row r="72" spans="3:19" x14ac:dyDescent="0.3">
      <c r="C72" t="s">
        <v>101</v>
      </c>
      <c r="D72">
        <f>Mult_split!I72</f>
        <v>0</v>
      </c>
      <c r="E72">
        <f t="shared" ref="E72:Q72" si="73">D72</f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67"/>
        <v>0</v>
      </c>
      <c r="S72">
        <f t="shared" si="68"/>
        <v>0</v>
      </c>
    </row>
    <row r="73" spans="3:19" x14ac:dyDescent="0.3">
      <c r="C73" t="s">
        <v>102</v>
      </c>
      <c r="D73">
        <f>Mult_split!I73</f>
        <v>0</v>
      </c>
      <c r="E73">
        <f t="shared" ref="E73:Q73" si="74">D73</f>
        <v>0</v>
      </c>
      <c r="F73">
        <f t="shared" si="74"/>
        <v>0</v>
      </c>
      <c r="G73">
        <f t="shared" si="74"/>
        <v>0</v>
      </c>
      <c r="H73">
        <f t="shared" si="74"/>
        <v>0</v>
      </c>
      <c r="I73">
        <f t="shared" si="74"/>
        <v>0</v>
      </c>
      <c r="J73">
        <f t="shared" si="74"/>
        <v>0</v>
      </c>
      <c r="K73">
        <f t="shared" si="74"/>
        <v>0</v>
      </c>
      <c r="L73">
        <f t="shared" si="74"/>
        <v>0</v>
      </c>
      <c r="M73">
        <f t="shared" si="74"/>
        <v>0</v>
      </c>
      <c r="N73">
        <f t="shared" si="74"/>
        <v>0</v>
      </c>
      <c r="O73">
        <f t="shared" si="74"/>
        <v>0</v>
      </c>
      <c r="P73">
        <f t="shared" si="74"/>
        <v>0</v>
      </c>
      <c r="Q73">
        <f t="shared" si="74"/>
        <v>0</v>
      </c>
      <c r="R73">
        <f t="shared" si="67"/>
        <v>0</v>
      </c>
      <c r="S73">
        <f t="shared" si="68"/>
        <v>0</v>
      </c>
    </row>
    <row r="74" spans="3:19" x14ac:dyDescent="0.3">
      <c r="C74" t="s">
        <v>103</v>
      </c>
      <c r="D74">
        <f>Mult_split!I74</f>
        <v>0</v>
      </c>
      <c r="E74">
        <f t="shared" ref="E74:Q74" si="75">D74</f>
        <v>0</v>
      </c>
      <c r="F74">
        <f t="shared" si="75"/>
        <v>0</v>
      </c>
      <c r="G74">
        <f t="shared" si="75"/>
        <v>0</v>
      </c>
      <c r="H74">
        <f t="shared" si="75"/>
        <v>0</v>
      </c>
      <c r="I74">
        <f t="shared" si="75"/>
        <v>0</v>
      </c>
      <c r="J74">
        <f t="shared" si="75"/>
        <v>0</v>
      </c>
      <c r="K74">
        <f t="shared" si="75"/>
        <v>0</v>
      </c>
      <c r="L74">
        <f t="shared" si="75"/>
        <v>0</v>
      </c>
      <c r="M74">
        <f t="shared" si="75"/>
        <v>0</v>
      </c>
      <c r="N74">
        <f t="shared" si="75"/>
        <v>0</v>
      </c>
      <c r="O74">
        <f t="shared" si="75"/>
        <v>0</v>
      </c>
      <c r="P74">
        <f t="shared" si="75"/>
        <v>0</v>
      </c>
      <c r="Q74">
        <f t="shared" si="75"/>
        <v>0</v>
      </c>
      <c r="R74">
        <f t="shared" si="67"/>
        <v>0</v>
      </c>
      <c r="S74">
        <f t="shared" si="68"/>
        <v>0</v>
      </c>
    </row>
    <row r="75" spans="3:19" x14ac:dyDescent="0.3">
      <c r="C75" t="s">
        <v>104</v>
      </c>
      <c r="D75">
        <f>Mult_split!I75</f>
        <v>0</v>
      </c>
      <c r="E75">
        <f t="shared" ref="E75:Q75" si="76">D75</f>
        <v>0</v>
      </c>
      <c r="F75">
        <f t="shared" si="76"/>
        <v>0</v>
      </c>
      <c r="G75">
        <f t="shared" si="76"/>
        <v>0</v>
      </c>
      <c r="H75">
        <f t="shared" si="76"/>
        <v>0</v>
      </c>
      <c r="I75">
        <f t="shared" si="76"/>
        <v>0</v>
      </c>
      <c r="J75">
        <f t="shared" si="76"/>
        <v>0</v>
      </c>
      <c r="K75">
        <f t="shared" si="76"/>
        <v>0</v>
      </c>
      <c r="L75">
        <f t="shared" si="76"/>
        <v>0</v>
      </c>
      <c r="M75">
        <f t="shared" si="76"/>
        <v>0</v>
      </c>
      <c r="N75">
        <f t="shared" si="76"/>
        <v>0</v>
      </c>
      <c r="O75">
        <f t="shared" si="76"/>
        <v>0</v>
      </c>
      <c r="P75">
        <f t="shared" si="76"/>
        <v>0</v>
      </c>
      <c r="Q75">
        <f t="shared" si="76"/>
        <v>0</v>
      </c>
      <c r="R75">
        <f t="shared" si="67"/>
        <v>0</v>
      </c>
      <c r="S75">
        <f t="shared" si="68"/>
        <v>0</v>
      </c>
    </row>
    <row r="76" spans="3:19" x14ac:dyDescent="0.3">
      <c r="C76" t="s">
        <v>105</v>
      </c>
      <c r="D76">
        <f>Mult_split!I76</f>
        <v>0</v>
      </c>
      <c r="E76">
        <f t="shared" ref="E76:Q76" si="77">D76</f>
        <v>0</v>
      </c>
      <c r="F76">
        <f t="shared" si="77"/>
        <v>0</v>
      </c>
      <c r="G76">
        <f t="shared" si="77"/>
        <v>0</v>
      </c>
      <c r="H76">
        <f t="shared" si="77"/>
        <v>0</v>
      </c>
      <c r="I76">
        <f t="shared" si="77"/>
        <v>0</v>
      </c>
      <c r="J76">
        <f t="shared" si="77"/>
        <v>0</v>
      </c>
      <c r="K76">
        <f t="shared" si="77"/>
        <v>0</v>
      </c>
      <c r="L76">
        <f t="shared" si="7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67"/>
        <v>0</v>
      </c>
      <c r="S76">
        <f t="shared" si="68"/>
        <v>0</v>
      </c>
    </row>
    <row r="77" spans="3:19" x14ac:dyDescent="0.3">
      <c r="C77" t="s">
        <v>106</v>
      </c>
      <c r="D77">
        <f>Mult_split!I77</f>
        <v>0</v>
      </c>
      <c r="E77">
        <f t="shared" ref="E77:Q77" si="78">D77</f>
        <v>0</v>
      </c>
      <c r="F77">
        <f t="shared" si="78"/>
        <v>0</v>
      </c>
      <c r="G77">
        <f t="shared" si="78"/>
        <v>0</v>
      </c>
      <c r="H77">
        <f t="shared" si="78"/>
        <v>0</v>
      </c>
      <c r="I77">
        <f t="shared" si="78"/>
        <v>0</v>
      </c>
      <c r="J77">
        <f t="shared" si="78"/>
        <v>0</v>
      </c>
      <c r="K77">
        <f t="shared" si="78"/>
        <v>0</v>
      </c>
      <c r="L77">
        <f t="shared" si="78"/>
        <v>0</v>
      </c>
      <c r="M77">
        <f t="shared" si="78"/>
        <v>0</v>
      </c>
      <c r="N77">
        <f t="shared" si="78"/>
        <v>0</v>
      </c>
      <c r="O77">
        <f t="shared" si="78"/>
        <v>0</v>
      </c>
      <c r="P77">
        <f t="shared" si="78"/>
        <v>0</v>
      </c>
      <c r="Q77">
        <f t="shared" si="78"/>
        <v>0</v>
      </c>
      <c r="R77">
        <f t="shared" si="67"/>
        <v>0</v>
      </c>
      <c r="S77">
        <f t="shared" si="68"/>
        <v>0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0</v>
      </c>
      <c r="E79">
        <f t="shared" ref="E79:Q79" si="80">D79</f>
        <v>0</v>
      </c>
      <c r="F79">
        <f t="shared" si="80"/>
        <v>0</v>
      </c>
      <c r="G79">
        <f t="shared" si="80"/>
        <v>0</v>
      </c>
      <c r="H79">
        <f t="shared" si="80"/>
        <v>0</v>
      </c>
      <c r="I79">
        <f t="shared" si="80"/>
        <v>0</v>
      </c>
      <c r="J79">
        <f t="shared" si="80"/>
        <v>0</v>
      </c>
      <c r="K79">
        <f t="shared" si="80"/>
        <v>0</v>
      </c>
      <c r="L79">
        <f t="shared" si="80"/>
        <v>0</v>
      </c>
      <c r="M79">
        <f t="shared" si="80"/>
        <v>0</v>
      </c>
      <c r="N79">
        <f t="shared" si="80"/>
        <v>0</v>
      </c>
      <c r="O79">
        <f t="shared" si="80"/>
        <v>0</v>
      </c>
      <c r="P79">
        <f t="shared" si="80"/>
        <v>0</v>
      </c>
      <c r="Q79">
        <f t="shared" si="80"/>
        <v>0</v>
      </c>
      <c r="R79">
        <f t="shared" si="67"/>
        <v>0</v>
      </c>
      <c r="S79">
        <f t="shared" si="68"/>
        <v>0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0</v>
      </c>
      <c r="E81">
        <f t="shared" ref="E81:Q81" si="82">D81</f>
        <v>0</v>
      </c>
      <c r="F81">
        <f t="shared" si="82"/>
        <v>0</v>
      </c>
      <c r="G81">
        <f t="shared" si="82"/>
        <v>0</v>
      </c>
      <c r="H81">
        <f t="shared" si="82"/>
        <v>0</v>
      </c>
      <c r="I81">
        <f t="shared" si="82"/>
        <v>0</v>
      </c>
      <c r="J81">
        <f t="shared" si="82"/>
        <v>0</v>
      </c>
      <c r="K81">
        <f t="shared" si="82"/>
        <v>0</v>
      </c>
      <c r="L81">
        <f t="shared" si="82"/>
        <v>0</v>
      </c>
      <c r="M81">
        <f t="shared" si="82"/>
        <v>0</v>
      </c>
      <c r="N81">
        <f t="shared" si="82"/>
        <v>0</v>
      </c>
      <c r="O81">
        <f t="shared" si="82"/>
        <v>0</v>
      </c>
      <c r="P81">
        <f t="shared" si="82"/>
        <v>0</v>
      </c>
      <c r="Q81">
        <f t="shared" si="82"/>
        <v>0</v>
      </c>
      <c r="R81">
        <f t="shared" si="67"/>
        <v>0</v>
      </c>
      <c r="S81">
        <f t="shared" si="68"/>
        <v>0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15889.758771278262</v>
      </c>
      <c r="E84">
        <f t="shared" ref="E84:Q84" si="85">D84</f>
        <v>15889.758771278262</v>
      </c>
      <c r="F84">
        <f t="shared" si="85"/>
        <v>15889.758771278262</v>
      </c>
      <c r="G84">
        <f t="shared" si="85"/>
        <v>15889.758771278262</v>
      </c>
      <c r="H84">
        <f t="shared" si="85"/>
        <v>15889.758771278262</v>
      </c>
      <c r="I84">
        <f t="shared" si="85"/>
        <v>15889.758771278262</v>
      </c>
      <c r="J84">
        <f t="shared" si="85"/>
        <v>15889.758771278262</v>
      </c>
      <c r="K84">
        <f t="shared" si="85"/>
        <v>15889.758771278262</v>
      </c>
      <c r="L84">
        <f t="shared" si="85"/>
        <v>15889.758771278262</v>
      </c>
      <c r="M84">
        <f t="shared" si="85"/>
        <v>15889.758771278262</v>
      </c>
      <c r="N84">
        <f t="shared" si="85"/>
        <v>15889.758771278262</v>
      </c>
      <c r="O84">
        <f t="shared" si="85"/>
        <v>15889.758771278262</v>
      </c>
      <c r="P84">
        <f t="shared" si="85"/>
        <v>15889.758771278262</v>
      </c>
      <c r="Q84">
        <f t="shared" si="85"/>
        <v>15889.758771278262</v>
      </c>
      <c r="R84">
        <f t="shared" si="67"/>
        <v>15889.758771278262</v>
      </c>
      <c r="S84">
        <f t="shared" si="68"/>
        <v>15889.758771278262</v>
      </c>
    </row>
    <row r="85" spans="3:19" x14ac:dyDescent="0.3">
      <c r="C85" t="s">
        <v>114</v>
      </c>
      <c r="D85">
        <f>Mult_split!I85</f>
        <v>0</v>
      </c>
      <c r="E85">
        <f t="shared" ref="E85:Q85" si="86">D85</f>
        <v>0</v>
      </c>
      <c r="F85">
        <f t="shared" si="86"/>
        <v>0</v>
      </c>
      <c r="G85">
        <f t="shared" si="86"/>
        <v>0</v>
      </c>
      <c r="H85">
        <f t="shared" si="86"/>
        <v>0</v>
      </c>
      <c r="I85">
        <f t="shared" si="86"/>
        <v>0</v>
      </c>
      <c r="J85">
        <f t="shared" si="86"/>
        <v>0</v>
      </c>
      <c r="K85">
        <f t="shared" si="86"/>
        <v>0</v>
      </c>
      <c r="L85">
        <f t="shared" si="86"/>
        <v>0</v>
      </c>
      <c r="M85">
        <f t="shared" si="86"/>
        <v>0</v>
      </c>
      <c r="N85">
        <f t="shared" si="86"/>
        <v>0</v>
      </c>
      <c r="O85">
        <f t="shared" si="86"/>
        <v>0</v>
      </c>
      <c r="P85">
        <f t="shared" si="86"/>
        <v>0</v>
      </c>
      <c r="Q85">
        <f t="shared" si="86"/>
        <v>0</v>
      </c>
      <c r="R85">
        <f t="shared" si="67"/>
        <v>0</v>
      </c>
      <c r="S85">
        <f t="shared" si="68"/>
        <v>0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0</v>
      </c>
      <c r="E89">
        <f t="shared" ref="E89:Q89" si="90">D89</f>
        <v>0</v>
      </c>
      <c r="F89">
        <f t="shared" si="90"/>
        <v>0</v>
      </c>
      <c r="G89">
        <f t="shared" si="90"/>
        <v>0</v>
      </c>
      <c r="H89">
        <f t="shared" si="90"/>
        <v>0</v>
      </c>
      <c r="I89">
        <f t="shared" si="90"/>
        <v>0</v>
      </c>
      <c r="J89">
        <f t="shared" si="90"/>
        <v>0</v>
      </c>
      <c r="K89">
        <f t="shared" si="90"/>
        <v>0</v>
      </c>
      <c r="L89">
        <f t="shared" si="90"/>
        <v>0</v>
      </c>
      <c r="M89">
        <f t="shared" si="90"/>
        <v>0</v>
      </c>
      <c r="N89">
        <f t="shared" si="90"/>
        <v>0</v>
      </c>
      <c r="O89">
        <f t="shared" si="90"/>
        <v>0</v>
      </c>
      <c r="P89">
        <f t="shared" si="90"/>
        <v>0</v>
      </c>
      <c r="Q89">
        <f t="shared" si="90"/>
        <v>0</v>
      </c>
      <c r="R89">
        <f t="shared" si="67"/>
        <v>0</v>
      </c>
      <c r="S89">
        <f t="shared" si="68"/>
        <v>0</v>
      </c>
    </row>
    <row r="90" spans="3:19" x14ac:dyDescent="0.3">
      <c r="C90" t="s">
        <v>118</v>
      </c>
      <c r="D90">
        <f>Mult_split!I90</f>
        <v>0</v>
      </c>
      <c r="E90">
        <f t="shared" ref="E90:Q90" si="91">D90</f>
        <v>0</v>
      </c>
      <c r="F90">
        <f t="shared" si="91"/>
        <v>0</v>
      </c>
      <c r="G90">
        <f t="shared" si="91"/>
        <v>0</v>
      </c>
      <c r="H90">
        <f t="shared" si="91"/>
        <v>0</v>
      </c>
      <c r="I90">
        <f t="shared" si="91"/>
        <v>0</v>
      </c>
      <c r="J90">
        <f t="shared" si="91"/>
        <v>0</v>
      </c>
      <c r="K90">
        <f t="shared" si="91"/>
        <v>0</v>
      </c>
      <c r="L90">
        <f t="shared" si="91"/>
        <v>0</v>
      </c>
      <c r="M90">
        <f t="shared" si="91"/>
        <v>0</v>
      </c>
      <c r="N90">
        <f t="shared" si="91"/>
        <v>0</v>
      </c>
      <c r="O90">
        <f t="shared" si="91"/>
        <v>0</v>
      </c>
      <c r="P90">
        <f t="shared" si="91"/>
        <v>0</v>
      </c>
      <c r="Q90">
        <f t="shared" si="91"/>
        <v>0</v>
      </c>
      <c r="R90">
        <f t="shared" si="67"/>
        <v>0</v>
      </c>
      <c r="S90">
        <f t="shared" si="68"/>
        <v>0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9991.7263577909125</v>
      </c>
      <c r="E93">
        <f t="shared" ref="E93:Q93" si="94">D93</f>
        <v>9991.7263577909125</v>
      </c>
      <c r="F93">
        <f t="shared" si="94"/>
        <v>9991.7263577909125</v>
      </c>
      <c r="G93">
        <f t="shared" si="94"/>
        <v>9991.7263577909125</v>
      </c>
      <c r="H93">
        <f t="shared" si="94"/>
        <v>9991.7263577909125</v>
      </c>
      <c r="I93">
        <f t="shared" si="94"/>
        <v>9991.7263577909125</v>
      </c>
      <c r="J93">
        <f t="shared" si="94"/>
        <v>9991.7263577909125</v>
      </c>
      <c r="K93">
        <f t="shared" si="94"/>
        <v>9991.7263577909125</v>
      </c>
      <c r="L93">
        <f t="shared" si="94"/>
        <v>9991.7263577909125</v>
      </c>
      <c r="M93">
        <f t="shared" si="94"/>
        <v>9991.7263577909125</v>
      </c>
      <c r="N93">
        <f t="shared" si="94"/>
        <v>9991.7263577909125</v>
      </c>
      <c r="O93">
        <f t="shared" si="94"/>
        <v>9991.7263577909125</v>
      </c>
      <c r="P93">
        <f t="shared" si="94"/>
        <v>9991.7263577909125</v>
      </c>
      <c r="Q93">
        <f t="shared" si="94"/>
        <v>9991.7263577909125</v>
      </c>
      <c r="R93">
        <f t="shared" si="67"/>
        <v>9991.7263577909125</v>
      </c>
      <c r="S93">
        <f t="shared" si="68"/>
        <v>9991.7263577909125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29975.202002284161</v>
      </c>
      <c r="E98">
        <f t="shared" ref="E98:Q98" si="99">D98</f>
        <v>29975.202002284161</v>
      </c>
      <c r="F98">
        <f t="shared" si="99"/>
        <v>29975.202002284161</v>
      </c>
      <c r="G98">
        <f t="shared" si="99"/>
        <v>29975.202002284161</v>
      </c>
      <c r="H98">
        <f t="shared" si="99"/>
        <v>29975.202002284161</v>
      </c>
      <c r="I98">
        <f t="shared" si="99"/>
        <v>29975.202002284161</v>
      </c>
      <c r="J98">
        <f t="shared" si="99"/>
        <v>29975.202002284161</v>
      </c>
      <c r="K98">
        <f t="shared" si="99"/>
        <v>29975.202002284161</v>
      </c>
      <c r="L98">
        <f t="shared" si="99"/>
        <v>29975.202002284161</v>
      </c>
      <c r="M98">
        <f t="shared" si="99"/>
        <v>29975.202002284161</v>
      </c>
      <c r="N98">
        <f t="shared" si="99"/>
        <v>29975.202002284161</v>
      </c>
      <c r="O98">
        <f t="shared" si="99"/>
        <v>29975.202002284161</v>
      </c>
      <c r="P98">
        <f t="shared" si="99"/>
        <v>29975.202002284161</v>
      </c>
      <c r="Q98">
        <f t="shared" si="99"/>
        <v>29975.202002284161</v>
      </c>
      <c r="R98">
        <f t="shared" si="67"/>
        <v>29975.202002284161</v>
      </c>
      <c r="S98">
        <f t="shared" si="68"/>
        <v>29975.202002284161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6044.3854262627228</v>
      </c>
      <c r="E115">
        <f t="shared" ref="E115:Q115" si="116">D115</f>
        <v>6044.3854262627228</v>
      </c>
      <c r="F115">
        <f t="shared" si="116"/>
        <v>6044.3854262627228</v>
      </c>
      <c r="G115">
        <f t="shared" si="116"/>
        <v>6044.3854262627228</v>
      </c>
      <c r="H115">
        <f t="shared" si="116"/>
        <v>6044.3854262627228</v>
      </c>
      <c r="I115">
        <f t="shared" si="116"/>
        <v>6044.3854262627228</v>
      </c>
      <c r="J115">
        <f t="shared" si="116"/>
        <v>6044.3854262627228</v>
      </c>
      <c r="K115">
        <f t="shared" si="116"/>
        <v>6044.3854262627228</v>
      </c>
      <c r="L115">
        <f t="shared" si="116"/>
        <v>6044.3854262627228</v>
      </c>
      <c r="M115">
        <f t="shared" si="116"/>
        <v>6044.3854262627228</v>
      </c>
      <c r="N115">
        <f t="shared" si="116"/>
        <v>6044.3854262627228</v>
      </c>
      <c r="O115">
        <f t="shared" si="116"/>
        <v>6044.3854262627228</v>
      </c>
      <c r="P115">
        <f t="shared" si="116"/>
        <v>6044.3854262627228</v>
      </c>
      <c r="Q115">
        <f t="shared" si="116"/>
        <v>6044.3854262627228</v>
      </c>
      <c r="R115">
        <f t="shared" si="67"/>
        <v>6044.3854262627228</v>
      </c>
      <c r="S115">
        <f t="shared" si="68"/>
        <v>6044.3854262627228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zoomScale="69" workbookViewId="0">
      <selection activeCell="T4" sqref="T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  <c r="Q4">
        <f>LCA_tech_data!R3*Mult_tech!R3</f>
        <v>0</v>
      </c>
      <c r="R4">
        <f>LCA_tech_data!S3*Mult_tech!S3</f>
        <v>0</v>
      </c>
      <c r="T4" t="s">
        <v>144</v>
      </c>
      <c r="U4" s="12">
        <f t="shared" ref="U4:U35" si="0">L4/$L$118</f>
        <v>0</v>
      </c>
      <c r="V4" s="12">
        <f t="shared" ref="V4:V35" si="1">F4/$F$118</f>
        <v>0</v>
      </c>
      <c r="W4" s="12">
        <f t="shared" ref="W4:W35" si="2">E4/$E$118</f>
        <v>0</v>
      </c>
      <c r="X4" s="12">
        <f t="shared" ref="X4:X35" si="3">M4/$M$118</f>
        <v>0</v>
      </c>
      <c r="Y4" s="12">
        <f t="shared" ref="Y4:Y35" si="4">N4/$N$118</f>
        <v>0</v>
      </c>
      <c r="AA4" t="s">
        <v>50</v>
      </c>
      <c r="AB4" s="12">
        <v>0.14793529576154427</v>
      </c>
      <c r="AC4" s="12">
        <v>0.45877013278846024</v>
      </c>
      <c r="AD4" s="12">
        <v>0.39609831931097106</v>
      </c>
      <c r="AE4" s="12">
        <v>0.72825910771639879</v>
      </c>
      <c r="AF4" s="12">
        <v>0.13044318064786894</v>
      </c>
    </row>
    <row r="5" spans="1:32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  <c r="Q5">
        <f>LCA_tech_data!R4*Mult_tech!R4</f>
        <v>0</v>
      </c>
      <c r="R5">
        <f>LCA_tech_data!S4*Mult_tech!S4</f>
        <v>0</v>
      </c>
      <c r="T5" t="s">
        <v>145</v>
      </c>
      <c r="U5" s="12">
        <f t="shared" si="0"/>
        <v>0</v>
      </c>
      <c r="V5" s="12">
        <f t="shared" si="1"/>
        <v>0</v>
      </c>
      <c r="W5" s="12">
        <f t="shared" si="2"/>
        <v>0</v>
      </c>
      <c r="X5" s="12">
        <f t="shared" si="3"/>
        <v>0</v>
      </c>
      <c r="Y5" s="12">
        <f t="shared" si="4"/>
        <v>0</v>
      </c>
      <c r="AA5" t="s">
        <v>116</v>
      </c>
      <c r="AB5" s="12">
        <v>0.80421540863959051</v>
      </c>
      <c r="AC5" s="12">
        <v>0.46937785911470864</v>
      </c>
      <c r="AD5" s="12">
        <v>0.44774299432799941</v>
      </c>
      <c r="AE5" s="12">
        <v>0.19352047689207261</v>
      </c>
      <c r="AF5" s="12">
        <v>0.8423794920446015</v>
      </c>
    </row>
    <row r="6" spans="1:32" x14ac:dyDescent="0.3">
      <c r="B6" t="s">
        <v>34</v>
      </c>
      <c r="C6">
        <f>LCA_tech_data!D5*Mult_tech!D5</f>
        <v>5.9521891935436534E-3</v>
      </c>
      <c r="D6">
        <f>LCA_tech_data!E5*Mult_tech!E5</f>
        <v>0.84639399999999998</v>
      </c>
      <c r="E6">
        <f>LCA_tech_data!F5*Mult_tech!F5</f>
        <v>20.4479097369267</v>
      </c>
      <c r="F6">
        <f>LCA_tech_data!G5*Mult_tech!G5</f>
        <v>1.0830318986415613E-4</v>
      </c>
      <c r="G6">
        <f>LCA_tech_data!H5*Mult_tech!H5</f>
        <v>1.6688817846379489E-3</v>
      </c>
      <c r="H6">
        <f>LCA_tech_data!I5*Mult_tech!I5</f>
        <v>2.0363417441082811E-2</v>
      </c>
      <c r="I6">
        <f>LCA_tech_data!J5*Mult_tech!J5</f>
        <v>7.7342224750278722E-10</v>
      </c>
      <c r="J6">
        <f>LCA_tech_data!K5*Mult_tech!K5</f>
        <v>9.3107071444510623E-9</v>
      </c>
      <c r="K6">
        <f>LCA_tech_data!L5*Mult_tech!L5</f>
        <v>0.15659845574317</v>
      </c>
      <c r="L6">
        <f>LCA_tech_data!M5*Mult_tech!M5</f>
        <v>2.8104405627070901</v>
      </c>
      <c r="M6">
        <f>LCA_tech_data!N5*Mult_tech!N5</f>
        <v>1.1804188202754909E-5</v>
      </c>
      <c r="N6">
        <f>LCA_tech_data!O5*Mult_tech!O5</f>
        <v>4.6005349063894133E-8</v>
      </c>
      <c r="O6">
        <f>LCA_tech_data!P5*Mult_tech!P5</f>
        <v>3.5691555931636498E-3</v>
      </c>
      <c r="P6">
        <f>LCA_tech_data!Q5*Mult_tech!Q5</f>
        <v>0.43901788720744667</v>
      </c>
      <c r="Q6">
        <f>LCA_tech_data!R5*Mult_tech!R5</f>
        <v>16.508573848688389</v>
      </c>
      <c r="R6">
        <f>LCA_tech_data!S5*Mult_tech!S5</f>
        <v>8.4364620457429925E-8</v>
      </c>
      <c r="T6" t="s">
        <v>34</v>
      </c>
      <c r="U6" s="12">
        <f t="shared" si="0"/>
        <v>4.8757693536826832E-6</v>
      </c>
      <c r="V6" s="12">
        <f t="shared" si="1"/>
        <v>4.851837974015165E-6</v>
      </c>
      <c r="W6" s="12">
        <f t="shared" si="2"/>
        <v>7.1758055632574446E-6</v>
      </c>
      <c r="X6" s="12">
        <f t="shared" si="3"/>
        <v>2.6206310592085087E-6</v>
      </c>
      <c r="Y6" s="12">
        <f t="shared" si="4"/>
        <v>5.6132783661451516E-6</v>
      </c>
      <c r="AA6" t="s">
        <v>126</v>
      </c>
      <c r="AB6" s="12">
        <v>1.8473757660423012E-2</v>
      </c>
      <c r="AC6" s="12">
        <v>3.4586544559513904E-2</v>
      </c>
      <c r="AD6" s="12">
        <v>0.12536848808350326</v>
      </c>
      <c r="AE6" s="12">
        <v>3.5855281033043404E-2</v>
      </c>
      <c r="AF6" s="12">
        <v>1.2580703783176198E-2</v>
      </c>
    </row>
    <row r="7" spans="1:32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  <c r="T7" t="s">
        <v>35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0</v>
      </c>
      <c r="AA7" t="s">
        <v>93</v>
      </c>
      <c r="AB7" s="12">
        <v>1.2595723465441396E-3</v>
      </c>
      <c r="AC7" s="12">
        <v>7.2237493712417247E-3</v>
      </c>
      <c r="AD7" s="12">
        <v>6.2223443204631667E-3</v>
      </c>
      <c r="AE7" s="12">
        <v>1.2700977155226693E-2</v>
      </c>
      <c r="AF7" s="12">
        <v>4.5909616354903644E-4</v>
      </c>
    </row>
    <row r="8" spans="1:32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  <c r="T8" t="s">
        <v>36</v>
      </c>
      <c r="U8" s="12">
        <f t="shared" si="0"/>
        <v>0</v>
      </c>
      <c r="V8" s="12">
        <f t="shared" si="1"/>
        <v>0</v>
      </c>
      <c r="W8" s="12">
        <f t="shared" si="2"/>
        <v>0</v>
      </c>
      <c r="X8" s="12">
        <f t="shared" si="3"/>
        <v>0</v>
      </c>
      <c r="Y8" s="12">
        <f t="shared" si="4"/>
        <v>0</v>
      </c>
      <c r="AA8" t="s">
        <v>117</v>
      </c>
      <c r="AB8" s="12">
        <v>4.621365500658837E-3</v>
      </c>
      <c r="AC8" s="12">
        <v>8.0069267878365036E-3</v>
      </c>
      <c r="AD8" s="12">
        <v>6.9652552154626313E-3</v>
      </c>
      <c r="AE8" s="12">
        <v>8.5505571620406069E-3</v>
      </c>
      <c r="AF8" s="12">
        <v>3.3095440030186706E-3</v>
      </c>
    </row>
    <row r="9" spans="1:32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  <c r="Q9">
        <f>LCA_tech_data!R8*Mult_tech!R8</f>
        <v>0</v>
      </c>
      <c r="R9">
        <f>LCA_tech_data!S8*Mult_tech!S8</f>
        <v>0</v>
      </c>
      <c r="T9" t="s">
        <v>37</v>
      </c>
      <c r="U9" s="12">
        <f t="shared" si="0"/>
        <v>0</v>
      </c>
      <c r="V9" s="12">
        <f t="shared" si="1"/>
        <v>0</v>
      </c>
      <c r="W9" s="12">
        <f t="shared" si="2"/>
        <v>0</v>
      </c>
      <c r="X9" s="12">
        <f t="shared" si="3"/>
        <v>0</v>
      </c>
      <c r="Y9" s="12">
        <f t="shared" si="4"/>
        <v>0</v>
      </c>
      <c r="AA9" t="s">
        <v>71</v>
      </c>
      <c r="AB9" s="12">
        <v>5.9308572392352261E-4</v>
      </c>
      <c r="AC9" s="12">
        <v>3.6676589367027239E-3</v>
      </c>
      <c r="AD9" s="12">
        <v>3.0547065803452531E-3</v>
      </c>
      <c r="AE9" s="12">
        <v>6.0455623997741339E-3</v>
      </c>
      <c r="AF9" s="12">
        <v>3.7451542362181402E-4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122</v>
      </c>
      <c r="AB10" s="12">
        <v>2.0754459895251714E-3</v>
      </c>
      <c r="AC10" s="12">
        <v>4.4205289809357397E-3</v>
      </c>
      <c r="AD10" s="12">
        <v>3.5679797768383126E-3</v>
      </c>
      <c r="AE10" s="12">
        <v>5.7791471892931472E-3</v>
      </c>
      <c r="AF10" s="12">
        <v>1.0563206792881263E-3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0</v>
      </c>
      <c r="AA11" t="s">
        <v>41</v>
      </c>
      <c r="AB11" s="12">
        <v>8.24822620210066E-3</v>
      </c>
      <c r="AC11" s="12">
        <v>3.3172785070965556E-3</v>
      </c>
      <c r="AD11" s="12">
        <v>2.7894528504783726E-3</v>
      </c>
      <c r="AE11" s="12">
        <v>2.5432942150276265E-3</v>
      </c>
      <c r="AF11" s="12">
        <v>2.8314903815059847E-3</v>
      </c>
    </row>
    <row r="12" spans="1:32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  <c r="Q12">
        <f>LCA_tech_data!R11*Mult_tech!R11</f>
        <v>0</v>
      </c>
      <c r="R12">
        <f>LCA_tech_data!S11*Mult_tech!S11</f>
        <v>0</v>
      </c>
      <c r="T12" t="s">
        <v>40</v>
      </c>
      <c r="U12" s="12">
        <f t="shared" si="0"/>
        <v>0</v>
      </c>
      <c r="V12" s="12">
        <f t="shared" si="1"/>
        <v>0</v>
      </c>
      <c r="W12" s="12">
        <f t="shared" si="2"/>
        <v>0</v>
      </c>
      <c r="X12" s="12">
        <f t="shared" si="3"/>
        <v>0</v>
      </c>
      <c r="Y12" s="12">
        <f t="shared" si="4"/>
        <v>0</v>
      </c>
      <c r="AA12" t="s">
        <v>84</v>
      </c>
      <c r="AB12" s="12">
        <v>1.7959667625587925E-4</v>
      </c>
      <c r="AC12" s="12">
        <v>1.1106309393427915E-3</v>
      </c>
      <c r="AD12" s="12">
        <v>9.2501830112793834E-4</v>
      </c>
      <c r="AE12" s="12">
        <v>1.8307014809160348E-3</v>
      </c>
      <c r="AF12" s="12">
        <v>1.1340978643706773E-4</v>
      </c>
    </row>
    <row r="13" spans="1:32" x14ac:dyDescent="0.3">
      <c r="B13" t="s">
        <v>41</v>
      </c>
      <c r="C13">
        <f>LCA_tech_data!D12*Mult_tech!D12</f>
        <v>0</v>
      </c>
      <c r="D13">
        <f>LCA_tech_data!E12*Mult_tech!E12</f>
        <v>0</v>
      </c>
      <c r="E13">
        <f>LCA_tech_data!F12*Mult_tech!F12</f>
        <v>0</v>
      </c>
      <c r="F13">
        <f>LCA_tech_data!G12*Mult_tech!G12</f>
        <v>0</v>
      </c>
      <c r="G13">
        <f>LCA_tech_data!H12*Mult_tech!H12</f>
        <v>0</v>
      </c>
      <c r="H13">
        <f>LCA_tech_data!I12*Mult_tech!I12</f>
        <v>0</v>
      </c>
      <c r="I13">
        <f>LCA_tech_data!J12*Mult_tech!J12</f>
        <v>0</v>
      </c>
      <c r="J13">
        <f>LCA_tech_data!K12*Mult_tech!K12</f>
        <v>0</v>
      </c>
      <c r="K13">
        <f>LCA_tech_data!L12*Mult_tech!L12</f>
        <v>0</v>
      </c>
      <c r="L13">
        <f>LCA_tech_data!M12*Mult_tech!M12</f>
        <v>0</v>
      </c>
      <c r="M13">
        <f>LCA_tech_data!N12*Mult_tech!N12</f>
        <v>0</v>
      </c>
      <c r="N13">
        <f>LCA_tech_data!O12*Mult_tech!O12</f>
        <v>0</v>
      </c>
      <c r="O13">
        <f>LCA_tech_data!P12*Mult_tech!P12</f>
        <v>0</v>
      </c>
      <c r="P13">
        <f>LCA_tech_data!Q12*Mult_tech!Q12</f>
        <v>0</v>
      </c>
      <c r="Q13">
        <f>LCA_tech_data!R12*Mult_tech!R12</f>
        <v>0</v>
      </c>
      <c r="R13">
        <f>LCA_tech_data!S12*Mult_tech!S12</f>
        <v>0</v>
      </c>
      <c r="T13" t="s">
        <v>41</v>
      </c>
      <c r="U13" s="12">
        <f t="shared" si="0"/>
        <v>0</v>
      </c>
      <c r="V13" s="12">
        <f t="shared" si="1"/>
        <v>0</v>
      </c>
      <c r="W13" s="12">
        <f t="shared" si="2"/>
        <v>0</v>
      </c>
      <c r="X13" s="12">
        <f t="shared" si="3"/>
        <v>0</v>
      </c>
      <c r="Y13" s="12">
        <f t="shared" si="4"/>
        <v>0</v>
      </c>
      <c r="AA13" t="s">
        <v>140</v>
      </c>
      <c r="AB13" s="12">
        <v>6.1839015562046148E-3</v>
      </c>
      <c r="AC13" s="12">
        <v>4.5218971250928757E-3</v>
      </c>
      <c r="AD13" s="12">
        <v>3.144601968369032E-3</v>
      </c>
      <c r="AE13" s="12">
        <v>1.3543449601740667E-3</v>
      </c>
      <c r="AF13" s="12">
        <v>2.4570615316098204E-3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143</v>
      </c>
      <c r="AB14" s="12">
        <v>1.9177057167851339E-3</v>
      </c>
      <c r="AC14" s="12">
        <v>1.3544993727417512E-3</v>
      </c>
      <c r="AD14" s="12">
        <v>1.0906270705970417E-3</v>
      </c>
      <c r="AE14" s="12">
        <v>1.1176395180065586E-3</v>
      </c>
      <c r="AF14" s="12">
        <v>7.7949856379103924E-4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112</v>
      </c>
      <c r="AB15" s="12">
        <v>2.754172628394147E-4</v>
      </c>
      <c r="AC15" s="12">
        <v>4.3846697610087009E-4</v>
      </c>
      <c r="AD15" s="12">
        <v>3.6501530149465899E-4</v>
      </c>
      <c r="AE15" s="12">
        <v>6.8390221974028262E-4</v>
      </c>
      <c r="AF15" s="12">
        <v>8.9030593558380743E-5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98</v>
      </c>
      <c r="AB16" s="12">
        <v>2.1907822316133462E-3</v>
      </c>
      <c r="AC16" s="12">
        <v>1.4703673181942272E-3</v>
      </c>
      <c r="AD16" s="12">
        <v>1.2730201304525701E-3</v>
      </c>
      <c r="AE16" s="12">
        <v>5.2242032526000524E-4</v>
      </c>
      <c r="AF16" s="12">
        <v>2.3107905976252527E-3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95</v>
      </c>
      <c r="AB17" s="12">
        <v>2.9436635356112992E-4</v>
      </c>
      <c r="AC17" s="12">
        <v>4.8216640653001464E-4</v>
      </c>
      <c r="AD17" s="12">
        <v>4.4929399278662518E-4</v>
      </c>
      <c r="AE17" s="12">
        <v>4.6549455898066774E-4</v>
      </c>
      <c r="AF17" s="12">
        <v>2.1241360520594523E-4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113</v>
      </c>
      <c r="AB18" s="12">
        <v>3.9657973071999958E-4</v>
      </c>
      <c r="AC18" s="12">
        <v>3.8837088757668053E-4</v>
      </c>
      <c r="AD18" s="12">
        <v>3.0069003624541194E-4</v>
      </c>
      <c r="AE18" s="12">
        <v>3.4473746054473735E-4</v>
      </c>
      <c r="AF18" s="12">
        <v>1.4334294501292021E-4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97</v>
      </c>
      <c r="AB19" s="12">
        <v>6.0687808522214874E-5</v>
      </c>
      <c r="AC19" s="12">
        <v>9.6615584711693203E-5</v>
      </c>
      <c r="AD19" s="12">
        <v>8.043061098062826E-5</v>
      </c>
      <c r="AE19" s="12">
        <v>1.5069689725191881E-4</v>
      </c>
      <c r="AF19" s="12">
        <v>1.9617766725248696E-5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121</v>
      </c>
      <c r="AB20" s="12">
        <v>2.2385820791569983E-4</v>
      </c>
      <c r="AC20" s="12">
        <v>3.7862722891141156E-4</v>
      </c>
      <c r="AD20" s="12">
        <v>2.7733971433811729E-4</v>
      </c>
      <c r="AE20" s="12">
        <v>1.1892628925108365E-4</v>
      </c>
      <c r="AF20" s="12">
        <v>2.1415293331090418E-4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137</v>
      </c>
      <c r="AB21" s="12">
        <v>4.1125748099672362E-4</v>
      </c>
      <c r="AC21" s="12">
        <v>3.0072665356810688E-4</v>
      </c>
      <c r="AD21" s="12">
        <v>2.0913028328389444E-4</v>
      </c>
      <c r="AE21" s="12">
        <v>9.0070078195689327E-5</v>
      </c>
      <c r="AF21" s="12">
        <v>1.6340572807630431E-4</v>
      </c>
    </row>
    <row r="22" spans="2:32" x14ac:dyDescent="0.3">
      <c r="B22" t="s">
        <v>50</v>
      </c>
      <c r="C22">
        <f>LCA_tech_data!D21*Mult_tech!D21</f>
        <v>85.460010283336032</v>
      </c>
      <c r="D22">
        <f>LCA_tech_data!E21*Mult_tech!E21</f>
        <v>9131.9554559999997</v>
      </c>
      <c r="E22">
        <f>LCA_tech_data!F21*Mult_tech!F21</f>
        <v>792738.29952091945</v>
      </c>
      <c r="F22">
        <f>LCA_tech_data!G21*Mult_tech!G21</f>
        <v>6.6717961085107715</v>
      </c>
      <c r="G22">
        <f>LCA_tech_data!H21*Mult_tech!H21</f>
        <v>12.546303967139453</v>
      </c>
      <c r="H22">
        <f>LCA_tech_data!I21*Mult_tech!I21</f>
        <v>115.01018213904342</v>
      </c>
      <c r="I22">
        <f>LCA_tech_data!J21*Mult_tech!J21</f>
        <v>3.9874125842617581E-5</v>
      </c>
      <c r="J22">
        <f>LCA_tech_data!K21*Mult_tech!K21</f>
        <v>7.8432612512055314E-4</v>
      </c>
      <c r="K22">
        <f>LCA_tech_data!L21*Mult_tech!L21</f>
        <v>1102.5121937404649</v>
      </c>
      <c r="L22">
        <f>LCA_tech_data!M21*Mult_tech!M21</f>
        <v>75997.210335347801</v>
      </c>
      <c r="M22">
        <f>LCA_tech_data!N21*Mult_tech!N21</f>
        <v>1.8963470862922687</v>
      </c>
      <c r="N22">
        <f>LCA_tech_data!O21*Mult_tech!O21</f>
        <v>9.8082159049268881E-4</v>
      </c>
      <c r="O22">
        <f>LCA_tech_data!P21*Mult_tech!P21</f>
        <v>40.909711307417993</v>
      </c>
      <c r="P22">
        <f>LCA_tech_data!Q21*Mult_tech!Q21</f>
        <v>8682.6597187197585</v>
      </c>
      <c r="Q22">
        <f>LCA_tech_data!R21*Mult_tech!R21</f>
        <v>112659.08847665403</v>
      </c>
      <c r="R22">
        <f>LCA_tech_data!S21*Mult_tech!S21</f>
        <v>7.950096731817103E-4</v>
      </c>
      <c r="T22" t="s">
        <v>50</v>
      </c>
      <c r="U22" s="12">
        <f t="shared" si="0"/>
        <v>0.13184583016462983</v>
      </c>
      <c r="V22" s="12">
        <f t="shared" si="1"/>
        <v>0.29888753742859475</v>
      </c>
      <c r="W22" s="12">
        <f t="shared" si="2"/>
        <v>0.27819645005751287</v>
      </c>
      <c r="X22" s="12">
        <f t="shared" si="3"/>
        <v>0.42100532353569609</v>
      </c>
      <c r="Y22" s="12">
        <f t="shared" si="4"/>
        <v>0.11967357550780128</v>
      </c>
      <c r="AA22" t="s">
        <v>94</v>
      </c>
      <c r="AB22" s="12">
        <v>4.2341538152211415E-4</v>
      </c>
      <c r="AC22" s="12">
        <v>5.2389927524830008E-5</v>
      </c>
      <c r="AD22" s="12">
        <v>4.4287388799349003E-5</v>
      </c>
      <c r="AE22" s="12">
        <v>4.3182501449264267E-5</v>
      </c>
      <c r="AF22" s="12">
        <v>4.3564990047988631E-5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70</v>
      </c>
      <c r="AB23" s="12">
        <v>5.0996288049974407E-6</v>
      </c>
      <c r="AC23" s="12">
        <v>7.5225992437164659E-6</v>
      </c>
      <c r="AD23" s="12">
        <v>7.1498816619204481E-6</v>
      </c>
      <c r="AE23" s="12">
        <v>8.0855324404022634E-6</v>
      </c>
      <c r="AF23" s="12">
        <v>3.6395966197980706E-6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111</v>
      </c>
      <c r="AB24" s="12">
        <v>1.6832706562558926E-6</v>
      </c>
      <c r="AC24" s="12">
        <v>2.6797833476334477E-6</v>
      </c>
      <c r="AD24" s="12">
        <v>2.2308679556103275E-6</v>
      </c>
      <c r="AE24" s="12">
        <v>4.1798125737249221E-6</v>
      </c>
      <c r="AF24" s="12">
        <v>5.4412923903483262E-7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107</v>
      </c>
      <c r="AB25" s="12">
        <v>1.9339740268260956E-6</v>
      </c>
      <c r="AC25" s="12">
        <v>2.852856964277928E-6</v>
      </c>
      <c r="AD25" s="12">
        <v>2.711508221046156E-6</v>
      </c>
      <c r="AE25" s="12">
        <v>3.0663427340974164E-6</v>
      </c>
      <c r="AF25" s="12">
        <v>1.3802740552245062E-6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0"/>
        <v>0</v>
      </c>
      <c r="V26" s="12">
        <f t="shared" si="1"/>
        <v>0</v>
      </c>
      <c r="W26" s="12">
        <f t="shared" si="2"/>
        <v>0</v>
      </c>
      <c r="X26" s="12">
        <f t="shared" si="3"/>
        <v>0</v>
      </c>
      <c r="Y26" s="12">
        <f t="shared" si="4"/>
        <v>0</v>
      </c>
      <c r="AA26" t="s">
        <v>110</v>
      </c>
      <c r="AB26" s="12">
        <v>2.83616721507709E-6</v>
      </c>
      <c r="AC26" s="12">
        <v>3.8607963386590209E-6</v>
      </c>
      <c r="AD26" s="12">
        <v>5.2966997143706329E-6</v>
      </c>
      <c r="AE26" s="12">
        <v>2.3501062367614863E-6</v>
      </c>
      <c r="AF26" s="12">
        <v>3.1719254151093355E-6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100</v>
      </c>
      <c r="AB27" s="12">
        <v>7.4586221035696825E-6</v>
      </c>
      <c r="AC27" s="12">
        <v>1.4631695135959412E-5</v>
      </c>
      <c r="AD27" s="12">
        <v>1.074428296723099E-5</v>
      </c>
      <c r="AE27" s="12">
        <v>2.1440027041108412E-6</v>
      </c>
      <c r="AF27" s="12">
        <v>9.5554786040043717E-6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0"/>
        <v>0</v>
      </c>
      <c r="V28" s="12">
        <f t="shared" si="1"/>
        <v>0</v>
      </c>
      <c r="W28" s="12">
        <f t="shared" si="2"/>
        <v>0</v>
      </c>
      <c r="X28" s="12">
        <f t="shared" si="3"/>
        <v>0</v>
      </c>
      <c r="Y28" s="12">
        <f t="shared" si="4"/>
        <v>0</v>
      </c>
      <c r="AA28" t="s">
        <v>91</v>
      </c>
      <c r="AB28" s="12">
        <v>1.2595227503440876E-7</v>
      </c>
      <c r="AC28" s="12">
        <v>5.2187002484305362E-7</v>
      </c>
      <c r="AD28" s="12">
        <v>4.136036423248892E-7</v>
      </c>
      <c r="AE28" s="12">
        <v>7.1039205728068861E-7</v>
      </c>
      <c r="AF28" s="12">
        <v>8.979805558187673E-8</v>
      </c>
    </row>
    <row r="29" spans="2:32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  <c r="Q29">
        <f>LCA_tech_data!R28*Mult_tech!R28</f>
        <v>0</v>
      </c>
      <c r="R29">
        <f>LCA_tech_data!S28*Mult_tech!S28</f>
        <v>0</v>
      </c>
      <c r="T29" t="s">
        <v>57</v>
      </c>
      <c r="U29" s="12">
        <f t="shared" si="0"/>
        <v>0</v>
      </c>
      <c r="V29" s="12">
        <f t="shared" si="1"/>
        <v>0</v>
      </c>
      <c r="W29" s="12">
        <f t="shared" si="2"/>
        <v>0</v>
      </c>
      <c r="X29" s="12">
        <f t="shared" si="3"/>
        <v>0</v>
      </c>
      <c r="Y29" s="12">
        <f t="shared" si="4"/>
        <v>0</v>
      </c>
      <c r="AA29" t="s">
        <v>86</v>
      </c>
      <c r="AB29" s="12">
        <v>1.223837768643319E-7</v>
      </c>
      <c r="AC29" s="12">
        <v>5.0708432741788612E-7</v>
      </c>
      <c r="AD29" s="12">
        <v>4.0188536379145125E-7</v>
      </c>
      <c r="AE29" s="12">
        <v>6.9026512622088279E-7</v>
      </c>
      <c r="AF29" s="12">
        <v>8.7253884014250612E-8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0"/>
        <v>0</v>
      </c>
      <c r="V30" s="12">
        <f t="shared" si="1"/>
        <v>0</v>
      </c>
      <c r="W30" s="12">
        <f t="shared" si="2"/>
        <v>0</v>
      </c>
      <c r="X30" s="12">
        <f t="shared" si="3"/>
        <v>0</v>
      </c>
      <c r="Y30" s="12">
        <f t="shared" si="4"/>
        <v>0</v>
      </c>
      <c r="AA30" t="s">
        <v>109</v>
      </c>
      <c r="AB30" s="12">
        <v>1.0243160785050612E-7</v>
      </c>
      <c r="AC30" s="12">
        <v>4.2441461036772958E-7</v>
      </c>
      <c r="AD30" s="12">
        <v>3.3636618381518103E-7</v>
      </c>
      <c r="AE30" s="12">
        <v>5.7773153054687488E-7</v>
      </c>
      <c r="AF30" s="12">
        <v>7.302892474620204E-8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0"/>
        <v>0</v>
      </c>
      <c r="V31" s="12">
        <f t="shared" si="1"/>
        <v>0</v>
      </c>
      <c r="W31" s="12">
        <f t="shared" si="2"/>
        <v>0</v>
      </c>
      <c r="X31" s="12">
        <f t="shared" si="3"/>
        <v>0</v>
      </c>
      <c r="Y31" s="12">
        <f t="shared" si="4"/>
        <v>0</v>
      </c>
      <c r="AA31" t="s">
        <v>72</v>
      </c>
      <c r="AB31" s="12">
        <v>4.782457302296518E-8</v>
      </c>
      <c r="AC31" s="12">
        <v>2.1426916671066071E-7</v>
      </c>
      <c r="AD31" s="12">
        <v>1.8375820541266979E-7</v>
      </c>
      <c r="AE31" s="12">
        <v>3.39855583697434E-7</v>
      </c>
      <c r="AF31" s="12">
        <v>3.1921984210708817E-8</v>
      </c>
    </row>
    <row r="32" spans="2:32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  <c r="Q32">
        <f>LCA_tech_data!R31*Mult_tech!R31</f>
        <v>0</v>
      </c>
      <c r="R32">
        <f>LCA_tech_data!S31*Mult_tech!S31</f>
        <v>0</v>
      </c>
      <c r="T32" t="s">
        <v>60</v>
      </c>
      <c r="U32" s="12">
        <f t="shared" si="0"/>
        <v>0</v>
      </c>
      <c r="V32" s="12">
        <f t="shared" si="1"/>
        <v>0</v>
      </c>
      <c r="W32" s="12">
        <f t="shared" si="2"/>
        <v>0</v>
      </c>
      <c r="X32" s="12">
        <f t="shared" si="3"/>
        <v>0</v>
      </c>
      <c r="Y32" s="12">
        <f t="shared" si="4"/>
        <v>0</v>
      </c>
      <c r="AA32" t="s">
        <v>115</v>
      </c>
      <c r="AB32" s="12">
        <v>5.2507326284066944E-8</v>
      </c>
      <c r="AC32" s="12">
        <v>1.585113974359197E-7</v>
      </c>
      <c r="AD32" s="12">
        <v>1.3526427986412569E-7</v>
      </c>
      <c r="AE32" s="12">
        <v>3.1311514373329098E-7</v>
      </c>
      <c r="AF32" s="12">
        <v>4.1184232810652877E-8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57</v>
      </c>
      <c r="AB33" s="12">
        <v>4.8128663582340891E-8</v>
      </c>
      <c r="AC33" s="12">
        <v>1.4858455421973149E-7</v>
      </c>
      <c r="AD33" s="12">
        <v>1.371882762481753E-7</v>
      </c>
      <c r="AE33" s="12">
        <v>2.144172142450431E-7</v>
      </c>
      <c r="AF33" s="12">
        <v>4.5279645803930943E-8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88</v>
      </c>
      <c r="AB34" s="12">
        <v>2.5749139870650076E-7</v>
      </c>
      <c r="AC34" s="12">
        <v>3.5051595127307248E-7</v>
      </c>
      <c r="AD34" s="12">
        <v>4.80879480847021E-7</v>
      </c>
      <c r="AE34" s="12">
        <v>2.1336264617815831E-7</v>
      </c>
      <c r="AF34" s="12">
        <v>2.8797438577929257E-7</v>
      </c>
    </row>
    <row r="35" spans="2:32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  <c r="T35" t="s">
        <v>63</v>
      </c>
      <c r="U35" s="12">
        <f t="shared" si="0"/>
        <v>0</v>
      </c>
      <c r="V35" s="12">
        <f t="shared" si="1"/>
        <v>0</v>
      </c>
      <c r="W35" s="12">
        <f t="shared" si="2"/>
        <v>0</v>
      </c>
      <c r="X35" s="12">
        <f t="shared" si="3"/>
        <v>0</v>
      </c>
      <c r="Y35" s="12">
        <f t="shared" si="4"/>
        <v>0</v>
      </c>
      <c r="AA35" t="s">
        <v>73</v>
      </c>
      <c r="AB35" s="12">
        <v>6.4511631855340422E-8</v>
      </c>
      <c r="AC35" s="12">
        <v>1.5876570292871677E-7</v>
      </c>
      <c r="AD35" s="12">
        <v>1.3359364626193733E-7</v>
      </c>
      <c r="AE35" s="12">
        <v>1.8969022153451409E-7</v>
      </c>
      <c r="AF35" s="12">
        <v>8.5823984059627225E-8</v>
      </c>
    </row>
    <row r="36" spans="2:32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  <c r="T36" t="s">
        <v>64</v>
      </c>
      <c r="U36" s="12">
        <f t="shared" ref="U36:U67" si="5">L36/$L$118</f>
        <v>0</v>
      </c>
      <c r="V36" s="12">
        <f t="shared" ref="V36:V67" si="6">F36/$F$118</f>
        <v>0</v>
      </c>
      <c r="W36" s="12">
        <f t="shared" ref="W36:W67" si="7">E36/$E$118</f>
        <v>0</v>
      </c>
      <c r="X36" s="12">
        <f t="shared" ref="X36:X67" si="8">M36/$M$118</f>
        <v>0</v>
      </c>
      <c r="Y36" s="12">
        <f t="shared" ref="Y36:Y67" si="9">N36/$N$118</f>
        <v>0</v>
      </c>
      <c r="AA36" t="s">
        <v>34</v>
      </c>
      <c r="AB36" s="12">
        <v>1.9519498831582759E-7</v>
      </c>
      <c r="AC36" s="12">
        <v>2.6571356308194702E-7</v>
      </c>
      <c r="AD36" s="12">
        <v>3.6453747626827287E-7</v>
      </c>
      <c r="AE36" s="12">
        <v>1.6174256474971058E-7</v>
      </c>
      <c r="AF36" s="12">
        <v>2.1830304681951208E-7</v>
      </c>
    </row>
    <row r="37" spans="2:32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  <c r="T37" t="s">
        <v>65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AA37" t="s">
        <v>114</v>
      </c>
      <c r="AB37" s="12">
        <v>1.1705185170023611E-8</v>
      </c>
      <c r="AC37" s="12">
        <v>1.8634769270775416E-8</v>
      </c>
      <c r="AD37" s="12">
        <v>1.5513086034763743E-8</v>
      </c>
      <c r="AE37" s="12">
        <v>2.9065723904596765E-8</v>
      </c>
      <c r="AF37" s="12">
        <v>3.7837845480498367E-9</v>
      </c>
    </row>
    <row r="38" spans="2:32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  <c r="T38" t="s">
        <v>66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AA38" t="s">
        <v>85</v>
      </c>
      <c r="AB38" s="12">
        <v>3.9583746306520065E-9</v>
      </c>
      <c r="AC38" s="12">
        <v>1.7734766460562917E-8</v>
      </c>
      <c r="AD38" s="12">
        <v>1.5209415840061248E-8</v>
      </c>
      <c r="AE38" s="12">
        <v>2.8129382774569804E-8</v>
      </c>
      <c r="AF38" s="12">
        <v>2.6421390610025211E-9</v>
      </c>
    </row>
    <row r="39" spans="2:32" x14ac:dyDescent="0.3">
      <c r="B39" t="s">
        <v>67</v>
      </c>
      <c r="C39">
        <f>LCA_tech_data!D38*Mult_tech!D38</f>
        <v>0</v>
      </c>
      <c r="D39">
        <f>LCA_tech_data!E38*Mult_tech!E38</f>
        <v>0</v>
      </c>
      <c r="E39">
        <f>LCA_tech_data!F38*Mult_tech!F38</f>
        <v>0</v>
      </c>
      <c r="F39">
        <f>LCA_tech_data!G38*Mult_tech!G38</f>
        <v>0</v>
      </c>
      <c r="G39">
        <f>LCA_tech_data!H38*Mult_tech!H38</f>
        <v>0</v>
      </c>
      <c r="H39">
        <f>LCA_tech_data!I38*Mult_tech!I38</f>
        <v>0</v>
      </c>
      <c r="I39">
        <f>LCA_tech_data!J38*Mult_tech!J38</f>
        <v>0</v>
      </c>
      <c r="J39">
        <f>LCA_tech_data!K38*Mult_tech!K38</f>
        <v>0</v>
      </c>
      <c r="K39">
        <f>LCA_tech_data!L38*Mult_tech!L38</f>
        <v>0</v>
      </c>
      <c r="L39">
        <f>LCA_tech_data!M38*Mult_tech!M38</f>
        <v>0</v>
      </c>
      <c r="M39">
        <f>LCA_tech_data!N38*Mult_tech!N38</f>
        <v>0</v>
      </c>
      <c r="N39">
        <f>LCA_tech_data!O38*Mult_tech!O38</f>
        <v>0</v>
      </c>
      <c r="O39">
        <f>LCA_tech_data!P38*Mult_tech!P38</f>
        <v>0</v>
      </c>
      <c r="P39">
        <f>LCA_tech_data!Q38*Mult_tech!Q38</f>
        <v>0</v>
      </c>
      <c r="Q39">
        <f>LCA_tech_data!R38*Mult_tech!R38</f>
        <v>0</v>
      </c>
      <c r="R39">
        <f>LCA_tech_data!S38*Mult_tech!S38</f>
        <v>0</v>
      </c>
      <c r="T39" t="s">
        <v>67</v>
      </c>
      <c r="U39" s="12">
        <f t="shared" si="5"/>
        <v>0</v>
      </c>
      <c r="V39" s="12">
        <f t="shared" si="6"/>
        <v>0</v>
      </c>
      <c r="W39" s="12">
        <f t="shared" si="7"/>
        <v>0</v>
      </c>
      <c r="X39" s="12">
        <f t="shared" si="8"/>
        <v>0</v>
      </c>
      <c r="Y39" s="12">
        <f t="shared" si="9"/>
        <v>0</v>
      </c>
      <c r="AA39" t="s">
        <v>89</v>
      </c>
      <c r="AB39" s="12">
        <v>7.1531687150144287E-9</v>
      </c>
      <c r="AC39" s="12">
        <v>1.1387914554362757E-8</v>
      </c>
      <c r="AD39" s="12">
        <v>9.4802192434667331E-9</v>
      </c>
      <c r="AE39" s="12">
        <v>1.7762386830586914E-8</v>
      </c>
      <c r="AF39" s="12">
        <v>2.3123127793637892E-9</v>
      </c>
    </row>
    <row r="40" spans="2:32" x14ac:dyDescent="0.3">
      <c r="B40" t="s">
        <v>68</v>
      </c>
      <c r="C40">
        <f>LCA_tech_data!D39*Mult_tech!D39</f>
        <v>0</v>
      </c>
      <c r="D40">
        <f>LCA_tech_data!E39*Mult_tech!E39</f>
        <v>0</v>
      </c>
      <c r="E40">
        <f>LCA_tech_data!F39*Mult_tech!F39</f>
        <v>0</v>
      </c>
      <c r="F40">
        <f>LCA_tech_data!G39*Mult_tech!G39</f>
        <v>0</v>
      </c>
      <c r="G40">
        <f>LCA_tech_data!H39*Mult_tech!H39</f>
        <v>0</v>
      </c>
      <c r="H40">
        <f>LCA_tech_data!I39*Mult_tech!I39</f>
        <v>0</v>
      </c>
      <c r="I40">
        <f>LCA_tech_data!J39*Mult_tech!J39</f>
        <v>0</v>
      </c>
      <c r="J40">
        <f>LCA_tech_data!K39*Mult_tech!K39</f>
        <v>0</v>
      </c>
      <c r="K40">
        <f>LCA_tech_data!L39*Mult_tech!L39</f>
        <v>0</v>
      </c>
      <c r="L40">
        <f>LCA_tech_data!M39*Mult_tech!M39</f>
        <v>0</v>
      </c>
      <c r="M40">
        <f>LCA_tech_data!N39*Mult_tech!N39</f>
        <v>0</v>
      </c>
      <c r="N40">
        <f>LCA_tech_data!O39*Mult_tech!O39</f>
        <v>0</v>
      </c>
      <c r="O40">
        <f>LCA_tech_data!P39*Mult_tech!P39</f>
        <v>0</v>
      </c>
      <c r="P40">
        <f>LCA_tech_data!Q39*Mult_tech!Q39</f>
        <v>0</v>
      </c>
      <c r="Q40">
        <f>LCA_tech_data!R39*Mult_tech!R39</f>
        <v>0</v>
      </c>
      <c r="R40">
        <f>LCA_tech_data!S39*Mult_tech!S39</f>
        <v>0</v>
      </c>
      <c r="T40" t="s">
        <v>68</v>
      </c>
      <c r="U40" s="12">
        <f t="shared" si="5"/>
        <v>0</v>
      </c>
      <c r="V40" s="12">
        <f t="shared" si="6"/>
        <v>0</v>
      </c>
      <c r="W40" s="12">
        <f t="shared" si="7"/>
        <v>0</v>
      </c>
      <c r="X40" s="12">
        <f t="shared" si="8"/>
        <v>0</v>
      </c>
      <c r="Y40" s="12">
        <f t="shared" si="9"/>
        <v>0</v>
      </c>
      <c r="AA40" t="s">
        <v>120</v>
      </c>
      <c r="AB40" s="12">
        <v>7.1531687150144171E-9</v>
      </c>
      <c r="AC40" s="12">
        <v>1.138791455436273E-8</v>
      </c>
      <c r="AD40" s="12">
        <v>9.4802192434667198E-9</v>
      </c>
      <c r="AE40" s="12">
        <v>1.7762386830586881E-8</v>
      </c>
      <c r="AF40" s="12">
        <v>2.3123127793637858E-9</v>
      </c>
    </row>
    <row r="41" spans="2:32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  <c r="Q41">
        <f>LCA_tech_data!R40*Mult_tech!R40</f>
        <v>0</v>
      </c>
      <c r="R41">
        <f>LCA_tech_data!S40*Mult_tech!S40</f>
        <v>0</v>
      </c>
      <c r="T41" t="s">
        <v>69</v>
      </c>
      <c r="U41" s="12">
        <f t="shared" si="5"/>
        <v>0</v>
      </c>
      <c r="V41" s="12">
        <f t="shared" si="6"/>
        <v>0</v>
      </c>
      <c r="W41" s="12">
        <f t="shared" si="7"/>
        <v>0</v>
      </c>
      <c r="X41" s="12">
        <f t="shared" si="8"/>
        <v>0</v>
      </c>
      <c r="Y41" s="12">
        <f t="shared" si="9"/>
        <v>0</v>
      </c>
      <c r="AA41" t="s">
        <v>144</v>
      </c>
      <c r="AB41" s="12">
        <v>6.4486899779296739E-9</v>
      </c>
      <c r="AC41" s="12">
        <v>1.0266377514917928E-8</v>
      </c>
      <c r="AD41" s="12">
        <v>8.5465612876707583E-9</v>
      </c>
      <c r="AE41" s="12">
        <v>1.6013060854847285E-8</v>
      </c>
      <c r="AF41" s="12">
        <v>2.0845850056385666E-9</v>
      </c>
    </row>
    <row r="42" spans="2:32" x14ac:dyDescent="0.3">
      <c r="B42" t="s">
        <v>70</v>
      </c>
      <c r="C42">
        <f>LCA_tech_data!D41*Mult_tech!D41</f>
        <v>3.0336056901677237E-3</v>
      </c>
      <c r="D42">
        <f>LCA_tech_data!E41*Mult_tech!E41</f>
        <v>0.46015699999999998</v>
      </c>
      <c r="E42">
        <f>LCA_tech_data!F41*Mult_tech!F41</f>
        <v>23.311655548481696</v>
      </c>
      <c r="F42">
        <f>LCA_tech_data!G41*Mult_tech!G41</f>
        <v>1.7822268317216092E-4</v>
      </c>
      <c r="G42">
        <f>LCA_tech_data!H41*Mult_tech!H41</f>
        <v>4.4603152759931471E-4</v>
      </c>
      <c r="H42">
        <f>LCA_tech_data!I41*Mult_tech!I41</f>
        <v>4.8913282348599634E-3</v>
      </c>
      <c r="I42">
        <f>LCA_tech_data!J41*Mult_tech!J41</f>
        <v>1.0753638970155222E-8</v>
      </c>
      <c r="J42">
        <f>LCA_tech_data!K41*Mult_tech!K41</f>
        <v>3.2479089144624279E-8</v>
      </c>
      <c r="K42">
        <f>LCA_tech_data!L41*Mult_tech!L41</f>
        <v>4.9574047223999745E-2</v>
      </c>
      <c r="L42">
        <f>LCA_tech_data!M41*Mult_tech!M41</f>
        <v>4.2678764084009515</v>
      </c>
      <c r="M42">
        <f>LCA_tech_data!N41*Mult_tech!N41</f>
        <v>3.4299512731544557E-5</v>
      </c>
      <c r="N42">
        <f>LCA_tech_data!O41*Mult_tech!O41</f>
        <v>4.4583002461239573E-8</v>
      </c>
      <c r="O42">
        <f>LCA_tech_data!P41*Mult_tech!P41</f>
        <v>1.6121149160546956E-3</v>
      </c>
      <c r="P42">
        <f>LCA_tech_data!Q41*Mult_tech!Q41</f>
        <v>0.20319081101583833</v>
      </c>
      <c r="Q42">
        <f>LCA_tech_data!R41*Mult_tech!R41</f>
        <v>4.8559825656328561</v>
      </c>
      <c r="R42">
        <f>LCA_tech_data!S41*Mult_tech!S41</f>
        <v>2.4180523720854406E-8</v>
      </c>
      <c r="T42" t="s">
        <v>70</v>
      </c>
      <c r="U42" s="12">
        <f t="shared" si="5"/>
        <v>7.4042416244315552E-6</v>
      </c>
      <c r="V42" s="12">
        <f t="shared" si="6"/>
        <v>7.9841377075796213E-6</v>
      </c>
      <c r="W42" s="12">
        <f t="shared" si="7"/>
        <v>8.1807827658514601E-6</v>
      </c>
      <c r="X42" s="12">
        <f t="shared" si="8"/>
        <v>7.614786111172414E-6</v>
      </c>
      <c r="Y42" s="12">
        <f t="shared" si="9"/>
        <v>5.4397327333807454E-6</v>
      </c>
      <c r="AA42" t="s">
        <v>96</v>
      </c>
      <c r="AB42" s="12">
        <v>1.8886710018836728E-8</v>
      </c>
      <c r="AC42" s="12">
        <v>2.5709958320654774E-8</v>
      </c>
      <c r="AD42" s="12">
        <v>3.5271979391896902E-8</v>
      </c>
      <c r="AE42" s="12">
        <v>1.564991470574047E-8</v>
      </c>
      <c r="AF42" s="12">
        <v>2.1122603490400494E-8</v>
      </c>
    </row>
    <row r="43" spans="2:32" x14ac:dyDescent="0.3">
      <c r="B43" t="s">
        <v>71</v>
      </c>
      <c r="C43">
        <f>LCA_tech_data!D42*Mult_tech!D42</f>
        <v>0.57575826654835482</v>
      </c>
      <c r="D43">
        <f>LCA_tech_data!E42*Mult_tech!E42</f>
        <v>56.623131000000001</v>
      </c>
      <c r="E43">
        <f>LCA_tech_data!F42*Mult_tech!F42</f>
        <v>5103.4744288901729</v>
      </c>
      <c r="F43">
        <f>LCA_tech_data!G42*Mult_tech!G42</f>
        <v>4.4525230228956103E-2</v>
      </c>
      <c r="G43">
        <f>LCA_tech_data!H42*Mult_tech!H42</f>
        <v>3.5594189653800713E-2</v>
      </c>
      <c r="H43">
        <f>LCA_tech_data!I42*Mult_tech!I42</f>
        <v>0.43901157206032315</v>
      </c>
      <c r="I43">
        <f>LCA_tech_data!J42*Mult_tech!J42</f>
        <v>1.5883590970336493E-7</v>
      </c>
      <c r="J43">
        <f>LCA_tech_data!K42*Mult_tech!K42</f>
        <v>7.4869172495418678E-6</v>
      </c>
      <c r="K43">
        <f>LCA_tech_data!L42*Mult_tech!L42</f>
        <v>2.0360898509599719</v>
      </c>
      <c r="L43">
        <f>LCA_tech_data!M42*Mult_tech!M42</f>
        <v>254.33897588765811</v>
      </c>
      <c r="M43">
        <f>LCA_tech_data!N42*Mult_tech!N42</f>
        <v>1.314129648548145E-2</v>
      </c>
      <c r="N43">
        <f>LCA_tech_data!O42*Mult_tech!O42</f>
        <v>2.3507581303445979E-6</v>
      </c>
      <c r="O43">
        <f>LCA_tech_data!P42*Mult_tech!P42</f>
        <v>0.14429849520075411</v>
      </c>
      <c r="P43">
        <f>LCA_tech_data!Q42*Mult_tech!Q42</f>
        <v>13.661396947791543</v>
      </c>
      <c r="Q43">
        <f>LCA_tech_data!R42*Mult_tech!R42</f>
        <v>239.22593899051716</v>
      </c>
      <c r="R43">
        <f>LCA_tech_data!S42*Mult_tech!S42</f>
        <v>1.0764874477301584E-4</v>
      </c>
      <c r="T43" t="s">
        <v>71</v>
      </c>
      <c r="U43" s="12">
        <f t="shared" si="5"/>
        <v>4.4124689934221101E-4</v>
      </c>
      <c r="V43" s="12">
        <f t="shared" si="6"/>
        <v>1.9946707303596595E-3</v>
      </c>
      <c r="W43" s="12">
        <f t="shared" si="7"/>
        <v>1.790967422583918E-3</v>
      </c>
      <c r="X43" s="12">
        <f t="shared" si="8"/>
        <v>2.9174805701660121E-3</v>
      </c>
      <c r="Y43" s="12">
        <f t="shared" si="9"/>
        <v>2.8682446771084719E-4</v>
      </c>
      <c r="AA43" t="s">
        <v>37</v>
      </c>
      <c r="AB43" s="12">
        <v>2.5555793399208917E-9</v>
      </c>
      <c r="AC43" s="12">
        <v>7.7148939223772217E-9</v>
      </c>
      <c r="AD43" s="12">
        <v>6.5834355605901684E-9</v>
      </c>
      <c r="AE43" s="12">
        <v>1.5239598908771177E-8</v>
      </c>
      <c r="AF43" s="12">
        <v>2.0044740791407237E-9</v>
      </c>
    </row>
    <row r="44" spans="2:32" x14ac:dyDescent="0.3">
      <c r="B44" t="s">
        <v>72</v>
      </c>
      <c r="C44">
        <f>LCA_tech_data!D43*Mult_tech!D43</f>
        <v>0</v>
      </c>
      <c r="D44">
        <f>LCA_tech_data!E43*Mult_tech!E43</f>
        <v>0</v>
      </c>
      <c r="E44">
        <f>LCA_tech_data!F43*Mult_tech!F43</f>
        <v>0</v>
      </c>
      <c r="F44">
        <f>LCA_tech_data!G43*Mult_tech!G43</f>
        <v>0</v>
      </c>
      <c r="G44">
        <f>LCA_tech_data!H43*Mult_tech!H43</f>
        <v>0</v>
      </c>
      <c r="H44">
        <f>LCA_tech_data!I43*Mult_tech!I43</f>
        <v>0</v>
      </c>
      <c r="I44">
        <f>LCA_tech_data!J43*Mult_tech!J43</f>
        <v>0</v>
      </c>
      <c r="J44">
        <f>LCA_tech_data!K43*Mult_tech!K43</f>
        <v>0</v>
      </c>
      <c r="K44">
        <f>LCA_tech_data!L43*Mult_tech!L43</f>
        <v>0</v>
      </c>
      <c r="L44">
        <f>LCA_tech_data!M43*Mult_tech!M43</f>
        <v>0</v>
      </c>
      <c r="M44">
        <f>LCA_tech_data!N43*Mult_tech!N43</f>
        <v>0</v>
      </c>
      <c r="N44">
        <f>LCA_tech_data!O43*Mult_tech!O43</f>
        <v>0</v>
      </c>
      <c r="O44">
        <f>LCA_tech_data!P43*Mult_tech!P43</f>
        <v>0</v>
      </c>
      <c r="P44">
        <f>LCA_tech_data!Q43*Mult_tech!Q43</f>
        <v>0</v>
      </c>
      <c r="Q44">
        <f>LCA_tech_data!R43*Mult_tech!R43</f>
        <v>0</v>
      </c>
      <c r="R44">
        <f>LCA_tech_data!S43*Mult_tech!S43</f>
        <v>0</v>
      </c>
      <c r="T44" t="s">
        <v>72</v>
      </c>
      <c r="U44" s="12">
        <f t="shared" si="5"/>
        <v>0</v>
      </c>
      <c r="V44" s="12">
        <f t="shared" si="6"/>
        <v>0</v>
      </c>
      <c r="W44" s="12">
        <f t="shared" si="7"/>
        <v>0</v>
      </c>
      <c r="X44" s="12">
        <f t="shared" si="8"/>
        <v>0</v>
      </c>
      <c r="Y44" s="12">
        <f t="shared" si="9"/>
        <v>0</v>
      </c>
      <c r="AA44" t="s">
        <v>40</v>
      </c>
      <c r="AB44" s="12">
        <v>5.7442112408449109E-9</v>
      </c>
      <c r="AC44" s="12">
        <v>9.1448404754731012E-9</v>
      </c>
      <c r="AD44" s="12">
        <v>7.6129033318747902E-9</v>
      </c>
      <c r="AE44" s="12">
        <v>1.4263734879107646E-8</v>
      </c>
      <c r="AF44" s="12">
        <v>1.856857231913343E-9</v>
      </c>
    </row>
    <row r="45" spans="2:32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  <c r="Q45">
        <f>LCA_tech_data!R44*Mult_tech!R44</f>
        <v>0</v>
      </c>
      <c r="R45">
        <f>LCA_tech_data!S44*Mult_tech!S44</f>
        <v>0</v>
      </c>
      <c r="T45" t="s">
        <v>73</v>
      </c>
      <c r="U45" s="12">
        <f t="shared" si="5"/>
        <v>0</v>
      </c>
      <c r="V45" s="12">
        <f t="shared" si="6"/>
        <v>0</v>
      </c>
      <c r="W45" s="12">
        <f t="shared" si="7"/>
        <v>0</v>
      </c>
      <c r="X45" s="12">
        <f t="shared" si="8"/>
        <v>0</v>
      </c>
      <c r="Y45" s="12">
        <f t="shared" si="9"/>
        <v>0</v>
      </c>
      <c r="AA45" t="s">
        <v>139</v>
      </c>
      <c r="AB45" s="12">
        <v>6.2720156242378417E-8</v>
      </c>
      <c r="AC45" s="12">
        <v>4.586329384775261E-8</v>
      </c>
      <c r="AD45" s="12">
        <v>3.1894092262562913E-8</v>
      </c>
      <c r="AE45" s="12">
        <v>1.3736429458998417E-8</v>
      </c>
      <c r="AF45" s="12">
        <v>2.4920720641984031E-8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145</v>
      </c>
      <c r="AB46" s="12">
        <v>3.7391563737575427E-9</v>
      </c>
      <c r="AC46" s="12">
        <v>5.9527735170532583E-9</v>
      </c>
      <c r="AD46" s="12">
        <v>4.9555691499939738E-9</v>
      </c>
      <c r="AE46" s="12">
        <v>9.2848840250795218E-9</v>
      </c>
      <c r="AF46" s="12">
        <v>1.2087089528492535E-9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53</v>
      </c>
      <c r="AB47" s="12">
        <v>1.8706530379657807E-9</v>
      </c>
      <c r="AC47" s="12">
        <v>5.3215160946601679E-9</v>
      </c>
      <c r="AD47" s="12">
        <v>5.1865334814152929E-9</v>
      </c>
      <c r="AE47" s="12">
        <v>6.8070214785541676E-9</v>
      </c>
      <c r="AF47" s="12">
        <v>1.96606030353679E-9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AA48" t="s">
        <v>124</v>
      </c>
      <c r="AB48" s="12">
        <v>3.2807791728092912E-9</v>
      </c>
      <c r="AC48" s="12">
        <v>4.2876674668145436E-9</v>
      </c>
      <c r="AD48" s="12">
        <v>5.5378249989108506E-9</v>
      </c>
      <c r="AE48" s="12">
        <v>6.4972674544495371E-9</v>
      </c>
      <c r="AF48" s="12">
        <v>1.1965754953787138E-9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AA49" t="s">
        <v>60</v>
      </c>
      <c r="AB49" s="12">
        <v>7.2651136417427761E-9</v>
      </c>
      <c r="AC49" s="12">
        <v>9.8897991623599685E-9</v>
      </c>
      <c r="AD49" s="12">
        <v>1.3568003024124596E-8</v>
      </c>
      <c r="AE49" s="12">
        <v>6.0200219470404312E-9</v>
      </c>
      <c r="AF49" s="12">
        <v>8.1251903912424133E-9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35</v>
      </c>
      <c r="AB50" s="12">
        <v>1.8966735229204908E-9</v>
      </c>
      <c r="AC50" s="12">
        <v>3.019522798505273E-9</v>
      </c>
      <c r="AD50" s="12">
        <v>2.513694496373754E-9</v>
      </c>
      <c r="AE50" s="12">
        <v>4.7097237808374398E-9</v>
      </c>
      <c r="AF50" s="12">
        <v>6.131132369525191E-10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AA51" t="s">
        <v>81</v>
      </c>
      <c r="AB51" s="12">
        <v>8.8767447426026474E-9</v>
      </c>
      <c r="AC51" s="12">
        <v>4.1909515868329402E-9</v>
      </c>
      <c r="AD51" s="12">
        <v>3.4909254715251096E-9</v>
      </c>
      <c r="AE51" s="12">
        <v>3.2093812062777532E-9</v>
      </c>
      <c r="AF51" s="12">
        <v>3.2315605022789658E-9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AA52" t="s">
        <v>146</v>
      </c>
      <c r="AB52" s="12">
        <v>2.0721172381408799E-9</v>
      </c>
      <c r="AC52" s="12">
        <v>2.0927792636567061E-9</v>
      </c>
      <c r="AD52" s="12">
        <v>1.7435059126199855E-9</v>
      </c>
      <c r="AE52" s="12">
        <v>3.1894823281230307E-9</v>
      </c>
      <c r="AF52" s="12">
        <v>4.8881347011296469E-10</v>
      </c>
    </row>
    <row r="53" spans="2:32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  <c r="Q53">
        <f>LCA_tech_data!R52*Mult_tech!R52</f>
        <v>0</v>
      </c>
      <c r="R53">
        <f>LCA_tech_data!S52*Mult_tech!S52</f>
        <v>0</v>
      </c>
      <c r="T53" t="s">
        <v>81</v>
      </c>
      <c r="U53" s="12">
        <f t="shared" si="5"/>
        <v>0</v>
      </c>
      <c r="V53" s="12">
        <f t="shared" si="6"/>
        <v>0</v>
      </c>
      <c r="W53" s="12">
        <f t="shared" si="7"/>
        <v>0</v>
      </c>
      <c r="X53" s="12">
        <f t="shared" si="8"/>
        <v>0</v>
      </c>
      <c r="Y53" s="12">
        <f t="shared" si="9"/>
        <v>0</v>
      </c>
      <c r="AA53" t="s">
        <v>138</v>
      </c>
      <c r="AB53" s="12">
        <v>1.2669943732776567E-8</v>
      </c>
      <c r="AC53" s="12">
        <v>9.2647306267103774E-9</v>
      </c>
      <c r="AD53" s="12">
        <v>6.4428467431275156E-9</v>
      </c>
      <c r="AE53" s="12">
        <v>2.774862161729919E-9</v>
      </c>
      <c r="AF53" s="12">
        <v>5.0341731786191079E-9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136</v>
      </c>
      <c r="AB54" s="12">
        <v>1.0702561165575237E-8</v>
      </c>
      <c r="AC54" s="12">
        <v>7.8261078585876474E-9</v>
      </c>
      <c r="AD54" s="12">
        <v>5.4424047022692054E-9</v>
      </c>
      <c r="AE54" s="12">
        <v>2.3439829440699936E-9</v>
      </c>
      <c r="AF54" s="12">
        <v>4.2524692688956446E-9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65</v>
      </c>
      <c r="AB55" s="12">
        <v>4.3522619280712281E-10</v>
      </c>
      <c r="AC55" s="12">
        <v>1.6730719359576143E-9</v>
      </c>
      <c r="AD55" s="12">
        <v>1.3566159158763924E-9</v>
      </c>
      <c r="AE55" s="12">
        <v>2.1521013814699868E-9</v>
      </c>
      <c r="AF55" s="12">
        <v>3.4421978352206006E-10</v>
      </c>
    </row>
    <row r="56" spans="2:32" x14ac:dyDescent="0.3">
      <c r="B56" t="s">
        <v>84</v>
      </c>
      <c r="C56">
        <f>LCA_tech_data!D55*Mult_tech!D55</f>
        <v>0.20834395564345071</v>
      </c>
      <c r="D56">
        <f>LCA_tech_data!E55*Mult_tech!E55</f>
        <v>20.489653000000001</v>
      </c>
      <c r="E56">
        <f>LCA_tech_data!F55*Mult_tech!F55</f>
        <v>1846.7438711987302</v>
      </c>
      <c r="F56">
        <f>LCA_tech_data!G55*Mult_tech!G55</f>
        <v>1.6111905170634613E-2</v>
      </c>
      <c r="G56">
        <f>LCA_tech_data!H55*Mult_tech!H55</f>
        <v>1.288011775298273E-2</v>
      </c>
      <c r="H56">
        <f>LCA_tech_data!I55*Mult_tech!I55</f>
        <v>0.15886078031432979</v>
      </c>
      <c r="I56">
        <f>LCA_tech_data!J55*Mult_tech!J55</f>
        <v>5.7476381406059664E-8</v>
      </c>
      <c r="J56">
        <f>LCA_tech_data!K55*Mult_tech!K55</f>
        <v>2.7092167772005982E-6</v>
      </c>
      <c r="K56">
        <f>LCA_tech_data!L55*Mult_tech!L55</f>
        <v>0.73677971857457947</v>
      </c>
      <c r="L56">
        <f>LCA_tech_data!M55*Mult_tech!M55</f>
        <v>92.035132432247195</v>
      </c>
      <c r="M56">
        <f>LCA_tech_data!N55*Mult_tech!N55</f>
        <v>4.7553111281966104E-3</v>
      </c>
      <c r="N56">
        <f>LCA_tech_data!O55*Mult_tech!O55</f>
        <v>8.5064562003273153E-7</v>
      </c>
      <c r="O56">
        <f>LCA_tech_data!P55*Mult_tech!P55</f>
        <v>5.2215870844118759E-2</v>
      </c>
      <c r="P56">
        <f>LCA_tech_data!Q55*Mult_tech!Q55</f>
        <v>4.9435147440982705</v>
      </c>
      <c r="Q56">
        <f>LCA_tech_data!R55*Mult_tech!R55</f>
        <v>86.566327081327714</v>
      </c>
      <c r="R56">
        <f>LCA_tech_data!S55*Mult_tech!S55</f>
        <v>3.8953787742409698E-5</v>
      </c>
      <c r="T56" t="s">
        <v>84</v>
      </c>
      <c r="U56" s="12">
        <f t="shared" si="5"/>
        <v>1.596696561136443E-4</v>
      </c>
      <c r="V56" s="12">
        <f t="shared" si="6"/>
        <v>7.2179179060808177E-4</v>
      </c>
      <c r="W56" s="12">
        <f t="shared" si="7"/>
        <v>6.4807968713437704E-4</v>
      </c>
      <c r="X56" s="12">
        <f t="shared" si="8"/>
        <v>1.0557198703290312E-3</v>
      </c>
      <c r="Y56" s="12">
        <f t="shared" si="9"/>
        <v>1.0379033641401715E-4</v>
      </c>
      <c r="AA56" t="s">
        <v>51</v>
      </c>
      <c r="AB56" s="12">
        <v>5.9338376897601059E-10</v>
      </c>
      <c r="AC56" s="12">
        <v>1.6845421350642857E-9</v>
      </c>
      <c r="AD56" s="12">
        <v>1.6637003016557683E-9</v>
      </c>
      <c r="AE56" s="12">
        <v>2.1421843127940425E-9</v>
      </c>
      <c r="AF56" s="12">
        <v>6.250245982293167E-10</v>
      </c>
    </row>
    <row r="57" spans="2:32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  <c r="Q57">
        <f>LCA_tech_data!R56*Mult_tech!R56</f>
        <v>0</v>
      </c>
      <c r="R57">
        <f>LCA_tech_data!S56*Mult_tech!S56</f>
        <v>0</v>
      </c>
      <c r="T57" t="s">
        <v>85</v>
      </c>
      <c r="U57" s="12">
        <f t="shared" si="5"/>
        <v>0</v>
      </c>
      <c r="V57" s="12">
        <f t="shared" si="6"/>
        <v>0</v>
      </c>
      <c r="W57" s="12">
        <f t="shared" si="7"/>
        <v>0</v>
      </c>
      <c r="X57" s="12">
        <f t="shared" si="8"/>
        <v>0</v>
      </c>
      <c r="Y57" s="12">
        <f t="shared" si="9"/>
        <v>0</v>
      </c>
      <c r="AA57" t="s">
        <v>99</v>
      </c>
      <c r="AB57" s="12">
        <v>3.9820404766071621E-9</v>
      </c>
      <c r="AC57" s="12">
        <v>1.7125260748254538E-9</v>
      </c>
      <c r="AD57" s="12">
        <v>1.4152202680091144E-9</v>
      </c>
      <c r="AE57" s="12">
        <v>1.4773042911543274E-9</v>
      </c>
      <c r="AF57" s="12">
        <v>1.1433725925242545E-9</v>
      </c>
    </row>
    <row r="58" spans="2:32" x14ac:dyDescent="0.3">
      <c r="B58" t="s">
        <v>86</v>
      </c>
      <c r="C58">
        <f>LCA_tech_data!D57*Mult_tech!D57</f>
        <v>21.784916304324089</v>
      </c>
      <c r="D58">
        <f>LCA_tech_data!E57*Mult_tech!E57</f>
        <v>1306.1302679999999</v>
      </c>
      <c r="E58">
        <f>LCA_tech_data!F57*Mult_tech!F57</f>
        <v>192654.83328376542</v>
      </c>
      <c r="F58">
        <f>LCA_tech_data!G57*Mult_tech!G57</f>
        <v>1.7663578597487815</v>
      </c>
      <c r="G58">
        <f>LCA_tech_data!H57*Mult_tech!H57</f>
        <v>2.1899493999710815</v>
      </c>
      <c r="H58">
        <f>LCA_tech_data!I57*Mult_tech!I57</f>
        <v>22.764209550127287</v>
      </c>
      <c r="I58">
        <f>LCA_tech_data!J57*Mult_tech!J57</f>
        <v>1.3485010540390847E-5</v>
      </c>
      <c r="J58">
        <f>LCA_tech_data!K57*Mult_tech!K57</f>
        <v>2.7863658862940132E-4</v>
      </c>
      <c r="K58">
        <f>LCA_tech_data!L57*Mult_tech!L57</f>
        <v>95.6296009106713</v>
      </c>
      <c r="L58">
        <f>LCA_tech_data!M57*Mult_tech!M57</f>
        <v>15059.154052184151</v>
      </c>
      <c r="M58">
        <f>LCA_tech_data!N57*Mult_tech!N57</f>
        <v>0.4305253359723023</v>
      </c>
      <c r="N58">
        <f>LCA_tech_data!O57*Mult_tech!O57</f>
        <v>1.5714634469169106E-4</v>
      </c>
      <c r="O58">
        <f>LCA_tech_data!P57*Mult_tech!P57</f>
        <v>8.2797029389837373</v>
      </c>
      <c r="P58">
        <f>LCA_tech_data!Q57*Mult_tech!Q57</f>
        <v>989.64974440624962</v>
      </c>
      <c r="Q58">
        <f>LCA_tech_data!R57*Mult_tech!R57</f>
        <v>14443.823067542138</v>
      </c>
      <c r="R58">
        <f>LCA_tech_data!S57*Mult_tech!S57</f>
        <v>8.5873718932176537E-5</v>
      </c>
      <c r="T58" t="s">
        <v>86</v>
      </c>
      <c r="U58" s="12">
        <f t="shared" si="5"/>
        <v>2.612578354950194E-2</v>
      </c>
      <c r="V58" s="12">
        <f t="shared" si="6"/>
        <v>7.9130468367355392E-2</v>
      </c>
      <c r="W58" s="12">
        <f t="shared" si="7"/>
        <v>6.7608554725254802E-2</v>
      </c>
      <c r="X58" s="12">
        <f t="shared" si="8"/>
        <v>9.5580318429850056E-2</v>
      </c>
      <c r="Y58" s="12">
        <f t="shared" si="9"/>
        <v>1.9173991610226735E-2</v>
      </c>
      <c r="AA58" t="s">
        <v>55</v>
      </c>
      <c r="AB58" s="12">
        <v>3.4687606002014476E-10</v>
      </c>
      <c r="AC58" s="12">
        <v>9.8677119636082558E-10</v>
      </c>
      <c r="AD58" s="12">
        <v>9.6174130781210715E-10</v>
      </c>
      <c r="AE58" s="12">
        <v>1.26222914834117E-9</v>
      </c>
      <c r="AF58" s="12">
        <v>3.6456747350351068E-10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63</v>
      </c>
      <c r="AB59" s="12">
        <v>8.9943947262330029E-10</v>
      </c>
      <c r="AC59" s="12">
        <v>1.2058888732120668E-9</v>
      </c>
      <c r="AD59" s="12">
        <v>1.4376647511970801E-9</v>
      </c>
      <c r="AE59" s="12">
        <v>1.2211216000049961E-9</v>
      </c>
      <c r="AF59" s="12">
        <v>4.1180802270082072E-10</v>
      </c>
    </row>
    <row r="60" spans="2:32" x14ac:dyDescent="0.3">
      <c r="B60" t="s">
        <v>88</v>
      </c>
      <c r="C60">
        <f>LCA_tech_data!D59*Mult_tech!D59</f>
        <v>7.03240948487779E-8</v>
      </c>
      <c r="D60">
        <f>LCA_tech_data!E59*Mult_tech!E59</f>
        <v>1.0000000000000001E-5</v>
      </c>
      <c r="E60">
        <f>LCA_tech_data!F59*Mult_tech!F59</f>
        <v>2.415885478503711E-4</v>
      </c>
      <c r="F60">
        <f>LCA_tech_data!G59*Mult_tech!G59</f>
        <v>1.2795836202070911E-9</v>
      </c>
      <c r="G60">
        <f>LCA_tech_data!H59*Mult_tech!H59</f>
        <v>1.9717552164097931E-8</v>
      </c>
      <c r="H60">
        <f>LCA_tech_data!I59*Mult_tech!I59</f>
        <v>2.4059028586075529E-7</v>
      </c>
      <c r="I60">
        <f>LCA_tech_data!J59*Mult_tech!J59</f>
        <v>9.1378512548859281E-15</v>
      </c>
      <c r="J60">
        <f>LCA_tech_data!K59*Mult_tech!K59</f>
        <v>1.1000440863771918E-13</v>
      </c>
      <c r="K60">
        <f>LCA_tech_data!L59*Mult_tech!L59</f>
        <v>1.8501839065868892E-6</v>
      </c>
      <c r="L60">
        <f>LCA_tech_data!M59*Mult_tech!M59</f>
        <v>3.3204873412466154E-5</v>
      </c>
      <c r="M60">
        <f>LCA_tech_data!N59*Mult_tech!N59</f>
        <v>1.3946445984677205E-10</v>
      </c>
      <c r="N60">
        <f>LCA_tech_data!O59*Mult_tech!O59</f>
        <v>5.4354531180388668E-13</v>
      </c>
      <c r="O60">
        <f>LCA_tech_data!P59*Mult_tech!P59</f>
        <v>4.2168961419429337E-8</v>
      </c>
      <c r="P60">
        <f>LCA_tech_data!Q59*Mult_tech!Q59</f>
        <v>5.1869210699443362E-6</v>
      </c>
      <c r="Q60">
        <f>LCA_tech_data!R59*Mult_tech!R59</f>
        <v>1.9504596971018642E-4</v>
      </c>
      <c r="R60">
        <f>LCA_tech_data!S59*Mult_tech!S59</f>
        <v>9.9675352681365911E-13</v>
      </c>
      <c r="T60" t="s">
        <v>88</v>
      </c>
      <c r="U60" s="12">
        <f t="shared" si="5"/>
        <v>5.7606378987595366E-11</v>
      </c>
      <c r="V60" s="12">
        <f t="shared" si="6"/>
        <v>5.7323633839738499E-11</v>
      </c>
      <c r="W60" s="12">
        <f t="shared" si="7"/>
        <v>8.4780912474065791E-11</v>
      </c>
      <c r="X60" s="12">
        <f t="shared" si="8"/>
        <v>3.0962306670516355E-11</v>
      </c>
      <c r="Y60" s="12">
        <f t="shared" si="9"/>
        <v>6.6319921527623328E-11</v>
      </c>
      <c r="AA60" t="s">
        <v>66</v>
      </c>
      <c r="AB60" s="12">
        <v>2.3574752110385821E-10</v>
      </c>
      <c r="AC60" s="12">
        <v>9.0624729864370774E-10</v>
      </c>
      <c r="AD60" s="12">
        <v>7.3483362109971267E-10</v>
      </c>
      <c r="AE60" s="12">
        <v>1.1657215816295764E-9</v>
      </c>
      <c r="AF60" s="12">
        <v>1.8645238274111586E-10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AA61" t="s">
        <v>127</v>
      </c>
      <c r="AB61" s="12">
        <v>5.3837398188406372E-10</v>
      </c>
      <c r="AC61" s="12">
        <v>7.0236567671545161E-10</v>
      </c>
      <c r="AD61" s="12">
        <v>9.1664357516530166E-10</v>
      </c>
      <c r="AE61" s="12">
        <v>1.1582144473815149E-9</v>
      </c>
      <c r="AF61" s="12">
        <v>1.9633462677389025E-10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56</v>
      </c>
      <c r="AB62" s="12">
        <v>3.2723826357322633E-10</v>
      </c>
      <c r="AC62" s="12">
        <v>9.0487143409151672E-10</v>
      </c>
      <c r="AD62" s="12">
        <v>8.8449892992478952E-10</v>
      </c>
      <c r="AE62" s="12">
        <v>1.1506278871994759E-9</v>
      </c>
      <c r="AF62" s="12">
        <v>3.3930032118436029E-10</v>
      </c>
    </row>
    <row r="63" spans="2:32" x14ac:dyDescent="0.3">
      <c r="B63" t="s">
        <v>91</v>
      </c>
      <c r="C63">
        <f>LCA_tech_data!D62*Mult_tech!D62</f>
        <v>12.68257065676265</v>
      </c>
      <c r="D63">
        <f>LCA_tech_data!E62*Mult_tech!E62</f>
        <v>760.39261199999999</v>
      </c>
      <c r="E63">
        <f>LCA_tech_data!F62*Mult_tech!F62</f>
        <v>112158.27049118404</v>
      </c>
      <c r="F63">
        <f>LCA_tech_data!G62*Mult_tech!G62</f>
        <v>1.0283242794440037</v>
      </c>
      <c r="G63">
        <f>LCA_tech_data!H62*Mult_tech!H62</f>
        <v>1.2749274595264504</v>
      </c>
      <c r="H63">
        <f>LCA_tech_data!I62*Mult_tech!I62</f>
        <v>13.252687870438848</v>
      </c>
      <c r="I63">
        <f>LCA_tech_data!J62*Mult_tech!J62</f>
        <v>7.8505970184406636E-6</v>
      </c>
      <c r="J63">
        <f>LCA_tech_data!K62*Mult_tech!K62</f>
        <v>1.622144502869359E-4</v>
      </c>
      <c r="K63">
        <f>LCA_tech_data!L62*Mult_tech!L62</f>
        <v>55.672886390060242</v>
      </c>
      <c r="L63">
        <f>LCA_tech_data!M62*Mult_tech!M62</f>
        <v>8767.0194656653512</v>
      </c>
      <c r="M63">
        <f>LCA_tech_data!N62*Mult_tech!N62</f>
        <v>0.25063984257361732</v>
      </c>
      <c r="N63">
        <f>LCA_tech_data!O62*Mult_tech!O62</f>
        <v>9.1486218820531286E-5</v>
      </c>
      <c r="O63">
        <f>LCA_tech_data!P62*Mult_tech!P62</f>
        <v>4.8202121171254539</v>
      </c>
      <c r="P63">
        <f>LCA_tech_data!Q62*Mult_tech!Q62</f>
        <v>576.14647830380045</v>
      </c>
      <c r="Q63">
        <f>LCA_tech_data!R62*Mult_tech!R62</f>
        <v>8408.7909289567233</v>
      </c>
      <c r="R63">
        <f>LCA_tech_data!S62*Mult_tech!S62</f>
        <v>4.9993284009088898E-5</v>
      </c>
      <c r="T63" t="s">
        <v>91</v>
      </c>
      <c r="U63" s="12">
        <f t="shared" si="5"/>
        <v>1.5209702493283336E-2</v>
      </c>
      <c r="V63" s="12">
        <f t="shared" si="6"/>
        <v>4.6067551610125192E-2</v>
      </c>
      <c r="W63" s="12">
        <f t="shared" si="7"/>
        <v>3.9359814852006299E-2</v>
      </c>
      <c r="X63" s="12">
        <f t="shared" si="8"/>
        <v>5.5644195504292109E-2</v>
      </c>
      <c r="Y63" s="12">
        <f t="shared" si="9"/>
        <v>1.1162563122659659E-2</v>
      </c>
      <c r="AA63" t="s">
        <v>131</v>
      </c>
      <c r="AB63" s="12">
        <v>4.9578040693473525E-9</v>
      </c>
      <c r="AC63" s="12">
        <v>3.6253293756692778E-9</v>
      </c>
      <c r="AD63" s="12">
        <v>2.5211139429629407E-9</v>
      </c>
      <c r="AE63" s="12">
        <v>1.0858156285030114E-9</v>
      </c>
      <c r="AF63" s="12">
        <v>1.9698938525031293E-9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134</v>
      </c>
      <c r="AB64" s="12">
        <v>4.9578040693473525E-9</v>
      </c>
      <c r="AC64" s="12">
        <v>3.6253293756692778E-9</v>
      </c>
      <c r="AD64" s="12">
        <v>2.5211139429629407E-9</v>
      </c>
      <c r="AE64" s="12">
        <v>1.0858156285030114E-9</v>
      </c>
      <c r="AF64" s="12">
        <v>1.9698938525031293E-9</v>
      </c>
    </row>
    <row r="65" spans="2:32" x14ac:dyDescent="0.3">
      <c r="B65" t="s">
        <v>93</v>
      </c>
      <c r="C65">
        <f>LCA_tech_data!D64*Mult_tech!D64</f>
        <v>1.3423420899637115</v>
      </c>
      <c r="D65">
        <f>LCA_tech_data!E64*Mult_tech!E64</f>
        <v>19.950071999999999</v>
      </c>
      <c r="E65">
        <f>LCA_tech_data!F64*Mult_tech!F64</f>
        <v>12453.194250830607</v>
      </c>
      <c r="F65">
        <f>LCA_tech_data!G64*Mult_tech!G64</f>
        <v>0.10505341646959515</v>
      </c>
      <c r="G65">
        <f>LCA_tech_data!H64*Mult_tech!H64</f>
        <v>6.5411605069229481E-2</v>
      </c>
      <c r="H65">
        <f>LCA_tech_data!I64*Mult_tech!I64</f>
        <v>0.90369578828641017</v>
      </c>
      <c r="I65">
        <f>LCA_tech_data!J64*Mult_tech!J64</f>
        <v>5.5037422314219146E-7</v>
      </c>
      <c r="J65">
        <f>LCA_tech_data!K64*Mult_tech!K64</f>
        <v>1.8445552176742996E-5</v>
      </c>
      <c r="K65">
        <f>LCA_tech_data!L64*Mult_tech!L64</f>
        <v>2.2075779706539791</v>
      </c>
      <c r="L65">
        <f>LCA_tech_data!M64*Mult_tech!M64</f>
        <v>647.06639481207753</v>
      </c>
      <c r="M65">
        <f>LCA_tech_data!N64*Mult_tech!N64</f>
        <v>3.3072644350577371E-2</v>
      </c>
      <c r="N65">
        <f>LCA_tech_data!O64*Mult_tech!O64</f>
        <v>3.4520110940379407E-6</v>
      </c>
      <c r="O65">
        <f>LCA_tech_data!P64*Mult_tech!P64</f>
        <v>0.2628255843612321</v>
      </c>
      <c r="P65">
        <f>LCA_tech_data!Q64*Mult_tech!Q64</f>
        <v>21.523384425930505</v>
      </c>
      <c r="Q65">
        <f>LCA_tech_data!R64*Mult_tech!R64</f>
        <v>241.80954088848304</v>
      </c>
      <c r="R65">
        <f>LCA_tech_data!S64*Mult_tech!S64</f>
        <v>2.2988135552064055E-6</v>
      </c>
      <c r="T65" t="s">
        <v>93</v>
      </c>
      <c r="U65" s="12">
        <f t="shared" si="5"/>
        <v>1.1225807581512202E-3</v>
      </c>
      <c r="V65" s="12">
        <f t="shared" si="6"/>
        <v>4.7062524748027043E-3</v>
      </c>
      <c r="W65" s="12">
        <f t="shared" si="7"/>
        <v>4.3702120038244486E-3</v>
      </c>
      <c r="X65" s="12">
        <f t="shared" si="8"/>
        <v>7.3424108042476144E-3</v>
      </c>
      <c r="Y65" s="12">
        <f t="shared" si="9"/>
        <v>4.2119230889748303E-4</v>
      </c>
      <c r="AA65" t="s">
        <v>133</v>
      </c>
      <c r="AB65" s="12">
        <v>4.9184564180033251E-9</v>
      </c>
      <c r="AC65" s="12">
        <v>3.596556920306823E-9</v>
      </c>
      <c r="AD65" s="12">
        <v>2.5011051021457743E-9</v>
      </c>
      <c r="AE65" s="12">
        <v>1.0771980441498131E-9</v>
      </c>
      <c r="AF65" s="12">
        <v>1.95425977430866E-9</v>
      </c>
    </row>
    <row r="66" spans="2:32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  <c r="T66" t="s">
        <v>94</v>
      </c>
      <c r="U66" s="12">
        <f t="shared" si="5"/>
        <v>0</v>
      </c>
      <c r="V66" s="12">
        <f t="shared" si="6"/>
        <v>0</v>
      </c>
      <c r="W66" s="12">
        <f t="shared" si="7"/>
        <v>0</v>
      </c>
      <c r="X66" s="12">
        <f t="shared" si="8"/>
        <v>0</v>
      </c>
      <c r="Y66" s="12">
        <f t="shared" si="9"/>
        <v>0</v>
      </c>
      <c r="AA66" t="s">
        <v>129</v>
      </c>
      <c r="AB66" s="12">
        <v>4.8791087666592994E-9</v>
      </c>
      <c r="AC66" s="12">
        <v>3.5677844649443682E-9</v>
      </c>
      <c r="AD66" s="12">
        <v>2.4810962613286083E-9</v>
      </c>
      <c r="AE66" s="12">
        <v>1.0685804597966145E-9</v>
      </c>
      <c r="AF66" s="12">
        <v>1.9386256961141907E-9</v>
      </c>
    </row>
    <row r="67" spans="2:32" x14ac:dyDescent="0.3">
      <c r="B67" t="s">
        <v>95</v>
      </c>
      <c r="C67">
        <f>LCA_tech_data!D66*Mult_tech!D66</f>
        <v>0.18536166379556518</v>
      </c>
      <c r="D67">
        <f>LCA_tech_data!E66*Mult_tech!E66</f>
        <v>22.171662000000001</v>
      </c>
      <c r="E67">
        <f>LCA_tech_data!F66*Mult_tech!F66</f>
        <v>1237.3966451354347</v>
      </c>
      <c r="F67">
        <f>LCA_tech_data!G66*Mult_tech!G66</f>
        <v>9.6493055648633266E-3</v>
      </c>
      <c r="G67">
        <f>LCA_tech_data!H66*Mult_tech!H66</f>
        <v>3.6564600649735622E-2</v>
      </c>
      <c r="H67">
        <f>LCA_tech_data!I66*Mult_tech!I66</f>
        <v>0.26058871609741374</v>
      </c>
      <c r="I67">
        <f>LCA_tech_data!J66*Mult_tech!J66</f>
        <v>4.5103608244051401E-7</v>
      </c>
      <c r="J67">
        <f>LCA_tech_data!K66*Mult_tech!K66</f>
        <v>1.2840843618638961E-6</v>
      </c>
      <c r="K67">
        <f>LCA_tech_data!L66*Mult_tech!L66</f>
        <v>5.9977999706968532</v>
      </c>
      <c r="L67">
        <f>LCA_tech_data!M66*Mult_tech!M66</f>
        <v>208.09684491534702</v>
      </c>
      <c r="M67">
        <f>LCA_tech_data!N66*Mult_tech!N66</f>
        <v>1.6680074813070519E-3</v>
      </c>
      <c r="N67">
        <f>LCA_tech_data!O66*Mult_tech!O66</f>
        <v>2.1978722649260174E-6</v>
      </c>
      <c r="O67">
        <f>LCA_tech_data!P66*Mult_tech!P66</f>
        <v>9.571364055983754E-2</v>
      </c>
      <c r="P67">
        <f>LCA_tech_data!Q66*Mult_tech!Q66</f>
        <v>15.442679973105804</v>
      </c>
      <c r="Q67">
        <f>LCA_tech_data!R66*Mult_tech!R66</f>
        <v>337.8868129116143</v>
      </c>
      <c r="R67">
        <f>LCA_tech_data!S66*Mult_tech!S66</f>
        <v>1.5301334740217612E-6</v>
      </c>
      <c r="T67" t="s">
        <v>95</v>
      </c>
      <c r="U67" s="12">
        <f t="shared" si="5"/>
        <v>3.6102247900200626E-4</v>
      </c>
      <c r="V67" s="12">
        <f t="shared" si="6"/>
        <v>4.3227597655435434E-4</v>
      </c>
      <c r="W67" s="12">
        <f t="shared" si="7"/>
        <v>4.3424085123399525E-4</v>
      </c>
      <c r="X67" s="12">
        <f t="shared" si="8"/>
        <v>3.7031197210878427E-4</v>
      </c>
      <c r="Y67" s="12">
        <f t="shared" si="9"/>
        <v>2.6817031252442298E-4</v>
      </c>
      <c r="AA67" t="s">
        <v>132</v>
      </c>
      <c r="AB67" s="12">
        <v>4.8791087666592994E-9</v>
      </c>
      <c r="AC67" s="12">
        <v>3.5677844649443682E-9</v>
      </c>
      <c r="AD67" s="12">
        <v>2.4810962613286083E-9</v>
      </c>
      <c r="AE67" s="12">
        <v>1.0685804597966145E-9</v>
      </c>
      <c r="AF67" s="12">
        <v>1.9386256961141907E-9</v>
      </c>
    </row>
    <row r="68" spans="2:32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  <c r="Q68">
        <f>LCA_tech_data!R67*Mult_tech!R67</f>
        <v>0</v>
      </c>
      <c r="R68">
        <f>LCA_tech_data!S67*Mult_tech!S67</f>
        <v>0</v>
      </c>
      <c r="T68" t="s">
        <v>96</v>
      </c>
      <c r="U68" s="12">
        <f t="shared" ref="U68:U99" si="10">L68/$L$118</f>
        <v>0</v>
      </c>
      <c r="V68" s="12">
        <f t="shared" ref="V68:V99" si="11">F68/$F$118</f>
        <v>0</v>
      </c>
      <c r="W68" s="12">
        <f t="shared" ref="W68:W99" si="12">E68/$E$118</f>
        <v>0</v>
      </c>
      <c r="X68" s="12">
        <f t="shared" ref="X68:X99" si="13">M68/$M$118</f>
        <v>0</v>
      </c>
      <c r="Y68" s="12">
        <f t="shared" ref="Y68:Y99" si="14">N68/$N$118</f>
        <v>0</v>
      </c>
      <c r="AA68" t="s">
        <v>135</v>
      </c>
      <c r="AB68" s="12">
        <v>4.8791087666592994E-9</v>
      </c>
      <c r="AC68" s="12">
        <v>3.5677844649443682E-9</v>
      </c>
      <c r="AD68" s="12">
        <v>2.4810962613286083E-9</v>
      </c>
      <c r="AE68" s="12">
        <v>1.0685804597966145E-9</v>
      </c>
      <c r="AF68" s="12">
        <v>1.9386256961141907E-9</v>
      </c>
    </row>
    <row r="69" spans="2:32" x14ac:dyDescent="0.3">
      <c r="B69" t="s">
        <v>97</v>
      </c>
      <c r="C69">
        <f>LCA_tech_data!D68*Mult_tech!D68</f>
        <v>1.80631102306043E-2</v>
      </c>
      <c r="D69">
        <f>LCA_tech_data!E68*Mult_tech!E68</f>
        <v>1.1198250000000001</v>
      </c>
      <c r="E69">
        <f>LCA_tech_data!F68*Mult_tech!F68</f>
        <v>160.96124836674952</v>
      </c>
      <c r="F69">
        <f>LCA_tech_data!G68*Mult_tech!G68</f>
        <v>1.4049728717582754E-3</v>
      </c>
      <c r="G69">
        <f>LCA_tech_data!H68*Mult_tech!H68</f>
        <v>1.8036644715156492E-3</v>
      </c>
      <c r="H69">
        <f>LCA_tech_data!I68*Mult_tech!I68</f>
        <v>2.1097631523563511E-2</v>
      </c>
      <c r="I69">
        <f>LCA_tech_data!J68*Mult_tech!J68</f>
        <v>9.1892404674891923E-9</v>
      </c>
      <c r="J69">
        <f>LCA_tech_data!K68*Mult_tech!K68</f>
        <v>1.9785136389882317E-7</v>
      </c>
      <c r="K69">
        <f>LCA_tech_data!L68*Mult_tech!L68</f>
        <v>0.18808517812538528</v>
      </c>
      <c r="L69">
        <f>LCA_tech_data!M68*Mult_tech!M68</f>
        <v>31.17456658588592</v>
      </c>
      <c r="M69">
        <f>LCA_tech_data!N68*Mult_tech!N68</f>
        <v>3.923822357109077E-4</v>
      </c>
      <c r="N69">
        <f>LCA_tech_data!O68*Mult_tech!O68</f>
        <v>1.4749976426640145E-7</v>
      </c>
      <c r="O69">
        <f>LCA_tech_data!P68*Mult_tech!P68</f>
        <v>6.0618219546733736E-3</v>
      </c>
      <c r="P69">
        <f>LCA_tech_data!Q68*Mult_tech!Q68</f>
        <v>0.72678409320064885</v>
      </c>
      <c r="Q69">
        <f>LCA_tech_data!R68*Mult_tech!R68</f>
        <v>14.743385695353272</v>
      </c>
      <c r="R69">
        <f>LCA_tech_data!S68*Mult_tech!S68</f>
        <v>8.8414925912772108E-8</v>
      </c>
      <c r="T69" t="s">
        <v>97</v>
      </c>
      <c r="U69" s="12">
        <f t="shared" si="10"/>
        <v>5.408404589328599E-5</v>
      </c>
      <c r="V69" s="12">
        <f t="shared" si="11"/>
        <v>6.2940904512674792E-5</v>
      </c>
      <c r="W69" s="12">
        <f t="shared" si="12"/>
        <v>5.6486293042126061E-5</v>
      </c>
      <c r="X69" s="12">
        <f t="shared" si="13"/>
        <v>8.7112222909635793E-5</v>
      </c>
      <c r="Y69" s="12">
        <f t="shared" si="14"/>
        <v>1.7996977582285045E-5</v>
      </c>
      <c r="AA69" t="s">
        <v>130</v>
      </c>
      <c r="AB69" s="12">
        <v>4.8397611153152728E-9</v>
      </c>
      <c r="AC69" s="12">
        <v>3.5390120095819142E-9</v>
      </c>
      <c r="AD69" s="12">
        <v>2.461087420511442E-9</v>
      </c>
      <c r="AE69" s="12">
        <v>1.0599628754434162E-9</v>
      </c>
      <c r="AF69" s="12">
        <v>1.9229916179197214E-9</v>
      </c>
    </row>
    <row r="70" spans="2:32" x14ac:dyDescent="0.3">
      <c r="B70" t="s">
        <v>98</v>
      </c>
      <c r="C70">
        <f>LCA_tech_data!D69*Mult_tech!D69</f>
        <v>0.57976184013776244</v>
      </c>
      <c r="D70">
        <f>LCA_tech_data!E69*Mult_tech!E69</f>
        <v>111.49581900000001</v>
      </c>
      <c r="E70">
        <f>LCA_tech_data!F69*Mult_tech!F69</f>
        <v>2547.7804109309604</v>
      </c>
      <c r="F70">
        <f>LCA_tech_data!G69*Mult_tech!G69</f>
        <v>2.1383232211306329E-2</v>
      </c>
      <c r="G70">
        <f>LCA_tech_data!H69*Mult_tech!H69</f>
        <v>0.2019989876911206</v>
      </c>
      <c r="H70">
        <f>LCA_tech_data!I69*Mult_tech!I69</f>
        <v>2.0202241075635561</v>
      </c>
      <c r="I70">
        <f>LCA_tech_data!J69*Mult_tech!J69</f>
        <v>4.0895919082433903E-7</v>
      </c>
      <c r="J70">
        <f>LCA_tech_data!K69*Mult_tech!K69</f>
        <v>2.3786132972560215E-6</v>
      </c>
      <c r="K70">
        <f>LCA_tech_data!L69*Mult_tech!L69</f>
        <v>6.5446838352740482</v>
      </c>
      <c r="L70">
        <f>LCA_tech_data!M69*Mult_tech!M69</f>
        <v>1125.4467155600807</v>
      </c>
      <c r="M70">
        <f>LCA_tech_data!N69*Mult_tech!N69</f>
        <v>1.3603537277229849E-3</v>
      </c>
      <c r="N70">
        <f>LCA_tech_data!O69*Mult_tech!O69</f>
        <v>1.7375171940745088E-5</v>
      </c>
      <c r="O70">
        <f>LCA_tech_data!P69*Mult_tech!P69</f>
        <v>0.58829393406033426</v>
      </c>
      <c r="P70">
        <f>LCA_tech_data!Q69*Mult_tech!Q69</f>
        <v>41.97407754281523</v>
      </c>
      <c r="Q70">
        <f>LCA_tech_data!R69*Mult_tech!R69</f>
        <v>1031.6368223406923</v>
      </c>
      <c r="R70">
        <f>LCA_tech_data!S69*Mult_tech!S69</f>
        <v>9.9385222711516297E-6</v>
      </c>
      <c r="T70" t="s">
        <v>98</v>
      </c>
      <c r="U70" s="12">
        <f t="shared" si="10"/>
        <v>1.9525118864798365E-3</v>
      </c>
      <c r="V70" s="12">
        <f t="shared" si="11"/>
        <v>9.5794018791256865E-4</v>
      </c>
      <c r="W70" s="12">
        <f t="shared" si="12"/>
        <v>8.9409514624865254E-4</v>
      </c>
      <c r="X70" s="12">
        <f t="shared" si="13"/>
        <v>3.0201019918920969E-4</v>
      </c>
      <c r="Y70" s="12">
        <f t="shared" si="14"/>
        <v>2.1200073197484197E-3</v>
      </c>
      <c r="AA70" t="s">
        <v>58</v>
      </c>
      <c r="AB70" s="12">
        <v>3.8232482477803127E-10</v>
      </c>
      <c r="AC70" s="12">
        <v>4.7227100360946565E-10</v>
      </c>
      <c r="AD70" s="12">
        <v>4.4420349529070651E-10</v>
      </c>
      <c r="AE70" s="12">
        <v>1.0196090860944953E-9</v>
      </c>
      <c r="AF70" s="12">
        <v>3.3525358004255594E-10</v>
      </c>
    </row>
    <row r="71" spans="2:32" x14ac:dyDescent="0.3">
      <c r="B71" t="s">
        <v>99</v>
      </c>
      <c r="C71">
        <f>LCA_tech_data!D70*Mult_tech!D70</f>
        <v>0.11094475602833463</v>
      </c>
      <c r="D71">
        <f>LCA_tech_data!E70*Mult_tech!E70</f>
        <v>12.474187999999998</v>
      </c>
      <c r="E71">
        <f>LCA_tech_data!F70*Mult_tech!F70</f>
        <v>579.20621409119315</v>
      </c>
      <c r="F71">
        <f>LCA_tech_data!G70*Mult_tech!G70</f>
        <v>5.0929235136373237E-3</v>
      </c>
      <c r="G71">
        <f>LCA_tech_data!H70*Mult_tech!H70</f>
        <v>2.7265237464038257E-2</v>
      </c>
      <c r="H71">
        <f>LCA_tech_data!I70*Mult_tech!I70</f>
        <v>0.27413103115746318</v>
      </c>
      <c r="I71">
        <f>LCA_tech_data!J70*Mult_tech!J70</f>
        <v>3.6421962986530513E-8</v>
      </c>
      <c r="J71">
        <f>LCA_tech_data!K70*Mult_tech!K70</f>
        <v>6.1094824695633582E-7</v>
      </c>
      <c r="K71">
        <f>LCA_tech_data!L70*Mult_tech!L70</f>
        <v>0.70858765997111439</v>
      </c>
      <c r="L71">
        <f>LCA_tech_data!M70*Mult_tech!M70</f>
        <v>418.32502767263617</v>
      </c>
      <c r="M71">
        <f>LCA_tech_data!N70*Mult_tech!N70</f>
        <v>7.8665479675831668E-4</v>
      </c>
      <c r="N71">
        <f>LCA_tech_data!O70*Mult_tech!O70</f>
        <v>1.7580804594287436E-6</v>
      </c>
      <c r="O71">
        <f>LCA_tech_data!P70*Mult_tech!P70</f>
        <v>7.9035663061908804E-2</v>
      </c>
      <c r="P71">
        <f>LCA_tech_data!Q70*Mult_tech!Q70</f>
        <v>5.3007868982863195</v>
      </c>
      <c r="Q71">
        <f>LCA_tech_data!R70*Mult_tech!R70</f>
        <v>126.27393314212347</v>
      </c>
      <c r="R71">
        <f>LCA_tech_data!S70*Mult_tech!S70</f>
        <v>1.0699694736150641E-6</v>
      </c>
      <c r="T71" t="s">
        <v>99</v>
      </c>
      <c r="U71" s="12">
        <f t="shared" si="10"/>
        <v>7.2574256750694251E-4</v>
      </c>
      <c r="V71" s="12">
        <f t="shared" si="11"/>
        <v>2.2815615803388549E-4</v>
      </c>
      <c r="W71" s="12">
        <f t="shared" si="12"/>
        <v>2.0326142020487761E-4</v>
      </c>
      <c r="X71" s="12">
        <f t="shared" si="13"/>
        <v>1.7464411426268797E-4</v>
      </c>
      <c r="Y71" s="12">
        <f t="shared" si="14"/>
        <v>2.1450973005656326E-4</v>
      </c>
      <c r="AA71" t="s">
        <v>59</v>
      </c>
      <c r="AB71" s="12">
        <v>3.3134818147429332E-10</v>
      </c>
      <c r="AC71" s="12">
        <v>4.0930153646153693E-10</v>
      </c>
      <c r="AD71" s="12">
        <v>3.849763625852792E-10</v>
      </c>
      <c r="AE71" s="12">
        <v>8.8366120794856276E-10</v>
      </c>
      <c r="AF71" s="12">
        <v>2.9055310270354864E-10</v>
      </c>
    </row>
    <row r="72" spans="2:32" x14ac:dyDescent="0.3">
      <c r="B72" t="s">
        <v>100</v>
      </c>
      <c r="C72">
        <f>LCA_tech_data!D71*Mult_tech!D71</f>
        <v>0</v>
      </c>
      <c r="D72">
        <f>LCA_tech_data!E71*Mult_tech!E71</f>
        <v>0</v>
      </c>
      <c r="E72">
        <f>LCA_tech_data!F71*Mult_tech!F71</f>
        <v>0</v>
      </c>
      <c r="F72">
        <f>LCA_tech_data!G71*Mult_tech!G71</f>
        <v>0</v>
      </c>
      <c r="G72">
        <f>LCA_tech_data!H71*Mult_tech!H71</f>
        <v>0</v>
      </c>
      <c r="H72">
        <f>LCA_tech_data!I71*Mult_tech!I71</f>
        <v>0</v>
      </c>
      <c r="I72">
        <f>LCA_tech_data!J71*Mult_tech!J71</f>
        <v>0</v>
      </c>
      <c r="J72">
        <f>LCA_tech_data!K71*Mult_tech!K71</f>
        <v>0</v>
      </c>
      <c r="K72">
        <f>LCA_tech_data!L71*Mult_tech!L71</f>
        <v>0</v>
      </c>
      <c r="L72">
        <f>LCA_tech_data!M71*Mult_tech!M71</f>
        <v>0</v>
      </c>
      <c r="M72">
        <f>LCA_tech_data!N71*Mult_tech!N71</f>
        <v>0</v>
      </c>
      <c r="N72">
        <f>LCA_tech_data!O71*Mult_tech!O71</f>
        <v>0</v>
      </c>
      <c r="O72">
        <f>LCA_tech_data!P71*Mult_tech!P71</f>
        <v>0</v>
      </c>
      <c r="P72">
        <f>LCA_tech_data!Q71*Mult_tech!Q71</f>
        <v>0</v>
      </c>
      <c r="Q72">
        <f>LCA_tech_data!R71*Mult_tech!R71</f>
        <v>0</v>
      </c>
      <c r="R72">
        <f>LCA_tech_data!S71*Mult_tech!S71</f>
        <v>0</v>
      </c>
      <c r="T72" t="s">
        <v>100</v>
      </c>
      <c r="U72" s="12">
        <f t="shared" si="10"/>
        <v>0</v>
      </c>
      <c r="V72" s="12">
        <f t="shared" si="11"/>
        <v>0</v>
      </c>
      <c r="W72" s="12">
        <f t="shared" si="12"/>
        <v>0</v>
      </c>
      <c r="X72" s="12">
        <f t="shared" si="13"/>
        <v>0</v>
      </c>
      <c r="Y72" s="12">
        <f t="shared" si="14"/>
        <v>0</v>
      </c>
      <c r="AA72" t="s">
        <v>128</v>
      </c>
      <c r="AB72" s="12">
        <v>4.0398150573170155E-10</v>
      </c>
      <c r="AC72" s="12">
        <v>5.2011837505262539E-10</v>
      </c>
      <c r="AD72" s="12">
        <v>6.7838728201735016E-10</v>
      </c>
      <c r="AE72" s="12">
        <v>8.5591483212494376E-10</v>
      </c>
      <c r="AF72" s="12">
        <v>1.4651640137607406E-10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  <c r="AA73" t="s">
        <v>79</v>
      </c>
      <c r="AB73" s="12">
        <v>3.0585985982242486E-10</v>
      </c>
      <c r="AC73" s="12">
        <v>3.7781680288757275E-10</v>
      </c>
      <c r="AD73" s="12">
        <v>3.5536279623256533E-10</v>
      </c>
      <c r="AE73" s="12">
        <v>8.1568726887559513E-10</v>
      </c>
      <c r="AF73" s="12">
        <v>2.6820286403404496E-10</v>
      </c>
    </row>
    <row r="74" spans="2:32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  <c r="Q74">
        <f>LCA_tech_data!R73*Mult_tech!R73</f>
        <v>0</v>
      </c>
      <c r="R74">
        <f>LCA_tech_data!S73*Mult_tech!S73</f>
        <v>0</v>
      </c>
      <c r="T74" t="s">
        <v>102</v>
      </c>
      <c r="U74" s="12">
        <f t="shared" si="10"/>
        <v>0</v>
      </c>
      <c r="V74" s="12">
        <f t="shared" si="11"/>
        <v>0</v>
      </c>
      <c r="W74" s="12">
        <f t="shared" si="12"/>
        <v>0</v>
      </c>
      <c r="X74" s="12">
        <f t="shared" si="13"/>
        <v>0</v>
      </c>
      <c r="Y74" s="12">
        <f t="shared" si="14"/>
        <v>0</v>
      </c>
      <c r="AA74" t="s">
        <v>92</v>
      </c>
      <c r="AB74" s="12">
        <v>4.4324542656928823E-9</v>
      </c>
      <c r="AC74" s="12">
        <v>6.1161449400448382E-9</v>
      </c>
      <c r="AD74" s="12">
        <v>5.5792600573919006E-8</v>
      </c>
      <c r="AE74" s="12">
        <v>8.1125303818631569E-10</v>
      </c>
      <c r="AF74" s="12">
        <v>1.6392788822950396E-9</v>
      </c>
    </row>
    <row r="75" spans="2:32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  <c r="Q75">
        <f>LCA_tech_data!R74*Mult_tech!R74</f>
        <v>0</v>
      </c>
      <c r="R75">
        <f>LCA_tech_data!S74*Mult_tech!S74</f>
        <v>0</v>
      </c>
      <c r="T75" t="s">
        <v>103</v>
      </c>
      <c r="U75" s="12">
        <f t="shared" si="10"/>
        <v>0</v>
      </c>
      <c r="V75" s="12">
        <f t="shared" si="11"/>
        <v>0</v>
      </c>
      <c r="W75" s="12">
        <f t="shared" si="12"/>
        <v>0</v>
      </c>
      <c r="X75" s="12">
        <f t="shared" si="13"/>
        <v>0</v>
      </c>
      <c r="Y75" s="12">
        <f t="shared" si="14"/>
        <v>0</v>
      </c>
      <c r="AA75" t="s">
        <v>64</v>
      </c>
      <c r="AB75" s="12">
        <v>5.6964499932809013E-10</v>
      </c>
      <c r="AC75" s="12">
        <v>7.6372961970097563E-10</v>
      </c>
      <c r="AD75" s="12">
        <v>9.1052100909148409E-10</v>
      </c>
      <c r="AE75" s="12">
        <v>7.7337701333649761E-10</v>
      </c>
      <c r="AF75" s="12">
        <v>2.6081174771051982E-10</v>
      </c>
    </row>
    <row r="76" spans="2:32" x14ac:dyDescent="0.3">
      <c r="B76" t="s">
        <v>104</v>
      </c>
      <c r="C76">
        <f>LCA_tech_data!D75*Mult_tech!D75</f>
        <v>0</v>
      </c>
      <c r="D76">
        <f>LCA_tech_data!E75*Mult_tech!E75</f>
        <v>0</v>
      </c>
      <c r="E76">
        <f>LCA_tech_data!F75*Mult_tech!F75</f>
        <v>0</v>
      </c>
      <c r="F76">
        <f>LCA_tech_data!G75*Mult_tech!G75</f>
        <v>0</v>
      </c>
      <c r="G76">
        <f>LCA_tech_data!H75*Mult_tech!H75</f>
        <v>0</v>
      </c>
      <c r="H76">
        <f>LCA_tech_data!I75*Mult_tech!I75</f>
        <v>0</v>
      </c>
      <c r="I76">
        <f>LCA_tech_data!J75*Mult_tech!J75</f>
        <v>0</v>
      </c>
      <c r="J76">
        <f>LCA_tech_data!K75*Mult_tech!K75</f>
        <v>0</v>
      </c>
      <c r="K76">
        <f>LCA_tech_data!L75*Mult_tech!L75</f>
        <v>0</v>
      </c>
      <c r="L76">
        <f>LCA_tech_data!M75*Mult_tech!M75</f>
        <v>0</v>
      </c>
      <c r="M76">
        <f>LCA_tech_data!N75*Mult_tech!N75</f>
        <v>0</v>
      </c>
      <c r="N76">
        <f>LCA_tech_data!O75*Mult_tech!O75</f>
        <v>0</v>
      </c>
      <c r="O76">
        <f>LCA_tech_data!P75*Mult_tech!P75</f>
        <v>0</v>
      </c>
      <c r="P76">
        <f>LCA_tech_data!Q75*Mult_tech!Q75</f>
        <v>0</v>
      </c>
      <c r="Q76">
        <f>LCA_tech_data!R75*Mult_tech!R75</f>
        <v>0</v>
      </c>
      <c r="R76">
        <f>LCA_tech_data!S75*Mult_tech!S75</f>
        <v>0</v>
      </c>
      <c r="T76" t="s">
        <v>104</v>
      </c>
      <c r="U76" s="12">
        <f t="shared" si="10"/>
        <v>0</v>
      </c>
      <c r="V76" s="12">
        <f t="shared" si="11"/>
        <v>0</v>
      </c>
      <c r="W76" s="12">
        <f t="shared" si="12"/>
        <v>0</v>
      </c>
      <c r="X76" s="12">
        <f t="shared" si="13"/>
        <v>0</v>
      </c>
      <c r="Y76" s="12">
        <f t="shared" si="14"/>
        <v>0</v>
      </c>
      <c r="AA76" t="s">
        <v>141</v>
      </c>
      <c r="AB76" s="12">
        <v>3.4625933182743416E-9</v>
      </c>
      <c r="AC76" s="12">
        <v>2.5319760718960033E-9</v>
      </c>
      <c r="AD76" s="12">
        <v>1.7607779919106252E-9</v>
      </c>
      <c r="AE76" s="12">
        <v>7.5834742308146849E-10</v>
      </c>
      <c r="AF76" s="12">
        <v>1.3757988811132967E-9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  <c r="AA77" t="s">
        <v>125</v>
      </c>
      <c r="AB77" s="12">
        <v>2.2479645035965502E-10</v>
      </c>
      <c r="AC77" s="12">
        <v>4.3853205592205429E-10</v>
      </c>
      <c r="AD77" s="12">
        <v>3.8135218390080946E-10</v>
      </c>
      <c r="AE77" s="12">
        <v>7.4831558305559103E-10</v>
      </c>
      <c r="AF77" s="12">
        <v>1.1215401075477728E-10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  <c r="AA78" t="s">
        <v>68</v>
      </c>
      <c r="AB78" s="12">
        <v>4.6254549437508595E-10</v>
      </c>
      <c r="AC78" s="12">
        <v>1.1152982473536868E-9</v>
      </c>
      <c r="AD78" s="12">
        <v>8.8356413774790228E-10</v>
      </c>
      <c r="AE78" s="12">
        <v>7.0863446037701349E-10</v>
      </c>
      <c r="AF78" s="12">
        <v>4.7107556504867046E-10</v>
      </c>
    </row>
    <row r="79" spans="2:32" x14ac:dyDescent="0.3">
      <c r="B79" t="s">
        <v>107</v>
      </c>
      <c r="C79">
        <f>LCA_tech_data!D78*Mult_tech!D78</f>
        <v>5.7486332398928061E-4</v>
      </c>
      <c r="D79">
        <f>LCA_tech_data!E78*Mult_tech!E78</f>
        <v>8.7198999999999999E-2</v>
      </c>
      <c r="E79">
        <f>LCA_tech_data!F78*Mult_tech!F78</f>
        <v>4.4175206552808186</v>
      </c>
      <c r="F79">
        <f>LCA_tech_data!G78*Mult_tech!G78</f>
        <v>3.3772907398842704E-5</v>
      </c>
      <c r="G79">
        <f>LCA_tech_data!H78*Mult_tech!H78</f>
        <v>8.4522246048919495E-5</v>
      </c>
      <c r="H79">
        <f>LCA_tech_data!I78*Mult_tech!I78</f>
        <v>9.2689871229070515E-4</v>
      </c>
      <c r="I79">
        <f>LCA_tech_data!J78*Mult_tech!J78</f>
        <v>2.0377970226652323E-9</v>
      </c>
      <c r="J79">
        <f>LCA_tech_data!K78*Mult_tech!K78</f>
        <v>6.1547343500633315E-9</v>
      </c>
      <c r="K79">
        <f>LCA_tech_data!L78*Mult_tech!L78</f>
        <v>9.3942009876749766E-3</v>
      </c>
      <c r="L79">
        <f>LCA_tech_data!M78*Mult_tech!M78</f>
        <v>0.80875560935975033</v>
      </c>
      <c r="M79">
        <f>LCA_tech_data!N78*Mult_tech!N78</f>
        <v>6.4997016467813244E-6</v>
      </c>
      <c r="N79">
        <f>LCA_tech_data!O78*Mult_tech!O78</f>
        <v>8.4484061561980579E-9</v>
      </c>
      <c r="O79">
        <f>LCA_tech_data!P78*Mult_tech!P78</f>
        <v>3.0549314378582401E-4</v>
      </c>
      <c r="P79">
        <f>LCA_tech_data!Q78*Mult_tech!Q78</f>
        <v>3.8504326848814836E-2</v>
      </c>
      <c r="Q79">
        <f>LCA_tech_data!R78*Mult_tech!R78</f>
        <v>0.92020076569653297</v>
      </c>
      <c r="R79">
        <f>LCA_tech_data!S78*Mult_tech!S78</f>
        <v>4.5821697549635961E-9</v>
      </c>
      <c r="T79" t="s">
        <v>107</v>
      </c>
      <c r="U79" s="12">
        <f t="shared" si="10"/>
        <v>1.4030916956795339E-6</v>
      </c>
      <c r="V79" s="12">
        <f t="shared" si="11"/>
        <v>1.512981056385615E-6</v>
      </c>
      <c r="W79" s="12">
        <f t="shared" si="12"/>
        <v>1.5502449737795615E-6</v>
      </c>
      <c r="X79" s="12">
        <f t="shared" si="13"/>
        <v>1.4429895320686708E-6</v>
      </c>
      <c r="Y79" s="12">
        <f t="shared" si="14"/>
        <v>1.0308204691400274E-6</v>
      </c>
      <c r="AA79" t="s">
        <v>103</v>
      </c>
      <c r="AB79" s="12">
        <v>1.7470072464047708E-9</v>
      </c>
      <c r="AC79" s="12">
        <v>1.2416512270768312E-9</v>
      </c>
      <c r="AD79" s="12">
        <v>9.4636334842152976E-10</v>
      </c>
      <c r="AE79" s="12">
        <v>6.1024882316809446E-10</v>
      </c>
      <c r="AF79" s="12">
        <v>6.9463860307728379E-10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102</v>
      </c>
      <c r="AB80" s="12">
        <v>1.6757008281841625E-9</v>
      </c>
      <c r="AC80" s="12">
        <v>1.1909715851553267E-9</v>
      </c>
      <c r="AD80" s="12">
        <v>9.0773627297575231E-10</v>
      </c>
      <c r="AE80" s="12">
        <v>5.8534070793674264E-10</v>
      </c>
      <c r="AF80" s="12">
        <v>6.6628600703331373E-10</v>
      </c>
    </row>
    <row r="81" spans="2:32" x14ac:dyDescent="0.3">
      <c r="B81" t="s">
        <v>109</v>
      </c>
      <c r="C81">
        <f>LCA_tech_data!D80*Mult_tech!D80</f>
        <v>62.10588251522767</v>
      </c>
      <c r="D81">
        <f>LCA_tech_data!E80*Mult_tech!E80</f>
        <v>3723.6026909999996</v>
      </c>
      <c r="E81">
        <f>LCA_tech_data!F80*Mult_tech!F80</f>
        <v>549233.16090672254</v>
      </c>
      <c r="F81">
        <f>LCA_tech_data!G80*Mult_tech!G80</f>
        <v>5.0356499967655264</v>
      </c>
      <c r="G81">
        <f>LCA_tech_data!H80*Mult_tech!H80</f>
        <v>6.2432528199294044</v>
      </c>
      <c r="H81">
        <f>LCA_tech_data!I80*Mult_tech!I80</f>
        <v>64.897716572434518</v>
      </c>
      <c r="I81">
        <f>LCA_tech_data!J80*Mult_tech!J80</f>
        <v>3.8443961346406551E-5</v>
      </c>
      <c r="J81">
        <f>LCA_tech_data!K80*Mult_tech!K80</f>
        <v>7.9435564480127732E-4</v>
      </c>
      <c r="K81">
        <f>LCA_tech_data!L80*Mult_tech!L80</f>
        <v>272.62720114088313</v>
      </c>
      <c r="L81">
        <f>LCA_tech_data!M80*Mult_tech!M80</f>
        <v>42931.633947017894</v>
      </c>
      <c r="M81">
        <f>LCA_tech_data!N80*Mult_tech!N80</f>
        <v>1.2273701474087144</v>
      </c>
      <c r="N81">
        <f>LCA_tech_data!O80*Mult_tech!O80</f>
        <v>4.4800320941248886E-4</v>
      </c>
      <c r="O81">
        <f>LCA_tech_data!P80*Mult_tech!P80</f>
        <v>23.604325617144688</v>
      </c>
      <c r="P81">
        <f>LCA_tech_data!Q80*Mult_tech!Q80</f>
        <v>2821.3590494777327</v>
      </c>
      <c r="Q81">
        <f>LCA_tech_data!R80*Mult_tech!R80</f>
        <v>41177.407614159783</v>
      </c>
      <c r="R81">
        <f>LCA_tech_data!S80*Mult_tech!S80</f>
        <v>2.4481448653024441E-4</v>
      </c>
      <c r="T81" t="s">
        <v>109</v>
      </c>
      <c r="U81" s="12">
        <f t="shared" si="10"/>
        <v>7.4481114413167265E-2</v>
      </c>
      <c r="V81" s="12">
        <f t="shared" si="11"/>
        <v>0.22559038112175087</v>
      </c>
      <c r="W81" s="12">
        <f t="shared" si="12"/>
        <v>0.19274294645591916</v>
      </c>
      <c r="X81" s="12">
        <f t="shared" si="13"/>
        <v>0.27248670337990094</v>
      </c>
      <c r="Y81" s="12">
        <f t="shared" si="14"/>
        <v>5.4662485439815001E-2</v>
      </c>
      <c r="AA81" t="s">
        <v>104</v>
      </c>
      <c r="AB81" s="12">
        <v>2.7487131260295908E-10</v>
      </c>
      <c r="AC81" s="12">
        <v>7.232367000571114E-10</v>
      </c>
      <c r="AD81" s="12">
        <v>5.7541140772686028E-10</v>
      </c>
      <c r="AE81" s="12">
        <v>5.5079973653944419E-10</v>
      </c>
      <c r="AF81" s="12">
        <v>2.7623243761238173E-10</v>
      </c>
    </row>
    <row r="82" spans="2:32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  <c r="Q82">
        <f>LCA_tech_data!R81*Mult_tech!R81</f>
        <v>0</v>
      </c>
      <c r="R82">
        <f>LCA_tech_data!S81*Mult_tech!S81</f>
        <v>0</v>
      </c>
      <c r="T82" t="s">
        <v>110</v>
      </c>
      <c r="U82" s="12">
        <f t="shared" si="10"/>
        <v>0</v>
      </c>
      <c r="V82" s="12">
        <f t="shared" si="11"/>
        <v>0</v>
      </c>
      <c r="W82" s="12">
        <f t="shared" si="12"/>
        <v>0</v>
      </c>
      <c r="X82" s="12">
        <f t="shared" si="13"/>
        <v>0</v>
      </c>
      <c r="Y82" s="12">
        <f t="shared" si="14"/>
        <v>0</v>
      </c>
      <c r="AA82" t="s">
        <v>69</v>
      </c>
      <c r="AB82" s="12">
        <v>3.4082299585532644E-10</v>
      </c>
      <c r="AC82" s="12">
        <v>8.217987085764007E-10</v>
      </c>
      <c r="AD82" s="12">
        <v>6.5104725939319099E-10</v>
      </c>
      <c r="AE82" s="12">
        <v>5.2215170764622052E-10</v>
      </c>
      <c r="AF82" s="12">
        <v>3.4710831108849392E-10</v>
      </c>
    </row>
    <row r="83" spans="2:32" x14ac:dyDescent="0.3">
      <c r="B83" t="s">
        <v>111</v>
      </c>
      <c r="C83">
        <f>LCA_tech_data!D82*Mult_tech!D82</f>
        <v>9.5168754368374659E-5</v>
      </c>
      <c r="D83">
        <f>LCA_tech_data!E82*Mult_tech!E82</f>
        <v>5.8999999999999999E-3</v>
      </c>
      <c r="E83">
        <f>LCA_tech_data!F82*Mult_tech!F82</f>
        <v>0.84805337027108763</v>
      </c>
      <c r="F83">
        <f>LCA_tech_data!G82*Mult_tech!G82</f>
        <v>7.4023529956679112E-6</v>
      </c>
      <c r="G83">
        <f>LCA_tech_data!H82*Mult_tech!H82</f>
        <v>9.5029316026542705E-6</v>
      </c>
      <c r="H83">
        <f>LCA_tech_data!I82*Mult_tech!I82</f>
        <v>1.1115667714957651E-4</v>
      </c>
      <c r="I83">
        <f>LCA_tech_data!J82*Mult_tech!J82</f>
        <v>4.84151709045478E-11</v>
      </c>
      <c r="J83">
        <f>LCA_tech_data!K82*Mult_tech!K82</f>
        <v>1.0424155979755272E-9</v>
      </c>
      <c r="K83">
        <f>LCA_tech_data!L82*Mult_tech!L82</f>
        <v>9.9096068666065839E-4</v>
      </c>
      <c r="L83">
        <f>LCA_tech_data!M82*Mult_tech!M82</f>
        <v>0.16424882714417585</v>
      </c>
      <c r="M83">
        <f>LCA_tech_data!N82*Mult_tech!N82</f>
        <v>2.06733658446128E-6</v>
      </c>
      <c r="N83">
        <f>LCA_tech_data!O82*Mult_tech!O82</f>
        <v>7.7712911318444254E-10</v>
      </c>
      <c r="O83">
        <f>LCA_tech_data!P82*Mult_tech!P82</f>
        <v>3.1937802364273759E-5</v>
      </c>
      <c r="P83">
        <f>LCA_tech_data!Q82*Mult_tech!Q82</f>
        <v>3.8291930881019986E-3</v>
      </c>
      <c r="Q83">
        <f>LCA_tech_data!R82*Mult_tech!R82</f>
        <v>7.7678186861861606E-2</v>
      </c>
      <c r="R83">
        <f>LCA_tech_data!S82*Mult_tech!S82</f>
        <v>4.658299849399268E-10</v>
      </c>
      <c r="T83" t="s">
        <v>111</v>
      </c>
      <c r="U83" s="12">
        <f t="shared" si="10"/>
        <v>2.8495155115342751E-7</v>
      </c>
      <c r="V83" s="12">
        <f t="shared" si="11"/>
        <v>3.3161550833816087E-7</v>
      </c>
      <c r="W83" s="12">
        <f t="shared" si="12"/>
        <v>2.9760822356041636E-7</v>
      </c>
      <c r="X83" s="12">
        <f t="shared" si="13"/>
        <v>4.5896645919393709E-7</v>
      </c>
      <c r="Y83" s="12">
        <f t="shared" si="14"/>
        <v>9.4820322582083571E-8</v>
      </c>
      <c r="AA83" t="s">
        <v>54</v>
      </c>
      <c r="AB83" s="12">
        <v>1.0372992271281247E-10</v>
      </c>
      <c r="AC83" s="12">
        <v>3.1643569802764658E-10</v>
      </c>
      <c r="AD83" s="12">
        <v>2.9688356996452428E-10</v>
      </c>
      <c r="AE83" s="12">
        <v>4.3132186887307868E-10</v>
      </c>
      <c r="AF83" s="12">
        <v>1.0426273132980481E-10</v>
      </c>
    </row>
    <row r="84" spans="2:32" x14ac:dyDescent="0.3">
      <c r="B84" t="s">
        <v>112</v>
      </c>
      <c r="C84">
        <f>LCA_tech_data!D83*Mult_tech!D83</f>
        <v>8.1981381378522816E-2</v>
      </c>
      <c r="D84">
        <f>LCA_tech_data!E83*Mult_tech!E83</f>
        <v>5.0824470000000002</v>
      </c>
      <c r="E84">
        <f>LCA_tech_data!F83*Mult_tech!F83</f>
        <v>730.54005213121786</v>
      </c>
      <c r="F84">
        <f>LCA_tech_data!G83*Mult_tech!G83</f>
        <v>6.3766214874192333E-3</v>
      </c>
      <c r="G84">
        <f>LCA_tech_data!H83*Mult_tech!H83</f>
        <v>8.1861264771382249E-3</v>
      </c>
      <c r="H84">
        <f>LCA_tech_data!I83*Mult_tech!I83</f>
        <v>9.5753884798107522E-2</v>
      </c>
      <c r="I84">
        <f>LCA_tech_data!J83*Mult_tech!J83</f>
        <v>4.1706362731917218E-8</v>
      </c>
      <c r="J84">
        <f>LCA_tech_data!K83*Mult_tech!K83</f>
        <v>8.9796983537025808E-7</v>
      </c>
      <c r="K84">
        <f>LCA_tech_data!L83*Mult_tech!L83</f>
        <v>0.85364494390447709</v>
      </c>
      <c r="L84">
        <f>LCA_tech_data!M83*Mult_tech!M83</f>
        <v>141.48914555465024</v>
      </c>
      <c r="M84">
        <f>LCA_tech_data!N83*Mult_tech!N83</f>
        <v>1.7808692579127962E-3</v>
      </c>
      <c r="N84">
        <f>LCA_tech_data!O83*Mult_tech!O83</f>
        <v>6.6944364913846389E-7</v>
      </c>
      <c r="O84">
        <f>LCA_tech_data!P83*Mult_tech!P83</f>
        <v>2.7512235222524811E-2</v>
      </c>
      <c r="P84">
        <f>LCA_tech_data!Q83*Mult_tech!Q83</f>
        <v>3.2985882920414866</v>
      </c>
      <c r="Q84">
        <f>LCA_tech_data!R83*Mult_tech!R83</f>
        <v>66.91445216635735</v>
      </c>
      <c r="R84">
        <f>LCA_tech_data!S83*Mult_tech!S83</f>
        <v>4.0128071346914973E-7</v>
      </c>
      <c r="T84" t="s">
        <v>112</v>
      </c>
      <c r="U84" s="12">
        <f t="shared" si="10"/>
        <v>2.4546629767882821E-4</v>
      </c>
      <c r="V84" s="12">
        <f t="shared" si="11"/>
        <v>2.8566410940792622E-4</v>
      </c>
      <c r="W84" s="12">
        <f t="shared" si="12"/>
        <v>2.5636915644236779E-4</v>
      </c>
      <c r="X84" s="12">
        <f t="shared" si="13"/>
        <v>3.9536825485268681E-4</v>
      </c>
      <c r="Y84" s="12">
        <f t="shared" si="14"/>
        <v>8.1681231194295539E-5</v>
      </c>
      <c r="AA84" t="s">
        <v>67</v>
      </c>
      <c r="AB84" s="12">
        <v>4.3494375933464804E-9</v>
      </c>
      <c r="AC84" s="12">
        <v>5.2055690006555805E-10</v>
      </c>
      <c r="AD84" s="12">
        <v>5.8010211061764065E-10</v>
      </c>
      <c r="AE84" s="12">
        <v>3.615629790861572E-10</v>
      </c>
      <c r="AF84" s="12">
        <v>5.5005781388305538E-10</v>
      </c>
    </row>
    <row r="85" spans="2:32" x14ac:dyDescent="0.3">
      <c r="B85" t="s">
        <v>113</v>
      </c>
      <c r="C85">
        <f>LCA_tech_data!D84*Mult_tech!D84</f>
        <v>9.534466744685878E-2</v>
      </c>
      <c r="D85">
        <f>LCA_tech_data!E84*Mult_tech!E84</f>
        <v>11.542991999999998</v>
      </c>
      <c r="E85">
        <f>LCA_tech_data!F84*Mult_tech!F84</f>
        <v>601.79109959229663</v>
      </c>
      <c r="F85">
        <f>LCA_tech_data!G84*Mult_tech!G84</f>
        <v>5.6479933758064593E-3</v>
      </c>
      <c r="G85">
        <f>LCA_tech_data!H84*Mult_tech!H84</f>
        <v>1.6268211796825353E-2</v>
      </c>
      <c r="H85">
        <f>LCA_tech_data!I84*Mult_tech!I84</f>
        <v>0.16609938609762689</v>
      </c>
      <c r="I85">
        <f>LCA_tech_data!J84*Mult_tech!J84</f>
        <v>1.1656641079887774E-7</v>
      </c>
      <c r="J85">
        <f>LCA_tech_data!K84*Mult_tech!K84</f>
        <v>6.4678760835552677E-7</v>
      </c>
      <c r="K85">
        <f>LCA_tech_data!L84*Mult_tech!L84</f>
        <v>2.5131061523544829</v>
      </c>
      <c r="L85">
        <f>LCA_tech_data!M84*Mult_tech!M84</f>
        <v>203.73058944696515</v>
      </c>
      <c r="M85">
        <f>LCA_tech_data!N84*Mult_tech!N84</f>
        <v>8.9767734305587759E-4</v>
      </c>
      <c r="N85">
        <f>LCA_tech_data!O84*Mult_tech!O84</f>
        <v>1.0778165354540559E-6</v>
      </c>
      <c r="O85">
        <f>LCA_tech_data!P84*Mult_tech!P84</f>
        <v>5.3822152764630669E-2</v>
      </c>
      <c r="P85">
        <f>LCA_tech_data!Q84*Mult_tech!Q84</f>
        <v>9.192088775540638</v>
      </c>
      <c r="Q85">
        <f>LCA_tech_data!R84*Mult_tech!R84</f>
        <v>164.96581062968679</v>
      </c>
      <c r="R85">
        <f>LCA_tech_data!S84*Mult_tech!S84</f>
        <v>9.3499025014509054E-7</v>
      </c>
      <c r="T85" t="s">
        <v>113</v>
      </c>
      <c r="U85" s="12">
        <f t="shared" si="10"/>
        <v>3.5344756178597387E-4</v>
      </c>
      <c r="V85" s="12">
        <f t="shared" si="11"/>
        <v>2.5302254506165005E-4</v>
      </c>
      <c r="W85" s="12">
        <f t="shared" si="12"/>
        <v>2.1118715682585259E-4</v>
      </c>
      <c r="X85" s="12">
        <f t="shared" si="13"/>
        <v>1.9929207209784853E-4</v>
      </c>
      <c r="Y85" s="12">
        <f t="shared" si="14"/>
        <v>1.3150827815120288E-4</v>
      </c>
      <c r="AA85" t="s">
        <v>78</v>
      </c>
      <c r="AB85" s="12">
        <v>5.3924177445686229E-10</v>
      </c>
      <c r="AC85" s="12">
        <v>1.9847393610364522E-10</v>
      </c>
      <c r="AD85" s="12">
        <v>1.6611513555795197E-10</v>
      </c>
      <c r="AE85" s="12">
        <v>1.9881538473236409E-10</v>
      </c>
      <c r="AF85" s="12">
        <v>1.239352700913695E-10</v>
      </c>
    </row>
    <row r="86" spans="2:32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  <c r="Q86">
        <f>LCA_tech_data!R85*Mult_tech!R85</f>
        <v>0</v>
      </c>
      <c r="R86">
        <f>LCA_tech_data!S85*Mult_tech!S85</f>
        <v>0</v>
      </c>
      <c r="T86" t="s">
        <v>114</v>
      </c>
      <c r="U86" s="12">
        <f t="shared" si="10"/>
        <v>0</v>
      </c>
      <c r="V86" s="12">
        <f t="shared" si="11"/>
        <v>0</v>
      </c>
      <c r="W86" s="12">
        <f t="shared" si="12"/>
        <v>0</v>
      </c>
      <c r="X86" s="12">
        <f t="shared" si="13"/>
        <v>0</v>
      </c>
      <c r="Y86" s="12">
        <f t="shared" si="14"/>
        <v>0</v>
      </c>
      <c r="AA86" t="s">
        <v>39</v>
      </c>
      <c r="AB86" s="12">
        <v>1.8857256131374613E-9</v>
      </c>
      <c r="AC86" s="12">
        <v>2.3332413633354852E-10</v>
      </c>
      <c r="AD86" s="12">
        <v>1.9723861494518656E-10</v>
      </c>
      <c r="AE86" s="12">
        <v>1.9231788115371102E-10</v>
      </c>
      <c r="AF86" s="12">
        <v>1.9402133496957084E-10</v>
      </c>
    </row>
    <row r="87" spans="2:32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  <c r="Q87">
        <f>LCA_tech_data!R86*Mult_tech!R86</f>
        <v>0</v>
      </c>
      <c r="R87">
        <f>LCA_tech_data!S86*Mult_tech!S86</f>
        <v>0</v>
      </c>
      <c r="T87" t="s">
        <v>115</v>
      </c>
      <c r="U87" s="12">
        <f t="shared" si="10"/>
        <v>0</v>
      </c>
      <c r="V87" s="12">
        <f t="shared" si="11"/>
        <v>0</v>
      </c>
      <c r="W87" s="12">
        <f t="shared" si="12"/>
        <v>0</v>
      </c>
      <c r="X87" s="12">
        <f t="shared" si="13"/>
        <v>0</v>
      </c>
      <c r="Y87" s="12">
        <f t="shared" si="14"/>
        <v>0</v>
      </c>
      <c r="AA87" t="s">
        <v>77</v>
      </c>
      <c r="AB87" s="12">
        <v>7.4032027803026809E-10</v>
      </c>
      <c r="AC87" s="12">
        <v>4.7793565164310512E-10</v>
      </c>
      <c r="AD87" s="12">
        <v>3.5879241172331323E-10</v>
      </c>
      <c r="AE87" s="12">
        <v>1.8631295102115008E-10</v>
      </c>
      <c r="AF87" s="12">
        <v>2.8025881922551528E-10</v>
      </c>
    </row>
    <row r="88" spans="2:32" x14ac:dyDescent="0.3">
      <c r="B88" t="s">
        <v>116</v>
      </c>
      <c r="C88">
        <f>LCA_tech_data!D87*Mult_tech!D87</f>
        <v>200.00909386720232</v>
      </c>
      <c r="D88">
        <f>LCA_tech_data!E87*Mult_tech!E87</f>
        <v>44533.016052999999</v>
      </c>
      <c r="E88">
        <f>LCA_tech_data!F87*Mult_tech!F87</f>
        <v>896098.02915876789</v>
      </c>
      <c r="F88">
        <f>LCA_tech_data!G87*Mult_tech!G87</f>
        <v>6.8260601491880539</v>
      </c>
      <c r="G88">
        <f>LCA_tech_data!H87*Mult_tech!H87</f>
        <v>67.782296195428941</v>
      </c>
      <c r="H88">
        <f>LCA_tech_data!I87*Mult_tech!I87</f>
        <v>671.69340211075507</v>
      </c>
      <c r="I88">
        <f>LCA_tech_data!J87*Mult_tech!J87</f>
        <v>1.4504974099930669E-4</v>
      </c>
      <c r="J88">
        <f>LCA_tech_data!K87*Mult_tech!K87</f>
        <v>7.9238714148874366E-4</v>
      </c>
      <c r="K88">
        <f>LCA_tech_data!L87*Mult_tech!L87</f>
        <v>3080.6219149849844</v>
      </c>
      <c r="L88">
        <f>LCA_tech_data!M87*Mult_tech!M87</f>
        <v>413140.83029986912</v>
      </c>
      <c r="M88">
        <f>LCA_tech_data!N87*Mult_tech!N87</f>
        <v>0.50391665365660077</v>
      </c>
      <c r="N88">
        <f>LCA_tech_data!O87*Mult_tech!O87</f>
        <v>6.3339744100393098E-3</v>
      </c>
      <c r="O88">
        <f>LCA_tech_data!P87*Mult_tech!P87</f>
        <v>181.94296892525963</v>
      </c>
      <c r="P88">
        <f>LCA_tech_data!Q87*Mult_tech!Q87</f>
        <v>15603.493291603927</v>
      </c>
      <c r="Q88">
        <f>LCA_tech_data!R87*Mult_tech!R87</f>
        <v>376438.4598628669</v>
      </c>
      <c r="R88">
        <f>LCA_tech_data!S87*Mult_tech!S87</f>
        <v>3.5456373461675121E-3</v>
      </c>
      <c r="T88" t="s">
        <v>116</v>
      </c>
      <c r="U88" s="12">
        <f t="shared" si="10"/>
        <v>0.71674862150111329</v>
      </c>
      <c r="V88" s="12">
        <f t="shared" si="11"/>
        <v>0.30579836001398536</v>
      </c>
      <c r="W88" s="12">
        <f t="shared" si="12"/>
        <v>0.31446858410418504</v>
      </c>
      <c r="X88" s="12">
        <f t="shared" si="13"/>
        <v>0.11187382064246508</v>
      </c>
      <c r="Y88" s="12">
        <f t="shared" si="14"/>
        <v>0.77283103489142724</v>
      </c>
      <c r="AA88" t="s">
        <v>52</v>
      </c>
      <c r="AB88" s="12">
        <v>8.5426028113992937E-11</v>
      </c>
      <c r="AC88" s="12">
        <v>2.4094382240279337E-10</v>
      </c>
      <c r="AD88" s="12">
        <v>1.1660862736382956E-9</v>
      </c>
      <c r="AE88" s="12">
        <v>1.6628061161082862E-10</v>
      </c>
      <c r="AF88" s="12">
        <v>1.0588328560668113E-10</v>
      </c>
    </row>
    <row r="89" spans="2:32" x14ac:dyDescent="0.3">
      <c r="B89" t="s">
        <v>117</v>
      </c>
      <c r="C89">
        <f>LCA_tech_data!D88*Mult_tech!D88</f>
        <v>2.0099975449846488</v>
      </c>
      <c r="D89">
        <f>LCA_tech_data!E88*Mult_tech!E88</f>
        <v>269.43067100000002</v>
      </c>
      <c r="E89">
        <f>LCA_tech_data!F88*Mult_tech!F88</f>
        <v>13940.031508313205</v>
      </c>
      <c r="F89">
        <f>LCA_tech_data!G88*Mult_tech!G88</f>
        <v>0.11644299492322835</v>
      </c>
      <c r="G89">
        <f>LCA_tech_data!H88*Mult_tech!H88</f>
        <v>0.40636846687681127</v>
      </c>
      <c r="H89">
        <f>LCA_tech_data!I88*Mult_tech!I88</f>
        <v>3.4061100495454397</v>
      </c>
      <c r="I89">
        <f>LCA_tech_data!J88*Mult_tech!J88</f>
        <v>4.7864160205586626E-7</v>
      </c>
      <c r="J89">
        <f>LCA_tech_data!K88*Mult_tech!K88</f>
        <v>1.4531003673779153E-5</v>
      </c>
      <c r="K89">
        <f>LCA_tech_data!L88*Mult_tech!L88</f>
        <v>32.137905441216638</v>
      </c>
      <c r="L89">
        <f>LCA_tech_data!M88*Mult_tech!M88</f>
        <v>2374.0837997325261</v>
      </c>
      <c r="M89">
        <f>LCA_tech_data!N88*Mult_tech!N88</f>
        <v>2.2265179404207976E-2</v>
      </c>
      <c r="N89">
        <f>LCA_tech_data!O88*Mult_tech!O88</f>
        <v>2.4884944548233496E-5</v>
      </c>
      <c r="O89">
        <f>LCA_tech_data!P88*Mult_tech!P88</f>
        <v>1.1127395574582362</v>
      </c>
      <c r="P89">
        <f>LCA_tech_data!Q88*Mult_tech!Q88</f>
        <v>294.01052660676163</v>
      </c>
      <c r="Q89">
        <f>LCA_tech_data!R88*Mult_tech!R88</f>
        <v>3403.5038964134578</v>
      </c>
      <c r="R89">
        <f>LCA_tech_data!S88*Mult_tech!S88</f>
        <v>3.7472779598392748E-5</v>
      </c>
      <c r="T89" t="s">
        <v>117</v>
      </c>
      <c r="U89" s="12">
        <f t="shared" si="10"/>
        <v>4.1187439390856844E-3</v>
      </c>
      <c r="V89" s="12">
        <f t="shared" si="11"/>
        <v>5.2164903479316044E-3</v>
      </c>
      <c r="W89" s="12">
        <f t="shared" si="12"/>
        <v>4.8919893004365595E-3</v>
      </c>
      <c r="X89" s="12">
        <f t="shared" si="13"/>
        <v>4.9430608596954884E-3</v>
      </c>
      <c r="Y89" s="12">
        <f t="shared" si="14"/>
        <v>3.0363017283342193E-3</v>
      </c>
      <c r="AA89" t="s">
        <v>106</v>
      </c>
      <c r="AB89" s="12">
        <v>3.7264511658805552E-10</v>
      </c>
      <c r="AC89" s="12">
        <v>3.5026306477680702E-10</v>
      </c>
      <c r="AD89" s="12">
        <v>2.5556246957607949E-10</v>
      </c>
      <c r="AE89" s="12">
        <v>1.4803829778808992E-10</v>
      </c>
      <c r="AF89" s="12">
        <v>1.8510792377567615E-10</v>
      </c>
    </row>
    <row r="90" spans="2:32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  <c r="T90" t="s">
        <v>146</v>
      </c>
      <c r="U90" s="12">
        <f t="shared" si="10"/>
        <v>0</v>
      </c>
      <c r="V90" s="12">
        <f t="shared" si="11"/>
        <v>0</v>
      </c>
      <c r="W90" s="12">
        <f t="shared" si="12"/>
        <v>0</v>
      </c>
      <c r="X90" s="12">
        <f t="shared" si="13"/>
        <v>0</v>
      </c>
      <c r="Y90" s="12">
        <f t="shared" si="14"/>
        <v>0</v>
      </c>
      <c r="AA90" t="s">
        <v>48</v>
      </c>
      <c r="AB90" s="12">
        <v>6.3950025799320851E-11</v>
      </c>
      <c r="AC90" s="12">
        <v>9.9920246167953326E-11</v>
      </c>
      <c r="AD90" s="12">
        <v>3.0778471875430889E-10</v>
      </c>
      <c r="AE90" s="12">
        <v>1.0992547173334308E-10</v>
      </c>
      <c r="AF90" s="12">
        <v>3.3251113131852122E-11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119</v>
      </c>
      <c r="AB91" s="12">
        <v>8.712522143270465E-10</v>
      </c>
      <c r="AC91" s="12">
        <v>1.0446214271121206E-10</v>
      </c>
      <c r="AD91" s="12">
        <v>8.8701924194250804E-11</v>
      </c>
      <c r="AE91" s="12">
        <v>8.8518679079879722E-11</v>
      </c>
      <c r="AF91" s="12">
        <v>8.7501949350504539E-11</v>
      </c>
    </row>
    <row r="92" spans="2:32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  <c r="T92" t="s">
        <v>119</v>
      </c>
      <c r="U92" s="12">
        <f t="shared" si="10"/>
        <v>0</v>
      </c>
      <c r="V92" s="12">
        <f t="shared" si="11"/>
        <v>0</v>
      </c>
      <c r="W92" s="12">
        <f t="shared" si="12"/>
        <v>0</v>
      </c>
      <c r="X92" s="12">
        <f t="shared" si="13"/>
        <v>0</v>
      </c>
      <c r="Y92" s="12">
        <f t="shared" si="14"/>
        <v>0</v>
      </c>
      <c r="AA92" t="s">
        <v>90</v>
      </c>
      <c r="AB92" s="12">
        <v>6.2857520437915376E-10</v>
      </c>
      <c r="AC92" s="12">
        <v>7.7774712111182832E-11</v>
      </c>
      <c r="AD92" s="12">
        <v>6.5746204981728852E-11</v>
      </c>
      <c r="AE92" s="12">
        <v>6.4105960384570348E-11</v>
      </c>
      <c r="AF92" s="12">
        <v>6.4673778323190288E-11</v>
      </c>
    </row>
    <row r="93" spans="2:32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  <c r="T93" t="s">
        <v>120</v>
      </c>
      <c r="U93" s="12">
        <f t="shared" si="10"/>
        <v>0</v>
      </c>
      <c r="V93" s="12">
        <f t="shared" si="11"/>
        <v>0</v>
      </c>
      <c r="W93" s="12">
        <f t="shared" si="12"/>
        <v>0</v>
      </c>
      <c r="X93" s="12">
        <f t="shared" si="13"/>
        <v>0</v>
      </c>
      <c r="Y93" s="12">
        <f t="shared" si="14"/>
        <v>0</v>
      </c>
      <c r="AA93" t="s">
        <v>82</v>
      </c>
      <c r="AB93" s="12">
        <v>1.7693359628296017E-10</v>
      </c>
      <c r="AC93" s="12">
        <v>1.5214541447708719E-10</v>
      </c>
      <c r="AD93" s="12">
        <v>1.1001505489134873E-10</v>
      </c>
      <c r="AE93" s="12">
        <v>6.0263655350366983E-11</v>
      </c>
      <c r="AF93" s="12">
        <v>8.1003398530865119E-11</v>
      </c>
    </row>
    <row r="94" spans="2:32" x14ac:dyDescent="0.3">
      <c r="B94" t="s">
        <v>121</v>
      </c>
      <c r="C94">
        <f>LCA_tech_data!D93*Mult_tech!D93</f>
        <v>9.4494582990630058E-2</v>
      </c>
      <c r="D94">
        <f>LCA_tech_data!E93*Mult_tech!E93</f>
        <v>15.015886</v>
      </c>
      <c r="E94">
        <f>LCA_tech_data!F93*Mult_tech!F93</f>
        <v>555.0585371439812</v>
      </c>
      <c r="F94">
        <f>LCA_tech_data!G93*Mult_tech!G93</f>
        <v>5.5062934663695226E-3</v>
      </c>
      <c r="G94">
        <f>LCA_tech_data!H93*Mult_tech!H93</f>
        <v>1.5347563831214803E-2</v>
      </c>
      <c r="H94">
        <f>LCA_tech_data!I93*Mult_tech!I93</f>
        <v>0.14770863812810112</v>
      </c>
      <c r="I94">
        <f>LCA_tech_data!J93*Mult_tech!J93</f>
        <v>6.70406990080375E-8</v>
      </c>
      <c r="J94">
        <f>LCA_tech_data!K93*Mult_tech!K93</f>
        <v>6.1732295839424922E-7</v>
      </c>
      <c r="K94">
        <f>LCA_tech_data!L93*Mult_tech!L93</f>
        <v>0.8568863972844647</v>
      </c>
      <c r="L94">
        <f>LCA_tech_data!M93*Mult_tech!M93</f>
        <v>115.00024110764987</v>
      </c>
      <c r="M94">
        <f>LCA_tech_data!N93*Mult_tech!N93</f>
        <v>3.0967750120835331E-4</v>
      </c>
      <c r="N94">
        <f>LCA_tech_data!O93*Mult_tech!O93</f>
        <v>1.6102471776178275E-6</v>
      </c>
      <c r="O94">
        <f>LCA_tech_data!P93*Mult_tech!P93</f>
        <v>5.4286176205574202E-2</v>
      </c>
      <c r="P94">
        <f>LCA_tech_data!Q93*Mult_tech!Q93</f>
        <v>5.244763853548398</v>
      </c>
      <c r="Q94">
        <f>LCA_tech_data!R93*Mult_tech!R93</f>
        <v>152.29199584209172</v>
      </c>
      <c r="R94">
        <f>LCA_tech_data!S93*Mult_tech!S93</f>
        <v>6.9595473818241057E-7</v>
      </c>
      <c r="T94" t="s">
        <v>121</v>
      </c>
      <c r="U94" s="12">
        <f t="shared" si="10"/>
        <v>1.9951130036306608E-4</v>
      </c>
      <c r="V94" s="12">
        <f t="shared" si="11"/>
        <v>2.4667457874244031E-4</v>
      </c>
      <c r="W94" s="12">
        <f t="shared" si="12"/>
        <v>1.947872516073596E-4</v>
      </c>
      <c r="X94" s="12">
        <f t="shared" si="13"/>
        <v>6.8751062255622823E-5</v>
      </c>
      <c r="Y94" s="12">
        <f t="shared" si="14"/>
        <v>1.9647205879722875E-4</v>
      </c>
      <c r="AA94" t="s">
        <v>105</v>
      </c>
      <c r="AB94" s="12">
        <v>3.3947763590266085E-10</v>
      </c>
      <c r="AC94" s="12">
        <v>2.9945089179187888E-10</v>
      </c>
      <c r="AD94" s="12">
        <v>2.1671803870544177E-10</v>
      </c>
      <c r="AE94" s="12">
        <v>5.8270272397576708E-11</v>
      </c>
      <c r="AF94" s="12">
        <v>2.5621235528343161E-10</v>
      </c>
    </row>
    <row r="95" spans="2:32" x14ac:dyDescent="0.3">
      <c r="B95" t="s">
        <v>122</v>
      </c>
      <c r="C95">
        <f>LCA_tech_data!D94*Mult_tech!D94</f>
        <v>0.85927857269158214</v>
      </c>
      <c r="D95">
        <f>LCA_tech_data!E94*Mult_tech!E94</f>
        <v>58.361964</v>
      </c>
      <c r="E95">
        <f>LCA_tech_data!F94*Mult_tech!F94</f>
        <v>7140.8367900629692</v>
      </c>
      <c r="F95">
        <f>LCA_tech_data!G94*Mult_tech!G94</f>
        <v>6.4286791828483777E-2</v>
      </c>
      <c r="G95">
        <f>LCA_tech_data!H94*Mult_tech!H94</f>
        <v>9.225035374281812E-2</v>
      </c>
      <c r="H95">
        <f>LCA_tech_data!I94*Mult_tech!I94</f>
        <v>0.95350197126312719</v>
      </c>
      <c r="I95">
        <f>LCA_tech_data!J94*Mult_tech!J94</f>
        <v>3.7248209586168332E-7</v>
      </c>
      <c r="J95">
        <f>LCA_tech_data!K94*Mult_tech!K94</f>
        <v>9.7181056247547557E-6</v>
      </c>
      <c r="K95">
        <f>LCA_tech_data!L94*Mult_tech!L94</f>
        <v>4.0211997185360273</v>
      </c>
      <c r="L95">
        <f>LCA_tech_data!M94*Mult_tech!M94</f>
        <v>1066.1962830113434</v>
      </c>
      <c r="M95">
        <f>LCA_tech_data!N94*Mult_tech!N94</f>
        <v>1.5048580696208621E-2</v>
      </c>
      <c r="N95">
        <f>LCA_tech_data!O94*Mult_tech!O94</f>
        <v>7.9426294386248497E-6</v>
      </c>
      <c r="O95">
        <f>LCA_tech_data!P94*Mult_tech!P94</f>
        <v>0.35290339744954025</v>
      </c>
      <c r="P95">
        <f>LCA_tech_data!Q94*Mult_tech!Q94</f>
        <v>55.083440318947481</v>
      </c>
      <c r="Q95">
        <f>LCA_tech_data!R94*Mult_tech!R94</f>
        <v>783.90611328006855</v>
      </c>
      <c r="R95">
        <f>LCA_tech_data!S94*Mult_tech!S94</f>
        <v>3.9368436056539575E-6</v>
      </c>
      <c r="T95" t="s">
        <v>122</v>
      </c>
      <c r="U95" s="12">
        <f t="shared" si="10"/>
        <v>1.8497196598634838E-3</v>
      </c>
      <c r="V95" s="12">
        <f t="shared" si="11"/>
        <v>2.8799622449926974E-3</v>
      </c>
      <c r="W95" s="12">
        <f t="shared" si="12"/>
        <v>2.5059410484344594E-3</v>
      </c>
      <c r="X95" s="12">
        <f t="shared" si="13"/>
        <v>3.3409140291651737E-3</v>
      </c>
      <c r="Y95" s="12">
        <f t="shared" si="14"/>
        <v>9.6910882984976615E-4</v>
      </c>
      <c r="AA95" t="s">
        <v>47</v>
      </c>
      <c r="AB95" s="12">
        <v>3.1975012899660425E-11</v>
      </c>
      <c r="AC95" s="12">
        <v>4.9960123083976663E-11</v>
      </c>
      <c r="AD95" s="12">
        <v>1.5389235937715444E-10</v>
      </c>
      <c r="AE95" s="12">
        <v>5.4962735866671539E-11</v>
      </c>
      <c r="AF95" s="12">
        <v>1.6625556565926061E-11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80</v>
      </c>
      <c r="AB96" s="12">
        <v>3.0175789858014298E-10</v>
      </c>
      <c r="AC96" s="12">
        <v>2.6617857048167011E-10</v>
      </c>
      <c r="AD96" s="12">
        <v>1.9263825662705935E-10</v>
      </c>
      <c r="AE96" s="12">
        <v>5.1795797686734852E-11</v>
      </c>
      <c r="AF96" s="12">
        <v>2.2774431580749477E-10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101</v>
      </c>
      <c r="AB97" s="12">
        <v>1.3063681924481148E-10</v>
      </c>
      <c r="AC97" s="12">
        <v>2.5627228275939962E-10</v>
      </c>
      <c r="AD97" s="12">
        <v>1.8818475214523898E-10</v>
      </c>
      <c r="AE97" s="12">
        <v>3.7551935173557939E-11</v>
      </c>
      <c r="AF97" s="12">
        <v>1.673629946463637E-10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75</v>
      </c>
      <c r="AB98" s="12">
        <v>4.3545606414937161E-11</v>
      </c>
      <c r="AC98" s="12">
        <v>8.5424094253133177E-11</v>
      </c>
      <c r="AD98" s="12">
        <v>6.2728250715079646E-11</v>
      </c>
      <c r="AE98" s="12">
        <v>1.2517311724519312E-11</v>
      </c>
      <c r="AF98" s="12">
        <v>5.5787664882121229E-11</v>
      </c>
    </row>
    <row r="99" spans="2:32" x14ac:dyDescent="0.3">
      <c r="B99" t="s">
        <v>126</v>
      </c>
      <c r="C99">
        <f>LCA_tech_data!D98*Mult_tech!D98</f>
        <v>19.074549025822968</v>
      </c>
      <c r="D99">
        <f>LCA_tech_data!E98*Mult_tech!E98</f>
        <v>672.54624100000001</v>
      </c>
      <c r="E99">
        <f>LCA_tech_data!F98*Mult_tech!F98</f>
        <v>250908.41007500657</v>
      </c>
      <c r="F99">
        <f>LCA_tech_data!G98*Mult_tech!G98</f>
        <v>0.50298472163720254</v>
      </c>
      <c r="G99">
        <f>LCA_tech_data!H98*Mult_tech!H98</f>
        <v>1.7990860947772462</v>
      </c>
      <c r="H99">
        <f>LCA_tech_data!I98*Mult_tech!I98</f>
        <v>24.20450862182502</v>
      </c>
      <c r="I99">
        <f>LCA_tech_data!J98*Mult_tech!J98</f>
        <v>2.5771507317036182E-6</v>
      </c>
      <c r="J99">
        <f>LCA_tech_data!K98*Mult_tech!K98</f>
        <v>3.715556243199775E-5</v>
      </c>
      <c r="K99">
        <f>LCA_tech_data!L98*Mult_tech!L98</f>
        <v>72.853304169446716</v>
      </c>
      <c r="L99">
        <f>LCA_tech_data!M98*Mult_tech!M98</f>
        <v>9490.3248322511117</v>
      </c>
      <c r="M99">
        <f>LCA_tech_data!N98*Mult_tech!N98</f>
        <v>9.336519827515781E-2</v>
      </c>
      <c r="N99">
        <f>LCA_tech_data!O98*Mult_tech!O98</f>
        <v>9.4596172213297523E-5</v>
      </c>
      <c r="O99">
        <f>LCA_tech_data!P98*Mult_tech!P98</f>
        <v>6.4062464382772628</v>
      </c>
      <c r="P99">
        <f>LCA_tech_data!Q98*Mult_tech!Q98</f>
        <v>466.02692096158717</v>
      </c>
      <c r="Q99">
        <f>LCA_tech_data!R98*Mult_tech!R98</f>
        <v>9479.0643521969942</v>
      </c>
      <c r="R99">
        <f>LCA_tech_data!S98*Mult_tech!S98</f>
        <v>1.2069743097522765E-3</v>
      </c>
      <c r="T99" t="s">
        <v>126</v>
      </c>
      <c r="U99" s="12">
        <f t="shared" si="10"/>
        <v>1.6464548508014952E-2</v>
      </c>
      <c r="V99" s="12">
        <f t="shared" si="11"/>
        <v>2.2533042432543331E-2</v>
      </c>
      <c r="W99" s="12">
        <f t="shared" si="12"/>
        <v>8.8051541113410708E-2</v>
      </c>
      <c r="X99" s="12">
        <f t="shared" si="13"/>
        <v>2.0727875076740631E-2</v>
      </c>
      <c r="Y99" s="12">
        <f t="shared" si="14"/>
        <v>1.1542019739217211E-2</v>
      </c>
      <c r="AA99" t="s">
        <v>76</v>
      </c>
      <c r="AB99" s="12">
        <v>3.2659204811202869E-11</v>
      </c>
      <c r="AC99" s="12">
        <v>6.4068070689849905E-11</v>
      </c>
      <c r="AD99" s="12">
        <v>4.7046188036309744E-11</v>
      </c>
      <c r="AE99" s="12">
        <v>9.3879837933894847E-12</v>
      </c>
      <c r="AF99" s="12">
        <v>4.1840748661590925E-11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36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38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  <c r="Q102">
        <f>LCA_tech_data!R101*Mult_tech!R101</f>
        <v>0</v>
      </c>
      <c r="R102">
        <f>LCA_tech_data!S101*Mult_tech!S101</f>
        <v>0</v>
      </c>
      <c r="T102" t="s">
        <v>129</v>
      </c>
      <c r="U102" s="12">
        <f t="shared" si="15"/>
        <v>0</v>
      </c>
      <c r="V102" s="12">
        <f t="shared" si="16"/>
        <v>0</v>
      </c>
      <c r="W102" s="12">
        <f t="shared" si="17"/>
        <v>0</v>
      </c>
      <c r="X102" s="12">
        <f t="shared" si="18"/>
        <v>0</v>
      </c>
      <c r="Y102" s="12">
        <f t="shared" si="19"/>
        <v>0</v>
      </c>
      <c r="AA102" t="s">
        <v>42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  <c r="Q103">
        <f>LCA_tech_data!R102*Mult_tech!R102</f>
        <v>0</v>
      </c>
      <c r="R103">
        <f>LCA_tech_data!S102*Mult_tech!S102</f>
        <v>0</v>
      </c>
      <c r="T103" t="s">
        <v>130</v>
      </c>
      <c r="U103" s="12">
        <f t="shared" si="15"/>
        <v>0</v>
      </c>
      <c r="V103" s="12">
        <f t="shared" si="16"/>
        <v>0</v>
      </c>
      <c r="W103" s="12">
        <f t="shared" si="17"/>
        <v>0</v>
      </c>
      <c r="X103" s="12">
        <f t="shared" si="18"/>
        <v>0</v>
      </c>
      <c r="Y103" s="12">
        <f t="shared" si="19"/>
        <v>0</v>
      </c>
      <c r="AA103" t="s">
        <v>43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  <c r="Q104">
        <f>LCA_tech_data!R103*Mult_tech!R103</f>
        <v>0</v>
      </c>
      <c r="R104">
        <f>LCA_tech_data!S103*Mult_tech!S103</f>
        <v>0</v>
      </c>
      <c r="T104" t="s">
        <v>131</v>
      </c>
      <c r="U104" s="12">
        <f t="shared" si="15"/>
        <v>0</v>
      </c>
      <c r="V104" s="12">
        <f t="shared" si="16"/>
        <v>0</v>
      </c>
      <c r="W104" s="12">
        <f t="shared" si="17"/>
        <v>0</v>
      </c>
      <c r="X104" s="12">
        <f t="shared" si="18"/>
        <v>0</v>
      </c>
      <c r="Y104" s="12">
        <f t="shared" si="19"/>
        <v>0</v>
      </c>
      <c r="AA104" t="s">
        <v>44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  <c r="Q105">
        <f>LCA_tech_data!R104*Mult_tech!R104</f>
        <v>0</v>
      </c>
      <c r="R105">
        <f>LCA_tech_data!S104*Mult_tech!S104</f>
        <v>0</v>
      </c>
      <c r="T105" t="s">
        <v>132</v>
      </c>
      <c r="U105" s="12">
        <f t="shared" si="15"/>
        <v>0</v>
      </c>
      <c r="V105" s="12">
        <f t="shared" si="16"/>
        <v>0</v>
      </c>
      <c r="W105" s="12">
        <f t="shared" si="17"/>
        <v>0</v>
      </c>
      <c r="X105" s="12">
        <f t="shared" si="18"/>
        <v>0</v>
      </c>
      <c r="Y105" s="12">
        <f t="shared" si="19"/>
        <v>0</v>
      </c>
      <c r="AA105" t="s">
        <v>45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  <c r="Q106">
        <f>LCA_tech_data!R105*Mult_tech!R105</f>
        <v>0</v>
      </c>
      <c r="R106">
        <f>LCA_tech_data!S105*Mult_tech!S105</f>
        <v>0</v>
      </c>
      <c r="T106" t="s">
        <v>133</v>
      </c>
      <c r="U106" s="12">
        <f t="shared" si="15"/>
        <v>0</v>
      </c>
      <c r="V106" s="12">
        <f t="shared" si="16"/>
        <v>0</v>
      </c>
      <c r="W106" s="12">
        <f t="shared" si="17"/>
        <v>0</v>
      </c>
      <c r="X106" s="12">
        <f t="shared" si="18"/>
        <v>0</v>
      </c>
      <c r="Y106" s="12">
        <f t="shared" si="19"/>
        <v>0</v>
      </c>
      <c r="AA106" t="s">
        <v>46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  <c r="Q107">
        <f>LCA_tech_data!R106*Mult_tech!R106</f>
        <v>0</v>
      </c>
      <c r="R107">
        <f>LCA_tech_data!S106*Mult_tech!S106</f>
        <v>0</v>
      </c>
      <c r="T107" t="s">
        <v>134</v>
      </c>
      <c r="U107" s="12">
        <f t="shared" si="15"/>
        <v>0</v>
      </c>
      <c r="V107" s="12">
        <f t="shared" si="16"/>
        <v>0</v>
      </c>
      <c r="W107" s="12">
        <f t="shared" si="17"/>
        <v>0</v>
      </c>
      <c r="X107" s="12">
        <f t="shared" si="18"/>
        <v>0</v>
      </c>
      <c r="Y107" s="12">
        <f t="shared" si="19"/>
        <v>0</v>
      </c>
      <c r="AA107" t="s">
        <v>49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  <c r="Q108">
        <f>LCA_tech_data!R107*Mult_tech!R107</f>
        <v>0</v>
      </c>
      <c r="R108">
        <f>LCA_tech_data!S107*Mult_tech!S107</f>
        <v>0</v>
      </c>
      <c r="T108" t="s">
        <v>135</v>
      </c>
      <c r="U108" s="12">
        <f t="shared" si="15"/>
        <v>0</v>
      </c>
      <c r="V108" s="12">
        <f t="shared" si="16"/>
        <v>0</v>
      </c>
      <c r="W108" s="12">
        <f t="shared" si="17"/>
        <v>0</v>
      </c>
      <c r="X108" s="12">
        <f t="shared" si="18"/>
        <v>0</v>
      </c>
      <c r="Y108" s="12">
        <f t="shared" si="19"/>
        <v>0</v>
      </c>
      <c r="AA108" t="s">
        <v>61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  <c r="Q109">
        <f>LCA_tech_data!R108*Mult_tech!R108</f>
        <v>0</v>
      </c>
      <c r="R109">
        <f>LCA_tech_data!S108*Mult_tech!S108</f>
        <v>0</v>
      </c>
      <c r="T109" t="s">
        <v>136</v>
      </c>
      <c r="U109" s="12">
        <f t="shared" si="15"/>
        <v>0</v>
      </c>
      <c r="V109" s="12">
        <f t="shared" si="16"/>
        <v>0</v>
      </c>
      <c r="W109" s="12">
        <f t="shared" si="17"/>
        <v>0</v>
      </c>
      <c r="X109" s="12">
        <f t="shared" si="18"/>
        <v>0</v>
      </c>
      <c r="Y109" s="12">
        <f t="shared" si="19"/>
        <v>0</v>
      </c>
      <c r="AA109" t="s">
        <v>62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4.8164037331855099E-2</v>
      </c>
      <c r="D110">
        <f>LCA_tech_data!E109*Mult_tech!E109</f>
        <v>8.7249809999999997</v>
      </c>
      <c r="E110">
        <f>LCA_tech_data!F109*Mult_tech!F109</f>
        <v>349.39214895621734</v>
      </c>
      <c r="F110">
        <f>LCA_tech_data!G109*Mult_tech!G109</f>
        <v>3.6508074320423726E-3</v>
      </c>
      <c r="G110">
        <f>LCA_tech_data!H109*Mult_tech!H109</f>
        <v>1.1503127660453047E-2</v>
      </c>
      <c r="H110">
        <f>LCA_tech_data!I109*Mult_tech!I109</f>
        <v>0.10975904180505991</v>
      </c>
      <c r="I110">
        <f>LCA_tech_data!J109*Mult_tech!J109</f>
        <v>1.2035882121955318E-7</v>
      </c>
      <c r="J110">
        <f>LCA_tech_data!K109*Mult_tech!K109</f>
        <v>3.6783959382406046E-7</v>
      </c>
      <c r="K110">
        <f>LCA_tech_data!L109*Mult_tech!L109</f>
        <v>0.82031110280384412</v>
      </c>
      <c r="L110">
        <f>LCA_tech_data!M109*Mult_tech!M109</f>
        <v>176.3636314002344</v>
      </c>
      <c r="M110">
        <f>LCA_tech_data!N109*Mult_tech!N109</f>
        <v>1.9578608350983296E-4</v>
      </c>
      <c r="N110">
        <f>LCA_tech_data!O109*Mult_tech!O109</f>
        <v>1.0256644167368876E-6</v>
      </c>
      <c r="O110">
        <f>LCA_tech_data!P109*Mult_tech!P109</f>
        <v>4.1501620575036431E-2</v>
      </c>
      <c r="P110">
        <f>LCA_tech_data!Q109*Mult_tech!Q109</f>
        <v>6.2129340771736574</v>
      </c>
      <c r="Q110">
        <f>LCA_tech_data!R109*Mult_tech!R109</f>
        <v>111.32748974823055</v>
      </c>
      <c r="R110">
        <f>LCA_tech_data!S109*Mult_tech!S109</f>
        <v>5.9622765866794791E-7</v>
      </c>
      <c r="T110" t="s">
        <v>137</v>
      </c>
      <c r="U110" s="12">
        <f t="shared" si="15"/>
        <v>3.0596924926857926E-4</v>
      </c>
      <c r="V110" s="12">
        <f t="shared" si="16"/>
        <v>1.6355128742576663E-4</v>
      </c>
      <c r="W110" s="12">
        <f t="shared" si="17"/>
        <v>1.2261253881177016E-4</v>
      </c>
      <c r="X110" s="12">
        <f t="shared" si="18"/>
        <v>4.3466190354955004E-5</v>
      </c>
      <c r="Y110" s="12">
        <f t="shared" si="19"/>
        <v>1.251450102769142E-4</v>
      </c>
      <c r="AA110" t="s">
        <v>74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  <c r="Q111">
        <f>LCA_tech_data!R110*Mult_tech!R110</f>
        <v>0</v>
      </c>
      <c r="R111">
        <f>LCA_tech_data!S110*Mult_tech!S110</f>
        <v>0</v>
      </c>
      <c r="T111" t="s">
        <v>138</v>
      </c>
      <c r="U111" s="12">
        <f t="shared" si="15"/>
        <v>0</v>
      </c>
      <c r="V111" s="12">
        <f t="shared" si="16"/>
        <v>0</v>
      </c>
      <c r="W111" s="12">
        <f t="shared" si="17"/>
        <v>0</v>
      </c>
      <c r="X111" s="12">
        <f t="shared" si="18"/>
        <v>0</v>
      </c>
      <c r="Y111" s="12">
        <f t="shared" si="19"/>
        <v>0</v>
      </c>
      <c r="AA111" t="s">
        <v>83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  <c r="Q112">
        <f>LCA_tech_data!R111*Mult_tech!R111</f>
        <v>0</v>
      </c>
      <c r="R112">
        <f>LCA_tech_data!S111*Mult_tech!S111</f>
        <v>0</v>
      </c>
      <c r="T112" t="s">
        <v>139</v>
      </c>
      <c r="U112" s="12">
        <f t="shared" si="15"/>
        <v>0</v>
      </c>
      <c r="V112" s="12">
        <f t="shared" si="16"/>
        <v>0</v>
      </c>
      <c r="W112" s="12">
        <f t="shared" si="17"/>
        <v>0</v>
      </c>
      <c r="X112" s="12">
        <f t="shared" si="18"/>
        <v>0</v>
      </c>
      <c r="Y112" s="12">
        <f t="shared" si="19"/>
        <v>0</v>
      </c>
      <c r="AA112" t="s">
        <v>87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0.86760334331357081</v>
      </c>
      <c r="D113">
        <f>LCA_tech_data!E112*Mult_tech!E112</f>
        <v>157.167528</v>
      </c>
      <c r="E113">
        <f>LCA_tech_data!F112*Mult_tech!F112</f>
        <v>6293.7787892095657</v>
      </c>
      <c r="F113">
        <f>LCA_tech_data!G112*Mult_tech!G112</f>
        <v>6.5763854305026875E-2</v>
      </c>
      <c r="G113">
        <f>LCA_tech_data!H112*Mult_tech!H112</f>
        <v>0.20721169921880961</v>
      </c>
      <c r="H113">
        <f>LCA_tech_data!I112*Mult_tech!I112</f>
        <v>1.9771455406206531</v>
      </c>
      <c r="I113">
        <f>LCA_tech_data!J112*Mult_tech!J112</f>
        <v>2.1680847676426023E-6</v>
      </c>
      <c r="J113">
        <f>LCA_tech_data!K112*Mult_tech!K112</f>
        <v>6.6260820123105887E-6</v>
      </c>
      <c r="K113">
        <f>LCA_tech_data!L112*Mult_tech!L112</f>
        <v>14.776681831013047</v>
      </c>
      <c r="L113">
        <f>LCA_tech_data!M112*Mult_tech!M112</f>
        <v>3176.9279470382821</v>
      </c>
      <c r="M113">
        <f>LCA_tech_data!N112*Mult_tech!N112</f>
        <v>3.5267944723366171E-3</v>
      </c>
      <c r="N113">
        <f>LCA_tech_data!O112*Mult_tech!O112</f>
        <v>1.8475815699323406E-5</v>
      </c>
      <c r="O113">
        <f>LCA_tech_data!P112*Mult_tech!P112</f>
        <v>0.74758983587155259</v>
      </c>
      <c r="P113">
        <f>LCA_tech_data!Q112*Mult_tech!Q112</f>
        <v>111.91674692888672</v>
      </c>
      <c r="Q113">
        <f>LCA_tech_data!R112*Mult_tech!R112</f>
        <v>2005.3987925216957</v>
      </c>
      <c r="R113">
        <f>LCA_tech_data!S112*Mult_tech!S112</f>
        <v>1.0740152584638196E-5</v>
      </c>
      <c r="T113" t="s">
        <v>140</v>
      </c>
      <c r="U113" s="12">
        <f t="shared" si="15"/>
        <v>5.5115799738198181E-3</v>
      </c>
      <c r="V113" s="12">
        <f t="shared" si="16"/>
        <v>2.9461326673290433E-3</v>
      </c>
      <c r="W113" s="12">
        <f t="shared" si="17"/>
        <v>2.2086821308665286E-3</v>
      </c>
      <c r="X113" s="12">
        <f t="shared" si="18"/>
        <v>7.8297863223607256E-4</v>
      </c>
      <c r="Y113" s="12">
        <f t="shared" si="19"/>
        <v>2.2543008296244081E-3</v>
      </c>
      <c r="AA113" t="s">
        <v>108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  <c r="Q114">
        <f>LCA_tech_data!R113*Mult_tech!R113</f>
        <v>0</v>
      </c>
      <c r="R114">
        <f>LCA_tech_data!S113*Mult_tech!S113</f>
        <v>0</v>
      </c>
      <c r="T114" t="s">
        <v>141</v>
      </c>
      <c r="U114" s="12">
        <f t="shared" si="15"/>
        <v>0</v>
      </c>
      <c r="V114" s="12">
        <f t="shared" si="16"/>
        <v>0</v>
      </c>
      <c r="W114" s="12">
        <f t="shared" si="17"/>
        <v>0</v>
      </c>
      <c r="X114" s="12">
        <f t="shared" si="18"/>
        <v>0</v>
      </c>
      <c r="Y114" s="12">
        <f t="shared" si="19"/>
        <v>0</v>
      </c>
      <c r="AA114" t="s">
        <v>118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123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0.30162597122126161</v>
      </c>
      <c r="D116">
        <f>LCA_tech_data!E115*Mult_tech!E115</f>
        <v>45.929425000000002</v>
      </c>
      <c r="E116">
        <f>LCA_tech_data!F115*Mult_tech!F115</f>
        <v>2182.7445895293458</v>
      </c>
      <c r="F116">
        <f>LCA_tech_data!G115*Mult_tech!G115</f>
        <v>1.9698186442346589E-2</v>
      </c>
      <c r="G116">
        <f>LCA_tech_data!H115*Mult_tech!H115</f>
        <v>6.7221884701389581E-2</v>
      </c>
      <c r="H116">
        <f>LCA_tech_data!I115*Mult_tech!I115</f>
        <v>0.59994215110921156</v>
      </c>
      <c r="I116">
        <f>LCA_tech_data!J115*Mult_tech!J115</f>
        <v>3.2999923238327673E-7</v>
      </c>
      <c r="J116">
        <f>LCA_tech_data!K115*Mult_tech!K115</f>
        <v>2.7335768559592745E-6</v>
      </c>
      <c r="K116">
        <f>LCA_tech_data!L115*Mult_tech!L115</f>
        <v>3.6651949173027618</v>
      </c>
      <c r="L116">
        <f>LCA_tech_data!M115*Mult_tech!M115</f>
        <v>985.16191764447262</v>
      </c>
      <c r="M116">
        <f>LCA_tech_data!N115*Mult_tech!N115</f>
        <v>2.9102711863153606E-3</v>
      </c>
      <c r="N116">
        <f>LCA_tech_data!O115*Mult_tech!O115</f>
        <v>5.8611625078742866E-6</v>
      </c>
      <c r="O116">
        <f>LCA_tech_data!P115*Mult_tech!P115</f>
        <v>0.22796394300500658</v>
      </c>
      <c r="P116">
        <f>LCA_tech_data!Q115*Mult_tech!Q115</f>
        <v>29.601359031521604</v>
      </c>
      <c r="Q116">
        <f>LCA_tech_data!R115*Mult_tech!R115</f>
        <v>607.13146165404737</v>
      </c>
      <c r="R116">
        <f>LCA_tech_data!S115*Mult_tech!S115</f>
        <v>4.2085380790263844E-6</v>
      </c>
      <c r="T116" t="s">
        <v>143</v>
      </c>
      <c r="U116" s="12">
        <f t="shared" si="15"/>
        <v>1.709134984103489E-3</v>
      </c>
      <c r="V116" s="12">
        <f t="shared" si="16"/>
        <v>8.8245239240029427E-4</v>
      </c>
      <c r="W116" s="12">
        <f t="shared" si="17"/>
        <v>7.6599275770614257E-4</v>
      </c>
      <c r="X116" s="12">
        <f t="shared" si="18"/>
        <v>6.461051730603266E-4</v>
      </c>
      <c r="Y116" s="12">
        <f t="shared" si="19"/>
        <v>7.1514155147955612E-4</v>
      </c>
      <c r="AA116" t="s">
        <v>142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408.50574433366859</v>
      </c>
      <c r="D118">
        <f>SUM(D4:D116)</f>
        <v>60944.62322500001</v>
      </c>
      <c r="E118">
        <f t="shared" ref="E118:P118" si="20">SUM(E4:E116)</f>
        <v>2849562.959401649</v>
      </c>
      <c r="F118">
        <f t="shared" si="20"/>
        <v>22.322095346998825</v>
      </c>
      <c r="G118">
        <f t="shared" si="20"/>
        <v>93.043900732037898</v>
      </c>
      <c r="H118">
        <f t="shared" si="20"/>
        <v>923.3826301966501</v>
      </c>
      <c r="I118">
        <f t="shared" si="20"/>
        <v>2.5266137274408733E-4</v>
      </c>
      <c r="J118">
        <f t="shared" si="20"/>
        <v>2.9183763714513587E-3</v>
      </c>
      <c r="K118">
        <f t="shared" si="20"/>
        <v>4758.1981955400079</v>
      </c>
      <c r="L118">
        <f t="shared" si="20"/>
        <v>576409.66149974999</v>
      </c>
      <c r="M118">
        <f t="shared" si="20"/>
        <v>4.5043304212078015</v>
      </c>
      <c r="N118">
        <f t="shared" si="20"/>
        <v>8.1958075233471324E-3</v>
      </c>
      <c r="O118">
        <f t="shared" si="20"/>
        <v>269.81545001642803</v>
      </c>
      <c r="P118">
        <f t="shared" si="20"/>
        <v>29758.152823387791</v>
      </c>
      <c r="Q118">
        <f t="shared" ref="Q118:R118" si="21">SUM(Q4:Q116)</f>
        <v>572002.57970609528</v>
      </c>
      <c r="R118">
        <f t="shared" si="21"/>
        <v>6.1489315661571895E-3</v>
      </c>
    </row>
    <row r="119" spans="2:32" x14ac:dyDescent="0.3">
      <c r="C119">
        <f>C118</f>
        <v>408.50574433366859</v>
      </c>
      <c r="D119">
        <f>D118/1000</f>
        <v>60.944623225000008</v>
      </c>
      <c r="E119">
        <f t="shared" ref="E119:P119" si="22">E118</f>
        <v>2849562.959401649</v>
      </c>
      <c r="F119">
        <f t="shared" si="22"/>
        <v>22.322095346998825</v>
      </c>
      <c r="G119">
        <f t="shared" si="22"/>
        <v>93.043900732037898</v>
      </c>
      <c r="H119">
        <f t="shared" si="22"/>
        <v>923.3826301966501</v>
      </c>
      <c r="I119">
        <f t="shared" si="22"/>
        <v>2.5266137274408733E-4</v>
      </c>
      <c r="J119">
        <f t="shared" si="22"/>
        <v>2.9183763714513587E-3</v>
      </c>
      <c r="K119">
        <f t="shared" si="22"/>
        <v>4758.1981955400079</v>
      </c>
      <c r="L119">
        <f t="shared" si="22"/>
        <v>576409.66149974999</v>
      </c>
      <c r="M119">
        <f t="shared" si="22"/>
        <v>4.5043304212078015</v>
      </c>
      <c r="N119">
        <f t="shared" si="22"/>
        <v>8.1958075233471324E-3</v>
      </c>
      <c r="O119">
        <f t="shared" si="22"/>
        <v>269.81545001642803</v>
      </c>
      <c r="P119">
        <f t="shared" si="22"/>
        <v>29758.152823387791</v>
      </c>
      <c r="Q119">
        <f t="shared" ref="Q119:R119" si="23">Q118</f>
        <v>572002.57970609528</v>
      </c>
      <c r="R119">
        <f t="shared" si="23"/>
        <v>6.1489315661571895E-3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abSelected="1" zoomScale="70" zoomScaleNormal="70" workbookViewId="0">
      <selection activeCell="B32" sqref="B32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144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  <c r="V4" t="s">
        <v>144</v>
      </c>
      <c r="W4" s="13">
        <f t="shared" ref="W4:W35" si="0">N4/$N$118</f>
        <v>0</v>
      </c>
      <c r="X4" s="13">
        <f t="shared" ref="X4:X35" si="1">H4/$H$118</f>
        <v>0</v>
      </c>
      <c r="Y4" s="13">
        <f t="shared" ref="Y4:Y35" si="2">G4/$G$118</f>
        <v>0</v>
      </c>
      <c r="Z4" s="13">
        <f t="shared" ref="Z4:Z35" si="3">O4/$O$118</f>
        <v>0</v>
      </c>
      <c r="AA4" s="13">
        <f t="shared" ref="AA4:AA35" si="4">P4/$P$118</f>
        <v>0</v>
      </c>
      <c r="AD4" t="s">
        <v>126</v>
      </c>
      <c r="AE4" s="12">
        <v>4.0047455285382567E-5</v>
      </c>
      <c r="AF4" s="12">
        <v>1.0040726723278957E-4</v>
      </c>
      <c r="AG4" s="12">
        <v>0.10752485155022505</v>
      </c>
      <c r="AH4" s="12">
        <v>7.8924063137805346E-5</v>
      </c>
      <c r="AI4" s="12">
        <v>0.63765745709373689</v>
      </c>
    </row>
    <row r="5" spans="1:35" x14ac:dyDescent="0.3">
      <c r="D5" t="s">
        <v>145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  <c r="S5">
        <f>Mult_op!R4*LCA_op_data!S5</f>
        <v>0</v>
      </c>
      <c r="T5">
        <f>Mult_op!S4*LCA_op_data!T5</f>
        <v>0</v>
      </c>
      <c r="V5" t="s">
        <v>145</v>
      </c>
      <c r="W5" s="13">
        <f t="shared" si="0"/>
        <v>0</v>
      </c>
      <c r="X5" s="13">
        <f t="shared" si="1"/>
        <v>0</v>
      </c>
      <c r="Y5" s="13">
        <f t="shared" si="2"/>
        <v>0</v>
      </c>
      <c r="Z5" s="13">
        <f t="shared" si="3"/>
        <v>0</v>
      </c>
      <c r="AA5" s="13">
        <f t="shared" si="4"/>
        <v>0</v>
      </c>
      <c r="AD5" t="s">
        <v>50</v>
      </c>
      <c r="AE5" s="12">
        <v>0.80440690177496366</v>
      </c>
      <c r="AF5" s="12">
        <v>0.77004560979368375</v>
      </c>
      <c r="AG5" s="12">
        <v>0.27275292445923521</v>
      </c>
      <c r="AH5" s="12">
        <v>0.97292675232841153</v>
      </c>
      <c r="AI5" s="12">
        <v>0.2993762838850671</v>
      </c>
    </row>
    <row r="6" spans="1:35" x14ac:dyDescent="0.3">
      <c r="D6" t="s">
        <v>34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41</v>
      </c>
      <c r="AE6" s="12">
        <v>0.20114540104139131</v>
      </c>
      <c r="AF6" s="12">
        <v>0.10540220875443673</v>
      </c>
      <c r="AG6" s="12">
        <v>0.51001762028982411</v>
      </c>
      <c r="AH6" s="12">
        <v>6.4284321143837945E-3</v>
      </c>
      <c r="AI6" s="12">
        <v>3.3100836625685651E-2</v>
      </c>
    </row>
    <row r="7" spans="1:35" x14ac:dyDescent="0.3">
      <c r="D7" t="s">
        <v>35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121</v>
      </c>
      <c r="AE7" s="12">
        <v>0</v>
      </c>
      <c r="AF7" s="12">
        <v>0</v>
      </c>
      <c r="AG7" s="12">
        <v>1.3119043575642741E-4</v>
      </c>
      <c r="AH7" s="12">
        <v>0</v>
      </c>
      <c r="AI7" s="12">
        <v>2.3669838253331587E-2</v>
      </c>
    </row>
    <row r="8" spans="1:35" x14ac:dyDescent="0.3">
      <c r="D8" t="s">
        <v>36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  <c r="S8">
        <f>Mult_op!R7*LCA_op_data!S8</f>
        <v>0</v>
      </c>
      <c r="T8">
        <f>Mult_op!S7*LCA_op_data!T8</f>
        <v>0</v>
      </c>
      <c r="V8" t="s">
        <v>36</v>
      </c>
      <c r="W8" s="13">
        <f t="shared" si="0"/>
        <v>0</v>
      </c>
      <c r="X8" s="13">
        <f t="shared" si="1"/>
        <v>0</v>
      </c>
      <c r="Y8" s="13">
        <f t="shared" si="2"/>
        <v>0</v>
      </c>
      <c r="Z8" s="13">
        <f t="shared" si="3"/>
        <v>0</v>
      </c>
      <c r="AA8" s="13">
        <f t="shared" si="4"/>
        <v>0</v>
      </c>
      <c r="AD8" t="s">
        <v>100</v>
      </c>
      <c r="AE8" s="12">
        <v>0</v>
      </c>
      <c r="AF8" s="12">
        <v>0</v>
      </c>
      <c r="AG8" s="12">
        <v>1.6648985513009877E-5</v>
      </c>
      <c r="AH8" s="12">
        <v>0</v>
      </c>
      <c r="AI8" s="12">
        <v>3.4722303469488891E-3</v>
      </c>
    </row>
    <row r="9" spans="1:35" x14ac:dyDescent="0.3">
      <c r="D9" t="s">
        <v>37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113</v>
      </c>
      <c r="AE9" s="12">
        <v>1.2122462619788218E-2</v>
      </c>
      <c r="AF9" s="12">
        <v>9.35994421822859E-2</v>
      </c>
      <c r="AG9" s="12">
        <v>5.3949390017754232E-3</v>
      </c>
      <c r="AH9" s="12">
        <v>1.0280951118372929E-2</v>
      </c>
      <c r="AI9" s="12">
        <v>1.4248312484957761E-3</v>
      </c>
    </row>
    <row r="10" spans="1:35" x14ac:dyDescent="0.3">
      <c r="D10" t="s">
        <v>38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71</v>
      </c>
      <c r="AE10" s="12">
        <v>1.1075981991138506E-3</v>
      </c>
      <c r="AF10" s="12">
        <v>2.7769781518570745E-3</v>
      </c>
      <c r="AG10" s="12">
        <v>1.0383708177193363E-3</v>
      </c>
      <c r="AH10" s="12">
        <v>2.1828141032992823E-3</v>
      </c>
      <c r="AI10" s="12">
        <v>4.2352072476916725E-4</v>
      </c>
    </row>
    <row r="11" spans="1:35" x14ac:dyDescent="0.3">
      <c r="D11" t="s">
        <v>39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  <c r="S11">
        <f>Mult_op!R10*LCA_op_data!S11</f>
        <v>0</v>
      </c>
      <c r="T11">
        <f>Mult_op!S10*LCA_op_data!T11</f>
        <v>0</v>
      </c>
      <c r="V11" t="s">
        <v>39</v>
      </c>
      <c r="W11" s="13">
        <f t="shared" si="0"/>
        <v>0</v>
      </c>
      <c r="X11" s="13">
        <f t="shared" si="1"/>
        <v>0</v>
      </c>
      <c r="Y11" s="13">
        <f t="shared" si="2"/>
        <v>0</v>
      </c>
      <c r="Z11" s="13">
        <f t="shared" si="3"/>
        <v>0</v>
      </c>
      <c r="AA11" s="13">
        <f t="shared" si="4"/>
        <v>0</v>
      </c>
      <c r="AD11" t="s">
        <v>94</v>
      </c>
      <c r="AE11" s="12">
        <v>1.6400575254613273E-3</v>
      </c>
      <c r="AF11" s="12">
        <v>9.7101343941950521E-3</v>
      </c>
      <c r="AG11" s="12">
        <v>3.3489806374524374E-2</v>
      </c>
      <c r="AH11" s="12">
        <v>5.9074545863514911E-4</v>
      </c>
      <c r="AI11" s="12">
        <v>2.9400158698309132E-4</v>
      </c>
    </row>
    <row r="12" spans="1:35" x14ac:dyDescent="0.3">
      <c r="D12" t="s">
        <v>40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  <c r="S12">
        <f>Mult_op!R11*LCA_op_data!S12</f>
        <v>0</v>
      </c>
      <c r="T12">
        <f>Mult_op!S11*LCA_op_data!T12</f>
        <v>0</v>
      </c>
      <c r="V12" t="s">
        <v>40</v>
      </c>
      <c r="W12" s="13">
        <f t="shared" si="0"/>
        <v>0</v>
      </c>
      <c r="X12" s="13">
        <f t="shared" si="1"/>
        <v>0</v>
      </c>
      <c r="Y12" s="13">
        <f t="shared" si="2"/>
        <v>0</v>
      </c>
      <c r="Z12" s="13">
        <f t="shared" si="3"/>
        <v>0</v>
      </c>
      <c r="AA12" s="13">
        <f t="shared" si="4"/>
        <v>0</v>
      </c>
      <c r="AD12" t="s">
        <v>95</v>
      </c>
      <c r="AE12" s="12">
        <v>2.2036030469331602E-3</v>
      </c>
      <c r="AF12" s="12">
        <v>1.5803347222159122E-3</v>
      </c>
      <c r="AG12" s="12">
        <v>6.5489886957165233E-2</v>
      </c>
      <c r="AH12" s="12">
        <v>8.7667314055941503E-4</v>
      </c>
      <c r="AI12" s="12">
        <v>2.1367333818918358E-4</v>
      </c>
    </row>
    <row r="13" spans="1:35" x14ac:dyDescent="0.3">
      <c r="D13" t="s">
        <v>41</v>
      </c>
      <c r="E13">
        <f>Mult_op!D12*LCA_op_data!E13</f>
        <v>1.0926396126475885E-10</v>
      </c>
      <c r="F13">
        <f>Mult_op!E12*LCA_op_data!F13</f>
        <v>9.9999999999999995E-7</v>
      </c>
      <c r="G13">
        <f>Mult_op!F12*LCA_op_data!G13</f>
        <v>5.1491803656806846E-6</v>
      </c>
      <c r="H13">
        <f>Mult_op!G12*LCA_op_data!H13</f>
        <v>1.6268157939659577E-12</v>
      </c>
      <c r="I13">
        <f>Mult_op!H12*LCA_op_data!I13</f>
        <v>6.1272866057035214E-11</v>
      </c>
      <c r="J13">
        <f>Mult_op!I12*LCA_op_data!J13</f>
        <v>4.1650599440145142E-10</v>
      </c>
      <c r="K13">
        <f>Mult_op!J12*LCA_op_data!K13</f>
        <v>2.5777492041432002E-17</v>
      </c>
      <c r="L13">
        <f>Mult_op!K12*LCA_op_data!L13</f>
        <v>6.284337495664417E-16</v>
      </c>
      <c r="M13">
        <f>Mult_op!L12*LCA_op_data!M13</f>
        <v>1.7401002786970065E-9</v>
      </c>
      <c r="N13">
        <f>Mult_op!M12*LCA_op_data!N13</f>
        <v>1.9840169003220802E-7</v>
      </c>
      <c r="O13">
        <f>Mult_op!N12*LCA_op_data!O13</f>
        <v>3.3374608575107732E-14</v>
      </c>
      <c r="P13">
        <f>Mult_op!O12*LCA_op_data!P13</f>
        <v>2.1177835161811354E-15</v>
      </c>
      <c r="Q13">
        <f>Mult_op!P12*LCA_op_data!Q13</f>
        <v>1.9522215764007235E-10</v>
      </c>
      <c r="R13">
        <f>Mult_op!Q12*LCA_op_data!R13</f>
        <v>1.0310993401331155E-8</v>
      </c>
      <c r="S13">
        <f>Mult_op!R12*LCA_op_data!S13</f>
        <v>3.609978573384646E-7</v>
      </c>
      <c r="T13">
        <f>Mult_op!S12*LCA_op_data!T13</f>
        <v>5.5908084723228728E-15</v>
      </c>
      <c r="V13" t="s">
        <v>41</v>
      </c>
      <c r="W13" s="13">
        <f t="shared" si="0"/>
        <v>2.3700505873060703E-11</v>
      </c>
      <c r="X13" s="13">
        <f t="shared" si="1"/>
        <v>9.5031762431216533E-12</v>
      </c>
      <c r="Y13" s="13">
        <f t="shared" si="2"/>
        <v>2.7400639750710703E-11</v>
      </c>
      <c r="Z13" s="13">
        <f t="shared" si="3"/>
        <v>6.2608178559523349E-13</v>
      </c>
      <c r="AA13" s="13">
        <f t="shared" si="4"/>
        <v>1.6017242919023035E-12</v>
      </c>
      <c r="AD13" t="s">
        <v>84</v>
      </c>
      <c r="AE13" s="12">
        <v>4.6195297583587284E-4</v>
      </c>
      <c r="AF13" s="12">
        <v>1.1582118155373734E-3</v>
      </c>
      <c r="AG13" s="12">
        <v>4.3307987467869607E-4</v>
      </c>
      <c r="AH13" s="12">
        <v>9.1040006341863841E-4</v>
      </c>
      <c r="AI13" s="12">
        <v>1.7664046338447775E-4</v>
      </c>
    </row>
    <row r="14" spans="1:35" x14ac:dyDescent="0.3">
      <c r="D14" t="s">
        <v>42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  <c r="V14" t="s">
        <v>42</v>
      </c>
      <c r="W14" s="13">
        <f t="shared" si="0"/>
        <v>0</v>
      </c>
      <c r="X14" s="13">
        <f t="shared" si="1"/>
        <v>0</v>
      </c>
      <c r="Y14" s="13">
        <f t="shared" si="2"/>
        <v>0</v>
      </c>
      <c r="Z14" s="13">
        <f t="shared" si="3"/>
        <v>0</v>
      </c>
      <c r="AA14" s="13">
        <f t="shared" si="4"/>
        <v>0</v>
      </c>
      <c r="AD14" t="s">
        <v>110</v>
      </c>
      <c r="AE14" s="12">
        <v>4.4391846958824938E-4</v>
      </c>
      <c r="AF14" s="12">
        <v>1.4435812088512081E-2</v>
      </c>
      <c r="AG14" s="12">
        <v>3.3456098553336961E-3</v>
      </c>
      <c r="AH14" s="12">
        <v>5.3351725939334424E-3</v>
      </c>
      <c r="AI14" s="12">
        <v>6.7863703335317108E-5</v>
      </c>
    </row>
    <row r="15" spans="1:35" x14ac:dyDescent="0.3">
      <c r="D15" t="s">
        <v>43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3">
        <f t="shared" si="0"/>
        <v>0</v>
      </c>
      <c r="X15" s="13">
        <f t="shared" si="1"/>
        <v>0</v>
      </c>
      <c r="Y15" s="13">
        <f t="shared" si="2"/>
        <v>0</v>
      </c>
      <c r="Z15" s="13">
        <f t="shared" si="3"/>
        <v>0</v>
      </c>
      <c r="AA15" s="13">
        <f t="shared" si="4"/>
        <v>0</v>
      </c>
      <c r="AD15" t="s">
        <v>97</v>
      </c>
      <c r="AE15" s="12">
        <v>7.6697806541168218E-5</v>
      </c>
      <c r="AF15" s="12">
        <v>4.223487966418327E-4</v>
      </c>
      <c r="AG15" s="12">
        <v>1.0944075691731574E-4</v>
      </c>
      <c r="AH15" s="12">
        <v>2.1429819835260352E-4</v>
      </c>
      <c r="AI15" s="12">
        <v>5.0566225868822625E-5</v>
      </c>
    </row>
    <row r="16" spans="1:35" x14ac:dyDescent="0.3">
      <c r="D16" t="s">
        <v>44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  <c r="V16" t="s">
        <v>44</v>
      </c>
      <c r="W16" s="13">
        <f t="shared" si="0"/>
        <v>0</v>
      </c>
      <c r="X16" s="13">
        <f t="shared" si="1"/>
        <v>0</v>
      </c>
      <c r="Y16" s="13">
        <f t="shared" si="2"/>
        <v>0</v>
      </c>
      <c r="Z16" s="13">
        <f t="shared" si="3"/>
        <v>0</v>
      </c>
      <c r="AA16" s="13">
        <f t="shared" si="4"/>
        <v>0</v>
      </c>
      <c r="AD16" t="s">
        <v>143</v>
      </c>
      <c r="AE16" s="12">
        <v>2.0808855181896654E-3</v>
      </c>
      <c r="AF16" s="12">
        <v>5.0939389258438804E-4</v>
      </c>
      <c r="AG16" s="12">
        <v>1.6708872367871154E-4</v>
      </c>
      <c r="AH16" s="12">
        <v>1.1572767764306017E-4</v>
      </c>
      <c r="AI16" s="12">
        <v>4.7035521001728311E-5</v>
      </c>
    </row>
    <row r="17" spans="4:35" x14ac:dyDescent="0.3">
      <c r="D17" t="s">
        <v>45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D17" t="s">
        <v>98</v>
      </c>
      <c r="AE17" s="12">
        <v>-2.5730790415445303E-2</v>
      </c>
      <c r="AF17" s="12">
        <v>2.5784581394775504E-4</v>
      </c>
      <c r="AG17" s="12">
        <v>8.4577236958708826E-5</v>
      </c>
      <c r="AH17" s="12">
        <v>5.8579220663143149E-5</v>
      </c>
      <c r="AI17" s="12">
        <v>2.3808515126902942E-5</v>
      </c>
    </row>
    <row r="18" spans="4:35" x14ac:dyDescent="0.3">
      <c r="D18" t="s">
        <v>46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D18" t="s">
        <v>106</v>
      </c>
      <c r="AE18" s="12">
        <v>1.0834620516294084E-9</v>
      </c>
      <c r="AF18" s="12">
        <v>1.8809658448526648E-8</v>
      </c>
      <c r="AG18" s="12">
        <v>2.6759859277652446E-7</v>
      </c>
      <c r="AH18" s="12">
        <v>1.5705881785614848E-10</v>
      </c>
      <c r="AI18" s="12">
        <v>2.994400416884412E-7</v>
      </c>
    </row>
    <row r="19" spans="4:35" x14ac:dyDescent="0.3">
      <c r="D19" t="s">
        <v>48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D19" t="s">
        <v>124</v>
      </c>
      <c r="AE19" s="12">
        <v>8.9791823873764555E-12</v>
      </c>
      <c r="AF19" s="12">
        <v>2.2512670507440275E-11</v>
      </c>
      <c r="AG19" s="12">
        <v>2.9201642700151522E-8</v>
      </c>
      <c r="AH19" s="12">
        <v>1.7695844907425041E-11</v>
      </c>
      <c r="AI19" s="12">
        <v>1.8663769583780454E-7</v>
      </c>
    </row>
    <row r="20" spans="4:35" x14ac:dyDescent="0.3">
      <c r="D20" t="s">
        <v>47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D20" t="s">
        <v>99</v>
      </c>
      <c r="AE20" s="12">
        <v>2.8958769612866764E-9</v>
      </c>
      <c r="AF20" s="12">
        <v>2.9225830037581752E-8</v>
      </c>
      <c r="AG20" s="12">
        <v>1.9491309987426705E-7</v>
      </c>
      <c r="AH20" s="12">
        <v>1.0947090721315671E-10</v>
      </c>
      <c r="AI20" s="12">
        <v>1.5220609552446973E-7</v>
      </c>
    </row>
    <row r="21" spans="4:35" x14ac:dyDescent="0.3">
      <c r="D21" t="s">
        <v>49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D21" t="s">
        <v>73</v>
      </c>
      <c r="AE21" s="12">
        <v>0</v>
      </c>
      <c r="AF21" s="12">
        <v>0</v>
      </c>
      <c r="AG21" s="12">
        <v>1.0104268379400692E-9</v>
      </c>
      <c r="AH21" s="12">
        <v>0</v>
      </c>
      <c r="AI21" s="12">
        <v>1.4206628867171969E-7</v>
      </c>
    </row>
    <row r="22" spans="4:35" x14ac:dyDescent="0.3">
      <c r="D22" t="s">
        <v>50</v>
      </c>
      <c r="E22">
        <f>Mult_op!D21*LCA_op_data!E22</f>
        <v>3.9034952815384334</v>
      </c>
      <c r="F22">
        <f>Mult_op!E21*LCA_op_data!F22</f>
        <v>1356.063717</v>
      </c>
      <c r="G22">
        <f>Mult_op!F21*LCA_op_data!G22</f>
        <v>28607.909428380677</v>
      </c>
      <c r="H22">
        <f>Mult_op!G21*LCA_op_data!H22</f>
        <v>0.12347211852392265</v>
      </c>
      <c r="I22">
        <f>Mult_op!H21*LCA_op_data!I22</f>
        <v>0.82692477219313887</v>
      </c>
      <c r="J22">
        <f>Mult_op!I21*LCA_op_data!J22</f>
        <v>6.8176119396341619</v>
      </c>
      <c r="K22">
        <f>Mult_op!J21*LCA_op_data!K22</f>
        <v>1.0551039866222545E-6</v>
      </c>
      <c r="L22">
        <f>Mult_op!K21*LCA_op_data!L22</f>
        <v>6.7828274788164149E-5</v>
      </c>
      <c r="M22">
        <f>Mult_op!L21*LCA_op_data!M22</f>
        <v>151.26756826893313</v>
      </c>
      <c r="N22">
        <f>Mult_op!M21*LCA_op_data!N22</f>
        <v>8242.8012895548127</v>
      </c>
      <c r="O22">
        <f>Mult_op!N21*LCA_op_data!O22</f>
        <v>5.2475314056123823E-2</v>
      </c>
      <c r="P22">
        <f>Mult_op!O21*LCA_op_data!P22</f>
        <v>1.9898657113445904E-4</v>
      </c>
      <c r="Q22">
        <f>Mult_op!P21*LCA_op_data!Q22</f>
        <v>3.1749117781225609</v>
      </c>
      <c r="R22">
        <f>Mult_op!Q21*LCA_op_data!R22</f>
        <v>573.70614884852421</v>
      </c>
      <c r="S22">
        <f>Mult_op!R21*LCA_op_data!S22</f>
        <v>17539.486051603239</v>
      </c>
      <c r="T22">
        <f>Mult_op!S21*LCA_op_data!T22</f>
        <v>7.2595826057430092E-4</v>
      </c>
      <c r="V22" t="s">
        <v>50</v>
      </c>
      <c r="W22" s="13">
        <f>N22/$N$118</f>
        <v>0.98466177552142908</v>
      </c>
      <c r="X22" s="13">
        <f t="shared" si="1"/>
        <v>0.72127238240286995</v>
      </c>
      <c r="Y22" s="13">
        <f t="shared" si="2"/>
        <v>0.15223297002617162</v>
      </c>
      <c r="Z22" s="13">
        <f t="shared" si="3"/>
        <v>0.98439621396586252</v>
      </c>
      <c r="AA22" s="13">
        <f t="shared" si="4"/>
        <v>0.15049773610625664</v>
      </c>
      <c r="AD22" t="s">
        <v>103</v>
      </c>
      <c r="AE22" s="12">
        <v>6.8349202064531801E-10</v>
      </c>
      <c r="AF22" s="12">
        <v>3.0709184636095009E-8</v>
      </c>
      <c r="AG22" s="12">
        <v>4.4899912649908607E-7</v>
      </c>
      <c r="AH22" s="12">
        <v>5.7943981567819094E-11</v>
      </c>
      <c r="AI22" s="12">
        <v>1.2074305045564852E-7</v>
      </c>
    </row>
    <row r="23" spans="4:35" x14ac:dyDescent="0.3">
      <c r="D23" t="s">
        <v>51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3">
        <f t="shared" si="0"/>
        <v>0</v>
      </c>
      <c r="X23" s="13">
        <f t="shared" si="1"/>
        <v>0</v>
      </c>
      <c r="Y23" s="13">
        <f t="shared" si="2"/>
        <v>0</v>
      </c>
      <c r="Z23" s="13">
        <f t="shared" si="3"/>
        <v>0</v>
      </c>
      <c r="AA23" s="13">
        <f t="shared" si="4"/>
        <v>0</v>
      </c>
      <c r="AD23" t="s">
        <v>57</v>
      </c>
      <c r="AE23" s="12">
        <v>1.8517887061917264E-7</v>
      </c>
      <c r="AF23" s="12">
        <v>1.7731128872088846E-7</v>
      </c>
      <c r="AG23" s="12">
        <v>6.3472553912484515E-8</v>
      </c>
      <c r="AH23" s="12">
        <v>2.2399397398717708E-7</v>
      </c>
      <c r="AI23" s="12">
        <v>7.9117234816358239E-8</v>
      </c>
    </row>
    <row r="24" spans="4:35" x14ac:dyDescent="0.3">
      <c r="D24" t="s">
        <v>52</v>
      </c>
      <c r="E24">
        <f>Mult_op!D23*LCA_op_data!E24</f>
        <v>2.4442906269987085E-14</v>
      </c>
      <c r="F24">
        <f>Mult_op!E23*LCA_op_data!F24</f>
        <v>9.9999999999999995E-7</v>
      </c>
      <c r="G24">
        <f>Mult_op!F23*LCA_op_data!G24</f>
        <v>5.5792276163997538E-10</v>
      </c>
      <c r="H24">
        <f>Mult_op!G23*LCA_op_data!H24</f>
        <v>7.7292157245142841E-16</v>
      </c>
      <c r="I24">
        <f>Mult_op!H23*LCA_op_data!I24</f>
        <v>5.1763910178216343E-15</v>
      </c>
      <c r="J24">
        <f>Mult_op!I23*LCA_op_data!J24</f>
        <v>4.2679967398263415E-14</v>
      </c>
      <c r="K24">
        <f>Mult_op!J23*LCA_op_data!K24</f>
        <v>9.0192698003806895E-18</v>
      </c>
      <c r="L24">
        <f>Mult_op!K23*LCA_op_data!L24</f>
        <v>8.0849272763829854E-19</v>
      </c>
      <c r="M24">
        <f>Mult_op!L23*LCA_op_data!M24</f>
        <v>9.4674552575413913E-13</v>
      </c>
      <c r="N24">
        <f>Mult_op!M23*LCA_op_data!N24</f>
        <v>5.1589110879333862E-11</v>
      </c>
      <c r="O24">
        <f>Mult_op!N23*LCA_op_data!O24</f>
        <v>3.2845104630847274E-16</v>
      </c>
      <c r="P24">
        <f>Mult_op!O23*LCA_op_data!P24</f>
        <v>1.2614868547360689E-18</v>
      </c>
      <c r="Q24">
        <f>Mult_op!P23*LCA_op_data!Q24</f>
        <v>1.9876505868161843E-14</v>
      </c>
      <c r="R24">
        <f>Mult_op!Q23*LCA_op_data!R24</f>
        <v>3.5915185130239256E-12</v>
      </c>
      <c r="S24">
        <f>Mult_op!R23*LCA_op_data!S24</f>
        <v>1.097799385320245E-10</v>
      </c>
      <c r="T24">
        <f>Mult_op!S23*LCA_op_data!T24</f>
        <v>4.7384845236602825E-18</v>
      </c>
      <c r="V24" t="s">
        <v>52</v>
      </c>
      <c r="W24" s="13">
        <f t="shared" si="0"/>
        <v>6.1626895677307178E-15</v>
      </c>
      <c r="X24" s="13">
        <f t="shared" si="1"/>
        <v>4.5150839771539311E-15</v>
      </c>
      <c r="Y24" s="13">
        <f t="shared" si="2"/>
        <v>2.9689075764969271E-15</v>
      </c>
      <c r="Z24" s="13">
        <f t="shared" si="3"/>
        <v>6.1614870206089766E-15</v>
      </c>
      <c r="AA24" s="13">
        <f t="shared" si="4"/>
        <v>9.5408908592778686E-16</v>
      </c>
      <c r="AD24" t="s">
        <v>67</v>
      </c>
      <c r="AE24" s="12">
        <v>4.4353423445599155E-10</v>
      </c>
      <c r="AF24" s="12">
        <v>1.9927920571008715E-8</v>
      </c>
      <c r="AG24" s="12">
        <v>2.9136621617785382E-7</v>
      </c>
      <c r="AH24" s="12">
        <v>3.7601228294882007E-11</v>
      </c>
      <c r="AI24" s="12">
        <v>7.8353038268339752E-8</v>
      </c>
    </row>
    <row r="25" spans="4:35" x14ac:dyDescent="0.3">
      <c r="D25" t="s">
        <v>53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  <c r="V25" t="s">
        <v>53</v>
      </c>
      <c r="W25" s="13">
        <f t="shared" si="0"/>
        <v>0</v>
      </c>
      <c r="X25" s="13">
        <f t="shared" si="1"/>
        <v>0</v>
      </c>
      <c r="Y25" s="13">
        <f t="shared" si="2"/>
        <v>0</v>
      </c>
      <c r="Z25" s="13">
        <f t="shared" si="3"/>
        <v>0</v>
      </c>
      <c r="AA25" s="13">
        <f t="shared" si="4"/>
        <v>0</v>
      </c>
      <c r="AD25" t="s">
        <v>77</v>
      </c>
      <c r="AE25" s="12">
        <v>3.4552330770260699E-10</v>
      </c>
      <c r="AF25" s="12">
        <v>1.5524305671184737E-8</v>
      </c>
      <c r="AG25" s="12">
        <v>2.2698094294805456E-7</v>
      </c>
      <c r="AH25" s="12">
        <v>2.9292216394668294E-11</v>
      </c>
      <c r="AI25" s="12">
        <v>6.1038807938312152E-8</v>
      </c>
    </row>
    <row r="26" spans="4:35" x14ac:dyDescent="0.3">
      <c r="D26" t="s">
        <v>54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3">
        <f t="shared" si="0"/>
        <v>0</v>
      </c>
      <c r="X26" s="13">
        <f t="shared" si="1"/>
        <v>0</v>
      </c>
      <c r="Y26" s="13">
        <f t="shared" si="2"/>
        <v>0</v>
      </c>
      <c r="Z26" s="13">
        <f t="shared" si="3"/>
        <v>0</v>
      </c>
      <c r="AA26" s="13">
        <f t="shared" si="4"/>
        <v>0</v>
      </c>
      <c r="AD26" t="s">
        <v>69</v>
      </c>
      <c r="AE26" s="12">
        <v>5.1973541126614513E-10</v>
      </c>
      <c r="AF26" s="12">
        <v>1.9177882131378608E-9</v>
      </c>
      <c r="AG26" s="12">
        <v>1.0916478480452239E-9</v>
      </c>
      <c r="AH26" s="12">
        <v>1.7985755038668373E-10</v>
      </c>
      <c r="AI26" s="12">
        <v>5.6577698910232115E-8</v>
      </c>
    </row>
    <row r="27" spans="4:35" x14ac:dyDescent="0.3">
      <c r="D27" t="s">
        <v>55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3">
        <f t="shared" si="0"/>
        <v>0</v>
      </c>
      <c r="X27" s="13">
        <f t="shared" si="1"/>
        <v>0</v>
      </c>
      <c r="Y27" s="13">
        <f t="shared" si="2"/>
        <v>0</v>
      </c>
      <c r="Z27" s="13">
        <f t="shared" si="3"/>
        <v>0</v>
      </c>
      <c r="AA27" s="13">
        <f t="shared" si="4"/>
        <v>0</v>
      </c>
      <c r="AD27" t="s">
        <v>39</v>
      </c>
      <c r="AE27" s="12">
        <v>4.4871645723333372E-7</v>
      </c>
      <c r="AF27" s="12">
        <v>2.0994962107266227E-7</v>
      </c>
      <c r="AG27" s="12">
        <v>8.8204612193449799E-7</v>
      </c>
      <c r="AH27" s="12">
        <v>6.350333248033004E-8</v>
      </c>
      <c r="AI27" s="12">
        <v>3.3196647421462723E-8</v>
      </c>
    </row>
    <row r="28" spans="4:35" x14ac:dyDescent="0.3">
      <c r="D28" t="s">
        <v>56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3">
        <f t="shared" si="0"/>
        <v>0</v>
      </c>
      <c r="X28" s="13">
        <f t="shared" si="1"/>
        <v>0</v>
      </c>
      <c r="Y28" s="13">
        <f t="shared" si="2"/>
        <v>0</v>
      </c>
      <c r="Z28" s="13">
        <f t="shared" si="3"/>
        <v>0</v>
      </c>
      <c r="AA28" s="13">
        <f t="shared" si="4"/>
        <v>0</v>
      </c>
      <c r="AD28" t="s">
        <v>82</v>
      </c>
      <c r="AE28" s="12">
        <v>1.1858259722277858E-9</v>
      </c>
      <c r="AF28" s="12">
        <v>1.2998557160196857E-8</v>
      </c>
      <c r="AG28" s="12">
        <v>1.6041035978645725E-7</v>
      </c>
      <c r="AH28" s="12">
        <v>2.5768633021519177E-10</v>
      </c>
      <c r="AI28" s="12">
        <v>3.2405144222352962E-8</v>
      </c>
    </row>
    <row r="29" spans="4:35" x14ac:dyDescent="0.3">
      <c r="D29" t="s">
        <v>57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  <c r="S29">
        <f>Mult_op!R28*LCA_op_data!S29</f>
        <v>0</v>
      </c>
      <c r="T29">
        <f>Mult_op!S28*LCA_op_data!T29</f>
        <v>0</v>
      </c>
      <c r="V29" t="s">
        <v>57</v>
      </c>
      <c r="W29" s="13">
        <f t="shared" si="0"/>
        <v>0</v>
      </c>
      <c r="X29" s="13">
        <f t="shared" si="1"/>
        <v>0</v>
      </c>
      <c r="Y29" s="13">
        <f t="shared" si="2"/>
        <v>0</v>
      </c>
      <c r="Z29" s="13">
        <f t="shared" si="3"/>
        <v>0</v>
      </c>
      <c r="AA29" s="13">
        <f t="shared" si="4"/>
        <v>0</v>
      </c>
      <c r="AD29" t="s">
        <v>128</v>
      </c>
      <c r="AE29" s="12">
        <v>1.1824109030274444E-12</v>
      </c>
      <c r="AF29" s="12">
        <v>2.9645490998918669E-12</v>
      </c>
      <c r="AG29" s="12">
        <v>3.9181473123184776E-9</v>
      </c>
      <c r="AH29" s="12">
        <v>2.3302522494963562E-12</v>
      </c>
      <c r="AI29" s="12">
        <v>2.4321766830739967E-8</v>
      </c>
    </row>
    <row r="30" spans="4:35" x14ac:dyDescent="0.3">
      <c r="D30" t="s">
        <v>58</v>
      </c>
      <c r="E30">
        <f>Mult_op!D29*LCA_op_data!E30</f>
        <v>0</v>
      </c>
      <c r="F30">
        <f>Mult_op!E29*LCA_op_data!F30</f>
        <v>0</v>
      </c>
      <c r="G30">
        <f>Mult_op!F29*LCA_op_data!G30</f>
        <v>0</v>
      </c>
      <c r="H30">
        <f>Mult_op!G29*LCA_op_data!H30</f>
        <v>0</v>
      </c>
      <c r="I30">
        <f>Mult_op!H29*LCA_op_data!I30</f>
        <v>0</v>
      </c>
      <c r="J30">
        <f>Mult_op!I29*LCA_op_data!J30</f>
        <v>0</v>
      </c>
      <c r="K30">
        <f>Mult_op!J29*LCA_op_data!K30</f>
        <v>0</v>
      </c>
      <c r="L30">
        <f>Mult_op!K29*LCA_op_data!L30</f>
        <v>0</v>
      </c>
      <c r="M30">
        <f>Mult_op!L29*LCA_op_data!M30</f>
        <v>0</v>
      </c>
      <c r="N30">
        <f>Mult_op!M29*LCA_op_data!N30</f>
        <v>0</v>
      </c>
      <c r="O30">
        <f>Mult_op!N29*LCA_op_data!O30</f>
        <v>0</v>
      </c>
      <c r="P30">
        <f>Mult_op!O29*LCA_op_data!P30</f>
        <v>0</v>
      </c>
      <c r="Q30">
        <f>Mult_op!P29*LCA_op_data!Q30</f>
        <v>0</v>
      </c>
      <c r="R30">
        <f>Mult_op!Q29*LCA_op_data!R30</f>
        <v>0</v>
      </c>
      <c r="S30">
        <f>Mult_op!R29*LCA_op_data!S30</f>
        <v>0</v>
      </c>
      <c r="T30">
        <f>Mult_op!S29*LCA_op_data!T30</f>
        <v>0</v>
      </c>
      <c r="V30" t="s">
        <v>58</v>
      </c>
      <c r="W30" s="13">
        <f t="shared" si="0"/>
        <v>0</v>
      </c>
      <c r="X30" s="13">
        <f t="shared" si="1"/>
        <v>0</v>
      </c>
      <c r="Y30" s="13">
        <f t="shared" si="2"/>
        <v>0</v>
      </c>
      <c r="Z30" s="13">
        <f t="shared" si="3"/>
        <v>0</v>
      </c>
      <c r="AA30" s="13">
        <f t="shared" si="4"/>
        <v>0</v>
      </c>
      <c r="AD30" t="s">
        <v>81</v>
      </c>
      <c r="AE30" s="12">
        <v>9.4960869446850723E-8</v>
      </c>
      <c r="AF30" s="12">
        <v>4.8370449302790009E-8</v>
      </c>
      <c r="AG30" s="12">
        <v>2.2856100702079101E-7</v>
      </c>
      <c r="AH30" s="12">
        <v>3.1526302667346051E-9</v>
      </c>
      <c r="AI30" s="12">
        <v>1.5724938053736085E-8</v>
      </c>
    </row>
    <row r="31" spans="4:35" x14ac:dyDescent="0.3">
      <c r="D31" t="s">
        <v>59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D31" t="s">
        <v>78</v>
      </c>
      <c r="AE31" s="12">
        <v>1.2862669807877837E-7</v>
      </c>
      <c r="AF31" s="12">
        <v>6.0022220305686842E-8</v>
      </c>
      <c r="AG31" s="12">
        <v>2.5142175441277088E-7</v>
      </c>
      <c r="AH31" s="12">
        <v>1.8138659083764582E-8</v>
      </c>
      <c r="AI31" s="12">
        <v>1.0143319777415148E-8</v>
      </c>
    </row>
    <row r="32" spans="4:35" x14ac:dyDescent="0.3">
      <c r="D32" t="s">
        <v>60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65</v>
      </c>
      <c r="AE32" s="12">
        <v>0</v>
      </c>
      <c r="AF32" s="12">
        <v>0</v>
      </c>
      <c r="AG32" s="12">
        <v>4.5996425331186199E-11</v>
      </c>
      <c r="AH32" s="12">
        <v>0</v>
      </c>
      <c r="AI32" s="12">
        <v>9.5927877263940417E-9</v>
      </c>
    </row>
    <row r="33" spans="4:35" x14ac:dyDescent="0.3">
      <c r="D33" t="s">
        <v>61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104</v>
      </c>
      <c r="AE33" s="12">
        <v>9.9159875234001936E-9</v>
      </c>
      <c r="AF33" s="12">
        <v>2.5286280582922594E-9</v>
      </c>
      <c r="AG33" s="12">
        <v>8.4185944067428818E-10</v>
      </c>
      <c r="AH33" s="12">
        <v>5.518786400965782E-10</v>
      </c>
      <c r="AI33" s="12">
        <v>8.9675656872630053E-9</v>
      </c>
    </row>
    <row r="34" spans="4:35" x14ac:dyDescent="0.3">
      <c r="D34" t="s">
        <v>62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t="s">
        <v>53</v>
      </c>
      <c r="AE34" s="12">
        <v>1.3281034140300115E-8</v>
      </c>
      <c r="AF34" s="12">
        <v>1.271917244545887E-8</v>
      </c>
      <c r="AG34" s="12">
        <v>4.8053118690141716E-9</v>
      </c>
      <c r="AH34" s="12">
        <v>1.606603405403796E-8</v>
      </c>
      <c r="AI34" s="12">
        <v>8.8428155931899024E-9</v>
      </c>
    </row>
    <row r="35" spans="4:35" x14ac:dyDescent="0.3">
      <c r="D35" t="s">
        <v>63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  <c r="S35">
        <f>Mult_op!R34*LCA_op_data!S35</f>
        <v>0</v>
      </c>
      <c r="T35">
        <f>Mult_op!S34*LCA_op_data!T35</f>
        <v>0</v>
      </c>
      <c r="V35" t="s">
        <v>63</v>
      </c>
      <c r="W35" s="13">
        <f t="shared" si="0"/>
        <v>0</v>
      </c>
      <c r="X35" s="13">
        <f t="shared" si="1"/>
        <v>0</v>
      </c>
      <c r="Y35" s="13">
        <f t="shared" si="2"/>
        <v>0</v>
      </c>
      <c r="Z35" s="13">
        <f t="shared" si="3"/>
        <v>0</v>
      </c>
      <c r="AA35" s="13">
        <f t="shared" si="4"/>
        <v>0</v>
      </c>
      <c r="AD35" t="s">
        <v>40</v>
      </c>
      <c r="AE35" s="12">
        <v>1.1856037057029872E-7</v>
      </c>
      <c r="AF35" s="12">
        <v>7.5532263768539905E-8</v>
      </c>
      <c r="AG35" s="12">
        <v>2.3654171505489382E-7</v>
      </c>
      <c r="AH35" s="12">
        <v>2.4212009216075648E-8</v>
      </c>
      <c r="AI35" s="12">
        <v>8.8206306869276146E-9</v>
      </c>
    </row>
    <row r="36" spans="4:35" x14ac:dyDescent="0.3">
      <c r="D36" t="s">
        <v>64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3">
        <f t="shared" ref="W36:W67" si="5">N36/$N$118</f>
        <v>0</v>
      </c>
      <c r="X36" s="13">
        <f t="shared" ref="X36:X67" si="6">H36/$H$118</f>
        <v>0</v>
      </c>
      <c r="Y36" s="13">
        <f t="shared" ref="Y36:Y67" si="7">G36/$G$118</f>
        <v>0</v>
      </c>
      <c r="Z36" s="13">
        <f t="shared" ref="Z36:Z67" si="8">O36/$O$118</f>
        <v>0</v>
      </c>
      <c r="AA36" s="13">
        <f t="shared" ref="AA36:AA67" si="9">P36/$P$118</f>
        <v>0</v>
      </c>
      <c r="AD36" t="s">
        <v>79</v>
      </c>
      <c r="AE36" s="12">
        <v>8.597006514005107E-9</v>
      </c>
      <c r="AF36" s="12">
        <v>2.1922810852005251E-9</v>
      </c>
      <c r="AG36" s="12">
        <v>7.2987900380816755E-10</v>
      </c>
      <c r="AH36" s="12">
        <v>4.7847017280470231E-10</v>
      </c>
      <c r="AI36" s="12">
        <v>7.7747395754823549E-9</v>
      </c>
    </row>
    <row r="37" spans="4:35" x14ac:dyDescent="0.3">
      <c r="D37" t="s">
        <v>65</v>
      </c>
      <c r="E37">
        <f>Mult_op!D36*LCA_op_data!E37</f>
        <v>0</v>
      </c>
      <c r="F37">
        <f>Mult_op!E36*LCA_op_data!F37</f>
        <v>0</v>
      </c>
      <c r="G37">
        <f>Mult_op!F36*LCA_op_data!G37</f>
        <v>0</v>
      </c>
      <c r="H37">
        <f>Mult_op!G36*LCA_op_data!H37</f>
        <v>0</v>
      </c>
      <c r="I37">
        <f>Mult_op!H36*LCA_op_data!I37</f>
        <v>0</v>
      </c>
      <c r="J37">
        <f>Mult_op!I36*LCA_op_data!J37</f>
        <v>0</v>
      </c>
      <c r="K37">
        <f>Mult_op!J36*LCA_op_data!K37</f>
        <v>0</v>
      </c>
      <c r="L37">
        <f>Mult_op!K36*LCA_op_data!L37</f>
        <v>0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0</v>
      </c>
      <c r="Q37">
        <f>Mult_op!P36*LCA_op_data!Q37</f>
        <v>0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0</v>
      </c>
      <c r="Z37" s="13">
        <f t="shared" si="8"/>
        <v>0</v>
      </c>
      <c r="AA37" s="13">
        <f t="shared" si="9"/>
        <v>0</v>
      </c>
      <c r="AD37" t="s">
        <v>118</v>
      </c>
      <c r="AE37" s="12">
        <v>1.5168097453646185E-8</v>
      </c>
      <c r="AF37" s="12">
        <v>1.2852577681499726E-7</v>
      </c>
      <c r="AG37" s="12">
        <v>1.6028140547332767E-7</v>
      </c>
      <c r="AH37" s="12">
        <v>1.08829218849978E-7</v>
      </c>
      <c r="AI37" s="12">
        <v>6.8370886504867333E-9</v>
      </c>
    </row>
    <row r="38" spans="4:35" x14ac:dyDescent="0.3">
      <c r="D38" t="s">
        <v>66</v>
      </c>
      <c r="E38">
        <f>Mult_op!D37*LCA_op_data!E38</f>
        <v>0</v>
      </c>
      <c r="F38">
        <f>Mult_op!E37*LCA_op_data!F38</f>
        <v>0</v>
      </c>
      <c r="G38">
        <f>Mult_op!F37*LCA_op_data!G38</f>
        <v>0</v>
      </c>
      <c r="H38">
        <f>Mult_op!G37*LCA_op_data!H38</f>
        <v>0</v>
      </c>
      <c r="I38">
        <f>Mult_op!H37*LCA_op_data!I38</f>
        <v>0</v>
      </c>
      <c r="J38">
        <f>Mult_op!I37*LCA_op_data!J38</f>
        <v>0</v>
      </c>
      <c r="K38">
        <f>Mult_op!J37*LCA_op_data!K38</f>
        <v>0</v>
      </c>
      <c r="L38">
        <f>Mult_op!K37*LCA_op_data!L38</f>
        <v>0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0</v>
      </c>
      <c r="Q38">
        <f>Mult_op!P37*LCA_op_data!Q38</f>
        <v>0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0</v>
      </c>
      <c r="Z38" s="13">
        <f t="shared" si="8"/>
        <v>0</v>
      </c>
      <c r="AA38" s="13">
        <f t="shared" si="9"/>
        <v>0</v>
      </c>
      <c r="AD38" t="s">
        <v>68</v>
      </c>
      <c r="AE38" s="12">
        <v>7.2995072800073342E-9</v>
      </c>
      <c r="AF38" s="12">
        <v>1.8614120758399255E-9</v>
      </c>
      <c r="AG38" s="12">
        <v>6.1972235255875887E-10</v>
      </c>
      <c r="AH38" s="12">
        <v>4.0625728315601657E-10</v>
      </c>
      <c r="AI38" s="12">
        <v>6.6013405990727232E-9</v>
      </c>
    </row>
    <row r="39" spans="4:35" x14ac:dyDescent="0.3">
      <c r="D39" t="s">
        <v>67</v>
      </c>
      <c r="E39">
        <f>Mult_op!D38*LCA_op_data!E39</f>
        <v>0</v>
      </c>
      <c r="F39">
        <f>Mult_op!E38*LCA_op_data!F39</f>
        <v>0</v>
      </c>
      <c r="G39">
        <f>Mult_op!F38*LCA_op_data!G39</f>
        <v>0</v>
      </c>
      <c r="H39">
        <f>Mult_op!G38*LCA_op_data!H39</f>
        <v>0</v>
      </c>
      <c r="I39">
        <f>Mult_op!H38*LCA_op_data!I39</f>
        <v>0</v>
      </c>
      <c r="J39">
        <f>Mult_op!I38*LCA_op_data!J39</f>
        <v>0</v>
      </c>
      <c r="K39">
        <f>Mult_op!J38*LCA_op_data!K39</f>
        <v>0</v>
      </c>
      <c r="L39">
        <f>Mult_op!K38*LCA_op_data!L39</f>
        <v>0</v>
      </c>
      <c r="M39">
        <f>Mult_op!L38*LCA_op_data!M39</f>
        <v>0</v>
      </c>
      <c r="N39">
        <f>Mult_op!M38*LCA_op_data!N39</f>
        <v>0</v>
      </c>
      <c r="O39">
        <f>Mult_op!N38*LCA_op_data!O39</f>
        <v>0</v>
      </c>
      <c r="P39">
        <f>Mult_op!O38*LCA_op_data!P39</f>
        <v>0</v>
      </c>
      <c r="Q39">
        <f>Mult_op!P38*LCA_op_data!Q39</f>
        <v>0</v>
      </c>
      <c r="R39">
        <f>Mult_op!Q38*LCA_op_data!R39</f>
        <v>0</v>
      </c>
      <c r="S39">
        <f>Mult_op!R38*LCA_op_data!S39</f>
        <v>0</v>
      </c>
      <c r="T39">
        <f>Mult_op!S38*LCA_op_data!T39</f>
        <v>0</v>
      </c>
      <c r="V39" t="s">
        <v>67</v>
      </c>
      <c r="W39" s="13">
        <f t="shared" si="5"/>
        <v>0</v>
      </c>
      <c r="X39" s="13">
        <f t="shared" si="6"/>
        <v>0</v>
      </c>
      <c r="Y39" s="13">
        <f t="shared" si="7"/>
        <v>0</v>
      </c>
      <c r="Z39" s="13">
        <f t="shared" si="8"/>
        <v>0</v>
      </c>
      <c r="AA39" s="13">
        <f t="shared" si="9"/>
        <v>0</v>
      </c>
      <c r="AD39" t="s">
        <v>66</v>
      </c>
      <c r="AE39" s="12">
        <v>0</v>
      </c>
      <c r="AF39" s="12">
        <v>0</v>
      </c>
      <c r="AG39" s="12">
        <v>2.1292009381431293E-9</v>
      </c>
      <c r="AH39" s="12">
        <v>0</v>
      </c>
      <c r="AI39" s="12">
        <v>6.2176889115326678E-9</v>
      </c>
    </row>
    <row r="40" spans="4:35" x14ac:dyDescent="0.3">
      <c r="D40" t="s">
        <v>68</v>
      </c>
      <c r="E40">
        <f>Mult_op!D39*LCA_op_data!E40</f>
        <v>0</v>
      </c>
      <c r="F40">
        <f>Mult_op!E39*LCA_op_data!F40</f>
        <v>0</v>
      </c>
      <c r="G40">
        <f>Mult_op!F39*LCA_op_data!G40</f>
        <v>0</v>
      </c>
      <c r="H40">
        <f>Mult_op!G39*LCA_op_data!H40</f>
        <v>0</v>
      </c>
      <c r="I40">
        <f>Mult_op!H39*LCA_op_data!I40</f>
        <v>0</v>
      </c>
      <c r="J40">
        <f>Mult_op!I39*LCA_op_data!J40</f>
        <v>0</v>
      </c>
      <c r="K40">
        <f>Mult_op!J39*LCA_op_data!K40</f>
        <v>0</v>
      </c>
      <c r="L40">
        <f>Mult_op!K39*LCA_op_data!L40</f>
        <v>0</v>
      </c>
      <c r="M40">
        <f>Mult_op!L39*LCA_op_data!M40</f>
        <v>0</v>
      </c>
      <c r="N40">
        <f>Mult_op!M39*LCA_op_data!N40</f>
        <v>0</v>
      </c>
      <c r="O40">
        <f>Mult_op!N39*LCA_op_data!O40</f>
        <v>0</v>
      </c>
      <c r="P40">
        <f>Mult_op!O39*LCA_op_data!P40</f>
        <v>0</v>
      </c>
      <c r="Q40">
        <f>Mult_op!P39*LCA_op_data!Q40</f>
        <v>0</v>
      </c>
      <c r="R40">
        <f>Mult_op!Q39*LCA_op_data!R40</f>
        <v>0</v>
      </c>
      <c r="S40">
        <f>Mult_op!R39*LCA_op_data!S40</f>
        <v>0</v>
      </c>
      <c r="T40">
        <f>Mult_op!S39*LCA_op_data!T40</f>
        <v>0</v>
      </c>
      <c r="V40" t="s">
        <v>68</v>
      </c>
      <c r="W40" s="13">
        <f t="shared" si="5"/>
        <v>0</v>
      </c>
      <c r="X40" s="13">
        <f t="shared" si="6"/>
        <v>0</v>
      </c>
      <c r="Y40" s="13">
        <f t="shared" si="7"/>
        <v>0</v>
      </c>
      <c r="Z40" s="13">
        <f t="shared" si="8"/>
        <v>0</v>
      </c>
      <c r="AA40" s="13">
        <f t="shared" si="9"/>
        <v>0</v>
      </c>
      <c r="AD40" t="s">
        <v>101</v>
      </c>
      <c r="AE40" s="12">
        <v>0</v>
      </c>
      <c r="AF40" s="12">
        <v>0</v>
      </c>
      <c r="AG40" s="12">
        <v>2.0424309939554789E-9</v>
      </c>
      <c r="AH40" s="12">
        <v>0</v>
      </c>
      <c r="AI40" s="12">
        <v>5.964303469996851E-9</v>
      </c>
    </row>
    <row r="41" spans="4:35" x14ac:dyDescent="0.3">
      <c r="D41" t="s">
        <v>69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  <c r="S41">
        <f>Mult_op!R40*LCA_op_data!S41</f>
        <v>0</v>
      </c>
      <c r="T41">
        <f>Mult_op!S40*LCA_op_data!T41</f>
        <v>0</v>
      </c>
      <c r="V41" t="s">
        <v>69</v>
      </c>
      <c r="W41" s="13">
        <f t="shared" si="5"/>
        <v>0</v>
      </c>
      <c r="X41" s="13">
        <f t="shared" si="6"/>
        <v>0</v>
      </c>
      <c r="Y41" s="13">
        <f t="shared" si="7"/>
        <v>0</v>
      </c>
      <c r="Z41" s="13">
        <f t="shared" si="8"/>
        <v>0</v>
      </c>
      <c r="AA41" s="13">
        <f t="shared" si="9"/>
        <v>0</v>
      </c>
      <c r="AD41" t="s">
        <v>90</v>
      </c>
      <c r="AE41" s="12">
        <v>7.7579079312736176E-8</v>
      </c>
      <c r="AF41" s="12">
        <v>3.629841973102701E-8</v>
      </c>
      <c r="AG41" s="12">
        <v>1.5249791922711883E-7</v>
      </c>
      <c r="AH41" s="12">
        <v>1.097916064298211E-8</v>
      </c>
      <c r="AI41" s="12">
        <v>5.739404699140332E-9</v>
      </c>
    </row>
    <row r="42" spans="4:35" x14ac:dyDescent="0.3">
      <c r="D42" t="s">
        <v>70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58</v>
      </c>
      <c r="AE42" s="12">
        <v>1.3875386832798971E-9</v>
      </c>
      <c r="AF42" s="12">
        <v>1.1251768345384192E-8</v>
      </c>
      <c r="AG42" s="12">
        <v>2.0015831678431789E-10</v>
      </c>
      <c r="AH42" s="12">
        <v>1.6103504970404366E-10</v>
      </c>
      <c r="AI42" s="12">
        <v>5.2942907666441645E-9</v>
      </c>
    </row>
    <row r="43" spans="4:35" x14ac:dyDescent="0.3">
      <c r="D43" t="s">
        <v>71</v>
      </c>
      <c r="E43">
        <f>Mult_op!D42*LCA_op_data!E43</f>
        <v>1.6796688410757449E-2</v>
      </c>
      <c r="F43">
        <f>Mult_op!E42*LCA_op_data!F43</f>
        <v>507.74848200000002</v>
      </c>
      <c r="G43">
        <f>Mult_op!F42*LCA_op_data!G43</f>
        <v>90.915650229076462</v>
      </c>
      <c r="H43">
        <f>Mult_op!G42*LCA_op_data!H43</f>
        <v>3.7170155850456074E-4</v>
      </c>
      <c r="I43">
        <f>Mult_op!H42*LCA_op_data!I43</f>
        <v>2.1924450633033876E-3</v>
      </c>
      <c r="J43">
        <f>Mult_op!I42*LCA_op_data!J43</f>
        <v>2.2770559366256982E-2</v>
      </c>
      <c r="K43">
        <f>Mult_op!J42*LCA_op_data!K43</f>
        <v>1.1321210470780879E-8</v>
      </c>
      <c r="L43">
        <f>Mult_op!K42*LCA_op_data!L43</f>
        <v>1.1237601412819957E-7</v>
      </c>
      <c r="M43">
        <f>Mult_op!L42*LCA_op_data!M43</f>
        <v>0.18813730099103582</v>
      </c>
      <c r="N43">
        <f>Mult_op!M42*LCA_op_data!N43</f>
        <v>9.4743789567243084</v>
      </c>
      <c r="O43">
        <f>Mult_op!N42*LCA_op_data!O43</f>
        <v>9.8279088713040507E-5</v>
      </c>
      <c r="P43">
        <f>Mult_op!O42*LCA_op_data!P43</f>
        <v>2.3499061124422809E-7</v>
      </c>
      <c r="Q43">
        <f>Mult_op!P42*LCA_op_data!Q43</f>
        <v>1.2122226980580306E-2</v>
      </c>
      <c r="R43">
        <f>Mult_op!Q42*LCA_op_data!R43</f>
        <v>2.0100180967969186</v>
      </c>
      <c r="S43">
        <f>Mult_op!R42*LCA_op_data!S43</f>
        <v>29.133884051015919</v>
      </c>
      <c r="T43">
        <f>Mult_op!S42*LCA_op_data!T43</f>
        <v>3.0295075782490165E-4</v>
      </c>
      <c r="V43" t="s">
        <v>71</v>
      </c>
      <c r="W43" s="13">
        <f t="shared" si="5"/>
        <v>1.131782567330927E-3</v>
      </c>
      <c r="X43" s="13">
        <f t="shared" si="6"/>
        <v>2.1713247642503228E-3</v>
      </c>
      <c r="Y43" s="13">
        <f t="shared" si="7"/>
        <v>4.837948571838834E-4</v>
      </c>
      <c r="Z43" s="13">
        <f t="shared" si="8"/>
        <v>1.8436395204354586E-3</v>
      </c>
      <c r="AA43" s="13">
        <f t="shared" si="9"/>
        <v>1.7772835019396659E-4</v>
      </c>
      <c r="AD43" t="s">
        <v>76</v>
      </c>
      <c r="AE43" s="12">
        <v>0</v>
      </c>
      <c r="AF43" s="12">
        <v>0</v>
      </c>
      <c r="AG43" s="12">
        <v>1.7153750504789477E-9</v>
      </c>
      <c r="AH43" s="12">
        <v>0</v>
      </c>
      <c r="AI43" s="12">
        <v>5.0092352672849374E-9</v>
      </c>
    </row>
    <row r="44" spans="4:35" x14ac:dyDescent="0.3">
      <c r="D44" t="s">
        <v>72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108</v>
      </c>
      <c r="AE44" s="12">
        <v>3.9377328376727948E-9</v>
      </c>
      <c r="AF44" s="12">
        <v>1.2062865493792053E-8</v>
      </c>
      <c r="AG44" s="12">
        <v>2.5937285916187135E-9</v>
      </c>
      <c r="AH44" s="12">
        <v>2.9573826180797267E-9</v>
      </c>
      <c r="AI44" s="12">
        <v>4.8643082972263124E-9</v>
      </c>
    </row>
    <row r="45" spans="4:35" x14ac:dyDescent="0.3">
      <c r="D45" t="s">
        <v>73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0</v>
      </c>
      <c r="Z45" s="13">
        <f t="shared" si="8"/>
        <v>0</v>
      </c>
      <c r="AA45" s="13">
        <f t="shared" si="9"/>
        <v>0</v>
      </c>
      <c r="AD45" t="s">
        <v>127</v>
      </c>
      <c r="AE45" s="12">
        <v>2.0561902377611008E-13</v>
      </c>
      <c r="AF45" s="12">
        <v>5.1552949173199822E-13</v>
      </c>
      <c r="AG45" s="12">
        <v>6.6876658353655066E-10</v>
      </c>
      <c r="AH45" s="12">
        <v>4.0522646693017182E-13</v>
      </c>
      <c r="AI45" s="12">
        <v>4.3158156048612672E-9</v>
      </c>
    </row>
    <row r="46" spans="4:35" x14ac:dyDescent="0.3">
      <c r="D46" t="s">
        <v>74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120</v>
      </c>
      <c r="AE46" s="12">
        <v>2.3031217034555013E-8</v>
      </c>
      <c r="AF46" s="12">
        <v>1.5522282392321846E-7</v>
      </c>
      <c r="AG46" s="12">
        <v>9.163685672311156E-8</v>
      </c>
      <c r="AH46" s="12">
        <v>6.2903661485959061E-9</v>
      </c>
      <c r="AI46" s="12">
        <v>3.9269791857455714E-9</v>
      </c>
    </row>
    <row r="47" spans="4:35" x14ac:dyDescent="0.3">
      <c r="D47" t="s">
        <v>75</v>
      </c>
      <c r="E47">
        <f>Mult_op!D46*LCA_op_data!E47</f>
        <v>0</v>
      </c>
      <c r="F47">
        <f>Mult_op!E46*LCA_op_data!F47</f>
        <v>0</v>
      </c>
      <c r="G47">
        <f>Mult_op!F46*LCA_op_data!G47</f>
        <v>0</v>
      </c>
      <c r="H47">
        <f>Mult_op!G46*LCA_op_data!H47</f>
        <v>0</v>
      </c>
      <c r="I47">
        <f>Mult_op!H46*LCA_op_data!I47</f>
        <v>0</v>
      </c>
      <c r="J47">
        <f>Mult_op!I46*LCA_op_data!J47</f>
        <v>0</v>
      </c>
      <c r="K47">
        <f>Mult_op!J46*LCA_op_data!K47</f>
        <v>0</v>
      </c>
      <c r="L47">
        <f>Mult_op!K46*LCA_op_data!L47</f>
        <v>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0</v>
      </c>
      <c r="Q47">
        <f>Mult_op!P46*LCA_op_data!Q47</f>
        <v>0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0</v>
      </c>
      <c r="Z47" s="13">
        <f t="shared" si="8"/>
        <v>0</v>
      </c>
      <c r="AA47" s="13">
        <f t="shared" si="9"/>
        <v>0</v>
      </c>
      <c r="AD47" t="s">
        <v>144</v>
      </c>
      <c r="AE47" s="12">
        <v>1.9820235876644055E-8</v>
      </c>
      <c r="AF47" s="12">
        <v>6.7519424214358416E-8</v>
      </c>
      <c r="AG47" s="12">
        <v>3.5900162314408839E-8</v>
      </c>
      <c r="AH47" s="12">
        <v>1.139742346670024E-8</v>
      </c>
      <c r="AI47" s="12">
        <v>3.6819228854294411E-9</v>
      </c>
    </row>
    <row r="48" spans="4:35" x14ac:dyDescent="0.3">
      <c r="D48" t="s">
        <v>76</v>
      </c>
      <c r="E48">
        <f>Mult_op!D47*LCA_op_data!E48</f>
        <v>0</v>
      </c>
      <c r="F48">
        <f>Mult_op!E47*LCA_op_data!F48</f>
        <v>0</v>
      </c>
      <c r="G48">
        <f>Mult_op!F47*LCA_op_data!G48</f>
        <v>0</v>
      </c>
      <c r="H48">
        <f>Mult_op!G47*LCA_op_data!H48</f>
        <v>0</v>
      </c>
      <c r="I48">
        <f>Mult_op!H47*LCA_op_data!I48</f>
        <v>0</v>
      </c>
      <c r="J48">
        <f>Mult_op!I47*LCA_op_data!J48</f>
        <v>0</v>
      </c>
      <c r="K48">
        <f>Mult_op!J47*LCA_op_data!K48</f>
        <v>0</v>
      </c>
      <c r="L48">
        <f>Mult_op!K47*LCA_op_data!L48</f>
        <v>0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0</v>
      </c>
      <c r="Q48">
        <f>Mult_op!P47*LCA_op_data!Q48</f>
        <v>0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0</v>
      </c>
      <c r="Z48" s="13">
        <f t="shared" si="8"/>
        <v>0</v>
      </c>
      <c r="AA48" s="13">
        <f t="shared" si="9"/>
        <v>0</v>
      </c>
      <c r="AD48" t="s">
        <v>146</v>
      </c>
      <c r="AE48" s="12">
        <v>2.8543930827650691E-8</v>
      </c>
      <c r="AF48" s="12">
        <v>4.7103853949003749E-8</v>
      </c>
      <c r="AG48" s="12">
        <v>1.2513762202712387E-7</v>
      </c>
      <c r="AH48" s="12">
        <v>1.1266804397116387E-8</v>
      </c>
      <c r="AI48" s="12">
        <v>3.3871714652795587E-9</v>
      </c>
    </row>
    <row r="49" spans="4:35" x14ac:dyDescent="0.3">
      <c r="D49" t="s">
        <v>77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  <c r="S49">
        <f>Mult_op!R48*LCA_op_data!S49</f>
        <v>0</v>
      </c>
      <c r="T49">
        <f>Mult_op!S48*LCA_op_data!T49</f>
        <v>0</v>
      </c>
      <c r="V49" t="s">
        <v>77</v>
      </c>
      <c r="W49" s="13">
        <f t="shared" si="5"/>
        <v>0</v>
      </c>
      <c r="X49" s="13">
        <f t="shared" si="6"/>
        <v>0</v>
      </c>
      <c r="Y49" s="13">
        <f t="shared" si="7"/>
        <v>0</v>
      </c>
      <c r="Z49" s="13">
        <f t="shared" si="8"/>
        <v>0</v>
      </c>
      <c r="AA49" s="13">
        <f t="shared" si="9"/>
        <v>0</v>
      </c>
      <c r="AD49" t="s">
        <v>75</v>
      </c>
      <c r="AE49" s="12">
        <v>0</v>
      </c>
      <c r="AF49" s="12">
        <v>0</v>
      </c>
      <c r="AG49" s="12">
        <v>1.5763993853283153E-11</v>
      </c>
      <c r="AH49" s="12">
        <v>0</v>
      </c>
      <c r="AI49" s="12">
        <v>3.2876608489876724E-9</v>
      </c>
    </row>
    <row r="50" spans="4:35" x14ac:dyDescent="0.3">
      <c r="D50" t="s">
        <v>78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  <c r="S50">
        <f>Mult_op!R49*LCA_op_data!S50</f>
        <v>0</v>
      </c>
      <c r="T50">
        <f>Mult_op!S49*LCA_op_data!T50</f>
        <v>0</v>
      </c>
      <c r="V50" t="s">
        <v>78</v>
      </c>
      <c r="W50" s="13">
        <f t="shared" si="5"/>
        <v>0</v>
      </c>
      <c r="X50" s="13">
        <f t="shared" si="6"/>
        <v>0</v>
      </c>
      <c r="Y50" s="13">
        <f t="shared" si="7"/>
        <v>0</v>
      </c>
      <c r="Z50" s="13">
        <f t="shared" si="8"/>
        <v>0</v>
      </c>
      <c r="AA50" s="13">
        <f t="shared" si="9"/>
        <v>0</v>
      </c>
      <c r="AD50" t="s">
        <v>63</v>
      </c>
      <c r="AE50" s="12">
        <v>3.6922732000300809E-8</v>
      </c>
      <c r="AF50" s="12">
        <v>2.0661722335580343E-8</v>
      </c>
      <c r="AG50" s="12">
        <v>1.7635392534410058E-8</v>
      </c>
      <c r="AH50" s="12">
        <v>9.5078990770596238E-9</v>
      </c>
      <c r="AI50" s="12">
        <v>2.5418815927393407E-9</v>
      </c>
    </row>
    <row r="51" spans="4:35" x14ac:dyDescent="0.3">
      <c r="D51" t="s">
        <v>79</v>
      </c>
      <c r="E51">
        <f>Mult_op!D50*LCA_op_data!E51</f>
        <v>0</v>
      </c>
      <c r="F51">
        <f>Mult_op!E50*LCA_op_data!F51</f>
        <v>0</v>
      </c>
      <c r="G51">
        <f>Mult_op!F50*LCA_op_data!G51</f>
        <v>0</v>
      </c>
      <c r="H51">
        <f>Mult_op!G50*LCA_op_data!H51</f>
        <v>0</v>
      </c>
      <c r="I51">
        <f>Mult_op!H50*LCA_op_data!I51</f>
        <v>0</v>
      </c>
      <c r="J51">
        <f>Mult_op!I50*LCA_op_data!J51</f>
        <v>0</v>
      </c>
      <c r="K51">
        <f>Mult_op!J50*LCA_op_data!K51</f>
        <v>0</v>
      </c>
      <c r="L51">
        <f>Mult_op!K50*LCA_op_data!L51</f>
        <v>0</v>
      </c>
      <c r="M51">
        <f>Mult_op!L50*LCA_op_data!M51</f>
        <v>0</v>
      </c>
      <c r="N51">
        <f>Mult_op!M50*LCA_op_data!N51</f>
        <v>0</v>
      </c>
      <c r="O51">
        <f>Mult_op!N50*LCA_op_data!O51</f>
        <v>0</v>
      </c>
      <c r="P51">
        <f>Mult_op!O50*LCA_op_data!P51</f>
        <v>0</v>
      </c>
      <c r="Q51">
        <f>Mult_op!P50*LCA_op_data!Q51</f>
        <v>0</v>
      </c>
      <c r="R51">
        <f>Mult_op!Q50*LCA_op_data!R51</f>
        <v>0</v>
      </c>
      <c r="S51">
        <f>Mult_op!R50*LCA_op_data!S51</f>
        <v>0</v>
      </c>
      <c r="T51">
        <f>Mult_op!S50*LCA_op_data!T51</f>
        <v>0</v>
      </c>
      <c r="V51" t="s">
        <v>79</v>
      </c>
      <c r="W51" s="13">
        <f t="shared" si="5"/>
        <v>0</v>
      </c>
      <c r="X51" s="13">
        <f t="shared" si="6"/>
        <v>0</v>
      </c>
      <c r="Y51" s="13">
        <f t="shared" si="7"/>
        <v>0</v>
      </c>
      <c r="Z51" s="13">
        <f t="shared" si="8"/>
        <v>0</v>
      </c>
      <c r="AA51" s="13">
        <f t="shared" si="9"/>
        <v>0</v>
      </c>
      <c r="AD51" t="s">
        <v>56</v>
      </c>
      <c r="AE51" s="12">
        <v>2.9525421544238968E-9</v>
      </c>
      <c r="AF51" s="12">
        <v>2.8276704993927628E-9</v>
      </c>
      <c r="AG51" s="12">
        <v>1.0680729319688971E-9</v>
      </c>
      <c r="AH51" s="12">
        <v>3.5717012494305428E-9</v>
      </c>
      <c r="AI51" s="12">
        <v>1.9188271219893554E-9</v>
      </c>
    </row>
    <row r="52" spans="4:35" x14ac:dyDescent="0.3">
      <c r="D52" t="s">
        <v>80</v>
      </c>
      <c r="E52">
        <f>Mult_op!D51*LCA_op_data!E52</f>
        <v>0</v>
      </c>
      <c r="F52">
        <f>Mult_op!E51*LCA_op_data!F52</f>
        <v>0</v>
      </c>
      <c r="G52">
        <f>Mult_op!F51*LCA_op_data!G52</f>
        <v>0</v>
      </c>
      <c r="H52">
        <f>Mult_op!G51*LCA_op_data!H52</f>
        <v>0</v>
      </c>
      <c r="I52">
        <f>Mult_op!H51*LCA_op_data!I52</f>
        <v>0</v>
      </c>
      <c r="J52">
        <f>Mult_op!I51*LCA_op_data!J52</f>
        <v>0</v>
      </c>
      <c r="K52">
        <f>Mult_op!J51*LCA_op_data!K52</f>
        <v>0</v>
      </c>
      <c r="L52">
        <f>Mult_op!K51*LCA_op_data!L52</f>
        <v>0</v>
      </c>
      <c r="M52">
        <f>Mult_op!L51*LCA_op_data!M52</f>
        <v>0</v>
      </c>
      <c r="N52">
        <f>Mult_op!M51*LCA_op_data!N52</f>
        <v>0</v>
      </c>
      <c r="O52">
        <f>Mult_op!N51*LCA_op_data!O52</f>
        <v>0</v>
      </c>
      <c r="P52">
        <f>Mult_op!O51*LCA_op_data!P52</f>
        <v>0</v>
      </c>
      <c r="Q52">
        <f>Mult_op!P51*LCA_op_data!Q52</f>
        <v>0</v>
      </c>
      <c r="R52">
        <f>Mult_op!Q51*LCA_op_data!R52</f>
        <v>0</v>
      </c>
      <c r="S52">
        <f>Mult_op!R51*LCA_op_data!S52</f>
        <v>0</v>
      </c>
      <c r="T52">
        <f>Mult_op!S51*LCA_op_data!T52</f>
        <v>0</v>
      </c>
      <c r="V52" t="s">
        <v>80</v>
      </c>
      <c r="W52" s="13">
        <f t="shared" si="5"/>
        <v>0</v>
      </c>
      <c r="X52" s="13">
        <f t="shared" si="6"/>
        <v>0</v>
      </c>
      <c r="Y52" s="13">
        <f t="shared" si="7"/>
        <v>0</v>
      </c>
      <c r="Z52" s="13">
        <f t="shared" si="8"/>
        <v>0</v>
      </c>
      <c r="AA52" s="13">
        <f t="shared" si="9"/>
        <v>0</v>
      </c>
      <c r="AD52" t="s">
        <v>145</v>
      </c>
      <c r="AE52" s="12">
        <v>9.6538146690485348E-9</v>
      </c>
      <c r="AF52" s="12">
        <v>3.2886591864145224E-8</v>
      </c>
      <c r="AG52" s="12">
        <v>1.7485842031802455E-8</v>
      </c>
      <c r="AH52" s="12">
        <v>5.5513271656794463E-9</v>
      </c>
      <c r="AI52" s="12">
        <v>1.7933490490670428E-9</v>
      </c>
    </row>
    <row r="53" spans="4:35" x14ac:dyDescent="0.3">
      <c r="D53" t="s">
        <v>81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  <c r="S53">
        <f>Mult_op!R52*LCA_op_data!S53</f>
        <v>0</v>
      </c>
      <c r="T53">
        <f>Mult_op!S52*LCA_op_data!T53</f>
        <v>0</v>
      </c>
      <c r="V53" t="s">
        <v>81</v>
      </c>
      <c r="W53" s="13">
        <f t="shared" si="5"/>
        <v>0</v>
      </c>
      <c r="X53" s="13">
        <f t="shared" si="6"/>
        <v>0</v>
      </c>
      <c r="Y53" s="13">
        <f t="shared" si="7"/>
        <v>0</v>
      </c>
      <c r="Z53" s="13">
        <f t="shared" si="8"/>
        <v>0</v>
      </c>
      <c r="AA53" s="13">
        <f t="shared" si="9"/>
        <v>0</v>
      </c>
      <c r="AD53" t="s">
        <v>102</v>
      </c>
      <c r="AE53" s="12">
        <v>3.3289804387765057E-9</v>
      </c>
      <c r="AF53" s="12">
        <v>1.0266824999931619E-8</v>
      </c>
      <c r="AG53" s="12">
        <v>2.0328401845779286E-8</v>
      </c>
      <c r="AH53" s="12">
        <v>1.1920362081007505E-9</v>
      </c>
      <c r="AI53" s="12">
        <v>1.1775849049345262E-9</v>
      </c>
    </row>
    <row r="54" spans="4:35" x14ac:dyDescent="0.3">
      <c r="D54" t="s">
        <v>82</v>
      </c>
      <c r="E54">
        <f>Mult_op!D53*LCA_op_data!E54</f>
        <v>0</v>
      </c>
      <c r="F54">
        <f>Mult_op!E53*LCA_op_data!F54</f>
        <v>0</v>
      </c>
      <c r="G54">
        <f>Mult_op!F53*LCA_op_data!G54</f>
        <v>0</v>
      </c>
      <c r="H54">
        <f>Mult_op!G53*LCA_op_data!H54</f>
        <v>0</v>
      </c>
      <c r="I54">
        <f>Mult_op!H53*LCA_op_data!I54</f>
        <v>0</v>
      </c>
      <c r="J54">
        <f>Mult_op!I53*LCA_op_data!J54</f>
        <v>0</v>
      </c>
      <c r="K54">
        <f>Mult_op!J53*LCA_op_data!K54</f>
        <v>0</v>
      </c>
      <c r="L54">
        <f>Mult_op!K53*LCA_op_data!L54</f>
        <v>0</v>
      </c>
      <c r="M54">
        <f>Mult_op!L53*LCA_op_data!M54</f>
        <v>0</v>
      </c>
      <c r="N54">
        <f>Mult_op!M53*LCA_op_data!N54</f>
        <v>0</v>
      </c>
      <c r="O54">
        <f>Mult_op!N53*LCA_op_data!O54</f>
        <v>0</v>
      </c>
      <c r="P54">
        <f>Mult_op!O53*LCA_op_data!P54</f>
        <v>0</v>
      </c>
      <c r="Q54">
        <f>Mult_op!P53*LCA_op_data!Q54</f>
        <v>0</v>
      </c>
      <c r="R54">
        <f>Mult_op!Q53*LCA_op_data!R54</f>
        <v>0</v>
      </c>
      <c r="S54">
        <f>Mult_op!R53*LCA_op_data!S54</f>
        <v>0</v>
      </c>
      <c r="T54">
        <f>Mult_op!S53*LCA_op_data!T54</f>
        <v>0</v>
      </c>
      <c r="V54" t="s">
        <v>82</v>
      </c>
      <c r="W54" s="13">
        <f t="shared" si="5"/>
        <v>0</v>
      </c>
      <c r="X54" s="13">
        <f t="shared" si="6"/>
        <v>0</v>
      </c>
      <c r="Y54" s="13">
        <f t="shared" si="7"/>
        <v>0</v>
      </c>
      <c r="Z54" s="13">
        <f t="shared" si="8"/>
        <v>0</v>
      </c>
      <c r="AA54" s="13">
        <f t="shared" si="9"/>
        <v>0</v>
      </c>
      <c r="AD54" t="s">
        <v>105</v>
      </c>
      <c r="AE54" s="12">
        <v>2.7503233072918344E-9</v>
      </c>
      <c r="AF54" s="12">
        <v>8.4822030674281567E-9</v>
      </c>
      <c r="AG54" s="12">
        <v>1.6794835062770614E-8</v>
      </c>
      <c r="AH54" s="12">
        <v>9.8483155025092036E-10</v>
      </c>
      <c r="AI54" s="12">
        <v>9.7289223229764485E-10</v>
      </c>
    </row>
    <row r="55" spans="4:35" x14ac:dyDescent="0.3">
      <c r="D55" t="s">
        <v>83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80</v>
      </c>
      <c r="AE55" s="12">
        <v>2.5494952440118614E-9</v>
      </c>
      <c r="AF55" s="12">
        <v>7.8628342790887243E-9</v>
      </c>
      <c r="AG55" s="12">
        <v>1.5568479532197016E-8</v>
      </c>
      <c r="AH55" s="12">
        <v>9.1291934546774661E-10</v>
      </c>
      <c r="AI55" s="12">
        <v>9.0185183414719793E-10</v>
      </c>
    </row>
    <row r="56" spans="4:35" x14ac:dyDescent="0.3">
      <c r="D56" t="s">
        <v>84</v>
      </c>
      <c r="E56">
        <f>Mult_op!D55*LCA_op_data!E56</f>
        <v>8.3598846525714653E-3</v>
      </c>
      <c r="F56">
        <f>Mult_op!E55*LCA_op_data!F56</f>
        <v>252.71164399999998</v>
      </c>
      <c r="G56">
        <f>Mult_op!F55*LCA_op_data!G56</f>
        <v>45.249654601072208</v>
      </c>
      <c r="H56">
        <f>Mult_op!G55*LCA_op_data!H56</f>
        <v>1.8499969031330192E-4</v>
      </c>
      <c r="I56">
        <f>Mult_op!H55*LCA_op_data!I56</f>
        <v>1.0912024673016666E-3</v>
      </c>
      <c r="J56">
        <f>Mult_op!I55*LCA_op_data!J56</f>
        <v>1.1333141695628728E-2</v>
      </c>
      <c r="K56">
        <f>Mult_op!J55*LCA_op_data!K56</f>
        <v>5.6346829415849389E-9</v>
      </c>
      <c r="L56">
        <f>Mult_op!K55*LCA_op_data!L56</f>
        <v>5.5930698531373397E-8</v>
      </c>
      <c r="M56">
        <f>Mult_op!L55*LCA_op_data!M56</f>
        <v>9.3637870553333308E-2</v>
      </c>
      <c r="N56">
        <f>Mult_op!M55*LCA_op_data!N56</f>
        <v>4.7154958939548139</v>
      </c>
      <c r="O56">
        <f>Mult_op!N55*LCA_op_data!O56</f>
        <v>4.8914513701085263E-5</v>
      </c>
      <c r="P56">
        <f>Mult_op!O55*LCA_op_data!P56</f>
        <v>1.1695724516630606E-7</v>
      </c>
      <c r="Q56">
        <f>Mult_op!P55*LCA_op_data!Q56</f>
        <v>6.0333571006197543E-3</v>
      </c>
      <c r="R56">
        <f>Mult_op!Q55*LCA_op_data!R56</f>
        <v>1.0004066889781462</v>
      </c>
      <c r="S56">
        <f>Mult_op!R55*LCA_op_data!S56</f>
        <v>14.500233867046017</v>
      </c>
      <c r="T56">
        <f>Mult_op!S55*LCA_op_data!T56</f>
        <v>1.507817093995305E-4</v>
      </c>
      <c r="V56" t="s">
        <v>84</v>
      </c>
      <c r="W56" s="13">
        <f t="shared" si="5"/>
        <v>5.6329982930552113E-4</v>
      </c>
      <c r="X56" s="13">
        <f t="shared" si="6"/>
        <v>1.0806906771443742E-3</v>
      </c>
      <c r="Y56" s="13">
        <f t="shared" si="7"/>
        <v>2.4078967845675122E-4</v>
      </c>
      <c r="Z56" s="13">
        <f t="shared" si="8"/>
        <v>9.1759835956065961E-4</v>
      </c>
      <c r="AA56" s="13">
        <f t="shared" si="9"/>
        <v>8.8457228638105502E-5</v>
      </c>
      <c r="AD56" t="s">
        <v>64</v>
      </c>
      <c r="AE56" s="12">
        <v>1.2138595997211052E-8</v>
      </c>
      <c r="AF56" s="12">
        <v>6.7926799142630734E-9</v>
      </c>
      <c r="AG56" s="12">
        <v>5.797128797655327E-9</v>
      </c>
      <c r="AH56" s="12">
        <v>3.1257856454864266E-9</v>
      </c>
      <c r="AI56" s="12">
        <v>7.8118568963119946E-10</v>
      </c>
    </row>
    <row r="57" spans="4:35" x14ac:dyDescent="0.3">
      <c r="D57" t="s">
        <v>85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54</v>
      </c>
      <c r="AE57" s="12">
        <v>9.3450173805678226E-10</v>
      </c>
      <c r="AF57" s="12">
        <v>8.9496711109701707E-10</v>
      </c>
      <c r="AG57" s="12">
        <v>3.3769365158033148E-10</v>
      </c>
      <c r="AH57" s="12">
        <v>1.1304644343635921E-9</v>
      </c>
      <c r="AI57" s="12">
        <v>5.7426298643302134E-10</v>
      </c>
    </row>
    <row r="58" spans="4:35" x14ac:dyDescent="0.3">
      <c r="D58" t="s">
        <v>86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59</v>
      </c>
      <c r="AE58" s="12">
        <v>4.2859256528894739E-10</v>
      </c>
      <c r="AF58" s="12">
        <v>3.5128396096992716E-9</v>
      </c>
      <c r="AG58" s="12">
        <v>7.0498271807763613E-11</v>
      </c>
      <c r="AH58" s="12">
        <v>4.2526427768813197E-11</v>
      </c>
      <c r="AI58" s="12">
        <v>3.6995796975948285E-10</v>
      </c>
    </row>
    <row r="59" spans="4:35" x14ac:dyDescent="0.3">
      <c r="D59" t="s">
        <v>87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55</v>
      </c>
      <c r="AE59" s="12">
        <v>2.8438058212600317E-10</v>
      </c>
      <c r="AF59" s="12">
        <v>2.7234970003012706E-10</v>
      </c>
      <c r="AG59" s="12">
        <v>1.028626845983075E-10</v>
      </c>
      <c r="AH59" s="12">
        <v>3.4401448475158138E-10</v>
      </c>
      <c r="AI59" s="12">
        <v>1.8582970552748351E-10</v>
      </c>
    </row>
    <row r="60" spans="4:35" x14ac:dyDescent="0.3">
      <c r="D60" t="s">
        <v>88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51</v>
      </c>
      <c r="AE60" s="12">
        <v>2.6582301135664826E-10</v>
      </c>
      <c r="AF60" s="12">
        <v>2.5456322241449334E-10</v>
      </c>
      <c r="AG60" s="12">
        <v>9.5845326706020832E-11</v>
      </c>
      <c r="AH60" s="12">
        <v>3.2155856336962313E-10</v>
      </c>
      <c r="AI60" s="12">
        <v>1.5288857052430759E-10</v>
      </c>
    </row>
    <row r="61" spans="4:35" x14ac:dyDescent="0.3">
      <c r="D61" t="s">
        <v>89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52</v>
      </c>
      <c r="AE61" s="12">
        <v>1.2082877181048259E-13</v>
      </c>
      <c r="AF61" s="12">
        <v>1.1568960502339148E-13</v>
      </c>
      <c r="AG61" s="12">
        <v>1.2766408402800497E-13</v>
      </c>
      <c r="AH61" s="12">
        <v>1.4615278946584492E-13</v>
      </c>
      <c r="AI61" s="12">
        <v>4.5549930043794332E-14</v>
      </c>
    </row>
    <row r="62" spans="4:35" x14ac:dyDescent="0.3">
      <c r="D62" t="s">
        <v>90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  <c r="S62">
        <f>Mult_op!R61*LCA_op_data!S62</f>
        <v>0</v>
      </c>
      <c r="T62">
        <f>Mult_op!S61*LCA_op_data!T62</f>
        <v>0</v>
      </c>
      <c r="V62" t="s">
        <v>90</v>
      </c>
      <c r="W62" s="13">
        <f t="shared" si="5"/>
        <v>0</v>
      </c>
      <c r="X62" s="13">
        <f t="shared" si="6"/>
        <v>0</v>
      </c>
      <c r="Y62" s="13">
        <f t="shared" si="7"/>
        <v>0</v>
      </c>
      <c r="Z62" s="13">
        <f t="shared" si="8"/>
        <v>0</v>
      </c>
      <c r="AA62" s="13">
        <f t="shared" si="9"/>
        <v>0</v>
      </c>
      <c r="AD62" t="s">
        <v>34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</row>
    <row r="63" spans="4:35" x14ac:dyDescent="0.3">
      <c r="D63" t="s">
        <v>91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35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</row>
    <row r="64" spans="4:35" x14ac:dyDescent="0.3">
      <c r="D64" t="s">
        <v>92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36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</row>
    <row r="65" spans="4:35" x14ac:dyDescent="0.3">
      <c r="D65" t="s">
        <v>93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37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</row>
    <row r="66" spans="4:35" x14ac:dyDescent="0.3">
      <c r="D66" t="s">
        <v>94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  <c r="V66" t="s">
        <v>94</v>
      </c>
      <c r="W66" s="13">
        <f t="shared" si="5"/>
        <v>0</v>
      </c>
      <c r="X66" s="13">
        <f t="shared" si="6"/>
        <v>0</v>
      </c>
      <c r="Y66" s="13">
        <f t="shared" si="7"/>
        <v>0</v>
      </c>
      <c r="Z66" s="13">
        <f t="shared" si="8"/>
        <v>0</v>
      </c>
      <c r="AA66" s="13">
        <f t="shared" si="9"/>
        <v>0</v>
      </c>
      <c r="AD66" t="s">
        <v>38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</row>
    <row r="67" spans="4:35" x14ac:dyDescent="0.3">
      <c r="D67" t="s">
        <v>95</v>
      </c>
      <c r="E67">
        <f>Mult_op!D66*LCA_op_data!E67</f>
        <v>1.9322179605631467E-2</v>
      </c>
      <c r="F67">
        <f>Mult_op!E66*LCA_op_data!F67</f>
        <v>1.7540420000000001</v>
      </c>
      <c r="G67">
        <f>Mult_op!F66*LCA_op_data!G67</f>
        <v>9452.410899292483</v>
      </c>
      <c r="H67">
        <f>Mult_op!G66*LCA_op_data!H67</f>
        <v>3.4870098810144845E-4</v>
      </c>
      <c r="I67">
        <f>Mult_op!H66*LCA_op_data!I67</f>
        <v>1.5328188158275501E-3</v>
      </c>
      <c r="J67">
        <f>Mult_op!I66*LCA_op_data!J67</f>
        <v>1.3905985715125076E-2</v>
      </c>
      <c r="K67">
        <f>Mult_op!J66*LCA_op_data!K67</f>
        <v>2.8620084383010978E-9</v>
      </c>
      <c r="L67">
        <f>Mult_op!K66*LCA_op_data!L67</f>
        <v>1.0565485900459221E-7</v>
      </c>
      <c r="M67">
        <f>Mult_op!L66*LCA_op_data!M67</f>
        <v>0.26370440367358061</v>
      </c>
      <c r="N67">
        <f>Mult_op!M66*LCA_op_data!N67</f>
        <v>31.073061996674863</v>
      </c>
      <c r="O67">
        <f>Mult_op!N66*LCA_op_data!O67</f>
        <v>6.5067518947542781E-5</v>
      </c>
      <c r="P67">
        <f>Mult_op!O66*LCA_op_data!P67</f>
        <v>1.9543770554924347E-7</v>
      </c>
      <c r="Q67">
        <f>Mult_op!P66*LCA_op_data!Q67</f>
        <v>5.2204438599444672E-3</v>
      </c>
      <c r="R67">
        <f>Mult_op!Q66*LCA_op_data!R67</f>
        <v>8.0789824270566601</v>
      </c>
      <c r="S67">
        <f>Mult_op!R66*LCA_op_data!S67</f>
        <v>23.591503356887696</v>
      </c>
      <c r="T67">
        <f>Mult_op!S66*LCA_op_data!T67</f>
        <v>1.4184742010923988E-6</v>
      </c>
      <c r="V67" t="s">
        <v>95</v>
      </c>
      <c r="W67" s="13">
        <f t="shared" si="5"/>
        <v>3.7119002777981323E-3</v>
      </c>
      <c r="X67" s="13">
        <f t="shared" si="6"/>
        <v>2.0369650690446111E-3</v>
      </c>
      <c r="Y67" s="13">
        <f t="shared" si="7"/>
        <v>5.0299676343337124E-2</v>
      </c>
      <c r="Z67" s="13">
        <f t="shared" si="8"/>
        <v>1.2206162165243543E-3</v>
      </c>
      <c r="AA67" s="13">
        <f t="shared" si="9"/>
        <v>1.4781365429472851E-4</v>
      </c>
      <c r="AD67" t="s">
        <v>42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96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43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97</v>
      </c>
      <c r="E69">
        <f>Mult_op!D68*LCA_op_data!E69</f>
        <v>1.7311891492510462E-2</v>
      </c>
      <c r="F69">
        <f>Mult_op!E68*LCA_op_data!F69</f>
        <v>9.3949000000000005E-2</v>
      </c>
      <c r="G69">
        <f>Mult_op!F68*LCA_op_data!G69</f>
        <v>11.47853415178219</v>
      </c>
      <c r="H69">
        <f>Mult_op!G68*LCA_op_data!H69</f>
        <v>6.7719594357655289E-5</v>
      </c>
      <c r="I69">
        <f>Mult_op!H68*LCA_op_data!I69</f>
        <v>5.8188774253255813E-3</v>
      </c>
      <c r="J69">
        <f>Mult_op!I68*LCA_op_data!J69</f>
        <v>4.458114576454001E-2</v>
      </c>
      <c r="K69">
        <f>Mult_op!J68*LCA_op_data!K69</f>
        <v>9.6952421349252293E-10</v>
      </c>
      <c r="L69">
        <f>Mult_op!K68*LCA_op_data!L69</f>
        <v>4.1021525049417084E-9</v>
      </c>
      <c r="M69">
        <f>Mult_op!L68*LCA_op_data!M69</f>
        <v>2.1708735673333014E-2</v>
      </c>
      <c r="N69">
        <f>Mult_op!M68*LCA_op_data!N69</f>
        <v>0.7859096516889541</v>
      </c>
      <c r="O69">
        <f>Mult_op!N68*LCA_op_data!O69</f>
        <v>1.1558036385790038E-5</v>
      </c>
      <c r="P69">
        <f>Mult_op!O68*LCA_op_data!P69</f>
        <v>3.3609151761022143E-8</v>
      </c>
      <c r="Q69">
        <f>Mult_op!P68*LCA_op_data!Q69</f>
        <v>1.118810102452408E-2</v>
      </c>
      <c r="R69">
        <f>Mult_op!Q68*LCA_op_data!R69</f>
        <v>33.98668062185444</v>
      </c>
      <c r="S69">
        <f>Mult_op!R68*LCA_op_data!S69</f>
        <v>1.2298216085633833</v>
      </c>
      <c r="T69">
        <f>Mult_op!S68*LCA_op_data!T69</f>
        <v>8.4223272608682948E-9</v>
      </c>
      <c r="V69" t="s">
        <v>97</v>
      </c>
      <c r="W69" s="13">
        <f t="shared" si="10"/>
        <v>9.3882548644244802E-5</v>
      </c>
      <c r="X69" s="13">
        <f t="shared" si="11"/>
        <v>3.9558949616822549E-4</v>
      </c>
      <c r="Y69" s="13">
        <f t="shared" si="12"/>
        <v>6.1081406519663886E-5</v>
      </c>
      <c r="Z69" s="13">
        <f t="shared" si="13"/>
        <v>2.1681980305792239E-4</v>
      </c>
      <c r="AA69" s="13">
        <f t="shared" si="14"/>
        <v>2.54193095727429E-5</v>
      </c>
      <c r="AD69" t="s">
        <v>44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98</v>
      </c>
      <c r="E70">
        <f>Mult_op!D69*LCA_op_data!E70</f>
        <v>1.7556003852157327E-3</v>
      </c>
      <c r="F70">
        <f>Mult_op!E69*LCA_op_data!F70</f>
        <v>0.36250599999999999</v>
      </c>
      <c r="G70">
        <f>Mult_op!F69*LCA_op_data!G70</f>
        <v>8.8709489705242657</v>
      </c>
      <c r="H70">
        <f>Mult_op!G69*LCA_op_data!H70</f>
        <v>4.1343992887081926E-5</v>
      </c>
      <c r="I70">
        <f>Mult_op!H69*LCA_op_data!I70</f>
        <v>9.0586147562505973E-4</v>
      </c>
      <c r="J70">
        <f>Mult_op!I69*LCA_op_data!J70</f>
        <v>5.109297786823553E-3</v>
      </c>
      <c r="K70">
        <f>Mult_op!J69*LCA_op_data!K70</f>
        <v>1.7378308392344944E-10</v>
      </c>
      <c r="L70">
        <f>Mult_op!K69*LCA_op_data!L70</f>
        <v>5.4672567775229859E-9</v>
      </c>
      <c r="M70">
        <f>Mult_op!L69*LCA_op_data!M70</f>
        <v>3.5832323542271248E-2</v>
      </c>
      <c r="N70">
        <f>Mult_op!M69*LCA_op_data!N70</f>
        <v>-263.66473743601784</v>
      </c>
      <c r="O70">
        <f>Mult_op!N69*LCA_op_data!O70</f>
        <v>3.1595000912232025E-6</v>
      </c>
      <c r="P70">
        <f>Mult_op!O69*LCA_op_data!P70</f>
        <v>1.5824812289018068E-8</v>
      </c>
      <c r="Q70">
        <f>Mult_op!P69*LCA_op_data!Q70</f>
        <v>3.1532119284767694E-3</v>
      </c>
      <c r="R70">
        <f>Mult_op!Q69*LCA_op_data!R70</f>
        <v>0.4859741306470462</v>
      </c>
      <c r="S70">
        <f>Mult_op!R69*LCA_op_data!S70</f>
        <v>6.694727246050987</v>
      </c>
      <c r="T70">
        <f>Mult_op!S69*LCA_op_data!T70</f>
        <v>8.5985128038808469E-8</v>
      </c>
      <c r="V70" t="s">
        <v>98</v>
      </c>
      <c r="W70" s="13">
        <f t="shared" si="10"/>
        <v>-3.1496645301292064E-2</v>
      </c>
      <c r="X70" s="13">
        <f t="shared" si="11"/>
        <v>2.415142835824529E-4</v>
      </c>
      <c r="Y70" s="13">
        <f t="shared" si="12"/>
        <v>4.7205508396702144E-5</v>
      </c>
      <c r="Z70" s="13">
        <f t="shared" si="13"/>
        <v>5.9269772535300533E-5</v>
      </c>
      <c r="AA70" s="13">
        <f t="shared" si="14"/>
        <v>1.1968638939933269E-5</v>
      </c>
      <c r="AD70" t="s">
        <v>45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99</v>
      </c>
      <c r="E71">
        <f>Mult_op!D70*LCA_op_data!E71</f>
        <v>53.745120939064378</v>
      </c>
      <c r="F71">
        <f>Mult_op!E70*LCA_op_data!F71</f>
        <v>6189.123353</v>
      </c>
      <c r="G71">
        <f>Mult_op!F70*LCA_op_data!G71</f>
        <v>137830.10077995036</v>
      </c>
      <c r="H71">
        <f>Mult_op!G70*LCA_op_data!H71</f>
        <v>3.1594074927245211E-2</v>
      </c>
      <c r="I71">
        <f>Mult_op!H70*LCA_op_data!I71</f>
        <v>5.2119344485815118</v>
      </c>
      <c r="J71">
        <f>Mult_op!I70*LCA_op_data!J71</f>
        <v>57.065701407728312</v>
      </c>
      <c r="K71">
        <f>Mult_op!J70*LCA_op_data!K71</f>
        <v>9.6019981657004841E-7</v>
      </c>
      <c r="L71">
        <f>Mult_op!K70*LCA_op_data!L71</f>
        <v>5.9217389040798233E-5</v>
      </c>
      <c r="M71">
        <f>Mult_op!L70*LCA_op_data!M71</f>
        <v>1.2308355049971631</v>
      </c>
      <c r="N71">
        <f>Mult_op!M70*LCA_op_data!N71</f>
        <v>200.0624057284499</v>
      </c>
      <c r="O71">
        <f>Mult_op!N70*LCA_op_data!O71</f>
        <v>3.9807046602321815E-5</v>
      </c>
      <c r="P71">
        <f>Mult_op!O70*LCA_op_data!P71</f>
        <v>6.8206342165286573E-4</v>
      </c>
      <c r="Q71">
        <f>Mult_op!P70*LCA_op_data!Q71</f>
        <v>17.010553329842704</v>
      </c>
      <c r="R71">
        <f>Mult_op!Q70*LCA_op_data!R71</f>
        <v>4.9419020915747671</v>
      </c>
      <c r="S71">
        <f>Mult_op!R70*LCA_op_data!S71</f>
        <v>54.708626949443293</v>
      </c>
      <c r="T71">
        <f>Mult_op!S70*LCA_op_data!T71</f>
        <v>8.5971007391899635E-7</v>
      </c>
      <c r="V71" t="s">
        <v>99</v>
      </c>
      <c r="W71" s="13">
        <f t="shared" si="10"/>
        <v>2.3898890282517474E-2</v>
      </c>
      <c r="X71" s="13">
        <f t="shared" si="11"/>
        <v>0.18455934801324222</v>
      </c>
      <c r="Y71" s="13">
        <f t="shared" si="12"/>
        <v>0.73344351334959046</v>
      </c>
      <c r="Z71" s="13">
        <f t="shared" si="13"/>
        <v>7.4674933669911564E-4</v>
      </c>
      <c r="AA71" s="13">
        <f t="shared" si="14"/>
        <v>0.51585893587905252</v>
      </c>
      <c r="AD71" t="s">
        <v>46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100</v>
      </c>
      <c r="E72">
        <f>Mult_op!D71*LCA_op_data!E72</f>
        <v>0</v>
      </c>
      <c r="F72">
        <f>Mult_op!E71*LCA_op_data!F72</f>
        <v>0</v>
      </c>
      <c r="G72">
        <f>Mult_op!F71*LCA_op_data!G72</f>
        <v>0</v>
      </c>
      <c r="H72">
        <f>Mult_op!G71*LCA_op_data!H72</f>
        <v>0</v>
      </c>
      <c r="I72">
        <f>Mult_op!H71*LCA_op_data!I72</f>
        <v>0</v>
      </c>
      <c r="J72">
        <f>Mult_op!I71*LCA_op_data!J72</f>
        <v>0</v>
      </c>
      <c r="K72">
        <f>Mult_op!J71*LCA_op_data!K72</f>
        <v>0</v>
      </c>
      <c r="L72">
        <f>Mult_op!K71*LCA_op_data!L72</f>
        <v>0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0</v>
      </c>
      <c r="Q72">
        <f>Mult_op!P71*LCA_op_data!Q72</f>
        <v>0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0</v>
      </c>
      <c r="Z72" s="13">
        <f t="shared" si="13"/>
        <v>0</v>
      </c>
      <c r="AA72" s="13">
        <f t="shared" si="14"/>
        <v>0</v>
      </c>
      <c r="AD72" t="s">
        <v>48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101</v>
      </c>
      <c r="E73">
        <f>Mult_op!D72*LCA_op_data!E73</f>
        <v>0</v>
      </c>
      <c r="F73">
        <f>Mult_op!E72*LCA_op_data!F73</f>
        <v>0</v>
      </c>
      <c r="G73">
        <f>Mult_op!F72*LCA_op_data!G73</f>
        <v>0</v>
      </c>
      <c r="H73">
        <f>Mult_op!G72*LCA_op_data!H73</f>
        <v>0</v>
      </c>
      <c r="I73">
        <f>Mult_op!H72*LCA_op_data!I73</f>
        <v>0</v>
      </c>
      <c r="J73">
        <f>Mult_op!I72*LCA_op_data!J73</f>
        <v>0</v>
      </c>
      <c r="K73">
        <f>Mult_op!J72*LCA_op_data!K73</f>
        <v>0</v>
      </c>
      <c r="L73">
        <f>Mult_op!K72*LCA_op_data!L73</f>
        <v>0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0</v>
      </c>
      <c r="Q73">
        <f>Mult_op!P72*LCA_op_data!Q73</f>
        <v>0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0</v>
      </c>
      <c r="Z73" s="13">
        <f t="shared" si="13"/>
        <v>0</v>
      </c>
      <c r="AA73" s="13">
        <f t="shared" si="14"/>
        <v>0</v>
      </c>
      <c r="AD73" t="s">
        <v>47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102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  <c r="S74">
        <f>Mult_op!R73*LCA_op_data!S74</f>
        <v>0</v>
      </c>
      <c r="T74">
        <f>Mult_op!S73*LCA_op_data!T74</f>
        <v>0</v>
      </c>
      <c r="V74" t="s">
        <v>102</v>
      </c>
      <c r="W74" s="13">
        <f t="shared" si="10"/>
        <v>0</v>
      </c>
      <c r="X74" s="13">
        <f t="shared" si="11"/>
        <v>0</v>
      </c>
      <c r="Y74" s="13">
        <f t="shared" si="12"/>
        <v>0</v>
      </c>
      <c r="Z74" s="13">
        <f t="shared" si="13"/>
        <v>0</v>
      </c>
      <c r="AA74" s="13">
        <f t="shared" si="14"/>
        <v>0</v>
      </c>
      <c r="AD74" t="s">
        <v>49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103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  <c r="S75">
        <f>Mult_op!R74*LCA_op_data!S75</f>
        <v>0</v>
      </c>
      <c r="T75">
        <f>Mult_op!S74*LCA_op_data!T75</f>
        <v>0</v>
      </c>
      <c r="V75" t="s">
        <v>103</v>
      </c>
      <c r="W75" s="13">
        <f t="shared" si="10"/>
        <v>0</v>
      </c>
      <c r="X75" s="13">
        <f t="shared" si="11"/>
        <v>0</v>
      </c>
      <c r="Y75" s="13">
        <f t="shared" si="12"/>
        <v>0</v>
      </c>
      <c r="Z75" s="13">
        <f t="shared" si="13"/>
        <v>0</v>
      </c>
      <c r="AA75" s="13">
        <f t="shared" si="14"/>
        <v>0</v>
      </c>
      <c r="AD75" t="s">
        <v>60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104</v>
      </c>
      <c r="E76">
        <f>Mult_op!D75*LCA_op_data!E76</f>
        <v>0</v>
      </c>
      <c r="F76">
        <f>Mult_op!E75*LCA_op_data!F76</f>
        <v>0</v>
      </c>
      <c r="G76">
        <f>Mult_op!F75*LCA_op_data!G76</f>
        <v>0</v>
      </c>
      <c r="H76">
        <f>Mult_op!G75*LCA_op_data!H76</f>
        <v>0</v>
      </c>
      <c r="I76">
        <f>Mult_op!H75*LCA_op_data!I76</f>
        <v>0</v>
      </c>
      <c r="J76">
        <f>Mult_op!I75*LCA_op_data!J76</f>
        <v>0</v>
      </c>
      <c r="K76">
        <f>Mult_op!J75*LCA_op_data!K76</f>
        <v>0</v>
      </c>
      <c r="L76">
        <f>Mult_op!K75*LCA_op_data!L76</f>
        <v>0</v>
      </c>
      <c r="M76">
        <f>Mult_op!L75*LCA_op_data!M76</f>
        <v>0</v>
      </c>
      <c r="N76">
        <f>Mult_op!M75*LCA_op_data!N76</f>
        <v>0</v>
      </c>
      <c r="O76">
        <f>Mult_op!N75*LCA_op_data!O76</f>
        <v>0</v>
      </c>
      <c r="P76">
        <f>Mult_op!O75*LCA_op_data!P76</f>
        <v>0</v>
      </c>
      <c r="Q76">
        <f>Mult_op!P75*LCA_op_data!Q76</f>
        <v>0</v>
      </c>
      <c r="R76">
        <f>Mult_op!Q75*LCA_op_data!R76</f>
        <v>0</v>
      </c>
      <c r="S76">
        <f>Mult_op!R75*LCA_op_data!S76</f>
        <v>0</v>
      </c>
      <c r="T76">
        <f>Mult_op!S75*LCA_op_data!T76</f>
        <v>0</v>
      </c>
      <c r="V76" t="s">
        <v>104</v>
      </c>
      <c r="W76" s="13">
        <f t="shared" si="10"/>
        <v>0</v>
      </c>
      <c r="X76" s="13">
        <f t="shared" si="11"/>
        <v>0</v>
      </c>
      <c r="Y76" s="13">
        <f t="shared" si="12"/>
        <v>0</v>
      </c>
      <c r="Z76" s="13">
        <f t="shared" si="13"/>
        <v>0</v>
      </c>
      <c r="AA76" s="13">
        <f t="shared" si="14"/>
        <v>0</v>
      </c>
      <c r="AD76" t="s">
        <v>61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105</v>
      </c>
      <c r="E77">
        <f>Mult_op!D76*LCA_op_data!E77</f>
        <v>0</v>
      </c>
      <c r="F77">
        <f>Mult_op!E76*LCA_op_data!F77</f>
        <v>0</v>
      </c>
      <c r="G77">
        <f>Mult_op!F76*LCA_op_data!G77</f>
        <v>0</v>
      </c>
      <c r="H77">
        <f>Mult_op!G76*LCA_op_data!H77</f>
        <v>0</v>
      </c>
      <c r="I77">
        <f>Mult_op!H76*LCA_op_data!I77</f>
        <v>0</v>
      </c>
      <c r="J77">
        <f>Mult_op!I76*LCA_op_data!J77</f>
        <v>0</v>
      </c>
      <c r="K77">
        <f>Mult_op!J76*LCA_op_data!K77</f>
        <v>0</v>
      </c>
      <c r="L77">
        <f>Mult_op!K76*LCA_op_data!L77</f>
        <v>0</v>
      </c>
      <c r="M77">
        <f>Mult_op!L76*LCA_op_data!M77</f>
        <v>0</v>
      </c>
      <c r="N77">
        <f>Mult_op!M76*LCA_op_data!N77</f>
        <v>0</v>
      </c>
      <c r="O77">
        <f>Mult_op!N76*LCA_op_data!O77</f>
        <v>0</v>
      </c>
      <c r="P77">
        <f>Mult_op!O76*LCA_op_data!P77</f>
        <v>0</v>
      </c>
      <c r="Q77">
        <f>Mult_op!P76*LCA_op_data!Q77</f>
        <v>0</v>
      </c>
      <c r="R77">
        <f>Mult_op!Q76*LCA_op_data!R77</f>
        <v>0</v>
      </c>
      <c r="S77">
        <f>Mult_op!R76*LCA_op_data!S77</f>
        <v>0</v>
      </c>
      <c r="T77">
        <f>Mult_op!S76*LCA_op_data!T77</f>
        <v>0</v>
      </c>
      <c r="V77" t="s">
        <v>105</v>
      </c>
      <c r="W77" s="13">
        <f t="shared" si="10"/>
        <v>0</v>
      </c>
      <c r="X77" s="13">
        <f t="shared" si="11"/>
        <v>0</v>
      </c>
      <c r="Y77" s="13">
        <f t="shared" si="12"/>
        <v>0</v>
      </c>
      <c r="Z77" s="13">
        <f t="shared" si="13"/>
        <v>0</v>
      </c>
      <c r="AA77" s="13">
        <f t="shared" si="14"/>
        <v>0</v>
      </c>
      <c r="AD77" t="s">
        <v>62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106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  <c r="S78">
        <f>Mult_op!R77*LCA_op_data!S78</f>
        <v>0</v>
      </c>
      <c r="T78">
        <f>Mult_op!S77*LCA_op_data!T78</f>
        <v>0</v>
      </c>
      <c r="V78" t="s">
        <v>106</v>
      </c>
      <c r="W78" s="13">
        <f t="shared" si="10"/>
        <v>0</v>
      </c>
      <c r="X78" s="13">
        <f t="shared" si="11"/>
        <v>0</v>
      </c>
      <c r="Y78" s="13">
        <f t="shared" si="12"/>
        <v>0</v>
      </c>
      <c r="Z78" s="13">
        <f t="shared" si="13"/>
        <v>0</v>
      </c>
      <c r="AA78" s="13">
        <f t="shared" si="14"/>
        <v>0</v>
      </c>
      <c r="AD78" t="s">
        <v>70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107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72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108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  <c r="S80">
        <f>Mult_op!R79*LCA_op_data!S80</f>
        <v>0</v>
      </c>
      <c r="T80">
        <f>Mult_op!S79*LCA_op_data!T80</f>
        <v>0</v>
      </c>
      <c r="V80" t="s">
        <v>108</v>
      </c>
      <c r="W80" s="13">
        <f t="shared" si="10"/>
        <v>0</v>
      </c>
      <c r="X80" s="13">
        <f t="shared" si="11"/>
        <v>0</v>
      </c>
      <c r="Y80" s="13">
        <f t="shared" si="12"/>
        <v>0</v>
      </c>
      <c r="Z80" s="13">
        <f t="shared" si="13"/>
        <v>0</v>
      </c>
      <c r="AA80" s="13">
        <f t="shared" si="14"/>
        <v>0</v>
      </c>
      <c r="AD80" t="s">
        <v>74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109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83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110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  <c r="S82">
        <f>Mult_op!R81*LCA_op_data!S82</f>
        <v>0</v>
      </c>
      <c r="T82">
        <f>Mult_op!S81*LCA_op_data!T82</f>
        <v>0</v>
      </c>
      <c r="V82" t="s">
        <v>110</v>
      </c>
      <c r="W82" s="13">
        <f t="shared" si="10"/>
        <v>0</v>
      </c>
      <c r="X82" s="13">
        <f t="shared" si="11"/>
        <v>0</v>
      </c>
      <c r="Y82" s="13">
        <f t="shared" si="12"/>
        <v>0</v>
      </c>
      <c r="Z82" s="13">
        <f t="shared" si="13"/>
        <v>0</v>
      </c>
      <c r="AA82" s="13">
        <f t="shared" si="14"/>
        <v>0</v>
      </c>
      <c r="AD82" t="s">
        <v>85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111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86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112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87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113</v>
      </c>
      <c r="E85">
        <f>Mult_op!D84*LCA_op_data!E85</f>
        <v>9.603739514847312E-2</v>
      </c>
      <c r="F85">
        <f>Mult_op!E84*LCA_op_data!F85</f>
        <v>14.824116999999999</v>
      </c>
      <c r="G85">
        <f>Mult_op!F84*LCA_op_data!G85</f>
        <v>565.85235347905268</v>
      </c>
      <c r="H85">
        <f>Mult_op!G84*LCA_op_data!H85</f>
        <v>1.5008095778523524E-2</v>
      </c>
      <c r="I85">
        <f>Mult_op!H84*LCA_op_data!I85</f>
        <v>4.6554151105606754E-2</v>
      </c>
      <c r="J85">
        <f>Mult_op!I84*LCA_op_data!J85</f>
        <v>0.16521757371254442</v>
      </c>
      <c r="K85">
        <f>Mult_op!J84*LCA_op_data!K85</f>
        <v>8.2777922971752656E-8</v>
      </c>
      <c r="L85">
        <f>Mult_op!K84*LCA_op_data!L85</f>
        <v>8.2326851310061538E-7</v>
      </c>
      <c r="M85">
        <f>Mult_op!L84*LCA_op_data!M85</f>
        <v>2300.1637674680928</v>
      </c>
      <c r="N85">
        <f>Mult_op!M84*LCA_op_data!N85</f>
        <v>124.21950014430158</v>
      </c>
      <c r="O85">
        <f>Mult_op!N84*LCA_op_data!O85</f>
        <v>5.5450833296589053E-4</v>
      </c>
      <c r="P85">
        <f>Mult_op!O84*LCA_op_data!P85</f>
        <v>9.4704297730414406E-7</v>
      </c>
      <c r="Q85">
        <f>Mult_op!P84*LCA_op_data!Q85</f>
        <v>4.9593248098358814E-2</v>
      </c>
      <c r="R85">
        <f>Mult_op!Q84*LCA_op_data!R85</f>
        <v>1795.8174342664427</v>
      </c>
      <c r="S85">
        <f>Mult_op!R84*LCA_op_data!S85</f>
        <v>207.72572367794533</v>
      </c>
      <c r="T85">
        <f>Mult_op!S84*LCA_op_data!T85</f>
        <v>1.4844807127816634E-6</v>
      </c>
      <c r="V85" t="s">
        <v>113</v>
      </c>
      <c r="W85" s="13">
        <f t="shared" si="10"/>
        <v>1.4838910859281251E-2</v>
      </c>
      <c r="X85" s="13">
        <f t="shared" si="11"/>
        <v>8.7671007243702512E-2</v>
      </c>
      <c r="Y85" s="13">
        <f t="shared" si="12"/>
        <v>3.0111037851985835E-3</v>
      </c>
      <c r="Z85" s="13">
        <f t="shared" si="13"/>
        <v>1.0402146483589145E-2</v>
      </c>
      <c r="AA85" s="13">
        <f t="shared" si="14"/>
        <v>7.1626855655145623E-4</v>
      </c>
      <c r="AD85" t="s">
        <v>88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114</v>
      </c>
      <c r="E86">
        <f>Mult_op!D85*LCA_op_data!E86</f>
        <v>0</v>
      </c>
      <c r="F86">
        <f>Mult_op!E85*LCA_op_data!F86</f>
        <v>0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89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115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91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116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92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117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93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146</v>
      </c>
      <c r="E90">
        <f>Mult_op!D89*LCA_op_data!E90</f>
        <v>0</v>
      </c>
      <c r="F90">
        <f>Mult_op!E89*LCA_op_data!F90</f>
        <v>0</v>
      </c>
      <c r="G90">
        <f>Mult_op!F89*LCA_op_data!G90</f>
        <v>0</v>
      </c>
      <c r="H90">
        <f>Mult_op!G89*LCA_op_data!H90</f>
        <v>0</v>
      </c>
      <c r="I90">
        <f>Mult_op!H89*LCA_op_data!I90</f>
        <v>0</v>
      </c>
      <c r="J90">
        <f>Mult_op!I89*LCA_op_data!J90</f>
        <v>0</v>
      </c>
      <c r="K90">
        <f>Mult_op!J89*LCA_op_data!K90</f>
        <v>0</v>
      </c>
      <c r="L90">
        <f>Mult_op!K89*LCA_op_data!L90</f>
        <v>0</v>
      </c>
      <c r="M90">
        <f>Mult_op!L89*LCA_op_data!M90</f>
        <v>0</v>
      </c>
      <c r="N90">
        <f>Mult_op!M89*LCA_op_data!N90</f>
        <v>0</v>
      </c>
      <c r="O90">
        <f>Mult_op!N89*LCA_op_data!O90</f>
        <v>0</v>
      </c>
      <c r="P90">
        <f>Mult_op!O89*LCA_op_data!P90</f>
        <v>0</v>
      </c>
      <c r="Q90">
        <f>Mult_op!P89*LCA_op_data!Q90</f>
        <v>0</v>
      </c>
      <c r="R90">
        <f>Mult_op!Q89*LCA_op_data!R90</f>
        <v>0</v>
      </c>
      <c r="S90">
        <f>Mult_op!R89*LCA_op_data!S90</f>
        <v>0</v>
      </c>
      <c r="T90">
        <f>Mult_op!S89*LCA_op_data!T90</f>
        <v>0</v>
      </c>
      <c r="V90" t="s">
        <v>146</v>
      </c>
      <c r="W90" s="13">
        <f t="shared" si="10"/>
        <v>0</v>
      </c>
      <c r="X90" s="13">
        <f t="shared" si="11"/>
        <v>0</v>
      </c>
      <c r="Y90" s="13">
        <f t="shared" si="12"/>
        <v>0</v>
      </c>
      <c r="Z90" s="13">
        <f t="shared" si="13"/>
        <v>0</v>
      </c>
      <c r="AA90" s="13">
        <f t="shared" si="14"/>
        <v>0</v>
      </c>
      <c r="AD90" t="s">
        <v>96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118</v>
      </c>
      <c r="E91">
        <f>Mult_op!D90*LCA_op_data!E91</f>
        <v>0</v>
      </c>
      <c r="F91">
        <f>Mult_op!E90*LCA_op_data!F91</f>
        <v>0</v>
      </c>
      <c r="G91">
        <f>Mult_op!F90*LCA_op_data!G91</f>
        <v>0</v>
      </c>
      <c r="H91">
        <f>Mult_op!G90*LCA_op_data!H91</f>
        <v>0</v>
      </c>
      <c r="I91">
        <f>Mult_op!H90*LCA_op_data!I91</f>
        <v>0</v>
      </c>
      <c r="J91">
        <f>Mult_op!I90*LCA_op_data!J91</f>
        <v>0</v>
      </c>
      <c r="K91">
        <f>Mult_op!J90*LCA_op_data!K91</f>
        <v>0</v>
      </c>
      <c r="L91">
        <f>Mult_op!K90*LCA_op_data!L91</f>
        <v>0</v>
      </c>
      <c r="M91">
        <f>Mult_op!L90*LCA_op_data!M91</f>
        <v>0</v>
      </c>
      <c r="N91">
        <f>Mult_op!M90*LCA_op_data!N91</f>
        <v>0</v>
      </c>
      <c r="O91">
        <f>Mult_op!N90*LCA_op_data!O91</f>
        <v>0</v>
      </c>
      <c r="P91">
        <f>Mult_op!O90*LCA_op_data!P91</f>
        <v>0</v>
      </c>
      <c r="Q91">
        <f>Mult_op!P90*LCA_op_data!Q91</f>
        <v>0</v>
      </c>
      <c r="R91">
        <f>Mult_op!Q90*LCA_op_data!R91</f>
        <v>0</v>
      </c>
      <c r="S91">
        <f>Mult_op!R90*LCA_op_data!S91</f>
        <v>0</v>
      </c>
      <c r="T91">
        <f>Mult_op!S90*LCA_op_data!T91</f>
        <v>0</v>
      </c>
      <c r="V91" t="s">
        <v>118</v>
      </c>
      <c r="W91" s="13">
        <f t="shared" si="10"/>
        <v>0</v>
      </c>
      <c r="X91" s="13">
        <f t="shared" si="11"/>
        <v>0</v>
      </c>
      <c r="Y91" s="13">
        <f t="shared" si="12"/>
        <v>0</v>
      </c>
      <c r="Z91" s="13">
        <f t="shared" si="13"/>
        <v>0</v>
      </c>
      <c r="AA91" s="13">
        <f t="shared" si="14"/>
        <v>0</v>
      </c>
      <c r="AD91" t="s">
        <v>107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119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10"/>
        <v>0</v>
      </c>
      <c r="X92" s="13">
        <f t="shared" si="11"/>
        <v>0</v>
      </c>
      <c r="Y92" s="13">
        <f t="shared" si="12"/>
        <v>0</v>
      </c>
      <c r="Z92" s="13">
        <f t="shared" si="13"/>
        <v>0</v>
      </c>
      <c r="AA92" s="13">
        <f t="shared" si="14"/>
        <v>0</v>
      </c>
      <c r="AD92" t="s">
        <v>109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120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  <c r="V93" t="s">
        <v>120</v>
      </c>
      <c r="W93" s="13">
        <f t="shared" si="10"/>
        <v>0</v>
      </c>
      <c r="X93" s="13">
        <f t="shared" si="11"/>
        <v>0</v>
      </c>
      <c r="Y93" s="13">
        <f t="shared" si="12"/>
        <v>0</v>
      </c>
      <c r="Z93" s="13">
        <f t="shared" si="13"/>
        <v>0</v>
      </c>
      <c r="AA93" s="13">
        <f t="shared" si="14"/>
        <v>0</v>
      </c>
      <c r="AD93" t="s">
        <v>111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121</v>
      </c>
      <c r="E94">
        <f>Mult_op!D93*LCA_op_data!E94</f>
        <v>0.28176384674190158</v>
      </c>
      <c r="F94">
        <f>Mult_op!E93*LCA_op_data!F94</f>
        <v>22.746238999999999</v>
      </c>
      <c r="G94">
        <f>Mult_op!F93*LCA_op_data!G94</f>
        <v>13.760011015115838</v>
      </c>
      <c r="H94">
        <f>Mult_op!G93*LCA_op_data!H94</f>
        <v>0</v>
      </c>
      <c r="I94">
        <f>Mult_op!H93*LCA_op_data!I94</f>
        <v>0.14511047293580945</v>
      </c>
      <c r="J94">
        <f>Mult_op!I93*LCA_op_data!J94</f>
        <v>1.590814624226472</v>
      </c>
      <c r="K94">
        <f>Mult_op!J93*LCA_op_data!K94</f>
        <v>2.1635213052820317E-10</v>
      </c>
      <c r="L94">
        <f>Mult_op!K93*LCA_op_data!L94</f>
        <v>1.1902197873766297E-7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1.5732638585029132E-5</v>
      </c>
      <c r="Q94">
        <f>Mult_op!P93*LCA_op_data!Q94</f>
        <v>0.41317004840985916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7.3221965053686577E-5</v>
      </c>
      <c r="Z94" s="13">
        <f t="shared" si="13"/>
        <v>0</v>
      </c>
      <c r="AA94" s="13">
        <f t="shared" si="14"/>
        <v>1.189892602564073E-2</v>
      </c>
      <c r="AD94" t="s">
        <v>112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122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0</v>
      </c>
      <c r="Z95" s="13">
        <f t="shared" si="13"/>
        <v>0</v>
      </c>
      <c r="AA95" s="13">
        <f t="shared" si="14"/>
        <v>0</v>
      </c>
      <c r="AD95" t="s">
        <v>114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123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115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124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3">
        <f t="shared" si="10"/>
        <v>0</v>
      </c>
      <c r="X97" s="13">
        <f t="shared" si="11"/>
        <v>0</v>
      </c>
      <c r="Y97" s="13">
        <f t="shared" si="12"/>
        <v>0</v>
      </c>
      <c r="Z97" s="13">
        <f t="shared" si="13"/>
        <v>0</v>
      </c>
      <c r="AA97" s="13">
        <f t="shared" si="14"/>
        <v>0</v>
      </c>
      <c r="AD97" t="s">
        <v>116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125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10"/>
        <v>0</v>
      </c>
      <c r="X98" s="13">
        <f t="shared" si="11"/>
        <v>0</v>
      </c>
      <c r="Y98" s="13">
        <f t="shared" si="12"/>
        <v>0</v>
      </c>
      <c r="Z98" s="13">
        <f t="shared" si="13"/>
        <v>0</v>
      </c>
      <c r="AA98" s="13">
        <f t="shared" si="14"/>
        <v>0</v>
      </c>
      <c r="AD98" t="s">
        <v>117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126</v>
      </c>
      <c r="E99">
        <f>Mult_op!D98*LCA_op_data!E99</f>
        <v>0.13556740379673807</v>
      </c>
      <c r="F99">
        <f>Mult_op!E98*LCA_op_data!F99</f>
        <v>10.250044000000001</v>
      </c>
      <c r="G99">
        <f>Mult_op!F98*LCA_op_data!G99</f>
        <v>11277.829491482862</v>
      </c>
      <c r="H99">
        <f>Mult_op!G98*LCA_op_data!H99</f>
        <v>1.6099691861273055E-5</v>
      </c>
      <c r="I99">
        <f>Mult_op!H98*LCA_op_data!I99</f>
        <v>1.5549346657200739E-3</v>
      </c>
      <c r="J99">
        <f>Mult_op!I98*LCA_op_data!J99</f>
        <v>2.6383117907131198E-2</v>
      </c>
      <c r="K99">
        <f>Mult_op!J98*LCA_op_data!K99</f>
        <v>1.7870865374589907E-7</v>
      </c>
      <c r="L99">
        <f>Mult_op!K98*LCA_op_data!L99</f>
        <v>7.1833504151009203E-5</v>
      </c>
      <c r="M99">
        <f>Mult_op!L98*LCA_op_data!M99</f>
        <v>8.1488831678657118E-3</v>
      </c>
      <c r="N99">
        <f>Mult_op!M98*LCA_op_data!N99</f>
        <v>0.41036842135898383</v>
      </c>
      <c r="O99">
        <f>Mult_op!N98*LCA_op_data!O99</f>
        <v>4.2568103589677641E-6</v>
      </c>
      <c r="P99">
        <f>Mult_op!O98*LCA_op_data!P99</f>
        <v>4.2383203985405345E-4</v>
      </c>
      <c r="Q99">
        <f>Mult_op!P98*LCA_op_data!Q99</f>
        <v>8.8727773766923857E-3</v>
      </c>
      <c r="R99">
        <f>Mult_op!Q98*LCA_op_data!R99</f>
        <v>8.7060899405983702E-2</v>
      </c>
      <c r="S99">
        <f>Mult_op!R98*LCA_op_data!S99</f>
        <v>1.2618902052240373</v>
      </c>
      <c r="T99">
        <f>Mult_op!S98*LCA_op_data!T99</f>
        <v>1.3121854720607079E-5</v>
      </c>
      <c r="V99" t="s">
        <v>126</v>
      </c>
      <c r="W99" s="13">
        <f t="shared" si="10"/>
        <v>4.9021453289830147E-5</v>
      </c>
      <c r="X99" s="13">
        <f t="shared" si="11"/>
        <v>9.4047654187472642E-5</v>
      </c>
      <c r="Y99" s="13">
        <f t="shared" si="12"/>
        <v>6.0013384872994756E-2</v>
      </c>
      <c r="Z99" s="13">
        <f t="shared" si="13"/>
        <v>7.9854462547032941E-5</v>
      </c>
      <c r="AA99" s="13">
        <f t="shared" si="14"/>
        <v>0.32055310126546438</v>
      </c>
      <c r="AD99" t="s">
        <v>119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127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3">
        <f t="shared" ref="W100:W116" si="15">N100/$N$118</f>
        <v>0</v>
      </c>
      <c r="X100" s="13">
        <f t="shared" ref="X100:X116" si="16">H100/$H$118</f>
        <v>0</v>
      </c>
      <c r="Y100" s="13">
        <f t="shared" ref="Y100:Y116" si="17">G100/$G$118</f>
        <v>0</v>
      </c>
      <c r="Z100" s="13">
        <f t="shared" ref="Z100:Z116" si="18">O100/$O$118</f>
        <v>0</v>
      </c>
      <c r="AA100" s="13">
        <f t="shared" ref="AA100:AA116" si="19">P100/$P$118</f>
        <v>0</v>
      </c>
      <c r="AD100" t="s">
        <v>122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128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3">
        <f t="shared" si="15"/>
        <v>0</v>
      </c>
      <c r="X101" s="13">
        <f t="shared" si="16"/>
        <v>0</v>
      </c>
      <c r="Y101" s="13">
        <f t="shared" si="17"/>
        <v>0</v>
      </c>
      <c r="Z101" s="13">
        <f t="shared" si="18"/>
        <v>0</v>
      </c>
      <c r="AA101" s="13">
        <f t="shared" si="19"/>
        <v>0</v>
      </c>
      <c r="AD101" t="s">
        <v>123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129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125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130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129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131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130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132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133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132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134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135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134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136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135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137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136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138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137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139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138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140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139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141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140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142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15"/>
        <v>0</v>
      </c>
      <c r="X115" s="13">
        <f t="shared" si="16"/>
        <v>0</v>
      </c>
      <c r="Y115" s="13">
        <f t="shared" si="17"/>
        <v>0</v>
      </c>
      <c r="Z115" s="13">
        <f t="shared" si="18"/>
        <v>0</v>
      </c>
      <c r="AA115" s="13">
        <f t="shared" si="19"/>
        <v>0</v>
      </c>
      <c r="AD115" t="s">
        <v>141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143</v>
      </c>
      <c r="E116">
        <f>Mult_op!D115*LCA_op_data!E116</f>
        <v>3.4683260863977786E-3</v>
      </c>
      <c r="F116">
        <f>Mult_op!E115*LCA_op_data!F116</f>
        <v>0.71615899999999999</v>
      </c>
      <c r="G116">
        <f>Mult_op!F115*LCA_op_data!G116</f>
        <v>17.525254599321638</v>
      </c>
      <c r="H116">
        <f>Mult_op!G115*LCA_op_data!H116</f>
        <v>8.1678296640661619E-5</v>
      </c>
      <c r="I116">
        <f>Mult_op!H115*LCA_op_data!I116</f>
        <v>1.7896003059871205E-3</v>
      </c>
      <c r="J116">
        <f>Mult_op!I115*LCA_op_data!J116</f>
        <v>1.0093818016015646E-2</v>
      </c>
      <c r="K116">
        <f>Mult_op!J115*LCA_op_data!K116</f>
        <v>3.4332209563299214E-10</v>
      </c>
      <c r="L116">
        <f>Mult_op!K115*LCA_op_data!L116</f>
        <v>1.0800994042951244E-8</v>
      </c>
      <c r="M116">
        <f>Mult_op!L115*LCA_op_data!M116</f>
        <v>7.078956209196377E-2</v>
      </c>
      <c r="N116">
        <f>Mult_op!M115*LCA_op_data!N116</f>
        <v>21.322971080165846</v>
      </c>
      <c r="O116">
        <f>Mult_op!N115*LCA_op_data!O116</f>
        <v>6.2418399304571842E-6</v>
      </c>
      <c r="P116">
        <f>Mult_op!O115*LCA_op_data!P116</f>
        <v>3.1263156317663345E-8</v>
      </c>
      <c r="Q116">
        <f>Mult_op!P115*LCA_op_data!Q116</f>
        <v>6.2294171723667885E-3</v>
      </c>
      <c r="R116">
        <f>Mult_op!Q115*LCA_op_data!R116</f>
        <v>0.96007996400075102</v>
      </c>
      <c r="S116">
        <f>Mult_op!R115*LCA_op_data!S116</f>
        <v>13.225958107740642</v>
      </c>
      <c r="T116">
        <f>Mult_op!S115*LCA_op_data!T116</f>
        <v>1.6987035610760931E-7</v>
      </c>
      <c r="V116" t="s">
        <v>143</v>
      </c>
      <c r="W116" s="13">
        <f t="shared" si="15"/>
        <v>2.5471819379892101E-3</v>
      </c>
      <c r="X116" s="13">
        <f t="shared" si="16"/>
        <v>4.7713038630015986E-4</v>
      </c>
      <c r="Y116" s="13">
        <f t="shared" si="17"/>
        <v>9.325817969322942E-5</v>
      </c>
      <c r="Z116" s="13">
        <f t="shared" si="18"/>
        <v>1.1709207855623959E-4</v>
      </c>
      <c r="AA116" s="13">
        <f t="shared" si="19"/>
        <v>2.3644983792223175E-5</v>
      </c>
      <c r="AD116" t="s">
        <v>142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58.228999437032293</v>
      </c>
      <c r="F118">
        <f>SUM(F4:F116)/1000</f>
        <v>8.3563942540000014</v>
      </c>
      <c r="G118">
        <f t="shared" ref="G118:T118" si="20">SUM(G4:G116)</f>
        <v>187921.90301130206</v>
      </c>
      <c r="H118">
        <f t="shared" si="20"/>
        <v>0.17118653304398496</v>
      </c>
      <c r="I118">
        <f t="shared" si="20"/>
        <v>6.2454095850964357</v>
      </c>
      <c r="J118">
        <f t="shared" si="20"/>
        <v>65.773522611969554</v>
      </c>
      <c r="K118">
        <f t="shared" si="20"/>
        <v>2.2983112633189951E-6</v>
      </c>
      <c r="L118">
        <f t="shared" si="20"/>
        <v>2.0011579044742868E-4</v>
      </c>
      <c r="M118">
        <f t="shared" si="20"/>
        <v>2453.3441303234576</v>
      </c>
      <c r="N118">
        <f t="shared" si="20"/>
        <v>8371.2006441905651</v>
      </c>
      <c r="O118">
        <f t="shared" si="20"/>
        <v>5.3307106743853847E-2</v>
      </c>
      <c r="P118">
        <f t="shared" si="20"/>
        <v>1.322189796888158E-3</v>
      </c>
      <c r="Q118">
        <f t="shared" si="20"/>
        <v>20.701047940111927</v>
      </c>
      <c r="R118">
        <f t="shared" si="20"/>
        <v>2421.0746880455963</v>
      </c>
      <c r="S118">
        <f t="shared" si="20"/>
        <v>17891.558421034257</v>
      </c>
      <c r="T118">
        <f t="shared" si="20"/>
        <v>1.1968395253241361E-3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0</v>
      </c>
      <c r="E3">
        <f>LCA_res_data!E3*Mult_res!E3</f>
        <v>0</v>
      </c>
      <c r="F3">
        <f>LCA_res_data!F3*Mult_res!F3</f>
        <v>0</v>
      </c>
      <c r="G3">
        <f>LCA_res_data!G3*Mult_res!G3</f>
        <v>0</v>
      </c>
      <c r="H3">
        <f>LCA_res_data!H3*Mult_res!H3</f>
        <v>0</v>
      </c>
      <c r="I3">
        <f>LCA_res_data!I3*Mult_res!I3</f>
        <v>0</v>
      </c>
      <c r="J3">
        <f>LCA_res_data!J3*Mult_res!J3</f>
        <v>0</v>
      </c>
      <c r="K3">
        <f>LCA_res_data!K3*Mult_res!K3</f>
        <v>0</v>
      </c>
      <c r="L3">
        <f>LCA_res_data!L3*Mult_res!L3</f>
        <v>0</v>
      </c>
      <c r="M3">
        <f>LCA_res_data!M3*Mult_res!M3</f>
        <v>0</v>
      </c>
      <c r="N3">
        <f>LCA_res_data!N3*Mult_res!N3</f>
        <v>0</v>
      </c>
      <c r="O3">
        <f>LCA_res_data!O3*Mult_res!O3</f>
        <v>0</v>
      </c>
      <c r="P3">
        <f>LCA_res_data!P3*Mult_res!P3</f>
        <v>0</v>
      </c>
      <c r="Q3">
        <f>LCA_res_data!Q3*Mult_res!Q3</f>
        <v>0</v>
      </c>
      <c r="R3">
        <f>LCA_res_data!R3*Mult_res!R3</f>
        <v>0</v>
      </c>
      <c r="S3">
        <f>LCA_res_data!S3*Mult_res!S3</f>
        <v>0</v>
      </c>
      <c r="U3" t="s">
        <v>19</v>
      </c>
      <c r="V3">
        <f>M3/$M$39</f>
        <v>0</v>
      </c>
      <c r="W3">
        <f>G3/$G$39</f>
        <v>0</v>
      </c>
      <c r="X3">
        <f>F3/$F$39</f>
        <v>0</v>
      </c>
      <c r="Y3">
        <f>N3/$N$39</f>
        <v>0</v>
      </c>
      <c r="Z3">
        <f>O3/$O$39</f>
        <v>0</v>
      </c>
      <c r="AB3" t="s">
        <v>12</v>
      </c>
      <c r="AC3" s="12">
        <v>0.72094036059533595</v>
      </c>
      <c r="AD3" s="12">
        <v>0.71947726448339788</v>
      </c>
      <c r="AE3" s="12">
        <v>0.43374259371847679</v>
      </c>
      <c r="AF3" s="12">
        <v>0.75446895236944489</v>
      </c>
      <c r="AG3" s="12">
        <v>0.63104765238631177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11</v>
      </c>
      <c r="AC4" s="12">
        <v>0.27663758521175619</v>
      </c>
      <c r="AD4" s="12">
        <v>0.16618187693499015</v>
      </c>
      <c r="AE4" s="12">
        <v>0.22693929789077749</v>
      </c>
      <c r="AF4" s="12">
        <v>0.16305241425095768</v>
      </c>
      <c r="AG4" s="12">
        <v>9.0178365949601963E-2</v>
      </c>
    </row>
    <row r="5" spans="1:33" x14ac:dyDescent="0.3">
      <c r="C5" t="s">
        <v>21</v>
      </c>
      <c r="D5">
        <f>LCA_res_data!D5*Mult_res!D5</f>
        <v>0</v>
      </c>
      <c r="E5">
        <f>LCA_res_data!E5*Mult_res!E5</f>
        <v>0</v>
      </c>
      <c r="F5">
        <f>LCA_res_data!F5*Mult_res!F5</f>
        <v>0</v>
      </c>
      <c r="G5">
        <f>LCA_res_data!G5*Mult_res!G5</f>
        <v>0</v>
      </c>
      <c r="H5">
        <f>LCA_res_data!H5*Mult_res!H5</f>
        <v>0</v>
      </c>
      <c r="I5">
        <f>LCA_res_data!I5*Mult_res!I5</f>
        <v>0</v>
      </c>
      <c r="J5">
        <f>LCA_res_data!J5*Mult_res!J5</f>
        <v>0</v>
      </c>
      <c r="K5">
        <f>LCA_res_data!K5*Mult_res!K5</f>
        <v>0</v>
      </c>
      <c r="L5">
        <f>LCA_res_data!L5*Mult_res!L5</f>
        <v>0</v>
      </c>
      <c r="M5">
        <f>LCA_res_data!M5*Mult_res!M5</f>
        <v>0</v>
      </c>
      <c r="N5">
        <f>LCA_res_data!N5*Mult_res!N5</f>
        <v>0</v>
      </c>
      <c r="O5">
        <f>LCA_res_data!O5*Mult_res!O5</f>
        <v>0</v>
      </c>
      <c r="P5">
        <f>LCA_res_data!P5*Mult_res!P5</f>
        <v>0</v>
      </c>
      <c r="Q5">
        <f>LCA_res_data!Q5*Mult_res!Q5</f>
        <v>0</v>
      </c>
      <c r="R5">
        <f>LCA_res_data!R5*Mult_res!R5</f>
        <v>0</v>
      </c>
      <c r="S5">
        <f>LCA_res_data!S5*Mult_res!S5</f>
        <v>0</v>
      </c>
      <c r="U5" t="s">
        <v>21</v>
      </c>
      <c r="V5">
        <f t="shared" si="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B5" t="s">
        <v>14</v>
      </c>
      <c r="AC5" s="12">
        <v>2.4172202397781477E-3</v>
      </c>
      <c r="AD5" s="12">
        <v>0.11427667316329693</v>
      </c>
      <c r="AE5" s="12">
        <v>0.33927545624768796</v>
      </c>
      <c r="AF5" s="12">
        <v>8.2241096546293579E-2</v>
      </c>
      <c r="AG5" s="12">
        <v>0.27874424408156118</v>
      </c>
    </row>
    <row r="6" spans="1:33" x14ac:dyDescent="0.3">
      <c r="C6" t="s">
        <v>4</v>
      </c>
      <c r="D6">
        <f>LCA_res_data!D6*Mult_res!D6</f>
        <v>0</v>
      </c>
      <c r="E6">
        <f>LCA_res_data!E6*Mult_res!E6</f>
        <v>0</v>
      </c>
      <c r="F6">
        <f>LCA_res_data!F6*Mult_res!F6</f>
        <v>0</v>
      </c>
      <c r="G6">
        <f>LCA_res_data!G6*Mult_res!G6</f>
        <v>0</v>
      </c>
      <c r="H6">
        <f>LCA_res_data!H6*Mult_res!H6</f>
        <v>0</v>
      </c>
      <c r="I6">
        <f>LCA_res_data!I6*Mult_res!I6</f>
        <v>0</v>
      </c>
      <c r="J6">
        <f>LCA_res_data!J6*Mult_res!J6</f>
        <v>0</v>
      </c>
      <c r="K6">
        <f>LCA_res_data!K6*Mult_res!K6</f>
        <v>0</v>
      </c>
      <c r="L6">
        <f>LCA_res_data!L6*Mult_res!L6</f>
        <v>0</v>
      </c>
      <c r="M6">
        <f>LCA_res_data!M6*Mult_res!M6</f>
        <v>0</v>
      </c>
      <c r="N6">
        <f>LCA_res_data!N6*Mult_res!N6</f>
        <v>0</v>
      </c>
      <c r="O6">
        <f>LCA_res_data!O6*Mult_res!O6</f>
        <v>0</v>
      </c>
      <c r="P6">
        <f>LCA_res_data!P6*Mult_res!P6</f>
        <v>0</v>
      </c>
      <c r="Q6">
        <f>LCA_res_data!Q6*Mult_res!Q6</f>
        <v>0</v>
      </c>
      <c r="R6">
        <f>LCA_res_data!R6*Mult_res!R6</f>
        <v>0</v>
      </c>
      <c r="S6">
        <f>LCA_res_data!S6*Mult_res!S6</f>
        <v>0</v>
      </c>
      <c r="U6" t="s">
        <v>4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B6" t="s">
        <v>19</v>
      </c>
      <c r="AC6" s="12">
        <v>4.0548725813161189E-6</v>
      </c>
      <c r="AD6" s="12">
        <v>6.0695075085485648E-5</v>
      </c>
      <c r="AE6" s="12">
        <v>4.1147894405890101E-5</v>
      </c>
      <c r="AF6" s="12">
        <v>2.3542953818269272E-4</v>
      </c>
      <c r="AG6" s="12">
        <v>2.8638694097670089E-5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4</v>
      </c>
      <c r="AC7" s="12">
        <v>3.1024176371262533E-7</v>
      </c>
      <c r="AD7" s="12">
        <v>2.029156213479301E-7</v>
      </c>
      <c r="AE7" s="12">
        <v>2.7124982176960427E-7</v>
      </c>
      <c r="AF7" s="12">
        <v>2.4148379207991476E-7</v>
      </c>
      <c r="AG7" s="12">
        <v>2.0041984685841253E-7</v>
      </c>
    </row>
    <row r="8" spans="1:33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  <c r="U8" t="s">
        <v>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B8" t="s">
        <v>3</v>
      </c>
      <c r="AC8" s="12">
        <v>3.0144693673120071E-7</v>
      </c>
      <c r="AD8" s="12">
        <v>2.2451542810419446E-7</v>
      </c>
      <c r="AE8" s="12">
        <v>1.9079305926687817E-7</v>
      </c>
      <c r="AF8" s="12">
        <v>2.436263234241677E-7</v>
      </c>
      <c r="AG8" s="12">
        <v>2.1797797033243308E-7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6</v>
      </c>
      <c r="AC9" s="12">
        <v>4.9500449090964398E-8</v>
      </c>
      <c r="AD9" s="12">
        <v>8.8684737006290532E-8</v>
      </c>
      <c r="AE9" s="12">
        <v>3.1863829158253346E-7</v>
      </c>
      <c r="AF9" s="12">
        <v>9.4189061458399071E-8</v>
      </c>
      <c r="AG9" s="12">
        <v>2.0453181581503102E-7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21</v>
      </c>
      <c r="AC10" s="12">
        <v>3.7995624231205985E-8</v>
      </c>
      <c r="AD10" s="12">
        <v>9.4716925973232498E-8</v>
      </c>
      <c r="AE10" s="12">
        <v>6.2138764970748954E-8</v>
      </c>
      <c r="AF10" s="12">
        <v>3.7337302900312946E-7</v>
      </c>
      <c r="AG10" s="12">
        <v>1.7299223855529445E-7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0</v>
      </c>
      <c r="AC11" s="12">
        <v>2.1133854983264934E-8</v>
      </c>
      <c r="AD11" s="12">
        <v>7.1586729948203238E-8</v>
      </c>
      <c r="AE11" s="12">
        <v>5.6472930685124601E-8</v>
      </c>
      <c r="AF11" s="12">
        <v>2.2583932419852411E-7</v>
      </c>
      <c r="AG11" s="12">
        <v>4.8359987263136777E-8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24</v>
      </c>
      <c r="AC12" s="12">
        <v>1.8456723684094141E-8</v>
      </c>
      <c r="AD12" s="12">
        <v>1.8592361946381569E-7</v>
      </c>
      <c r="AE12" s="12">
        <v>1.2842771073498174E-7</v>
      </c>
      <c r="AF12" s="12">
        <v>5.7675897660612384E-7</v>
      </c>
      <c r="AG12" s="12">
        <v>5.2969070263526209E-8</v>
      </c>
    </row>
    <row r="13" spans="1:33" x14ac:dyDescent="0.3">
      <c r="C13" t="s">
        <v>13</v>
      </c>
      <c r="D13">
        <f>LCA_res_data!D13*Mult_res!D13</f>
        <v>6.9950873691021105</v>
      </c>
      <c r="E13">
        <f>LCA_res_data!E13*Mult_res!E13</f>
        <v>753.822362</v>
      </c>
      <c r="F13">
        <f>LCA_res_data!F13*Mult_res!F13</f>
        <v>118749.12520628696</v>
      </c>
      <c r="G13">
        <f>LCA_res_data!G13*Mult_res!G13</f>
        <v>3.2541501660892171</v>
      </c>
      <c r="H13">
        <f>LCA_res_data!H13*Mult_res!H13</f>
        <v>2.6963208326274888</v>
      </c>
      <c r="I13">
        <f>LCA_res_data!I13*Mult_res!I13</f>
        <v>24.138845958504621</v>
      </c>
      <c r="J13">
        <f>LCA_res_data!J13*Mult_res!J13</f>
        <v>8.4061058456950409E-7</v>
      </c>
      <c r="K13">
        <f>LCA_res_data!K13*Mult_res!K13</f>
        <v>4.3890494348849611E-5</v>
      </c>
      <c r="L13">
        <f>LCA_res_data!L13*Mult_res!L13</f>
        <v>45.111456348502699</v>
      </c>
      <c r="M13">
        <f>LCA_res_data!M13*Mult_res!M13</f>
        <v>11428.10247537812</v>
      </c>
      <c r="N13">
        <f>LCA_res_data!N13*Mult_res!N13</f>
        <v>2.0925913454483717E-3</v>
      </c>
      <c r="O13">
        <f>LCA_res_data!O13*Mult_res!O13</f>
        <v>4.1835564360386144E-5</v>
      </c>
      <c r="P13">
        <f>LCA_res_data!P13*Mult_res!P13</f>
        <v>5.7770243096549319</v>
      </c>
      <c r="Q13">
        <f>LCA_res_data!Q13*Mult_res!Q13</f>
        <v>176.15938406843378</v>
      </c>
      <c r="R13">
        <f>LCA_res_data!R13*Mult_res!R13</f>
        <v>68419.527230455555</v>
      </c>
      <c r="S13">
        <f>LCA_res_data!S13*Mult_res!S13</f>
        <v>5.6430940749292601E-5</v>
      </c>
      <c r="U13" t="s">
        <v>13</v>
      </c>
      <c r="V13">
        <f t="shared" si="0"/>
        <v>0.94670790204531119</v>
      </c>
      <c r="W13">
        <f t="shared" si="1"/>
        <v>0.99068173982026853</v>
      </c>
      <c r="X13">
        <f t="shared" si="2"/>
        <v>0.80297481332791742</v>
      </c>
      <c r="Y13">
        <f t="shared" si="3"/>
        <v>0.5968073133224393</v>
      </c>
      <c r="Z13">
        <f t="shared" si="4"/>
        <v>0.48613464523083633</v>
      </c>
      <c r="AB13" t="s">
        <v>13</v>
      </c>
      <c r="AC13" s="12">
        <v>1.2911315252160246E-8</v>
      </c>
      <c r="AD13" s="12">
        <v>2.4001203281097786E-6</v>
      </c>
      <c r="AE13" s="12">
        <v>2.2421296601697786E-7</v>
      </c>
      <c r="AF13" s="12">
        <v>3.0590812211122822E-8</v>
      </c>
      <c r="AG13" s="12">
        <v>4.161354085887019E-8</v>
      </c>
    </row>
    <row r="14" spans="1:33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  <c r="R14">
        <f>LCA_res_data!R14*Mult_res!R14</f>
        <v>0</v>
      </c>
      <c r="S14">
        <f>LCA_res_data!S14*Mult_res!S14</f>
        <v>0</v>
      </c>
      <c r="U14" t="s">
        <v>2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B14" t="s">
        <v>20</v>
      </c>
      <c r="AC14" s="12">
        <v>1.253135721061633E-8</v>
      </c>
      <c r="AD14" s="12">
        <v>1.9075099217529808E-7</v>
      </c>
      <c r="AE14" s="12">
        <v>1.5701392562293246E-7</v>
      </c>
      <c r="AF14" s="12">
        <v>2.8792524361125239E-7</v>
      </c>
      <c r="AG14" s="12">
        <v>8.7683242837695887E-8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1</v>
      </c>
      <c r="AC15" s="12">
        <v>7.8638461973399732E-9</v>
      </c>
      <c r="AD15" s="12">
        <v>1.7763542580698312E-8</v>
      </c>
      <c r="AE15" s="12">
        <v>5.1922866581025689E-8</v>
      </c>
      <c r="AF15" s="12">
        <v>1.4695796085936923E-8</v>
      </c>
      <c r="AG15" s="12">
        <v>4.5761726958749289E-8</v>
      </c>
    </row>
    <row r="16" spans="1:33" x14ac:dyDescent="0.3">
      <c r="C16" t="s">
        <v>0</v>
      </c>
      <c r="D16">
        <f>LCA_res_data!D16*Mult_res!D16</f>
        <v>0</v>
      </c>
      <c r="E16">
        <f>LCA_res_data!E16*Mult_res!E16</f>
        <v>0</v>
      </c>
      <c r="F16">
        <f>LCA_res_data!F16*Mult_res!F16</f>
        <v>0</v>
      </c>
      <c r="G16">
        <f>LCA_res_data!G16*Mult_res!G16</f>
        <v>0</v>
      </c>
      <c r="H16">
        <f>LCA_res_data!H16*Mult_res!H16</f>
        <v>0</v>
      </c>
      <c r="I16">
        <f>LCA_res_data!I16*Mult_res!I16</f>
        <v>0</v>
      </c>
      <c r="J16">
        <f>LCA_res_data!J16*Mult_res!J16</f>
        <v>0</v>
      </c>
      <c r="K16">
        <f>LCA_res_data!K16*Mult_res!K16</f>
        <v>0</v>
      </c>
      <c r="L16">
        <f>LCA_res_data!L16*Mult_res!L16</f>
        <v>0</v>
      </c>
      <c r="M16">
        <f>LCA_res_data!M16*Mult_res!M16</f>
        <v>0</v>
      </c>
      <c r="N16">
        <f>LCA_res_data!N16*Mult_res!N16</f>
        <v>0</v>
      </c>
      <c r="O16">
        <f>LCA_res_data!O16*Mult_res!O16</f>
        <v>0</v>
      </c>
      <c r="P16">
        <f>LCA_res_data!P16*Mult_res!P16</f>
        <v>0</v>
      </c>
      <c r="Q16">
        <f>LCA_res_data!Q16*Mult_res!Q16</f>
        <v>0</v>
      </c>
      <c r="R16">
        <f>LCA_res_data!R16*Mult_res!R16</f>
        <v>0</v>
      </c>
      <c r="S16">
        <f>LCA_res_data!S16*Mult_res!S16</f>
        <v>0</v>
      </c>
      <c r="U16" t="s">
        <v>0</v>
      </c>
      <c r="V16">
        <f t="shared" si="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B16" t="s">
        <v>2</v>
      </c>
      <c r="AC16" s="12">
        <v>6.697373403232503E-9</v>
      </c>
      <c r="AD16" s="12">
        <v>1.148532637892203E-8</v>
      </c>
      <c r="AE16" s="12">
        <v>4.2251648395447026E-8</v>
      </c>
      <c r="AF16" s="12">
        <v>1.0302365210108601E-8</v>
      </c>
      <c r="AG16" s="12">
        <v>2.601167808238094E-8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17</v>
      </c>
      <c r="AC17" s="12">
        <v>2.6468872641000768E-10</v>
      </c>
      <c r="AD17" s="12">
        <v>1.394780630588772E-9</v>
      </c>
      <c r="AE17" s="12">
        <v>6.4189734256949426E-10</v>
      </c>
      <c r="AF17" s="12">
        <v>7.1616556744629287E-9</v>
      </c>
      <c r="AG17" s="12">
        <v>3.1786560871603748E-10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16</v>
      </c>
      <c r="AC18" s="12">
        <v>2.5942826297035271E-11</v>
      </c>
      <c r="AD18" s="12">
        <v>3.177970601405944E-10</v>
      </c>
      <c r="AE18" s="12">
        <v>2.7862539940916089E-10</v>
      </c>
      <c r="AF18" s="12">
        <v>1.2154411322850421E-9</v>
      </c>
      <c r="AG18" s="12">
        <v>1.3323092478894848E-10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8</v>
      </c>
      <c r="AC19" s="12">
        <v>1.0672228749054149E-11</v>
      </c>
      <c r="AD19" s="12">
        <v>1.6740084273318766E-10</v>
      </c>
      <c r="AE19" s="12">
        <v>2.0614342232782095E-10</v>
      </c>
      <c r="AF19" s="12">
        <v>1.3330048646982608E-10</v>
      </c>
      <c r="AG19" s="12">
        <v>1.1621287795786217E-10</v>
      </c>
    </row>
    <row r="20" spans="3:33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  <c r="U20" t="s">
        <v>1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B20" t="s">
        <v>22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31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33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  <c r="U24" t="s">
        <v>6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B24" t="s">
        <v>26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32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0.35775681071250492</v>
      </c>
      <c r="E26">
        <f>LCA_res_data!E26*Mult_res!E26</f>
        <v>91.231437999999997</v>
      </c>
      <c r="F26">
        <f>LCA_res_data!F26*Mult_res!F26</f>
        <v>2439.8291618976978</v>
      </c>
      <c r="G26">
        <f>LCA_res_data!G26*Mult_res!G26</f>
        <v>7.587923280513202E-3</v>
      </c>
      <c r="H26">
        <f>LCA_res_data!H26*Mult_res!H26</f>
        <v>7.5215096946262119E-2</v>
      </c>
      <c r="I26">
        <f>LCA_res_data!I26*Mult_res!I26</f>
        <v>0.76782956402437064</v>
      </c>
      <c r="J26">
        <f>LCA_res_data!J26*Mult_res!J26</f>
        <v>3.9839894172121572E-8</v>
      </c>
      <c r="K26">
        <f>LCA_res_data!K26*Mult_res!K26</f>
        <v>8.986064747552071E-7</v>
      </c>
      <c r="L26">
        <f>LCA_res_data!L26*Mult_res!L26</f>
        <v>18.232074062981603</v>
      </c>
      <c r="M26">
        <f>LCA_res_data!M26*Mult_res!M26</f>
        <v>325.42678933015628</v>
      </c>
      <c r="N26">
        <f>LCA_res_data!N26*Mult_res!N26</f>
        <v>5.7786276413071254E-4</v>
      </c>
      <c r="O26">
        <f>LCA_res_data!O26*Mult_res!O26</f>
        <v>2.5863012810951057E-6</v>
      </c>
      <c r="P26">
        <f>LCA_res_data!P26*Mult_res!P26</f>
        <v>0.48988145594989485</v>
      </c>
      <c r="Q26">
        <f>LCA_res_data!Q26*Mult_res!Q26</f>
        <v>34.728756488450614</v>
      </c>
      <c r="R26">
        <f>LCA_res_data!R26*Mult_res!R26</f>
        <v>5644.7527388259905</v>
      </c>
      <c r="S26">
        <f>LCA_res_data!S26*Mult_res!S26</f>
        <v>3.3995314254549916E-5</v>
      </c>
      <c r="U26" t="s">
        <v>20</v>
      </c>
      <c r="V26">
        <f t="shared" si="0"/>
        <v>2.6958466084799453E-2</v>
      </c>
      <c r="W26">
        <f t="shared" si="1"/>
        <v>2.3100399961553104E-3</v>
      </c>
      <c r="X26">
        <f t="shared" si="2"/>
        <v>1.6497985668723823E-2</v>
      </c>
      <c r="Y26">
        <f t="shared" si="3"/>
        <v>0.1648065325702828</v>
      </c>
      <c r="Z26">
        <f t="shared" si="4"/>
        <v>3.0053153936552317E-2</v>
      </c>
      <c r="AB26" t="s">
        <v>25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0</v>
      </c>
      <c r="E28">
        <f>LCA_res_data!E28*Mult_res!E28</f>
        <v>0</v>
      </c>
      <c r="F28">
        <f>LCA_res_data!F28*Mult_res!F28</f>
        <v>0</v>
      </c>
      <c r="G28">
        <f>LCA_res_data!G28*Mult_res!G28</f>
        <v>0</v>
      </c>
      <c r="H28">
        <f>LCA_res_data!H28*Mult_res!H28</f>
        <v>0</v>
      </c>
      <c r="I28">
        <f>LCA_res_data!I28*Mult_res!I28</f>
        <v>0</v>
      </c>
      <c r="J28">
        <f>LCA_res_data!J28*Mult_res!J28</f>
        <v>0</v>
      </c>
      <c r="K28">
        <f>LCA_res_data!K28*Mult_res!K28</f>
        <v>0</v>
      </c>
      <c r="L28">
        <f>LCA_res_data!L28*Mult_res!L28</f>
        <v>0</v>
      </c>
      <c r="M28">
        <f>LCA_res_data!M28*Mult_res!M28</f>
        <v>0</v>
      </c>
      <c r="N28">
        <f>LCA_res_data!N28*Mult_res!N28</f>
        <v>0</v>
      </c>
      <c r="O28">
        <f>LCA_res_data!O28*Mult_res!O28</f>
        <v>0</v>
      </c>
      <c r="P28">
        <f>LCA_res_data!P28*Mult_res!P28</f>
        <v>0</v>
      </c>
      <c r="Q28">
        <f>LCA_res_data!Q28*Mult_res!Q28</f>
        <v>0</v>
      </c>
      <c r="R28">
        <f>LCA_res_data!R28*Mult_res!R28</f>
        <v>0</v>
      </c>
      <c r="S28">
        <f>LCA_res_data!S28*Mult_res!S28</f>
        <v>0</v>
      </c>
      <c r="U28" t="s">
        <v>24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B28" t="s">
        <v>9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18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7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23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30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0.43572674621333257</v>
      </c>
      <c r="E33">
        <f>LCA_res_data!E33*Mult_res!E33</f>
        <v>39.116979000000001</v>
      </c>
      <c r="F33">
        <f>LCA_res_data!F33*Mult_res!F33</f>
        <v>26697.533765772125</v>
      </c>
      <c r="G33">
        <f>LCA_res_data!G33*Mult_res!G33</f>
        <v>2.3020310096497364E-2</v>
      </c>
      <c r="H33">
        <f>LCA_res_data!H33*Mult_res!H33</f>
        <v>0.64128865052918482</v>
      </c>
      <c r="I33">
        <f>LCA_res_data!I33*Mult_res!I33</f>
        <v>1.3602670601000797</v>
      </c>
      <c r="J33">
        <f>LCA_res_data!J33*Mult_res!J33</f>
        <v>8.316539474979648E-8</v>
      </c>
      <c r="K33">
        <f>LCA_res_data!K33*Mult_res!K33</f>
        <v>3.2395024964863013E-6</v>
      </c>
      <c r="L33">
        <f>LCA_res_data!L33*Mult_res!L33</f>
        <v>7308.8372813689321</v>
      </c>
      <c r="M33">
        <f>LCA_res_data!M33*Mult_res!M33</f>
        <v>317.88414612575633</v>
      </c>
      <c r="N33">
        <f>LCA_res_data!N33*Mult_res!N33</f>
        <v>8.3585571304061954E-4</v>
      </c>
      <c r="O33">
        <f>LCA_res_data!O33*Mult_res!O33</f>
        <v>4.1635700437084808E-5</v>
      </c>
      <c r="P33">
        <f>LCA_res_data!P33*Mult_res!P33</f>
        <v>0.38188945817098841</v>
      </c>
      <c r="Q33">
        <f>LCA_res_data!Q33*Mult_res!Q33</f>
        <v>71.940688582061426</v>
      </c>
      <c r="R33">
        <f>LCA_res_data!R33*Mult_res!R33</f>
        <v>172700.8567053079</v>
      </c>
      <c r="S33">
        <f>LCA_res_data!S33*Mult_res!S33</f>
        <v>5.4782553504233756E-6</v>
      </c>
      <c r="U33" t="s">
        <v>14</v>
      </c>
      <c r="V33">
        <f t="shared" si="0"/>
        <v>2.6333630952344311E-2</v>
      </c>
      <c r="W33">
        <f t="shared" si="1"/>
        <v>7.0082201784214928E-3</v>
      </c>
      <c r="X33">
        <f t="shared" si="2"/>
        <v>0.18052720097639655</v>
      </c>
      <c r="Y33">
        <f t="shared" si="3"/>
        <v>0.23838615385179199</v>
      </c>
      <c r="Z33">
        <f t="shared" si="4"/>
        <v>0.48381220070465375</v>
      </c>
      <c r="AB33" t="s">
        <v>29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28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1.2180631394737567E-9</v>
      </c>
      <c r="E35">
        <f>LCA_res_data!E35*Mult_res!E35</f>
        <v>-1.9999999999999999E-6</v>
      </c>
      <c r="F35">
        <f>LCA_res_data!F35*Mult_res!F35</f>
        <v>3.9873490904473087E-6</v>
      </c>
      <c r="G35">
        <f>LCA_res_data!G35*Mult_res!G35</f>
        <v>1.6931839450680188E-11</v>
      </c>
      <c r="H35">
        <f>LCA_res_data!H35*Mult_res!H35</f>
        <v>1.2239965472312537E-9</v>
      </c>
      <c r="I35">
        <f>LCA_res_data!I35*Mult_res!I35</f>
        <v>5.1945470569690338E-9</v>
      </c>
      <c r="J35">
        <f>LCA_res_data!J35*Mult_res!J35</f>
        <v>-1.9087893656515305E-17</v>
      </c>
      <c r="K35">
        <f>LCA_res_data!K35*Mult_res!K35</f>
        <v>-6.0843673216323129E-15</v>
      </c>
      <c r="L35">
        <f>LCA_res_data!L35*Mult_res!L35</f>
        <v>5.0558817014991725E-9</v>
      </c>
      <c r="M35">
        <f>LCA_res_data!M35*Mult_res!M35</f>
        <v>1.1076064405306118E-5</v>
      </c>
      <c r="N35">
        <f>LCA_res_data!N35*Mult_res!N35</f>
        <v>8.9581283710019946E-13</v>
      </c>
      <c r="O35">
        <f>LCA_res_data!O35*Mult_res!O35</f>
        <v>1.1011731377526261E-14</v>
      </c>
      <c r="P35">
        <f>LCA_res_data!P35*Mult_res!P35</f>
        <v>3.6289161307292015E-10</v>
      </c>
      <c r="Q35">
        <f>LCA_res_data!Q35*Mult_res!Q35</f>
        <v>2.0398732374123879E-7</v>
      </c>
      <c r="R35">
        <f>LCA_res_data!R35*Mult_res!R35</f>
        <v>7.5652835270627896E-7</v>
      </c>
      <c r="S35">
        <f>LCA_res_data!S35*Mult_res!S35</f>
        <v>7.9861439078352625E-15</v>
      </c>
      <c r="U35" t="s">
        <v>12</v>
      </c>
      <c r="V35">
        <f t="shared" si="0"/>
        <v>9.1754494839872003E-10</v>
      </c>
      <c r="W35">
        <f t="shared" si="1"/>
        <v>5.154668134296979E-12</v>
      </c>
      <c r="X35">
        <f t="shared" si="2"/>
        <v>2.6962227182837876E-11</v>
      </c>
      <c r="Y35">
        <f t="shared" si="3"/>
        <v>2.5548593312898813E-10</v>
      </c>
      <c r="Z35">
        <f t="shared" si="4"/>
        <v>1.2795773663949654E-10</v>
      </c>
      <c r="AB35" t="s">
        <v>27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0</v>
      </c>
      <c r="E36">
        <f>LCA_res_data!E36*Mult_res!E36</f>
        <v>0</v>
      </c>
      <c r="F36">
        <f>LCA_res_data!F36*Mult_res!F36</f>
        <v>0</v>
      </c>
      <c r="G36">
        <f>LCA_res_data!G36*Mult_res!G36</f>
        <v>0</v>
      </c>
      <c r="H36">
        <f>LCA_res_data!H36*Mult_res!H36</f>
        <v>0</v>
      </c>
      <c r="I36">
        <f>LCA_res_data!I36*Mult_res!I36</f>
        <v>0</v>
      </c>
      <c r="J36">
        <f>LCA_res_data!J36*Mult_res!J36</f>
        <v>0</v>
      </c>
      <c r="K36">
        <f>LCA_res_data!K36*Mult_res!K36</f>
        <v>0</v>
      </c>
      <c r="L36">
        <f>LCA_res_data!L36*Mult_res!L36</f>
        <v>0</v>
      </c>
      <c r="M36">
        <f>LCA_res_data!M36*Mult_res!M36</f>
        <v>0</v>
      </c>
      <c r="N36">
        <f>LCA_res_data!N36*Mult_res!N36</f>
        <v>0</v>
      </c>
      <c r="O36">
        <f>LCA_res_data!O36*Mult_res!O36</f>
        <v>0</v>
      </c>
      <c r="P36">
        <f>LCA_res_data!P36*Mult_res!P36</f>
        <v>0</v>
      </c>
      <c r="Q36">
        <f>LCA_res_data!Q36*Mult_res!Q36</f>
        <v>0</v>
      </c>
      <c r="R36">
        <f>LCA_res_data!R36*Mult_res!R36</f>
        <v>0</v>
      </c>
      <c r="S36">
        <f>LCA_res_data!S36*Mult_res!S36</f>
        <v>0</v>
      </c>
      <c r="U36" t="s">
        <v>11</v>
      </c>
      <c r="V36">
        <f t="shared" si="0"/>
        <v>0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7.7885709272460115</v>
      </c>
      <c r="E39">
        <f>SUM(E3:E37)</f>
        <v>884.17077700000004</v>
      </c>
      <c r="F39">
        <f t="shared" ref="F39:P39" si="5">SUM(F3:F37)</f>
        <v>147886.48813794414</v>
      </c>
      <c r="G39">
        <f t="shared" si="5"/>
        <v>3.2847583994831595</v>
      </c>
      <c r="H39">
        <f>SUM(H3:H37)</f>
        <v>3.4128245813269324</v>
      </c>
      <c r="I39">
        <f t="shared" si="5"/>
        <v>26.266942587823618</v>
      </c>
      <c r="J39">
        <f t="shared" si="5"/>
        <v>9.6361587347233422E-7</v>
      </c>
      <c r="K39">
        <f t="shared" si="5"/>
        <v>4.8028603314006753E-5</v>
      </c>
      <c r="L39">
        <f t="shared" si="5"/>
        <v>7372.1808117854725</v>
      </c>
      <c r="M39">
        <f t="shared" si="5"/>
        <v>12071.413421910098</v>
      </c>
      <c r="N39">
        <f t="shared" si="5"/>
        <v>3.5063098235155166E-3</v>
      </c>
      <c r="O39">
        <f t="shared" si="5"/>
        <v>8.6057566089577781E-5</v>
      </c>
      <c r="P39">
        <f t="shared" si="5"/>
        <v>6.6487952241387074</v>
      </c>
      <c r="Q39">
        <f>SUM(Q3:Q37)</f>
        <v>282.82882934293315</v>
      </c>
      <c r="R39">
        <f>SUM(R3:R37)</f>
        <v>246765.13667534597</v>
      </c>
      <c r="S39">
        <f>SUM(S3:S37)</f>
        <v>9.5904510362252021E-5</v>
      </c>
    </row>
    <row r="40" spans="3:33" x14ac:dyDescent="0.3">
      <c r="D40">
        <f>D39</f>
        <v>7.7885709272460115</v>
      </c>
      <c r="E40">
        <f>E39/1000</f>
        <v>0.88417077700000002</v>
      </c>
      <c r="F40">
        <f t="shared" ref="F40:Q40" si="6">F39</f>
        <v>147886.48813794414</v>
      </c>
      <c r="G40">
        <f t="shared" si="6"/>
        <v>3.2847583994831595</v>
      </c>
      <c r="H40">
        <f t="shared" si="6"/>
        <v>3.4128245813269324</v>
      </c>
      <c r="I40">
        <f t="shared" si="6"/>
        <v>26.266942587823618</v>
      </c>
      <c r="J40">
        <f t="shared" si="6"/>
        <v>9.6361587347233422E-7</v>
      </c>
      <c r="K40">
        <f t="shared" si="6"/>
        <v>4.8028603314006753E-5</v>
      </c>
      <c r="L40">
        <f t="shared" si="6"/>
        <v>7372.1808117854725</v>
      </c>
      <c r="M40">
        <f t="shared" si="6"/>
        <v>12071.413421910098</v>
      </c>
      <c r="N40">
        <f t="shared" si="6"/>
        <v>3.5063098235155166E-3</v>
      </c>
      <c r="O40">
        <f t="shared" si="6"/>
        <v>8.6057566089577781E-5</v>
      </c>
      <c r="P40">
        <f t="shared" si="6"/>
        <v>6.6487952241387074</v>
      </c>
      <c r="Q40">
        <f t="shared" si="6"/>
        <v>282.82882934293315</v>
      </c>
      <c r="R40">
        <f t="shared" ref="R40:S40" si="7">R39</f>
        <v>246765.13667534597</v>
      </c>
      <c r="S40">
        <f t="shared" si="7"/>
        <v>9.5904510362252021E-5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zoomScale="72" zoomScaleNormal="100" workbookViewId="0">
      <selection activeCell="L32" sqref="L32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8" t="s">
        <v>173</v>
      </c>
      <c r="D1" s="19"/>
      <c r="E1" s="19"/>
      <c r="F1" s="19"/>
      <c r="G1" s="19"/>
      <c r="H1" s="19"/>
      <c r="I1" s="20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0</v>
      </c>
      <c r="G3" t="s">
        <v>144</v>
      </c>
      <c r="H3" s="16">
        <v>0</v>
      </c>
      <c r="I3">
        <v>0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6">
        <v>0</v>
      </c>
      <c r="I4">
        <v>0</v>
      </c>
      <c r="K4" t="s">
        <v>144</v>
      </c>
      <c r="L4" s="16">
        <v>0</v>
      </c>
      <c r="M4">
        <v>0</v>
      </c>
      <c r="P4" t="s">
        <v>19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0</v>
      </c>
      <c r="G5" t="s">
        <v>34</v>
      </c>
      <c r="H5" s="16">
        <v>0.84639399999999998</v>
      </c>
      <c r="I5">
        <v>0</v>
      </c>
      <c r="K5" t="s">
        <v>145</v>
      </c>
      <c r="L5" s="16">
        <v>0</v>
      </c>
      <c r="M5">
        <v>0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0</v>
      </c>
      <c r="G6" t="s">
        <v>35</v>
      </c>
      <c r="H6" s="16">
        <v>0</v>
      </c>
      <c r="I6">
        <v>0</v>
      </c>
      <c r="K6" t="s">
        <v>34</v>
      </c>
      <c r="L6" s="16">
        <v>0.84639399999999998</v>
      </c>
      <c r="M6">
        <v>0</v>
      </c>
      <c r="P6" t="s">
        <v>21</v>
      </c>
      <c r="Q6">
        <v>0</v>
      </c>
      <c r="R6">
        <v>0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6">
        <v>0</v>
      </c>
      <c r="I7">
        <v>0</v>
      </c>
      <c r="K7" t="s">
        <v>35</v>
      </c>
      <c r="L7" s="16">
        <v>0</v>
      </c>
      <c r="M7">
        <v>0</v>
      </c>
      <c r="P7" t="s">
        <v>4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0</v>
      </c>
      <c r="G8" t="s">
        <v>37</v>
      </c>
      <c r="H8" s="16">
        <v>0</v>
      </c>
      <c r="I8">
        <v>0</v>
      </c>
      <c r="K8" t="s">
        <v>36</v>
      </c>
      <c r="L8" s="16">
        <v>0</v>
      </c>
      <c r="M8">
        <v>0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 s="16">
        <v>0</v>
      </c>
      <c r="M9">
        <v>0</v>
      </c>
      <c r="P9" t="s">
        <v>3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6">
        <v>0</v>
      </c>
      <c r="I10">
        <v>0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6">
        <v>0</v>
      </c>
      <c r="I11">
        <v>0</v>
      </c>
      <c r="K11" t="s">
        <v>39</v>
      </c>
      <c r="L11" s="16">
        <v>0</v>
      </c>
      <c r="M11">
        <v>0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6">
        <v>0</v>
      </c>
      <c r="I12" s="16">
        <v>9.9999999999999995E-7</v>
      </c>
      <c r="K12" t="s">
        <v>40</v>
      </c>
      <c r="L12" s="16">
        <v>0</v>
      </c>
      <c r="M12">
        <v>0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753.822362</v>
      </c>
      <c r="G13" t="s">
        <v>42</v>
      </c>
      <c r="H13" s="16">
        <v>0</v>
      </c>
      <c r="I13">
        <v>0</v>
      </c>
      <c r="K13" t="s">
        <v>41</v>
      </c>
      <c r="L13" s="16">
        <v>0</v>
      </c>
      <c r="M13" s="16">
        <v>9.9999999999999995E-7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0</v>
      </c>
      <c r="G14" t="s">
        <v>43</v>
      </c>
      <c r="H14">
        <v>0</v>
      </c>
      <c r="I14">
        <v>0</v>
      </c>
      <c r="K14" t="s">
        <v>42</v>
      </c>
      <c r="L14" s="16">
        <v>0</v>
      </c>
      <c r="M14">
        <v>0</v>
      </c>
      <c r="P14" t="s">
        <v>13</v>
      </c>
      <c r="Q14">
        <v>0</v>
      </c>
      <c r="R14">
        <v>753.822362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6">
        <v>0</v>
      </c>
      <c r="I15">
        <v>0</v>
      </c>
      <c r="K15" t="s">
        <v>43</v>
      </c>
      <c r="L15">
        <v>0</v>
      </c>
      <c r="M15">
        <v>0</v>
      </c>
      <c r="P15" t="s">
        <v>2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0</v>
      </c>
      <c r="G16" t="s">
        <v>45</v>
      </c>
      <c r="H16" s="16">
        <v>0</v>
      </c>
      <c r="I16">
        <v>0</v>
      </c>
      <c r="K16" t="s">
        <v>44</v>
      </c>
      <c r="L16" s="16">
        <v>0</v>
      </c>
      <c r="M16">
        <v>0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0</v>
      </c>
      <c r="G17" t="s">
        <v>46</v>
      </c>
      <c r="H17" s="16">
        <v>0</v>
      </c>
      <c r="I17">
        <v>0</v>
      </c>
      <c r="K17" t="s">
        <v>45</v>
      </c>
      <c r="L17" s="16">
        <v>0</v>
      </c>
      <c r="M17">
        <v>0</v>
      </c>
      <c r="P17" t="s">
        <v>0</v>
      </c>
      <c r="Q17">
        <v>0</v>
      </c>
      <c r="R17">
        <v>0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6">
        <v>0</v>
      </c>
      <c r="I18">
        <v>0</v>
      </c>
      <c r="K18" t="s">
        <v>46</v>
      </c>
      <c r="L18" s="16">
        <v>0</v>
      </c>
      <c r="M18">
        <v>0</v>
      </c>
      <c r="P18" t="s">
        <v>8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 s="16">
        <v>0</v>
      </c>
      <c r="I19">
        <v>0</v>
      </c>
      <c r="K19" t="s">
        <v>48</v>
      </c>
      <c r="L19" s="16">
        <v>0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0</v>
      </c>
      <c r="G20" t="s">
        <v>49</v>
      </c>
      <c r="H20" s="16">
        <v>0</v>
      </c>
      <c r="I20">
        <v>0</v>
      </c>
      <c r="K20" t="s">
        <v>47</v>
      </c>
      <c r="L20" s="16">
        <v>0</v>
      </c>
      <c r="M20">
        <v>0</v>
      </c>
      <c r="P20" t="s">
        <v>9</v>
      </c>
      <c r="Q20">
        <v>0</v>
      </c>
      <c r="R20">
        <v>0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 s="16">
        <v>9131.9554559999997</v>
      </c>
      <c r="I21">
        <v>1356.063717</v>
      </c>
      <c r="K21" t="s">
        <v>49</v>
      </c>
      <c r="L21" s="16">
        <v>0</v>
      </c>
      <c r="M21">
        <v>0</v>
      </c>
      <c r="P21" t="s">
        <v>1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6">
        <v>0</v>
      </c>
      <c r="I22">
        <v>0</v>
      </c>
      <c r="K22" t="s">
        <v>50</v>
      </c>
      <c r="L22" s="16">
        <v>9131.9554559999997</v>
      </c>
      <c r="M22">
        <v>1356.063717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 s="16">
        <v>0</v>
      </c>
      <c r="I23" s="16">
        <v>9.9999999999999995E-7</v>
      </c>
      <c r="K23" t="s">
        <v>51</v>
      </c>
      <c r="L23" s="16">
        <v>0</v>
      </c>
      <c r="M23">
        <v>0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0</v>
      </c>
      <c r="G24" t="s">
        <v>53</v>
      </c>
      <c r="H24" s="16">
        <v>0</v>
      </c>
      <c r="I24">
        <v>0</v>
      </c>
      <c r="K24" t="s">
        <v>52</v>
      </c>
      <c r="L24" s="16">
        <v>0</v>
      </c>
      <c r="M24" s="16">
        <v>9.9999999999999995E-7</v>
      </c>
      <c r="P24" t="s">
        <v>17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6">
        <v>0</v>
      </c>
      <c r="I25">
        <v>0</v>
      </c>
      <c r="K25" t="s">
        <v>53</v>
      </c>
      <c r="L25" s="16">
        <v>0</v>
      </c>
      <c r="M25">
        <v>0</v>
      </c>
      <c r="P25" t="s">
        <v>6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91.231437999999997</v>
      </c>
      <c r="G26" t="s">
        <v>55</v>
      </c>
      <c r="H26" s="16">
        <v>0</v>
      </c>
      <c r="I26">
        <v>0</v>
      </c>
      <c r="K26" t="s">
        <v>54</v>
      </c>
      <c r="L26" s="16">
        <v>0</v>
      </c>
      <c r="M26">
        <v>0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6">
        <v>0</v>
      </c>
      <c r="I27">
        <v>0</v>
      </c>
      <c r="K27" t="s">
        <v>55</v>
      </c>
      <c r="L27" s="16">
        <v>0</v>
      </c>
      <c r="M27">
        <v>0</v>
      </c>
      <c r="P27" t="s">
        <v>20</v>
      </c>
      <c r="Q27">
        <v>0</v>
      </c>
      <c r="R27">
        <v>91.231437999999997</v>
      </c>
      <c r="S27">
        <v>0</v>
      </c>
    </row>
    <row r="28" spans="3:19" x14ac:dyDescent="0.3">
      <c r="C28" t="s">
        <v>24</v>
      </c>
      <c r="D28">
        <v>0</v>
      </c>
      <c r="G28" t="s">
        <v>57</v>
      </c>
      <c r="H28" s="16">
        <v>0</v>
      </c>
      <c r="I28">
        <v>0</v>
      </c>
      <c r="K28" t="s">
        <v>56</v>
      </c>
      <c r="L28" s="16">
        <v>0</v>
      </c>
      <c r="M28">
        <v>0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6">
        <v>0</v>
      </c>
      <c r="I29">
        <v>0</v>
      </c>
      <c r="K29" t="s">
        <v>57</v>
      </c>
      <c r="L29" s="16">
        <v>0</v>
      </c>
      <c r="M29">
        <v>0</v>
      </c>
      <c r="P29" t="s">
        <v>24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K30" t="s">
        <v>58</v>
      </c>
      <c r="L30" s="16">
        <v>0</v>
      </c>
      <c r="M30">
        <v>0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6">
        <v>0</v>
      </c>
      <c r="I31">
        <v>0</v>
      </c>
      <c r="K31" t="s">
        <v>59</v>
      </c>
      <c r="L31">
        <v>0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6">
        <v>0</v>
      </c>
      <c r="I32">
        <v>0</v>
      </c>
      <c r="K32" t="s">
        <v>60</v>
      </c>
      <c r="L32" s="16">
        <v>0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39.116979000000001</v>
      </c>
      <c r="G33" t="s">
        <v>62</v>
      </c>
      <c r="H33" s="16">
        <v>0</v>
      </c>
      <c r="I33">
        <v>0</v>
      </c>
      <c r="K33" t="s">
        <v>61</v>
      </c>
      <c r="L33" s="16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6">
        <v>0</v>
      </c>
      <c r="I34">
        <v>0</v>
      </c>
      <c r="K34" t="s">
        <v>62</v>
      </c>
      <c r="L34" s="16">
        <v>0</v>
      </c>
      <c r="M34">
        <v>0</v>
      </c>
      <c r="P34" t="s">
        <v>14</v>
      </c>
      <c r="Q34">
        <v>0</v>
      </c>
      <c r="R34">
        <v>39.116979000000001</v>
      </c>
      <c r="S34">
        <v>0</v>
      </c>
    </row>
    <row r="35" spans="3:19" x14ac:dyDescent="0.3">
      <c r="C35" t="s">
        <v>12</v>
      </c>
      <c r="D35" s="16">
        <v>-1.9999999999999999E-6</v>
      </c>
      <c r="G35" t="s">
        <v>64</v>
      </c>
      <c r="H35" s="16">
        <v>0</v>
      </c>
      <c r="I35">
        <v>0</v>
      </c>
      <c r="K35" t="s">
        <v>63</v>
      </c>
      <c r="L35" s="16">
        <v>0</v>
      </c>
      <c r="M35">
        <v>0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0</v>
      </c>
      <c r="G36" t="s">
        <v>65</v>
      </c>
      <c r="H36" s="16">
        <v>0</v>
      </c>
      <c r="I36">
        <v>0</v>
      </c>
      <c r="K36" t="s">
        <v>64</v>
      </c>
      <c r="L36" s="16">
        <v>0</v>
      </c>
      <c r="M36">
        <v>0</v>
      </c>
      <c r="P36" t="s">
        <v>12</v>
      </c>
      <c r="Q36">
        <v>0</v>
      </c>
      <c r="R36" s="16">
        <v>-1.9999999999999999E-6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>
        <v>0</v>
      </c>
      <c r="I37">
        <v>0</v>
      </c>
      <c r="K37" t="s">
        <v>65</v>
      </c>
      <c r="L37" s="16">
        <v>0</v>
      </c>
      <c r="M37">
        <v>0</v>
      </c>
      <c r="P37" t="s">
        <v>11</v>
      </c>
      <c r="Q37">
        <v>0</v>
      </c>
      <c r="R37">
        <v>0</v>
      </c>
      <c r="S37">
        <v>0</v>
      </c>
    </row>
    <row r="38" spans="3:19" x14ac:dyDescent="0.3">
      <c r="G38" t="s">
        <v>67</v>
      </c>
      <c r="H38" s="16">
        <v>0</v>
      </c>
      <c r="I38">
        <v>0</v>
      </c>
      <c r="K38" t="s">
        <v>66</v>
      </c>
      <c r="L38">
        <v>0</v>
      </c>
      <c r="M38">
        <v>0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0.88417077700000002</v>
      </c>
      <c r="G39" t="s">
        <v>68</v>
      </c>
      <c r="H39" s="16">
        <v>0</v>
      </c>
      <c r="I39">
        <v>0</v>
      </c>
      <c r="K39" t="s">
        <v>67</v>
      </c>
      <c r="L39" s="16">
        <v>0</v>
      </c>
      <c r="M39">
        <v>0</v>
      </c>
    </row>
    <row r="40" spans="3:19" x14ac:dyDescent="0.3">
      <c r="G40" t="s">
        <v>69</v>
      </c>
      <c r="H40" s="16">
        <v>0</v>
      </c>
      <c r="I40">
        <v>0</v>
      </c>
      <c r="K40" t="s">
        <v>68</v>
      </c>
      <c r="L40" s="16">
        <v>0</v>
      </c>
      <c r="M40">
        <v>0</v>
      </c>
    </row>
    <row r="41" spans="3:19" x14ac:dyDescent="0.3">
      <c r="G41" t="s">
        <v>70</v>
      </c>
      <c r="H41">
        <v>0.46015699999999998</v>
      </c>
      <c r="I41">
        <v>0</v>
      </c>
      <c r="K41" t="s">
        <v>69</v>
      </c>
      <c r="L41" s="16">
        <v>0</v>
      </c>
      <c r="M41">
        <v>0</v>
      </c>
    </row>
    <row r="42" spans="3:19" x14ac:dyDescent="0.3">
      <c r="G42" t="s">
        <v>71</v>
      </c>
      <c r="H42" s="16">
        <v>56.623131000000001</v>
      </c>
      <c r="I42">
        <v>507.74848200000002</v>
      </c>
      <c r="K42" t="s">
        <v>70</v>
      </c>
      <c r="L42">
        <v>0.46015699999999998</v>
      </c>
      <c r="M42">
        <v>0</v>
      </c>
    </row>
    <row r="43" spans="3:19" x14ac:dyDescent="0.3">
      <c r="G43" t="s">
        <v>72</v>
      </c>
      <c r="H43" s="16">
        <v>0</v>
      </c>
      <c r="I43">
        <v>0</v>
      </c>
      <c r="K43" t="s">
        <v>71</v>
      </c>
      <c r="L43" s="16">
        <v>56.623131000000001</v>
      </c>
      <c r="M43">
        <v>507.74848200000002</v>
      </c>
    </row>
    <row r="44" spans="3:19" x14ac:dyDescent="0.3">
      <c r="G44" t="s">
        <v>73</v>
      </c>
      <c r="H44" s="16">
        <v>0</v>
      </c>
      <c r="I44">
        <v>0</v>
      </c>
      <c r="K44" t="s">
        <v>72</v>
      </c>
      <c r="L44" s="16">
        <v>0</v>
      </c>
      <c r="M44">
        <v>0</v>
      </c>
    </row>
    <row r="45" spans="3:19" x14ac:dyDescent="0.3">
      <c r="G45" t="s">
        <v>74</v>
      </c>
      <c r="H45" s="16">
        <v>0</v>
      </c>
      <c r="I45">
        <v>0</v>
      </c>
      <c r="K45" t="s">
        <v>73</v>
      </c>
      <c r="L45" s="16">
        <v>0</v>
      </c>
      <c r="M45">
        <v>0</v>
      </c>
    </row>
    <row r="46" spans="3:19" x14ac:dyDescent="0.3">
      <c r="G46" t="s">
        <v>75</v>
      </c>
      <c r="H46" s="16">
        <v>0</v>
      </c>
      <c r="I46">
        <v>0</v>
      </c>
      <c r="K46" t="s">
        <v>74</v>
      </c>
      <c r="L46" s="16">
        <v>0</v>
      </c>
      <c r="M46">
        <v>0</v>
      </c>
    </row>
    <row r="47" spans="3:19" x14ac:dyDescent="0.3">
      <c r="G47" t="s">
        <v>76</v>
      </c>
      <c r="H47" s="16">
        <v>0</v>
      </c>
      <c r="I47">
        <v>0</v>
      </c>
      <c r="K47" t="s">
        <v>75</v>
      </c>
      <c r="L47" s="16">
        <v>0</v>
      </c>
      <c r="M47">
        <v>0</v>
      </c>
    </row>
    <row r="48" spans="3:19" x14ac:dyDescent="0.3">
      <c r="G48" t="s">
        <v>77</v>
      </c>
      <c r="H48" s="16">
        <v>0</v>
      </c>
      <c r="I48">
        <v>0</v>
      </c>
      <c r="K48" t="s">
        <v>76</v>
      </c>
      <c r="L48" s="16">
        <v>0</v>
      </c>
      <c r="M48">
        <v>0</v>
      </c>
    </row>
    <row r="49" spans="7:13" x14ac:dyDescent="0.3">
      <c r="G49" t="s">
        <v>78</v>
      </c>
      <c r="H49" s="16">
        <v>0</v>
      </c>
      <c r="I49">
        <v>0</v>
      </c>
      <c r="K49" t="s">
        <v>77</v>
      </c>
      <c r="L49" s="16">
        <v>0</v>
      </c>
      <c r="M49">
        <v>0</v>
      </c>
    </row>
    <row r="50" spans="7:13" x14ac:dyDescent="0.3">
      <c r="G50" t="s">
        <v>79</v>
      </c>
      <c r="H50" s="16">
        <v>0</v>
      </c>
      <c r="I50">
        <v>0</v>
      </c>
      <c r="K50" t="s">
        <v>78</v>
      </c>
      <c r="L50" s="16">
        <v>0</v>
      </c>
      <c r="M50">
        <v>0</v>
      </c>
    </row>
    <row r="51" spans="7:13" x14ac:dyDescent="0.3">
      <c r="G51" t="s">
        <v>80</v>
      </c>
      <c r="H51" s="16">
        <v>0</v>
      </c>
      <c r="I51">
        <v>0</v>
      </c>
      <c r="K51" t="s">
        <v>79</v>
      </c>
      <c r="L51" s="16">
        <v>0</v>
      </c>
      <c r="M51">
        <v>0</v>
      </c>
    </row>
    <row r="52" spans="7:13" x14ac:dyDescent="0.3">
      <c r="G52" t="s">
        <v>81</v>
      </c>
      <c r="H52" s="16">
        <v>0</v>
      </c>
      <c r="I52">
        <v>0</v>
      </c>
      <c r="K52" t="s">
        <v>80</v>
      </c>
      <c r="L52" s="16">
        <v>0</v>
      </c>
      <c r="M52">
        <v>0</v>
      </c>
    </row>
    <row r="53" spans="7:13" x14ac:dyDescent="0.3">
      <c r="G53" t="s">
        <v>82</v>
      </c>
      <c r="H53" s="16">
        <v>0</v>
      </c>
      <c r="I53">
        <v>0</v>
      </c>
      <c r="K53" t="s">
        <v>81</v>
      </c>
      <c r="L53" s="16">
        <v>0</v>
      </c>
      <c r="M53">
        <v>0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 s="16">
        <v>0</v>
      </c>
      <c r="M54">
        <v>0</v>
      </c>
    </row>
    <row r="55" spans="7:13" x14ac:dyDescent="0.3">
      <c r="G55" t="s">
        <v>84</v>
      </c>
      <c r="H55" s="16">
        <v>20.489653000000001</v>
      </c>
      <c r="I55">
        <v>252.71164400000001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 s="16">
        <v>0</v>
      </c>
      <c r="I56">
        <v>0</v>
      </c>
      <c r="K56" t="s">
        <v>84</v>
      </c>
      <c r="L56" s="16">
        <v>20.489653000000001</v>
      </c>
      <c r="M56">
        <v>252.71164400000001</v>
      </c>
    </row>
    <row r="57" spans="7:13" x14ac:dyDescent="0.3">
      <c r="G57" t="s">
        <v>86</v>
      </c>
      <c r="H57" s="16">
        <v>1306.1302679999999</v>
      </c>
      <c r="I57">
        <v>0</v>
      </c>
      <c r="K57" t="s">
        <v>85</v>
      </c>
      <c r="L57" s="16">
        <v>0</v>
      </c>
      <c r="M57">
        <v>0</v>
      </c>
    </row>
    <row r="58" spans="7:13" x14ac:dyDescent="0.3">
      <c r="G58" t="s">
        <v>87</v>
      </c>
      <c r="H58" s="16">
        <v>0</v>
      </c>
      <c r="I58">
        <v>0</v>
      </c>
      <c r="K58" t="s">
        <v>86</v>
      </c>
      <c r="L58" s="16">
        <v>1306.1302679999999</v>
      </c>
      <c r="M58">
        <v>0</v>
      </c>
    </row>
    <row r="59" spans="7:13" x14ac:dyDescent="0.3">
      <c r="G59" t="s">
        <v>88</v>
      </c>
      <c r="H59" s="16">
        <v>1.0000000000000001E-5</v>
      </c>
      <c r="I59">
        <v>0</v>
      </c>
      <c r="K59" t="s">
        <v>87</v>
      </c>
      <c r="L59" s="16">
        <v>0</v>
      </c>
      <c r="M59">
        <v>0</v>
      </c>
    </row>
    <row r="60" spans="7:13" x14ac:dyDescent="0.3">
      <c r="G60" t="s">
        <v>89</v>
      </c>
      <c r="H60" s="16">
        <v>0</v>
      </c>
      <c r="I60">
        <v>0</v>
      </c>
      <c r="K60" t="s">
        <v>88</v>
      </c>
      <c r="L60" s="16">
        <v>1.0000000000000001E-5</v>
      </c>
      <c r="M60">
        <v>0</v>
      </c>
    </row>
    <row r="61" spans="7:13" x14ac:dyDescent="0.3">
      <c r="G61" t="s">
        <v>90</v>
      </c>
      <c r="H61">
        <v>0</v>
      </c>
      <c r="I61">
        <v>0</v>
      </c>
      <c r="K61" t="s">
        <v>89</v>
      </c>
      <c r="L61" s="16">
        <v>0</v>
      </c>
      <c r="M61">
        <v>0</v>
      </c>
    </row>
    <row r="62" spans="7:13" x14ac:dyDescent="0.3">
      <c r="G62" t="s">
        <v>91</v>
      </c>
      <c r="H62" s="16">
        <v>760.39261199999999</v>
      </c>
      <c r="I62">
        <v>0</v>
      </c>
      <c r="K62" t="s">
        <v>90</v>
      </c>
      <c r="L62">
        <v>0</v>
      </c>
      <c r="M62">
        <v>0</v>
      </c>
    </row>
    <row r="63" spans="7:13" x14ac:dyDescent="0.3">
      <c r="G63" t="s">
        <v>92</v>
      </c>
      <c r="H63" s="16">
        <v>0</v>
      </c>
      <c r="I63">
        <v>0</v>
      </c>
      <c r="K63" t="s">
        <v>91</v>
      </c>
      <c r="L63" s="16">
        <v>760.39261199999999</v>
      </c>
      <c r="M63">
        <v>0</v>
      </c>
    </row>
    <row r="64" spans="7:13" x14ac:dyDescent="0.3">
      <c r="G64" t="s">
        <v>93</v>
      </c>
      <c r="H64" s="16">
        <v>19.950071999999999</v>
      </c>
      <c r="I64">
        <v>0</v>
      </c>
      <c r="K64" t="s">
        <v>92</v>
      </c>
      <c r="L64" s="16">
        <v>0</v>
      </c>
      <c r="M64">
        <v>0</v>
      </c>
    </row>
    <row r="65" spans="7:13" x14ac:dyDescent="0.3">
      <c r="G65" t="s">
        <v>94</v>
      </c>
      <c r="H65">
        <v>0</v>
      </c>
      <c r="I65">
        <v>0</v>
      </c>
      <c r="K65" t="s">
        <v>93</v>
      </c>
      <c r="L65" s="16">
        <v>19.950071999999999</v>
      </c>
      <c r="M65">
        <v>0</v>
      </c>
    </row>
    <row r="66" spans="7:13" x14ac:dyDescent="0.3">
      <c r="G66" t="s">
        <v>95</v>
      </c>
      <c r="H66">
        <v>22.171662000000001</v>
      </c>
      <c r="I66">
        <v>1.7540420000000001</v>
      </c>
      <c r="K66" t="s">
        <v>94</v>
      </c>
      <c r="L66">
        <v>0</v>
      </c>
      <c r="M66">
        <v>0</v>
      </c>
    </row>
    <row r="67" spans="7:13" x14ac:dyDescent="0.3">
      <c r="G67" t="s">
        <v>96</v>
      </c>
      <c r="H67">
        <v>0</v>
      </c>
      <c r="I67">
        <v>0</v>
      </c>
      <c r="K67" t="s">
        <v>95</v>
      </c>
      <c r="L67">
        <v>22.171662000000001</v>
      </c>
      <c r="M67">
        <v>1.7540420000000001</v>
      </c>
    </row>
    <row r="68" spans="7:13" x14ac:dyDescent="0.3">
      <c r="G68" t="s">
        <v>97</v>
      </c>
      <c r="H68" s="16">
        <v>1.1198250000000001</v>
      </c>
      <c r="I68">
        <v>9.3949000000000005E-2</v>
      </c>
      <c r="K68" t="s">
        <v>96</v>
      </c>
      <c r="L68">
        <v>0</v>
      </c>
      <c r="M68">
        <v>0</v>
      </c>
    </row>
    <row r="69" spans="7:13" x14ac:dyDescent="0.3">
      <c r="G69" t="s">
        <v>98</v>
      </c>
      <c r="H69">
        <v>111.495819</v>
      </c>
      <c r="I69">
        <v>0.36250599999999999</v>
      </c>
      <c r="K69" t="s">
        <v>97</v>
      </c>
      <c r="L69" s="16">
        <v>1.1198250000000001</v>
      </c>
      <c r="M69">
        <v>9.3949000000000005E-2</v>
      </c>
    </row>
    <row r="70" spans="7:13" x14ac:dyDescent="0.3">
      <c r="G70" t="s">
        <v>99</v>
      </c>
      <c r="H70" s="16">
        <v>12.474188</v>
      </c>
      <c r="I70">
        <v>6189.123353</v>
      </c>
      <c r="K70" t="s">
        <v>98</v>
      </c>
      <c r="L70">
        <v>111.495819</v>
      </c>
      <c r="M70">
        <v>0.36250599999999999</v>
      </c>
    </row>
    <row r="71" spans="7:13" x14ac:dyDescent="0.3">
      <c r="G71" t="s">
        <v>100</v>
      </c>
      <c r="H71" s="16">
        <v>0</v>
      </c>
      <c r="I71">
        <v>0</v>
      </c>
      <c r="K71" t="s">
        <v>99</v>
      </c>
      <c r="L71" s="16">
        <v>12.474188</v>
      </c>
      <c r="M71">
        <v>6189.123353</v>
      </c>
    </row>
    <row r="72" spans="7:13" x14ac:dyDescent="0.3">
      <c r="G72" t="s">
        <v>101</v>
      </c>
      <c r="H72" s="16">
        <v>0</v>
      </c>
      <c r="I72">
        <v>0</v>
      </c>
      <c r="K72" t="s">
        <v>100</v>
      </c>
      <c r="L72" s="16">
        <v>0</v>
      </c>
      <c r="M72">
        <v>0</v>
      </c>
    </row>
    <row r="73" spans="7:13" x14ac:dyDescent="0.3">
      <c r="G73" t="s">
        <v>102</v>
      </c>
      <c r="H73" s="16">
        <v>0</v>
      </c>
      <c r="I73">
        <v>0</v>
      </c>
      <c r="K73" t="s">
        <v>101</v>
      </c>
      <c r="L73" s="16">
        <v>0</v>
      </c>
      <c r="M73">
        <v>0</v>
      </c>
    </row>
    <row r="74" spans="7:13" x14ac:dyDescent="0.3">
      <c r="G74" t="s">
        <v>103</v>
      </c>
      <c r="H74" s="16">
        <v>0</v>
      </c>
      <c r="I74">
        <v>0</v>
      </c>
      <c r="K74" t="s">
        <v>102</v>
      </c>
      <c r="L74" s="16">
        <v>0</v>
      </c>
      <c r="M74">
        <v>0</v>
      </c>
    </row>
    <row r="75" spans="7:13" x14ac:dyDescent="0.3">
      <c r="G75" t="s">
        <v>104</v>
      </c>
      <c r="H75" s="16">
        <v>0</v>
      </c>
      <c r="I75">
        <v>0</v>
      </c>
      <c r="K75" t="s">
        <v>103</v>
      </c>
      <c r="L75" s="16">
        <v>0</v>
      </c>
      <c r="M75">
        <v>0</v>
      </c>
    </row>
    <row r="76" spans="7:13" x14ac:dyDescent="0.3">
      <c r="G76" t="s">
        <v>105</v>
      </c>
      <c r="H76" s="16">
        <v>0</v>
      </c>
      <c r="I76">
        <v>0</v>
      </c>
      <c r="K76" t="s">
        <v>104</v>
      </c>
      <c r="L76" s="16">
        <v>0</v>
      </c>
      <c r="M76">
        <v>0</v>
      </c>
    </row>
    <row r="77" spans="7:13" x14ac:dyDescent="0.3">
      <c r="G77" t="s">
        <v>106</v>
      </c>
      <c r="H77">
        <v>0</v>
      </c>
      <c r="I77">
        <v>0</v>
      </c>
      <c r="K77" t="s">
        <v>105</v>
      </c>
      <c r="L77" s="16">
        <v>0</v>
      </c>
      <c r="M77">
        <v>0</v>
      </c>
    </row>
    <row r="78" spans="7:13" x14ac:dyDescent="0.3">
      <c r="G78" t="s">
        <v>107</v>
      </c>
      <c r="H78">
        <v>8.7198999999999999E-2</v>
      </c>
      <c r="I78">
        <v>0</v>
      </c>
      <c r="K78" t="s">
        <v>106</v>
      </c>
      <c r="L78">
        <v>0</v>
      </c>
      <c r="M78">
        <v>0</v>
      </c>
    </row>
    <row r="79" spans="7:13" x14ac:dyDescent="0.3">
      <c r="G79" t="s">
        <v>108</v>
      </c>
      <c r="H79" s="16">
        <v>0</v>
      </c>
      <c r="I79">
        <v>0</v>
      </c>
      <c r="K79" t="s">
        <v>107</v>
      </c>
      <c r="L79">
        <v>8.7198999999999999E-2</v>
      </c>
      <c r="M79">
        <v>0</v>
      </c>
    </row>
    <row r="80" spans="7:13" x14ac:dyDescent="0.3">
      <c r="G80" t="s">
        <v>109</v>
      </c>
      <c r="H80" s="16">
        <v>3723.602691</v>
      </c>
      <c r="I80">
        <v>0</v>
      </c>
      <c r="K80" t="s">
        <v>108</v>
      </c>
      <c r="L80" s="16">
        <v>0</v>
      </c>
      <c r="M80">
        <v>0</v>
      </c>
    </row>
    <row r="81" spans="7:13" x14ac:dyDescent="0.3">
      <c r="G81" t="s">
        <v>110</v>
      </c>
      <c r="H81" s="16">
        <v>0</v>
      </c>
      <c r="I81">
        <v>0</v>
      </c>
      <c r="K81" t="s">
        <v>109</v>
      </c>
      <c r="L81" s="16">
        <v>3723.602691</v>
      </c>
      <c r="M81">
        <v>0</v>
      </c>
    </row>
    <row r="82" spans="7:13" x14ac:dyDescent="0.3">
      <c r="G82" t="s">
        <v>111</v>
      </c>
      <c r="H82" s="16">
        <v>5.8999999999999999E-3</v>
      </c>
      <c r="I82">
        <v>0</v>
      </c>
      <c r="K82" t="s">
        <v>110</v>
      </c>
      <c r="L82" s="16">
        <v>0</v>
      </c>
      <c r="M82">
        <v>0</v>
      </c>
    </row>
    <row r="83" spans="7:13" x14ac:dyDescent="0.3">
      <c r="G83" t="s">
        <v>112</v>
      </c>
      <c r="H83" s="16">
        <v>5.0824470000000002</v>
      </c>
      <c r="I83">
        <v>0</v>
      </c>
      <c r="K83" t="s">
        <v>111</v>
      </c>
      <c r="L83" s="16">
        <v>5.8999999999999999E-3</v>
      </c>
      <c r="M83">
        <v>0</v>
      </c>
    </row>
    <row r="84" spans="7:13" x14ac:dyDescent="0.3">
      <c r="G84" t="s">
        <v>113</v>
      </c>
      <c r="H84" s="16">
        <v>11.542992</v>
      </c>
      <c r="I84">
        <v>14.824116999999999</v>
      </c>
      <c r="K84" t="s">
        <v>112</v>
      </c>
      <c r="L84" s="16">
        <v>5.0824470000000002</v>
      </c>
      <c r="M84">
        <v>0</v>
      </c>
    </row>
    <row r="85" spans="7:13" x14ac:dyDescent="0.3">
      <c r="G85" t="s">
        <v>114</v>
      </c>
      <c r="H85" s="16">
        <v>0</v>
      </c>
      <c r="I85">
        <v>0</v>
      </c>
      <c r="K85" t="s">
        <v>113</v>
      </c>
      <c r="L85" s="16">
        <v>11.542992</v>
      </c>
      <c r="M85">
        <v>14.824116999999999</v>
      </c>
    </row>
    <row r="86" spans="7:13" x14ac:dyDescent="0.3">
      <c r="G86" t="s">
        <v>115</v>
      </c>
      <c r="H86">
        <v>0</v>
      </c>
      <c r="I86">
        <v>0</v>
      </c>
      <c r="K86" t="s">
        <v>114</v>
      </c>
      <c r="L86" s="16">
        <v>0</v>
      </c>
      <c r="M86">
        <v>0</v>
      </c>
    </row>
    <row r="87" spans="7:13" x14ac:dyDescent="0.3">
      <c r="G87" t="s">
        <v>116</v>
      </c>
      <c r="H87" s="16">
        <v>44533.016052999999</v>
      </c>
      <c r="I87">
        <v>0</v>
      </c>
      <c r="K87" t="s">
        <v>115</v>
      </c>
      <c r="L87">
        <v>0</v>
      </c>
      <c r="M87">
        <v>0</v>
      </c>
    </row>
    <row r="88" spans="7:13" x14ac:dyDescent="0.3">
      <c r="G88" t="s">
        <v>117</v>
      </c>
      <c r="H88" s="16">
        <v>269.43067100000002</v>
      </c>
      <c r="I88">
        <v>0</v>
      </c>
      <c r="K88" t="s">
        <v>116</v>
      </c>
      <c r="L88" s="16">
        <v>44533.016052999999</v>
      </c>
      <c r="M88">
        <v>0</v>
      </c>
    </row>
    <row r="89" spans="7:13" x14ac:dyDescent="0.3">
      <c r="G89" t="s">
        <v>146</v>
      </c>
      <c r="H89" s="16">
        <v>0</v>
      </c>
      <c r="I89">
        <v>0</v>
      </c>
      <c r="K89" t="s">
        <v>117</v>
      </c>
      <c r="L89" s="16">
        <v>269.43067100000002</v>
      </c>
      <c r="M89">
        <v>0</v>
      </c>
    </row>
    <row r="90" spans="7:13" x14ac:dyDescent="0.3">
      <c r="G90" t="s">
        <v>118</v>
      </c>
      <c r="H90" s="16">
        <v>0</v>
      </c>
      <c r="I90">
        <v>0</v>
      </c>
      <c r="K90" t="s">
        <v>146</v>
      </c>
      <c r="L90" s="16">
        <v>0</v>
      </c>
      <c r="M90">
        <v>0</v>
      </c>
    </row>
    <row r="91" spans="7:13" x14ac:dyDescent="0.3">
      <c r="G91" t="s">
        <v>119</v>
      </c>
      <c r="H91">
        <v>0</v>
      </c>
      <c r="I91">
        <v>0</v>
      </c>
      <c r="K91" t="s">
        <v>118</v>
      </c>
      <c r="L91" s="16">
        <v>0</v>
      </c>
      <c r="M91">
        <v>0</v>
      </c>
    </row>
    <row r="92" spans="7:13" x14ac:dyDescent="0.3">
      <c r="G92" t="s">
        <v>120</v>
      </c>
      <c r="H92" s="16">
        <v>0</v>
      </c>
      <c r="I92">
        <v>0</v>
      </c>
      <c r="K92" t="s">
        <v>119</v>
      </c>
      <c r="L92">
        <v>0</v>
      </c>
      <c r="M92">
        <v>0</v>
      </c>
    </row>
    <row r="93" spans="7:13" x14ac:dyDescent="0.3">
      <c r="G93" t="s">
        <v>121</v>
      </c>
      <c r="H93">
        <v>15.015886</v>
      </c>
      <c r="I93">
        <v>22.746238999999999</v>
      </c>
      <c r="K93" t="s">
        <v>120</v>
      </c>
      <c r="L93" s="16">
        <v>0</v>
      </c>
      <c r="M93">
        <v>0</v>
      </c>
    </row>
    <row r="94" spans="7:13" x14ac:dyDescent="0.3">
      <c r="G94" t="s">
        <v>122</v>
      </c>
      <c r="H94" s="16">
        <v>58.361964</v>
      </c>
      <c r="I94">
        <v>0</v>
      </c>
      <c r="K94" t="s">
        <v>121</v>
      </c>
      <c r="L94">
        <v>15.015886</v>
      </c>
      <c r="M94">
        <v>22.746238999999999</v>
      </c>
    </row>
    <row r="95" spans="7:13" x14ac:dyDescent="0.3">
      <c r="G95" t="s">
        <v>123</v>
      </c>
      <c r="H95" s="16">
        <v>0</v>
      </c>
      <c r="I95">
        <v>0</v>
      </c>
      <c r="K95" t="s">
        <v>122</v>
      </c>
      <c r="L95" s="16">
        <v>58.361964</v>
      </c>
      <c r="M95">
        <v>0</v>
      </c>
    </row>
    <row r="96" spans="7:13" x14ac:dyDescent="0.3">
      <c r="G96" t="s">
        <v>124</v>
      </c>
      <c r="H96" s="16">
        <v>0</v>
      </c>
      <c r="I96">
        <v>0</v>
      </c>
      <c r="K96" t="s">
        <v>123</v>
      </c>
      <c r="L96" s="16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 s="16">
        <v>0</v>
      </c>
      <c r="M97">
        <v>0</v>
      </c>
    </row>
    <row r="98" spans="7:13" x14ac:dyDescent="0.3">
      <c r="G98" t="s">
        <v>126</v>
      </c>
      <c r="H98" s="16">
        <v>672.54624100000001</v>
      </c>
      <c r="I98">
        <v>10.250044000000001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>
        <v>0</v>
      </c>
      <c r="I99">
        <v>0</v>
      </c>
      <c r="K99" t="s">
        <v>126</v>
      </c>
      <c r="L99" s="16">
        <v>672.54624100000001</v>
      </c>
      <c r="M99">
        <v>10.250044000000001</v>
      </c>
    </row>
    <row r="100" spans="7:13" x14ac:dyDescent="0.3">
      <c r="G100" t="s">
        <v>128</v>
      </c>
      <c r="H100" s="16">
        <v>0</v>
      </c>
      <c r="I100">
        <v>0</v>
      </c>
      <c r="K100" t="s">
        <v>127</v>
      </c>
      <c r="L100">
        <v>0</v>
      </c>
      <c r="M100">
        <v>0</v>
      </c>
    </row>
    <row r="101" spans="7:13" x14ac:dyDescent="0.3">
      <c r="G101" t="s">
        <v>129</v>
      </c>
      <c r="H101" s="16">
        <v>0</v>
      </c>
      <c r="I101">
        <v>0</v>
      </c>
      <c r="K101" t="s">
        <v>128</v>
      </c>
      <c r="L101" s="16">
        <v>0</v>
      </c>
      <c r="M101">
        <v>0</v>
      </c>
    </row>
    <row r="102" spans="7:13" x14ac:dyDescent="0.3">
      <c r="G102" t="s">
        <v>130</v>
      </c>
      <c r="H102">
        <v>0</v>
      </c>
      <c r="I102">
        <v>0</v>
      </c>
      <c r="K102" t="s">
        <v>129</v>
      </c>
      <c r="L102" s="16">
        <v>0</v>
      </c>
      <c r="M102">
        <v>0</v>
      </c>
    </row>
    <row r="103" spans="7:13" x14ac:dyDescent="0.3">
      <c r="G103" t="s">
        <v>131</v>
      </c>
      <c r="H103" s="16">
        <v>0</v>
      </c>
      <c r="I103">
        <v>0</v>
      </c>
      <c r="K103" t="s">
        <v>130</v>
      </c>
      <c r="L103">
        <v>0</v>
      </c>
      <c r="M103">
        <v>0</v>
      </c>
    </row>
    <row r="104" spans="7:13" x14ac:dyDescent="0.3">
      <c r="G104" t="s">
        <v>132</v>
      </c>
      <c r="H104" s="16">
        <v>0</v>
      </c>
      <c r="I104">
        <v>0</v>
      </c>
      <c r="K104" t="s">
        <v>131</v>
      </c>
      <c r="L104" s="16">
        <v>0</v>
      </c>
      <c r="M104">
        <v>0</v>
      </c>
    </row>
    <row r="105" spans="7:13" x14ac:dyDescent="0.3">
      <c r="G105" t="s">
        <v>133</v>
      </c>
      <c r="H105" s="16">
        <v>0</v>
      </c>
      <c r="I105">
        <v>0</v>
      </c>
      <c r="K105" t="s">
        <v>132</v>
      </c>
      <c r="L105" s="16">
        <v>0</v>
      </c>
      <c r="M105">
        <v>0</v>
      </c>
    </row>
    <row r="106" spans="7:13" x14ac:dyDescent="0.3">
      <c r="G106" t="s">
        <v>134</v>
      </c>
      <c r="H106">
        <v>0</v>
      </c>
      <c r="I106">
        <v>0</v>
      </c>
      <c r="K106" t="s">
        <v>133</v>
      </c>
      <c r="L106" s="16">
        <v>0</v>
      </c>
      <c r="M106">
        <v>0</v>
      </c>
    </row>
    <row r="107" spans="7:13" x14ac:dyDescent="0.3">
      <c r="G107" t="s">
        <v>135</v>
      </c>
      <c r="H107" s="16">
        <v>0</v>
      </c>
      <c r="I107">
        <v>0</v>
      </c>
      <c r="K107" t="s">
        <v>134</v>
      </c>
      <c r="L107">
        <v>0</v>
      </c>
      <c r="M107">
        <v>0</v>
      </c>
    </row>
    <row r="108" spans="7:13" x14ac:dyDescent="0.3">
      <c r="G108" t="s">
        <v>136</v>
      </c>
      <c r="H108" s="16">
        <v>0</v>
      </c>
      <c r="I108">
        <v>0</v>
      </c>
      <c r="K108" t="s">
        <v>135</v>
      </c>
      <c r="L108" s="16">
        <v>0</v>
      </c>
      <c r="M108">
        <v>0</v>
      </c>
    </row>
    <row r="109" spans="7:13" x14ac:dyDescent="0.3">
      <c r="G109" t="s">
        <v>137</v>
      </c>
      <c r="H109" s="16">
        <v>8.7249809999999997</v>
      </c>
      <c r="I109">
        <v>0</v>
      </c>
      <c r="K109" t="s">
        <v>136</v>
      </c>
      <c r="L109" s="16">
        <v>0</v>
      </c>
      <c r="M109">
        <v>0</v>
      </c>
    </row>
    <row r="110" spans="7:13" x14ac:dyDescent="0.3">
      <c r="G110" t="s">
        <v>138</v>
      </c>
      <c r="H110">
        <v>0</v>
      </c>
      <c r="I110">
        <v>0</v>
      </c>
      <c r="K110" t="s">
        <v>137</v>
      </c>
      <c r="L110" s="16">
        <v>8.7249809999999997</v>
      </c>
      <c r="M110">
        <v>0</v>
      </c>
    </row>
    <row r="111" spans="7:13" x14ac:dyDescent="0.3">
      <c r="G111" t="s">
        <v>139</v>
      </c>
      <c r="H111">
        <v>0</v>
      </c>
      <c r="I111">
        <v>0</v>
      </c>
      <c r="K111" t="s">
        <v>138</v>
      </c>
      <c r="L111">
        <v>0</v>
      </c>
      <c r="M111">
        <v>0</v>
      </c>
    </row>
    <row r="112" spans="7:13" x14ac:dyDescent="0.3">
      <c r="G112" t="s">
        <v>140</v>
      </c>
      <c r="H112" s="16">
        <v>157.167528</v>
      </c>
      <c r="I112">
        <v>0</v>
      </c>
      <c r="K112" t="s">
        <v>139</v>
      </c>
      <c r="L112">
        <v>0</v>
      </c>
      <c r="M112">
        <v>0</v>
      </c>
    </row>
    <row r="113" spans="7:13" x14ac:dyDescent="0.3">
      <c r="G113" t="s">
        <v>141</v>
      </c>
      <c r="H113">
        <v>0</v>
      </c>
      <c r="I113">
        <v>0</v>
      </c>
      <c r="K113" t="s">
        <v>140</v>
      </c>
      <c r="L113" s="16">
        <v>157.167528</v>
      </c>
      <c r="M113">
        <v>0</v>
      </c>
    </row>
    <row r="114" spans="7:13" x14ac:dyDescent="0.3">
      <c r="G114" t="s">
        <v>142</v>
      </c>
      <c r="H114" s="16">
        <v>0</v>
      </c>
      <c r="I114">
        <v>0</v>
      </c>
      <c r="K114" t="s">
        <v>141</v>
      </c>
      <c r="L114">
        <v>0</v>
      </c>
      <c r="M114">
        <v>0</v>
      </c>
    </row>
    <row r="115" spans="7:13" x14ac:dyDescent="0.3">
      <c r="G115" t="s">
        <v>143</v>
      </c>
      <c r="H115" s="16">
        <v>45.929425000000002</v>
      </c>
      <c r="I115">
        <v>0.71615899999999999</v>
      </c>
      <c r="K115" t="s">
        <v>142</v>
      </c>
      <c r="L115" s="16">
        <v>0</v>
      </c>
      <c r="M115">
        <v>0</v>
      </c>
    </row>
    <row r="116" spans="7:13" x14ac:dyDescent="0.3">
      <c r="K116" t="s">
        <v>143</v>
      </c>
      <c r="L116" s="16">
        <v>45.929425000000002</v>
      </c>
      <c r="M116">
        <v>0.71615899999999999</v>
      </c>
    </row>
    <row r="117" spans="7:13" x14ac:dyDescent="0.3">
      <c r="H117">
        <f>SUM(H3:H115)/1000</f>
        <v>60.944623225000008</v>
      </c>
      <c r="I117">
        <f>SUM(I3:I115)/1000</f>
        <v>8.3563942540000014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8" t="s">
        <v>172</v>
      </c>
      <c r="D1" s="20"/>
      <c r="G1" s="18" t="s">
        <v>171</v>
      </c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0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0</v>
      </c>
      <c r="G5" t="s">
        <v>34</v>
      </c>
      <c r="H5">
        <f>IF(Data_split!H5=0,0,Results_split!H5/Data_split!H5)</f>
        <v>1.1155620688899923E-2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0</v>
      </c>
      <c r="I12">
        <f>IF(Data_split!I12=0,0,Results_split!I12/Data_split!I12)</f>
        <v>1.1855330633064033E-6</v>
      </c>
    </row>
    <row r="13" spans="1:9" x14ac:dyDescent="0.3">
      <c r="C13" t="s">
        <v>13</v>
      </c>
      <c r="D13">
        <f>IF(Data_split!D13=0,0,Results_split!D13/Data_split!D13)</f>
        <v>18584.24206289724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0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32.449208531465217</v>
      </c>
      <c r="I21">
        <f>IF(Data_split!I21=0,0,Results_split!I21/Data_split!I21)</f>
        <v>146021.43384939738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9.682795432853847E-10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1133.6831146678433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0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0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39727.360274038176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4.814631727361855E-6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0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0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0</v>
      </c>
    </row>
    <row r="38" spans="3:9" x14ac:dyDescent="0.3">
      <c r="G38" t="s">
        <v>67</v>
      </c>
      <c r="H38">
        <f>IF(Data_split!H38=0,0,Results_split!H38/Data_split!H38)</f>
        <v>0</v>
      </c>
      <c r="I38">
        <f>IF(Data_split!I38=0,0,Results_split!I38/Data_split!I38)</f>
        <v>0</v>
      </c>
    </row>
    <row r="39" spans="3:9" x14ac:dyDescent="0.3">
      <c r="G39" t="s">
        <v>68</v>
      </c>
      <c r="H39">
        <f>IF(Data_split!H39=0,0,Results_split!H39/Data_split!H39)</f>
        <v>0</v>
      </c>
      <c r="I39">
        <f>IF(Data_split!I39=0,0,Results_split!I39/Data_split!I39)</f>
        <v>0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0.39622970950293745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0.43838305780726605</v>
      </c>
      <c r="I42">
        <f>IF(Data_split!I42=0,0,Results_split!I42/Data_split!I42)</f>
        <v>28773.269596670332</v>
      </c>
    </row>
    <row r="43" spans="3:9" x14ac:dyDescent="0.3">
      <c r="G43" t="s">
        <v>72</v>
      </c>
      <c r="H43">
        <f>IF(Data_split!H43=0,0,Results_split!H43/Data_split!H43)</f>
        <v>0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0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0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0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0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0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0.15863334607105747</v>
      </c>
      <c r="I55">
        <f>IF(Data_split!I55=0,0,Results_split!I55/Data_split!I55)</f>
        <v>19075.018415933489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40149.751405210744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3.3076683514449778E-7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22592.010254134191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1.2499999871851608E-2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0.12007603803217962</v>
      </c>
      <c r="I66">
        <f>IF(Data_split!I66=0,0,Results_split!I66/Data_split!I66)</f>
        <v>14115.046236521621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4.4161571450821086E-4</v>
      </c>
      <c r="I68">
        <f>IF(Data_split!I68=0,0,Results_split!I68/Data_split!I68)</f>
        <v>76.907263891403474</v>
      </c>
    </row>
    <row r="69" spans="7:9" x14ac:dyDescent="0.3">
      <c r="G69" t="s">
        <v>98</v>
      </c>
      <c r="H69">
        <f>IF(Data_split!H69=0,0,Results_split!H69/Data_split!H69)</f>
        <v>9.5000000148806385E-2</v>
      </c>
      <c r="I69">
        <f>IF(Data_split!I69=0,0,Results_split!I69/Data_split!I69)</f>
        <v>16096.129801267118</v>
      </c>
    </row>
    <row r="70" spans="7:9" x14ac:dyDescent="0.3">
      <c r="G70" t="s">
        <v>99</v>
      </c>
      <c r="H70">
        <f>IF(Data_split!H70=0,0,Results_split!H70/Data_split!H70)</f>
        <v>0.13444480498196792</v>
      </c>
      <c r="I70">
        <f>IF(Data_split!I70=0,0,Results_split!I70/Data_split!I70)</f>
        <v>15239.230695364478</v>
      </c>
    </row>
    <row r="71" spans="7:9" x14ac:dyDescent="0.3">
      <c r="G71" t="s">
        <v>100</v>
      </c>
      <c r="H71">
        <f>IF(Data_split!H71=0,0,Results_split!H71/Data_split!H71)</f>
        <v>0</v>
      </c>
      <c r="I71">
        <f>IF(Data_split!I71=0,0,Results_split!I71/Data_split!I71)</f>
        <v>0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0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0</v>
      </c>
      <c r="I75">
        <f>IF(Data_split!I75=0,0,Results_split!I75/Data_split!I75)</f>
        <v>0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0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7.5084882852910304E-2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140872.78037944416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2.4307106566734284E-6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5.0143184296376469E-3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3.5566665307756713E-2</v>
      </c>
      <c r="I84">
        <f>IF(Data_split!I84=0,0,Results_split!I84/Data_split!I84)</f>
        <v>15889.758771278262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7.3800000001814823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0.40000000063382329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0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8.3264398156059516E-2</v>
      </c>
      <c r="I93">
        <f>IF(Data_split!I93=0,0,Results_split!I93/Data_split!I93)</f>
        <v>9991.7263577909125</v>
      </c>
    </row>
    <row r="94" spans="7:9" x14ac:dyDescent="0.3">
      <c r="G94" t="s">
        <v>122</v>
      </c>
      <c r="H94">
        <f>IF(Data_split!H94=0,0,Results_split!H94/Data_split!H94)</f>
        <v>0.99999999998811528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2.463713747145718</v>
      </c>
      <c r="I98">
        <f>IF(Data_split!I98=0,0,Results_split!I98/Data_split!I98)</f>
        <v>29975.202002284161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1.238360346997069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22.307215856487431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0.10000000015829918</v>
      </c>
      <c r="I115">
        <f>IF(Data_split!I115=0,0,Results_split!I115/Data_split!I115)</f>
        <v>6044.3854262627228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0</v>
      </c>
      <c r="E3">
        <f>D3</f>
        <v>0</v>
      </c>
      <c r="F3">
        <f t="shared" ref="F3:S3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0</v>
      </c>
      <c r="E5">
        <f t="shared" si="1"/>
        <v>0</v>
      </c>
      <c r="F5">
        <f t="shared" ref="F5:S5" si="3">E5</f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</row>
    <row r="6" spans="1:19" x14ac:dyDescent="0.3">
      <c r="C6" t="s">
        <v>4</v>
      </c>
      <c r="D6">
        <f>Mult_split!D6</f>
        <v>0</v>
      </c>
      <c r="E6">
        <f t="shared" si="1"/>
        <v>0</v>
      </c>
      <c r="F6">
        <f t="shared" ref="F6:S6" si="4">E6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18584.24206289724</v>
      </c>
      <c r="E13">
        <f t="shared" si="1"/>
        <v>18584.24206289724</v>
      </c>
      <c r="F13">
        <f t="shared" ref="F13:S13" si="11">E13</f>
        <v>18584.24206289724</v>
      </c>
      <c r="G13">
        <f t="shared" si="11"/>
        <v>18584.24206289724</v>
      </c>
      <c r="H13">
        <f t="shared" si="11"/>
        <v>18584.24206289724</v>
      </c>
      <c r="I13">
        <f t="shared" si="11"/>
        <v>18584.24206289724</v>
      </c>
      <c r="J13">
        <f t="shared" si="11"/>
        <v>18584.24206289724</v>
      </c>
      <c r="K13">
        <f t="shared" si="11"/>
        <v>18584.24206289724</v>
      </c>
      <c r="L13">
        <f t="shared" si="11"/>
        <v>18584.24206289724</v>
      </c>
      <c r="M13">
        <f t="shared" si="11"/>
        <v>18584.24206289724</v>
      </c>
      <c r="N13">
        <f t="shared" si="11"/>
        <v>18584.24206289724</v>
      </c>
      <c r="O13">
        <f t="shared" si="11"/>
        <v>18584.24206289724</v>
      </c>
      <c r="P13">
        <f t="shared" si="11"/>
        <v>18584.24206289724</v>
      </c>
      <c r="Q13">
        <f t="shared" si="11"/>
        <v>18584.24206289724</v>
      </c>
      <c r="R13">
        <f t="shared" si="11"/>
        <v>18584.24206289724</v>
      </c>
      <c r="S13">
        <f t="shared" si="11"/>
        <v>18584.24206289724</v>
      </c>
    </row>
    <row r="14" spans="1:19" x14ac:dyDescent="0.3">
      <c r="C14" t="s">
        <v>2</v>
      </c>
      <c r="D14">
        <f>Mult_split!D14</f>
        <v>0</v>
      </c>
      <c r="E14">
        <f t="shared" si="1"/>
        <v>0</v>
      </c>
      <c r="F14">
        <f t="shared" ref="F14:S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0</v>
      </c>
      <c r="E16">
        <f t="shared" si="1"/>
        <v>0</v>
      </c>
      <c r="F16">
        <f t="shared" ref="F16:S16" si="14">E16</f>
        <v>0</v>
      </c>
      <c r="G16">
        <f t="shared" si="14"/>
        <v>0</v>
      </c>
      <c r="H16">
        <f t="shared" si="14"/>
        <v>0</v>
      </c>
      <c r="I16">
        <f t="shared" si="14"/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0</v>
      </c>
      <c r="O16">
        <f t="shared" si="14"/>
        <v>0</v>
      </c>
      <c r="P16">
        <f t="shared" si="14"/>
        <v>0</v>
      </c>
      <c r="Q16">
        <f t="shared" si="14"/>
        <v>0</v>
      </c>
      <c r="R16">
        <f t="shared" si="14"/>
        <v>0</v>
      </c>
      <c r="S16">
        <f t="shared" si="14"/>
        <v>0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1133.6831146678433</v>
      </c>
      <c r="E26">
        <f t="shared" si="1"/>
        <v>1133.6831146678433</v>
      </c>
      <c r="F26">
        <f t="shared" ref="F26:S26" si="24">E26</f>
        <v>1133.6831146678433</v>
      </c>
      <c r="G26">
        <f t="shared" si="24"/>
        <v>1133.6831146678433</v>
      </c>
      <c r="H26">
        <f t="shared" si="24"/>
        <v>1133.6831146678433</v>
      </c>
      <c r="I26">
        <f t="shared" si="24"/>
        <v>1133.6831146678433</v>
      </c>
      <c r="J26">
        <f t="shared" si="24"/>
        <v>1133.6831146678433</v>
      </c>
      <c r="K26">
        <f t="shared" si="24"/>
        <v>1133.6831146678433</v>
      </c>
      <c r="L26">
        <f t="shared" si="24"/>
        <v>1133.6831146678433</v>
      </c>
      <c r="M26">
        <f t="shared" si="24"/>
        <v>1133.6831146678433</v>
      </c>
      <c r="N26">
        <f t="shared" si="24"/>
        <v>1133.6831146678433</v>
      </c>
      <c r="O26">
        <f t="shared" si="24"/>
        <v>1133.6831146678433</v>
      </c>
      <c r="P26">
        <f t="shared" si="24"/>
        <v>1133.6831146678433</v>
      </c>
      <c r="Q26">
        <f t="shared" si="24"/>
        <v>1133.6831146678433</v>
      </c>
      <c r="R26">
        <f t="shared" si="24"/>
        <v>1133.6831146678433</v>
      </c>
      <c r="S26">
        <f t="shared" si="24"/>
        <v>1133.6831146678433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0</v>
      </c>
      <c r="E28">
        <f t="shared" si="1"/>
        <v>0</v>
      </c>
      <c r="F28">
        <f t="shared" ref="F28:S28" si="26">E28</f>
        <v>0</v>
      </c>
      <c r="G28">
        <f t="shared" si="26"/>
        <v>0</v>
      </c>
      <c r="H28">
        <f t="shared" si="26"/>
        <v>0</v>
      </c>
      <c r="I28">
        <f t="shared" si="26"/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</v>
      </c>
      <c r="O28">
        <f t="shared" si="26"/>
        <v>0</v>
      </c>
      <c r="P28">
        <f t="shared" si="26"/>
        <v>0</v>
      </c>
      <c r="Q28">
        <f t="shared" si="26"/>
        <v>0</v>
      </c>
      <c r="R28">
        <f t="shared" si="26"/>
        <v>0</v>
      </c>
      <c r="S28">
        <f t="shared" si="26"/>
        <v>0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39727.360274038176</v>
      </c>
      <c r="E33">
        <f t="shared" si="1"/>
        <v>39727.360274038176</v>
      </c>
      <c r="F33">
        <f t="shared" ref="F33:S33" si="31">E33</f>
        <v>39727.360274038176</v>
      </c>
      <c r="G33">
        <f t="shared" si="31"/>
        <v>39727.360274038176</v>
      </c>
      <c r="H33">
        <f t="shared" si="31"/>
        <v>39727.360274038176</v>
      </c>
      <c r="I33">
        <f t="shared" si="31"/>
        <v>39727.360274038176</v>
      </c>
      <c r="J33">
        <f t="shared" si="31"/>
        <v>39727.360274038176</v>
      </c>
      <c r="K33">
        <f t="shared" si="31"/>
        <v>39727.360274038176</v>
      </c>
      <c r="L33">
        <f t="shared" si="31"/>
        <v>39727.360274038176</v>
      </c>
      <c r="M33">
        <f t="shared" si="31"/>
        <v>39727.360274038176</v>
      </c>
      <c r="N33">
        <f t="shared" si="31"/>
        <v>39727.360274038176</v>
      </c>
      <c r="O33">
        <f t="shared" si="31"/>
        <v>39727.360274038176</v>
      </c>
      <c r="P33">
        <f t="shared" si="31"/>
        <v>39727.360274038176</v>
      </c>
      <c r="Q33">
        <f t="shared" si="31"/>
        <v>39727.360274038176</v>
      </c>
      <c r="R33">
        <f t="shared" si="31"/>
        <v>39727.360274038176</v>
      </c>
      <c r="S33">
        <f t="shared" si="31"/>
        <v>39727.360274038176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4.814631727361855E-6</v>
      </c>
      <c r="E35">
        <f t="shared" si="1"/>
        <v>4.814631727361855E-6</v>
      </c>
      <c r="F35">
        <f t="shared" ref="F35:S35" si="33">E35</f>
        <v>4.814631727361855E-6</v>
      </c>
      <c r="G35">
        <f t="shared" si="33"/>
        <v>4.814631727361855E-6</v>
      </c>
      <c r="H35">
        <f t="shared" si="33"/>
        <v>4.814631727361855E-6</v>
      </c>
      <c r="I35">
        <f t="shared" si="33"/>
        <v>4.814631727361855E-6</v>
      </c>
      <c r="J35">
        <f t="shared" si="33"/>
        <v>4.814631727361855E-6</v>
      </c>
      <c r="K35">
        <f t="shared" si="33"/>
        <v>4.814631727361855E-6</v>
      </c>
      <c r="L35">
        <f t="shared" si="33"/>
        <v>4.814631727361855E-6</v>
      </c>
      <c r="M35">
        <f t="shared" si="33"/>
        <v>4.814631727361855E-6</v>
      </c>
      <c r="N35">
        <f t="shared" si="33"/>
        <v>4.814631727361855E-6</v>
      </c>
      <c r="O35">
        <f t="shared" si="33"/>
        <v>4.814631727361855E-6</v>
      </c>
      <c r="P35">
        <f t="shared" si="33"/>
        <v>4.814631727361855E-6</v>
      </c>
      <c r="Q35">
        <f t="shared" si="33"/>
        <v>4.814631727361855E-6</v>
      </c>
      <c r="R35">
        <f t="shared" si="33"/>
        <v>4.814631727361855E-6</v>
      </c>
      <c r="S35">
        <f t="shared" si="33"/>
        <v>4.814631727361855E-6</v>
      </c>
    </row>
    <row r="36" spans="3:19" x14ac:dyDescent="0.3">
      <c r="C36" t="s">
        <v>11</v>
      </c>
      <c r="D36">
        <f>Mult_split!D36</f>
        <v>0</v>
      </c>
      <c r="E36">
        <f t="shared" si="1"/>
        <v>0</v>
      </c>
      <c r="F36">
        <f t="shared" ref="F36:S36" si="34">E36</f>
        <v>0</v>
      </c>
      <c r="G36">
        <f t="shared" si="34"/>
        <v>0</v>
      </c>
      <c r="H36">
        <f t="shared" si="34"/>
        <v>0</v>
      </c>
      <c r="I36">
        <f t="shared" si="34"/>
        <v>0</v>
      </c>
      <c r="J36">
        <f t="shared" si="34"/>
        <v>0</v>
      </c>
      <c r="K36">
        <f t="shared" si="34"/>
        <v>0</v>
      </c>
      <c r="L36">
        <f t="shared" si="34"/>
        <v>0</v>
      </c>
      <c r="M36">
        <f t="shared" si="34"/>
        <v>0</v>
      </c>
      <c r="N36">
        <f t="shared" si="34"/>
        <v>0</v>
      </c>
      <c r="O36">
        <f t="shared" si="34"/>
        <v>0</v>
      </c>
      <c r="P36">
        <f t="shared" si="34"/>
        <v>0</v>
      </c>
      <c r="Q36">
        <f t="shared" si="34"/>
        <v>0</v>
      </c>
      <c r="R36">
        <f t="shared" si="34"/>
        <v>0</v>
      </c>
      <c r="S36">
        <f t="shared" si="34"/>
        <v>0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2025-01-06T13:02:37Z</dcterms:modified>
</cp:coreProperties>
</file>