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ES_B2\"/>
    </mc:Choice>
  </mc:AlternateContent>
  <xr:revisionPtr revIDLastSave="0" documentId="13_ncr:1_{1DDE2CDB-0B7E-4D16-B20B-920EAA336267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6" l="1"/>
  <c r="W50" i="16"/>
  <c r="V50" i="16"/>
  <c r="U50" i="16"/>
  <c r="T50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L116" i="15" l="1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I15" i="16"/>
  <c r="I13" i="16"/>
  <c r="S10" i="16"/>
  <c r="R10" i="16"/>
</calcChain>
</file>

<file path=xl/sharedStrings.xml><?xml version="1.0" encoding="utf-8"?>
<sst xmlns="http://schemas.openxmlformats.org/spreadsheetml/2006/main" count="2201" uniqueCount="191">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</sst>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0.2771485599323239</c:v>
                </c:pt>
                <c:pt idx="1">
                  <c:v>5.146084218897326E-3</c:v>
                </c:pt>
                <c:pt idx="2">
                  <c:v>1.8186799954224845E-2</c:v>
                </c:pt>
                <c:pt idx="3">
                  <c:v>1.1778147034407882E-3</c:v>
                </c:pt>
                <c:pt idx="4">
                  <c:v>1.9213962221453745E-2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0.70141853979606095</c:v>
                </c:pt>
                <c:pt idx="1">
                  <c:v>0.98955489505911676</c:v>
                </c:pt>
                <c:pt idx="2">
                  <c:v>0.96025059795681211</c:v>
                </c:pt>
                <c:pt idx="3">
                  <c:v>0.991207870545048</c:v>
                </c:pt>
                <c:pt idx="4">
                  <c:v>0.76431897699169915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2.143290027161511E-2</c:v>
                </c:pt>
                <c:pt idx="1">
                  <c:v>5.2990207219857834E-3</c:v>
                </c:pt>
                <c:pt idx="2">
                  <c:v>2.1562602088963004E-2</c:v>
                </c:pt>
                <c:pt idx="3">
                  <c:v>7.6143147515114395E-3</c:v>
                </c:pt>
                <c:pt idx="4">
                  <c:v>0.21646706078684716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0.26270608966788633</c:v>
                </c:pt>
                <c:pt idx="1">
                  <c:v>0.20989248775049393</c:v>
                </c:pt>
                <c:pt idx="2">
                  <c:v>0.207915202946682</c:v>
                </c:pt>
                <c:pt idx="3">
                  <c:v>0.19142271439944647</c:v>
                </c:pt>
                <c:pt idx="4">
                  <c:v>5.0914689737914701E-2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0.22967796367858628</c:v>
                </c:pt>
                <c:pt idx="1">
                  <c:v>0.2451766395120567</c:v>
                </c:pt>
                <c:pt idx="2">
                  <c:v>0.24286696159669932</c:v>
                </c:pt>
                <c:pt idx="3">
                  <c:v>0.22360198950294333</c:v>
                </c:pt>
                <c:pt idx="4">
                  <c:v>2.6873293255994524E-2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0.22367166335000679</c:v>
                </c:pt>
                <c:pt idx="1">
                  <c:v>0.2191718963365844</c:v>
                </c:pt>
                <c:pt idx="2">
                  <c:v>0.21710719519032887</c:v>
                </c:pt>
                <c:pt idx="3">
                  <c:v>0.19988556887608039</c:v>
                </c:pt>
                <c:pt idx="4">
                  <c:v>0.10987170900154362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0.26086842191420345</c:v>
                </c:pt>
                <c:pt idx="1">
                  <c:v>0.23879554827873795</c:v>
                </c:pt>
                <c:pt idx="2">
                  <c:v>0.23654598320906886</c:v>
                </c:pt>
                <c:pt idx="3">
                  <c:v>0.2177824110234865</c:v>
                </c:pt>
                <c:pt idx="4">
                  <c:v>1.9933255835487915E-2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0.31193159726649838</c:v>
                </c:pt>
                <c:pt idx="1">
                  <c:v>0.2015103999489242</c:v>
                </c:pt>
                <c:pt idx="2">
                  <c:v>0.19961207830864408</c:v>
                </c:pt>
                <c:pt idx="3">
                  <c:v>0.18377821975122355</c:v>
                </c:pt>
                <c:pt idx="4">
                  <c:v>4.669092197314529E-2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7.2047696650444536E-5</c:v>
                </c:pt>
                <c:pt idx="1">
                  <c:v>0.93249127203492799</c:v>
                </c:pt>
                <c:pt idx="2">
                  <c:v>0</c:v>
                </c:pt>
                <c:pt idx="3">
                  <c:v>5.1511407333488343E-2</c:v>
                </c:pt>
                <c:pt idx="4">
                  <c:v>1.5296175185414401E-3</c:v>
                </c:pt>
                <c:pt idx="5">
                  <c:v>6.7135726624161556E-5</c:v>
                </c:pt>
                <c:pt idx="6">
                  <c:v>4.6778215516413962E-3</c:v>
                </c:pt>
                <c:pt idx="7">
                  <c:v>4.8903550344805077E-3</c:v>
                </c:pt>
                <c:pt idx="8">
                  <c:v>1.5311502542887108E-3</c:v>
                </c:pt>
                <c:pt idx="9">
                  <c:v>3.4303325209251953E-3</c:v>
                </c:pt>
                <c:pt idx="10">
                  <c:v>5.001134589129743E-4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ser>
          <c:idx val="1"/>
          <c:order val="1"/>
          <c:tx>
            <c:strRef>
              <c:f>Final_results!$M$37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Final_results!$M$38:$M$48</c:f>
              <c:numCache>
                <c:formatCode>0%</c:formatCode>
                <c:ptCount val="11"/>
                <c:pt idx="0">
                  <c:v>1.6062597666240317E-4</c:v>
                </c:pt>
                <c:pt idx="1">
                  <c:v>0.79376308006776086</c:v>
                </c:pt>
                <c:pt idx="2">
                  <c:v>0</c:v>
                </c:pt>
                <c:pt idx="3">
                  <c:v>2.4002057845593571E-2</c:v>
                </c:pt>
                <c:pt idx="4">
                  <c:v>7.4899104359989433E-3</c:v>
                </c:pt>
                <c:pt idx="5">
                  <c:v>2.1075364208039531E-5</c:v>
                </c:pt>
                <c:pt idx="6">
                  <c:v>2.4627213095019893E-2</c:v>
                </c:pt>
                <c:pt idx="7">
                  <c:v>0.14141121492680256</c:v>
                </c:pt>
                <c:pt idx="8">
                  <c:v>3.4136067694884855E-3</c:v>
                </c:pt>
                <c:pt idx="9">
                  <c:v>2.1875470216003883E-3</c:v>
                </c:pt>
                <c:pt idx="10">
                  <c:v>1.1149726710855683E-3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9-4367-8EDC-B2D065807871}"/>
            </c:ext>
          </c:extLst>
        </c:ser>
        <c:ser>
          <c:idx val="2"/>
          <c:order val="2"/>
          <c:tx>
            <c:strRef>
              <c:f>Final_results!$N$37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Final_results!$N$38:$N$48</c:f>
              <c:numCache>
                <c:formatCode>0%</c:formatCode>
                <c:ptCount val="11"/>
                <c:pt idx="0">
                  <c:v>0.21992137845285339</c:v>
                </c:pt>
                <c:pt idx="1">
                  <c:v>0.35946103845459182</c:v>
                </c:pt>
                <c:pt idx="2">
                  <c:v>2.8749077795163481E-4</c:v>
                </c:pt>
                <c:pt idx="3">
                  <c:v>0.14848818878836109</c:v>
                </c:pt>
                <c:pt idx="4">
                  <c:v>2.4813750693492413E-3</c:v>
                </c:pt>
                <c:pt idx="5">
                  <c:v>3.8813617442824302E-5</c:v>
                </c:pt>
                <c:pt idx="6">
                  <c:v>0.10859519941621489</c:v>
                </c:pt>
                <c:pt idx="7">
                  <c:v>4.1901145044509404E-2</c:v>
                </c:pt>
                <c:pt idx="8">
                  <c:v>1.6319297721429987E-3</c:v>
                </c:pt>
                <c:pt idx="9">
                  <c:v>0.11590189016373101</c:v>
                </c:pt>
                <c:pt idx="10">
                  <c:v>5.3303066812906323E-4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9-4367-8EDC-B2D065807871}"/>
            </c:ext>
          </c:extLst>
        </c:ser>
        <c:ser>
          <c:idx val="3"/>
          <c:order val="3"/>
          <c:tx>
            <c:strRef>
              <c:f>Final_results!$O$37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Final_results!$O$38:$O$48</c:f>
              <c:numCache>
                <c:formatCode>0%</c:formatCode>
                <c:ptCount val="11"/>
                <c:pt idx="0">
                  <c:v>1.183039600074623E-4</c:v>
                </c:pt>
                <c:pt idx="1">
                  <c:v>0.93970990266857124</c:v>
                </c:pt>
                <c:pt idx="2">
                  <c:v>0</c:v>
                </c:pt>
                <c:pt idx="3">
                  <c:v>1.3716491566046559E-3</c:v>
                </c:pt>
                <c:pt idx="4">
                  <c:v>3.5609272058089317E-3</c:v>
                </c:pt>
                <c:pt idx="5">
                  <c:v>7.843332387790251E-6</c:v>
                </c:pt>
                <c:pt idx="6">
                  <c:v>1.4038788511403441E-3</c:v>
                </c:pt>
                <c:pt idx="7">
                  <c:v>4.8970024278044276E-2</c:v>
                </c:pt>
                <c:pt idx="8">
                  <c:v>2.5141836154406539E-3</c:v>
                </c:pt>
                <c:pt idx="9">
                  <c:v>1.1370648335059178E-3</c:v>
                </c:pt>
                <c:pt idx="10">
                  <c:v>8.211976980955838E-4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9-4367-8EDC-B2D065807871}"/>
            </c:ext>
          </c:extLst>
        </c:ser>
        <c:ser>
          <c:idx val="4"/>
          <c:order val="4"/>
          <c:tx>
            <c:strRef>
              <c:f>Final_results!$P$37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Final_results!$P$38:$P$48</c:f>
              <c:numCache>
                <c:formatCode>0%</c:formatCode>
                <c:ptCount val="11"/>
                <c:pt idx="0">
                  <c:v>0.73862387062610768</c:v>
                </c:pt>
                <c:pt idx="1">
                  <c:v>0.22344832360304198</c:v>
                </c:pt>
                <c:pt idx="2">
                  <c:v>2.9376113152957697E-2</c:v>
                </c:pt>
                <c:pt idx="3">
                  <c:v>5.457867633684472E-3</c:v>
                </c:pt>
                <c:pt idx="4">
                  <c:v>6.4930861537932109E-4</c:v>
                </c:pt>
                <c:pt idx="5">
                  <c:v>5.8806579479744794E-4</c:v>
                </c:pt>
                <c:pt idx="6">
                  <c:v>5.3991446621684547E-4</c:v>
                </c:pt>
                <c:pt idx="7">
                  <c:v>4.813549592733382E-4</c:v>
                </c:pt>
                <c:pt idx="8">
                  <c:v>3.7696493744683785E-4</c:v>
                </c:pt>
                <c:pt idx="9">
                  <c:v>2.1416273848832605E-4</c:v>
                </c:pt>
                <c:pt idx="10">
                  <c:v>1.2312654373886433E-4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9-4367-8EDC-B2D06580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METHANOL_RE_IMPORT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0.72094036059533595</c:v>
                </c:pt>
                <c:pt idx="1">
                  <c:v>0.27663758521175619</c:v>
                </c:pt>
                <c:pt idx="2">
                  <c:v>2.4172202397781477E-3</c:v>
                </c:pt>
                <c:pt idx="3">
                  <c:v>4.0548725813161189E-6</c:v>
                </c:pt>
                <c:pt idx="4">
                  <c:v>3.1024176371262533E-7</c:v>
                </c:pt>
                <c:pt idx="5">
                  <c:v>3.0144693673120071E-7</c:v>
                </c:pt>
                <c:pt idx="6">
                  <c:v>4.9500449090964398E-8</c:v>
                </c:pt>
                <c:pt idx="7">
                  <c:v>3.7995624231205985E-8</c:v>
                </c:pt>
                <c:pt idx="8">
                  <c:v>2.1133854983264934E-8</c:v>
                </c:pt>
                <c:pt idx="9">
                  <c:v>1.8456723684094141E-8</c:v>
                </c:pt>
                <c:pt idx="10">
                  <c:v>1.2911315252160246E-8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8997272956133"/>
          <c:y val="3.7967278974883466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0.18426692181038187</c:v>
                </c:pt>
                <c:pt idx="1">
                  <c:v>0.14722248227211407</c:v>
                </c:pt>
                <c:pt idx="2">
                  <c:v>0.14583557805226335</c:v>
                </c:pt>
                <c:pt idx="3">
                  <c:v>0.13426744081785816</c:v>
                </c:pt>
                <c:pt idx="4">
                  <c:v>3.5712507330137616E-2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0.22727895324535508</c:v>
                </c:pt>
                <c:pt idx="1">
                  <c:v>0.24261574378330017</c:v>
                </c:pt>
                <c:pt idx="2">
                  <c:v>0.24033019069614833</c:v>
                </c:pt>
                <c:pt idx="3">
                  <c:v>0.22126644325759481</c:v>
                </c:pt>
                <c:pt idx="4">
                  <c:v>2.6592598887828531E-2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0.21478084847783879</c:v>
                </c:pt>
                <c:pt idx="1">
                  <c:v>0.21045994451253361</c:v>
                </c:pt>
                <c:pt idx="2">
                  <c:v>0.20847731400223962</c:v>
                </c:pt>
                <c:pt idx="3">
                  <c:v>0.19194023703619376</c:v>
                </c:pt>
                <c:pt idx="4">
                  <c:v>0.10550437426726912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0.25857483297802475</c:v>
                </c:pt>
                <c:pt idx="1">
                  <c:v>0.23669602690500505</c:v>
                </c:pt>
                <c:pt idx="2">
                  <c:v>0.23446624030264582</c:v>
                </c:pt>
                <c:pt idx="3">
                  <c:v>0.21586763987275645</c:v>
                </c:pt>
                <c:pt idx="4">
                  <c:v>1.9758000069723627E-2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0.23841523931411673</c:v>
                </c:pt>
                <c:pt idx="1">
                  <c:v>0.15401822274214988</c:v>
                </c:pt>
                <c:pt idx="2">
                  <c:v>0.15256729948804978</c:v>
                </c:pt>
                <c:pt idx="3">
                  <c:v>0.14046518091361085</c:v>
                </c:pt>
                <c:pt idx="4">
                  <c:v>3.5686757717313652E-2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1.5441910971085557E-6</c:v>
                </c:pt>
                <c:pt idx="1">
                  <c:v>1.9985992437676129E-2</c:v>
                </c:pt>
                <c:pt idx="2">
                  <c:v>0</c:v>
                </c:pt>
                <c:pt idx="3">
                  <c:v>1.104038856229199E-3</c:v>
                </c:pt>
                <c:pt idx="4">
                  <c:v>3.2784139728614065E-5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8.5116037882327923E-7</c:v>
                </c:pt>
                <c:pt idx="1">
                  <c:v>4.2061670096263251E-3</c:v>
                </c:pt>
                <c:pt idx="2">
                  <c:v>0</c:v>
                </c:pt>
                <c:pt idx="3">
                  <c:v>1.2718740189410178E-4</c:v>
                </c:pt>
                <c:pt idx="4">
                  <c:v>3.9689190606175976E-5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4.7420771744351199E-3</c:v>
                </c:pt>
                <c:pt idx="1">
                  <c:v>7.7509153386817924E-3</c:v>
                </c:pt>
                <c:pt idx="2">
                  <c:v>6.1990492492175194E-6</c:v>
                </c:pt>
                <c:pt idx="3">
                  <c:v>3.2017917297542478E-3</c:v>
                </c:pt>
                <c:pt idx="4">
                  <c:v>5.350490325385067E-5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9.0080358784703963E-7</c:v>
                </c:pt>
                <c:pt idx="1">
                  <c:v>7.1552469740306813E-3</c:v>
                </c:pt>
                <c:pt idx="2">
                  <c:v>0</c:v>
                </c:pt>
                <c:pt idx="3">
                  <c:v>1.0444168407033056E-5</c:v>
                </c:pt>
                <c:pt idx="4">
                  <c:v>2.7114020552249361E-5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0.15988773830143799</c:v>
                </c:pt>
                <c:pt idx="1">
                  <c:v>4.8369201848098786E-2</c:v>
                </c:pt>
                <c:pt idx="2">
                  <c:v>6.3589608715625941E-3</c:v>
                </c:pt>
                <c:pt idx="3">
                  <c:v>1.1814485648273423E-3</c:v>
                </c:pt>
                <c:pt idx="4">
                  <c:v>1.4055392751473905E-4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0.78606293598925381</c:v>
                </c:pt>
                <c:pt idx="1">
                  <c:v>0.18413506303587379</c:v>
                </c:pt>
                <c:pt idx="2">
                  <c:v>1.7035800014892494E-2</c:v>
                </c:pt>
                <c:pt idx="3">
                  <c:v>9.8408136754676023E-3</c:v>
                </c:pt>
                <c:pt idx="4">
                  <c:v>2.9147102262085762E-3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0.54730975575068397</c:v>
                </c:pt>
                <c:pt idx="1">
                  <c:v>0.21298922126063158</c:v>
                </c:pt>
                <c:pt idx="2">
                  <c:v>4.9222077445918742E-2</c:v>
                </c:pt>
                <c:pt idx="3">
                  <c:v>0.17891094892174744</c:v>
                </c:pt>
                <c:pt idx="4">
                  <c:v>1.1443334200751191E-2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0.65704363839820457</c:v>
                </c:pt>
                <c:pt idx="1">
                  <c:v>0.11287755693942862</c:v>
                </c:pt>
                <c:pt idx="2">
                  <c:v>2.8387682560606149E-2</c:v>
                </c:pt>
                <c:pt idx="3">
                  <c:v>0.19367953738971724</c:v>
                </c:pt>
                <c:pt idx="4">
                  <c:v>7.9358849220342188E-3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0.47382447761407243</c:v>
                </c:pt>
                <c:pt idx="1">
                  <c:v>0.19707096927380163</c:v>
                </c:pt>
                <c:pt idx="2">
                  <c:v>0.17120483166044659</c:v>
                </c:pt>
                <c:pt idx="3">
                  <c:v>0.12570476563418484</c:v>
                </c:pt>
                <c:pt idx="4">
                  <c:v>3.1853734204192255E-2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0.42086787190014419</c:v>
                </c:pt>
                <c:pt idx="1">
                  <c:v>0.26472599483629572</c:v>
                </c:pt>
                <c:pt idx="2">
                  <c:v>0.12739513579496245</c:v>
                </c:pt>
                <c:pt idx="3">
                  <c:v>0.17600597781493904</c:v>
                </c:pt>
                <c:pt idx="4">
                  <c:v>1.0954690641692395E-2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838363</xdr:colOff>
      <xdr:row>64</xdr:row>
      <xdr:rowOff>160812</xdr:rowOff>
    </xdr:from>
    <xdr:to>
      <xdr:col>8</xdr:col>
      <xdr:colOff>494969</xdr:colOff>
      <xdr:row>81</xdr:row>
      <xdr:rowOff>128155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883557</xdr:colOff>
      <xdr:row>65</xdr:row>
      <xdr:rowOff>9071</xdr:rowOff>
    </xdr:from>
    <xdr:to>
      <xdr:col>16</xdr:col>
      <xdr:colOff>190500</xdr:colOff>
      <xdr:row>81</xdr:row>
      <xdr:rowOff>110670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784035</xdr:colOff>
      <xdr:row>65</xdr:row>
      <xdr:rowOff>15359</xdr:rowOff>
    </xdr:from>
    <xdr:to>
      <xdr:col>23</xdr:col>
      <xdr:colOff>774701</xdr:colOff>
      <xdr:row>81</xdr:row>
      <xdr:rowOff>102704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zoomScale="85" zoomScaleNormal="85" workbookViewId="0">
      <selection activeCell="J61" sqref="J61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-45.273993329999996</v>
      </c>
      <c r="E2" s="3">
        <f>LCA_tech_results!D119</f>
        <v>123.38486875000002</v>
      </c>
      <c r="F2" s="4">
        <f>LCA_op_results!F118</f>
        <v>21.889124582000001</v>
      </c>
      <c r="G2" s="4">
        <f>SUM(D2:F2)</f>
        <v>100.00000000200004</v>
      </c>
    </row>
    <row r="3" spans="1:19" x14ac:dyDescent="0.3">
      <c r="C3" t="s">
        <v>170</v>
      </c>
      <c r="D3" s="4">
        <f>Results_split!D39</f>
        <v>-45.273993329999996</v>
      </c>
      <c r="E3" s="4">
        <f>Results_split!H117</f>
        <v>123.38486875000002</v>
      </c>
      <c r="F3" s="4">
        <f>Results_split!I117</f>
        <v>21.889124582000001</v>
      </c>
      <c r="G3" s="4">
        <f>SUM(D3:F3)</f>
        <v>100.00000000200004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43.126256422125195</v>
      </c>
      <c r="E7">
        <f>LCA_res_results!E40</f>
        <v>-45.273993329999996</v>
      </c>
      <c r="F7">
        <f>LCA_res_results!F40</f>
        <v>303854.26637185377</v>
      </c>
      <c r="G7">
        <f>LCA_res_results!G40</f>
        <v>0.68380960437732385</v>
      </c>
      <c r="H7">
        <f>LCA_res_results!H40</f>
        <v>35.14424978825204</v>
      </c>
      <c r="I7">
        <f>LCA_res_results!I40</f>
        <v>171.76189814030539</v>
      </c>
      <c r="J7">
        <f>LCA_res_results!J40</f>
        <v>3.760015012118468E-6</v>
      </c>
      <c r="K7">
        <f>LCA_res_results!K40</f>
        <v>5.4411772398109805E-5</v>
      </c>
      <c r="L7">
        <f>LCA_res_results!L40</f>
        <v>2042.5917978151026</v>
      </c>
      <c r="M7">
        <f>LCA_res_results!M40</f>
        <v>517413.38320565381</v>
      </c>
      <c r="N7">
        <f>LCA_res_results!N40</f>
        <v>3.9100589872670122E-2</v>
      </c>
      <c r="O7">
        <f>LCA_res_results!O40</f>
        <v>3.5780606658533567E-4</v>
      </c>
      <c r="P7">
        <f>LCA_res_results!P40</f>
        <v>32.351920413668068</v>
      </c>
      <c r="Q7">
        <f>LCA_res_results!Q40</f>
        <v>10913.308367505346</v>
      </c>
      <c r="R7">
        <f>LCA_res_results!R40</f>
        <v>291253.26149159891</v>
      </c>
      <c r="S7">
        <f>LCA_res_results!S40</f>
        <v>3.4974466113381611E-3</v>
      </c>
    </row>
    <row r="8" spans="1:19" x14ac:dyDescent="0.3">
      <c r="C8" t="s">
        <v>175</v>
      </c>
      <c r="D8">
        <f>LCA_tech_results!C119</f>
        <v>1740.6380023805405</v>
      </c>
      <c r="E8">
        <f>LCA_tech_results!D119</f>
        <v>123.38486875000002</v>
      </c>
      <c r="F8">
        <f>LCA_tech_results!E119</f>
        <v>16043297.430536734</v>
      </c>
      <c r="G8">
        <f>LCA_tech_results!F119</f>
        <v>131.49165705745315</v>
      </c>
      <c r="H8">
        <f>LCA_tech_results!G119</f>
        <v>197.12182921442198</v>
      </c>
      <c r="I8">
        <f>LCA_tech_results!H119</f>
        <v>2001.0735941582939</v>
      </c>
      <c r="J8">
        <f>LCA_tech_results!I119</f>
        <v>9.4635524905751784E-4</v>
      </c>
      <c r="K8">
        <f>LCA_tech_results!J119</f>
        <v>1.9143287710187567E-2</v>
      </c>
      <c r="L8">
        <f>LCA_tech_results!K119</f>
        <v>11441.305017903491</v>
      </c>
      <c r="M8">
        <f>LCA_tech_results!L119</f>
        <v>1309490.2596920244</v>
      </c>
      <c r="N8">
        <f>LCA_tech_results!M119</f>
        <v>32.90569587178959</v>
      </c>
      <c r="O8">
        <f>LCA_tech_results!N119</f>
        <v>1.4233293665403907E-2</v>
      </c>
      <c r="P8">
        <f>LCA_tech_results!O119</f>
        <v>703.78998287333502</v>
      </c>
      <c r="Q8">
        <f>LCA_tech_results!P119</f>
        <v>102205.12577296598</v>
      </c>
      <c r="R8">
        <f>LCA_tech_results!Q119</f>
        <v>1439337.8831007134</v>
      </c>
      <c r="S8">
        <f>LCA_tech_results!R119</f>
        <v>1.8711719310039537E-2</v>
      </c>
    </row>
    <row r="9" spans="1:19" ht="15" thickBot="1" x14ac:dyDescent="0.35">
      <c r="C9" t="s">
        <v>176</v>
      </c>
      <c r="D9">
        <f>LCA_op_results!E118</f>
        <v>25.498851680537879</v>
      </c>
      <c r="E9">
        <f>LCA_op_results!F118</f>
        <v>21.889124582000001</v>
      </c>
      <c r="F9">
        <f>LCA_op_results!G118</f>
        <v>360255.16612602497</v>
      </c>
      <c r="G9">
        <f>LCA_op_results!H118</f>
        <v>0.70413174548953794</v>
      </c>
      <c r="H9">
        <f>LCA_op_results!I118</f>
        <v>6.8520923902677469</v>
      </c>
      <c r="I9">
        <f>LCA_op_results!J118</f>
        <v>58.15251847674363</v>
      </c>
      <c r="J9">
        <f>LCA_op_results!K118</f>
        <v>6.694127886690307E-6</v>
      </c>
      <c r="K9">
        <f>LCA_op_results!L118</f>
        <v>8.2756767002820065E-4</v>
      </c>
      <c r="L9">
        <f>LCA_op_results!M118</f>
        <v>711.65342674319027</v>
      </c>
      <c r="M9">
        <f>LCA_op_results!N118</f>
        <v>40013.447820741712</v>
      </c>
      <c r="N9">
        <f>LCA_op_results!O118</f>
        <v>0.25277677158429046</v>
      </c>
      <c r="O9">
        <f>LCA_op_results!P118</f>
        <v>4.0310908636506295E-3</v>
      </c>
      <c r="P9">
        <f>LCA_op_results!Q118</f>
        <v>23.018151418504811</v>
      </c>
      <c r="Q9">
        <f>LCA_op_results!R118</f>
        <v>6495.1658832708481</v>
      </c>
      <c r="R9">
        <f>LCA_op_results!S118</f>
        <v>84087.857193424759</v>
      </c>
      <c r="S9">
        <f>LCA_op_results!T118</f>
        <v>6.0526311095878728E-3</v>
      </c>
    </row>
    <row r="10" spans="1:19" ht="15" thickBot="1" x14ac:dyDescent="0.35">
      <c r="C10" s="6" t="s">
        <v>177</v>
      </c>
      <c r="D10" s="7">
        <f>SUM(D7:D9)</f>
        <v>1809.2631104832035</v>
      </c>
      <c r="E10" s="8">
        <f t="shared" ref="E10:Q10" si="0">SUM(E7:E9)</f>
        <v>100.00000000200004</v>
      </c>
      <c r="F10" s="8">
        <f t="shared" si="0"/>
        <v>16707406.863034613</v>
      </c>
      <c r="G10" s="8">
        <f t="shared" si="0"/>
        <v>132.87959840732003</v>
      </c>
      <c r="H10" s="8">
        <f t="shared" si="0"/>
        <v>239.11817139294178</v>
      </c>
      <c r="I10" s="8">
        <f t="shared" si="0"/>
        <v>2230.9880107753429</v>
      </c>
      <c r="J10" s="8">
        <f t="shared" si="0"/>
        <v>9.5680939195632664E-4</v>
      </c>
      <c r="K10" s="8">
        <f t="shared" si="0"/>
        <v>2.0025267152613879E-2</v>
      </c>
      <c r="L10" s="8">
        <f t="shared" si="0"/>
        <v>14195.550242461784</v>
      </c>
      <c r="M10" s="8">
        <f t="shared" si="0"/>
        <v>1866917.09071842</v>
      </c>
      <c r="N10" s="8">
        <f t="shared" si="0"/>
        <v>33.197573233246544</v>
      </c>
      <c r="O10" s="8">
        <f>SUM(O7:O9)</f>
        <v>1.8622190595639871E-2</v>
      </c>
      <c r="P10" s="8">
        <f t="shared" si="0"/>
        <v>759.16005470550783</v>
      </c>
      <c r="Q10" s="9">
        <f t="shared" si="0"/>
        <v>119613.60002374218</v>
      </c>
      <c r="R10" s="9">
        <f t="shared" ref="R10:S10" si="1">SUM(R7:R9)</f>
        <v>1814679.001785737</v>
      </c>
      <c r="S10" s="9">
        <f t="shared" si="1"/>
        <v>2.8261797030965572E-2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0.2771485599323239</v>
      </c>
      <c r="E13" s="12">
        <f>G7/$G$10</f>
        <v>5.146084218897326E-3</v>
      </c>
      <c r="F13" s="12">
        <f>F7/$F$10</f>
        <v>1.8186799954224845E-2</v>
      </c>
      <c r="G13" s="12">
        <f>N7/$N$10</f>
        <v>1.1778147034407882E-3</v>
      </c>
      <c r="H13" s="12">
        <f>O7/$O$10</f>
        <v>1.9213962221453745E-2</v>
      </c>
      <c r="I13" s="12">
        <f>Q7/$Q$10</f>
        <v>9.1238022811278616E-2</v>
      </c>
    </row>
    <row r="14" spans="1:19" x14ac:dyDescent="0.3">
      <c r="C14" t="s">
        <v>175</v>
      </c>
      <c r="D14" s="12">
        <f>M8/$M$10</f>
        <v>0.70141853979606095</v>
      </c>
      <c r="E14" s="12">
        <f>G8/$G$10</f>
        <v>0.98955489505911676</v>
      </c>
      <c r="F14" s="12">
        <f>F8/$F$10</f>
        <v>0.96025059795681211</v>
      </c>
      <c r="G14" s="12">
        <f>N8/$N$10</f>
        <v>0.991207870545048</v>
      </c>
      <c r="H14" s="12">
        <f>O8/$O$10</f>
        <v>0.76431897699169915</v>
      </c>
      <c r="I14" s="12">
        <f>Q8/$Q$10</f>
        <v>0.85446074487081081</v>
      </c>
    </row>
    <row r="15" spans="1:19" x14ac:dyDescent="0.3">
      <c r="C15" t="s">
        <v>176</v>
      </c>
      <c r="D15" s="12">
        <f>M9/$M$10</f>
        <v>2.143290027161511E-2</v>
      </c>
      <c r="E15" s="12">
        <f>G9/$G$10</f>
        <v>5.2990207219857834E-3</v>
      </c>
      <c r="F15" s="12">
        <f>F9/$F$10</f>
        <v>2.1562602088963004E-2</v>
      </c>
      <c r="G15" s="12">
        <f>N9/$N$10</f>
        <v>7.6143147515114395E-3</v>
      </c>
      <c r="H15" s="12">
        <f>O9/$O$10</f>
        <v>0.21646706078684716</v>
      </c>
      <c r="I15" s="12">
        <f>Q9/$Q$10</f>
        <v>5.4301232317910487E-2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0.26270608966788633</v>
      </c>
      <c r="E37" s="12">
        <v>0.22967796367858628</v>
      </c>
      <c r="F37" s="12">
        <v>0.22367166335000679</v>
      </c>
      <c r="G37" s="12">
        <v>0.26086842191420345</v>
      </c>
      <c r="H37" s="12">
        <v>0.31193159726649838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91</v>
      </c>
      <c r="D38" s="12">
        <v>0.20989248775049393</v>
      </c>
      <c r="E38" s="12">
        <v>0.2451766395120567</v>
      </c>
      <c r="F38" s="12">
        <v>0.2191718963365844</v>
      </c>
      <c r="G38" s="12">
        <v>0.23879554827873795</v>
      </c>
      <c r="H38" s="12">
        <v>0.2015103999489242</v>
      </c>
      <c r="K38" t="s">
        <v>126</v>
      </c>
      <c r="L38" s="12">
        <v>7.2047696650444536E-5</v>
      </c>
      <c r="M38" s="12">
        <v>1.6062597666240317E-4</v>
      </c>
      <c r="N38" s="12">
        <v>0.21992137845285339</v>
      </c>
      <c r="O38" s="12">
        <v>1.183039600074623E-4</v>
      </c>
      <c r="P38" s="12">
        <v>0.73862387062610768</v>
      </c>
      <c r="S38" t="s">
        <v>12</v>
      </c>
      <c r="T38" s="12">
        <v>0.72094036059533595</v>
      </c>
      <c r="U38" s="12">
        <v>0.71947726448339788</v>
      </c>
      <c r="V38" s="12">
        <v>0.43374259371847679</v>
      </c>
      <c r="W38" s="12">
        <v>0.75446895236944489</v>
      </c>
      <c r="X38" s="12">
        <v>0.63104765238631177</v>
      </c>
    </row>
    <row r="39" spans="3:24" x14ac:dyDescent="0.3">
      <c r="C39" t="s">
        <v>86</v>
      </c>
      <c r="D39" s="12">
        <v>0.207915202946682</v>
      </c>
      <c r="E39" s="12">
        <v>0.24286696159669932</v>
      </c>
      <c r="F39" s="12">
        <v>0.21710719519032887</v>
      </c>
      <c r="G39" s="12">
        <v>0.23654598320906886</v>
      </c>
      <c r="H39" s="12">
        <v>0.19961207830864408</v>
      </c>
      <c r="K39" t="s">
        <v>50</v>
      </c>
      <c r="L39" s="12">
        <v>0.93249127203492799</v>
      </c>
      <c r="M39" s="12">
        <v>0.79376308006776086</v>
      </c>
      <c r="N39" s="12">
        <v>0.35946103845459182</v>
      </c>
      <c r="O39" s="12">
        <v>0.93970990266857124</v>
      </c>
      <c r="P39" s="12">
        <v>0.22344832360304198</v>
      </c>
      <c r="S39" t="s">
        <v>11</v>
      </c>
      <c r="T39" s="12">
        <v>0.27663758521175619</v>
      </c>
      <c r="U39" s="12">
        <v>0.16618187693499015</v>
      </c>
      <c r="V39" s="12">
        <v>0.22693929789077749</v>
      </c>
      <c r="W39" s="12">
        <v>0.16305241425095768</v>
      </c>
      <c r="X39" s="12">
        <v>9.0178365949601963E-2</v>
      </c>
    </row>
    <row r="40" spans="3:24" x14ac:dyDescent="0.3">
      <c r="C40" t="s">
        <v>109</v>
      </c>
      <c r="D40" s="12">
        <v>0.19142271439944647</v>
      </c>
      <c r="E40" s="12">
        <v>0.22360198950294333</v>
      </c>
      <c r="F40" s="12">
        <v>0.19988556887608039</v>
      </c>
      <c r="G40" s="12">
        <v>0.2177824110234865</v>
      </c>
      <c r="H40" s="12">
        <v>0.18377821975122355</v>
      </c>
      <c r="K40" t="s">
        <v>121</v>
      </c>
      <c r="L40" s="12">
        <v>0</v>
      </c>
      <c r="M40" s="12">
        <v>0</v>
      </c>
      <c r="N40" s="12">
        <v>2.8749077795163481E-4</v>
      </c>
      <c r="O40" s="12">
        <v>0</v>
      </c>
      <c r="P40" s="12">
        <v>2.9376113152957697E-2</v>
      </c>
      <c r="S40" t="s">
        <v>14</v>
      </c>
      <c r="T40" s="12">
        <v>2.4172202397781477E-3</v>
      </c>
      <c r="U40" s="12">
        <v>0.11427667316329693</v>
      </c>
      <c r="V40" s="12">
        <v>0.33927545624768796</v>
      </c>
      <c r="W40" s="12">
        <v>8.2241096546293579E-2</v>
      </c>
      <c r="X40" s="12">
        <v>0.27874424408156118</v>
      </c>
    </row>
    <row r="41" spans="3:24" x14ac:dyDescent="0.3">
      <c r="C41" t="s">
        <v>126</v>
      </c>
      <c r="D41" s="12">
        <v>5.0914689737914701E-2</v>
      </c>
      <c r="E41" s="12">
        <v>2.6873293255994524E-2</v>
      </c>
      <c r="F41" s="12">
        <v>0.10987170900154362</v>
      </c>
      <c r="G41" s="12">
        <v>1.9933255835487915E-2</v>
      </c>
      <c r="H41" s="12">
        <v>4.669092197314529E-2</v>
      </c>
      <c r="K41" t="s">
        <v>41</v>
      </c>
      <c r="L41" s="12">
        <v>5.1511407333488343E-2</v>
      </c>
      <c r="M41" s="12">
        <v>2.4002057845593571E-2</v>
      </c>
      <c r="N41" s="12">
        <v>0.14848818878836109</v>
      </c>
      <c r="O41" s="12">
        <v>1.3716491566046559E-3</v>
      </c>
      <c r="P41" s="12">
        <v>5.457867633684472E-3</v>
      </c>
      <c r="S41" t="s">
        <v>19</v>
      </c>
      <c r="T41" s="12">
        <v>4.0548725813161189E-6</v>
      </c>
      <c r="U41" s="12">
        <v>6.0695075085485648E-5</v>
      </c>
      <c r="V41" s="12">
        <v>4.1147894405890101E-5</v>
      </c>
      <c r="W41" s="12">
        <v>2.3542953818269272E-4</v>
      </c>
      <c r="X41" s="12">
        <v>2.8638694097670089E-5</v>
      </c>
    </row>
    <row r="42" spans="3:24" x14ac:dyDescent="0.3">
      <c r="C42" t="s">
        <v>117</v>
      </c>
      <c r="D42" s="12">
        <v>3.405220116659928E-2</v>
      </c>
      <c r="E42" s="12">
        <v>1.6632846780229017E-2</v>
      </c>
      <c r="F42" s="12">
        <v>1.6320052014406526E-2</v>
      </c>
      <c r="G42" s="12">
        <v>1.2708858305466952E-2</v>
      </c>
      <c r="H42" s="12">
        <v>3.2838452703412548E-2</v>
      </c>
      <c r="K42" t="s">
        <v>97</v>
      </c>
      <c r="L42" s="12">
        <v>1.5296175185414401E-3</v>
      </c>
      <c r="M42" s="12">
        <v>7.4899104359989433E-3</v>
      </c>
      <c r="N42" s="12">
        <v>2.4813750693492413E-3</v>
      </c>
      <c r="O42" s="12">
        <v>3.5609272058089317E-3</v>
      </c>
      <c r="P42" s="12">
        <v>6.4930861537932109E-4</v>
      </c>
      <c r="S42" t="s">
        <v>4</v>
      </c>
      <c r="T42" s="12">
        <v>3.1024176371262533E-7</v>
      </c>
      <c r="U42" s="12">
        <v>2.029156213479301E-7</v>
      </c>
      <c r="V42" s="12">
        <v>2.7124982176960427E-7</v>
      </c>
      <c r="W42" s="12">
        <v>2.4148379207991476E-7</v>
      </c>
      <c r="X42" s="12">
        <v>2.0041984685841253E-7</v>
      </c>
    </row>
    <row r="43" spans="3:24" x14ac:dyDescent="0.3">
      <c r="C43" t="s">
        <v>71</v>
      </c>
      <c r="D43" s="12">
        <v>1.7729764475989836E-3</v>
      </c>
      <c r="E43" s="12">
        <v>3.0910091876709504E-3</v>
      </c>
      <c r="F43" s="12">
        <v>2.9037861438823242E-3</v>
      </c>
      <c r="G43" s="12">
        <v>3.645519744785582E-3</v>
      </c>
      <c r="H43" s="12">
        <v>1.5076303008937117E-3</v>
      </c>
      <c r="K43" t="s">
        <v>44</v>
      </c>
      <c r="L43" s="12">
        <v>6.7135726624161556E-5</v>
      </c>
      <c r="M43" s="12">
        <v>2.1075364208039531E-5</v>
      </c>
      <c r="N43" s="12">
        <v>3.8813617442824302E-5</v>
      </c>
      <c r="O43" s="12">
        <v>7.843332387790251E-6</v>
      </c>
      <c r="P43" s="12">
        <v>5.8806579479744794E-4</v>
      </c>
      <c r="S43" t="s">
        <v>3</v>
      </c>
      <c r="T43" s="12">
        <v>3.0144693673120071E-7</v>
      </c>
      <c r="U43" s="12">
        <v>2.2451542810419446E-7</v>
      </c>
      <c r="V43" s="12">
        <v>1.9079305926687817E-7</v>
      </c>
      <c r="W43" s="12">
        <v>2.436263234241677E-7</v>
      </c>
      <c r="X43" s="12">
        <v>2.1797797033243308E-7</v>
      </c>
    </row>
    <row r="44" spans="3:24" x14ac:dyDescent="0.3">
      <c r="C44" t="s">
        <v>112</v>
      </c>
      <c r="D44" s="12">
        <v>4.6923562740288222E-3</v>
      </c>
      <c r="E44" s="12">
        <v>2.1060203701202674E-3</v>
      </c>
      <c r="F44" s="12">
        <v>1.9775183576850623E-3</v>
      </c>
      <c r="G44" s="12">
        <v>2.3503421287137294E-3</v>
      </c>
      <c r="H44" s="12">
        <v>2.0425784402089138E-3</v>
      </c>
      <c r="K44" t="s">
        <v>94</v>
      </c>
      <c r="L44" s="12">
        <v>4.6778215516413962E-3</v>
      </c>
      <c r="M44" s="12">
        <v>2.4627213095019893E-2</v>
      </c>
      <c r="N44" s="12">
        <v>0.10859519941621489</v>
      </c>
      <c r="O44" s="12">
        <v>1.4038788511403441E-3</v>
      </c>
      <c r="P44" s="12">
        <v>5.3991446621684547E-4</v>
      </c>
      <c r="S44" t="s">
        <v>6</v>
      </c>
      <c r="T44" s="12">
        <v>4.9500449090964398E-8</v>
      </c>
      <c r="U44" s="12">
        <v>8.8684737006290532E-8</v>
      </c>
      <c r="V44" s="12">
        <v>3.1863829158253346E-7</v>
      </c>
      <c r="W44" s="12">
        <v>9.4189061458399071E-8</v>
      </c>
      <c r="X44" s="12">
        <v>2.0453181581503102E-7</v>
      </c>
    </row>
    <row r="45" spans="3:24" x14ac:dyDescent="0.3">
      <c r="C45" t="s">
        <v>93</v>
      </c>
      <c r="D45" s="12">
        <v>1.1096042672387441E-3</v>
      </c>
      <c r="E45" s="12">
        <v>1.7940458068368816E-3</v>
      </c>
      <c r="F45" s="12">
        <v>1.7430452937947122E-3</v>
      </c>
      <c r="G45" s="12">
        <v>2.2569367402240541E-3</v>
      </c>
      <c r="H45" s="12">
        <v>5.4461339401822083E-4</v>
      </c>
      <c r="K45" t="s">
        <v>110</v>
      </c>
      <c r="L45" s="12">
        <v>4.8903550344805077E-3</v>
      </c>
      <c r="M45" s="12">
        <v>0.14141121492680256</v>
      </c>
      <c r="N45" s="12">
        <v>4.1901145044509404E-2</v>
      </c>
      <c r="O45" s="12">
        <v>4.8970024278044276E-2</v>
      </c>
      <c r="P45" s="12">
        <v>4.813549592733382E-4</v>
      </c>
      <c r="S45" t="s">
        <v>21</v>
      </c>
      <c r="T45" s="12">
        <v>3.7995624231205985E-8</v>
      </c>
      <c r="U45" s="12">
        <v>9.4716925973232498E-8</v>
      </c>
      <c r="V45" s="12">
        <v>6.2138764970748954E-8</v>
      </c>
      <c r="W45" s="12">
        <v>3.7337302900312946E-7</v>
      </c>
      <c r="X45" s="12">
        <v>1.7299223855529445E-7</v>
      </c>
    </row>
    <row r="46" spans="3:24" x14ac:dyDescent="0.3">
      <c r="C46" t="s">
        <v>143</v>
      </c>
      <c r="D46" s="12">
        <v>1.6522818193821738E-2</v>
      </c>
      <c r="E46" s="12">
        <v>3.2900827901183411E-3</v>
      </c>
      <c r="F46" s="12">
        <v>2.9880514178793902E-3</v>
      </c>
      <c r="G46" s="12">
        <v>1.9424111447590817E-3</v>
      </c>
      <c r="H46" s="12">
        <v>9.0439287892398485E-3</v>
      </c>
      <c r="K46" t="s">
        <v>71</v>
      </c>
      <c r="L46" s="12">
        <v>1.5311502542887108E-3</v>
      </c>
      <c r="M46" s="12">
        <v>3.4136067694884855E-3</v>
      </c>
      <c r="N46" s="12">
        <v>1.6319297721429987E-3</v>
      </c>
      <c r="O46" s="12">
        <v>2.5141836154406539E-3</v>
      </c>
      <c r="P46" s="12">
        <v>3.7696493744683785E-4</v>
      </c>
      <c r="S46" t="s">
        <v>0</v>
      </c>
      <c r="T46" s="12">
        <v>2.1133854983264934E-8</v>
      </c>
      <c r="U46" s="12">
        <v>7.1586729948203238E-8</v>
      </c>
      <c r="V46" s="12">
        <v>5.6472930685124601E-8</v>
      </c>
      <c r="W46" s="12">
        <v>2.2583932419852411E-7</v>
      </c>
      <c r="X46" s="12">
        <v>4.8359987263136777E-8</v>
      </c>
    </row>
    <row r="47" spans="3:24" x14ac:dyDescent="0.3">
      <c r="C47" t="s">
        <v>97</v>
      </c>
      <c r="D47" s="12">
        <v>2.8993990159753937E-3</v>
      </c>
      <c r="E47" s="12">
        <v>1.3013064294685576E-3</v>
      </c>
      <c r="F47" s="12">
        <v>1.2219052530345292E-3</v>
      </c>
      <c r="G47" s="12">
        <v>1.4522724314254064E-3</v>
      </c>
      <c r="H47" s="12">
        <v>1.2621057681345823E-3</v>
      </c>
      <c r="K47" t="s">
        <v>95</v>
      </c>
      <c r="L47" s="12">
        <v>3.4303325209251953E-3</v>
      </c>
      <c r="M47" s="12">
        <v>2.1875470216003883E-3</v>
      </c>
      <c r="N47" s="12">
        <v>0.11590189016373101</v>
      </c>
      <c r="O47" s="12">
        <v>1.1370648335059178E-3</v>
      </c>
      <c r="P47" s="12">
        <v>2.1416273848832605E-4</v>
      </c>
      <c r="S47" t="s">
        <v>24</v>
      </c>
      <c r="T47" s="12">
        <v>1.8456723684094141E-8</v>
      </c>
      <c r="U47" s="12">
        <v>1.8592361946381569E-7</v>
      </c>
      <c r="V47" s="12">
        <v>1.2842771073498174E-7</v>
      </c>
      <c r="W47" s="12">
        <v>5.7675897660612384E-7</v>
      </c>
      <c r="X47" s="12">
        <v>5.2969070263526209E-8</v>
      </c>
    </row>
    <row r="48" spans="3:24" x14ac:dyDescent="0.3">
      <c r="K48" t="s">
        <v>84</v>
      </c>
      <c r="L48" s="12">
        <v>5.001134589129743E-4</v>
      </c>
      <c r="M48" s="12">
        <v>1.1149726710855683E-3</v>
      </c>
      <c r="N48" s="12">
        <v>5.3303066812906323E-4</v>
      </c>
      <c r="O48" s="12">
        <v>8.211976980955838E-4</v>
      </c>
      <c r="P48" s="12">
        <v>1.2312654373886433E-4</v>
      </c>
      <c r="S48" t="s">
        <v>13</v>
      </c>
      <c r="T48" s="12">
        <v>1.2911315252160246E-8</v>
      </c>
      <c r="U48" s="12">
        <v>2.4001203281097786E-6</v>
      </c>
      <c r="V48" s="12">
        <v>2.2421296601697786E-7</v>
      </c>
      <c r="W48" s="12">
        <v>3.0590812211122822E-8</v>
      </c>
      <c r="X48" s="12">
        <v>4.161354085887019E-8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4">
        <f>D37*$D$14</f>
        <v>0.18426692181038187</v>
      </c>
      <c r="E51" s="14">
        <f>E37*$E$14</f>
        <v>0.22727895324535508</v>
      </c>
      <c r="F51" s="14">
        <f>F37*$F$14</f>
        <v>0.21478084847783879</v>
      </c>
      <c r="G51" s="14">
        <f>G37*$G$14</f>
        <v>0.25857483297802475</v>
      </c>
      <c r="H51" s="14">
        <f>H37*$H$14</f>
        <v>0.23841523931411673</v>
      </c>
      <c r="K51" t="str">
        <f>K38</f>
        <v>TRUCK_FUEL_CELL</v>
      </c>
      <c r="L51" s="15">
        <f>L38*$D$15</f>
        <v>1.5441910971085557E-6</v>
      </c>
      <c r="M51" s="15">
        <f>M38*$E$15</f>
        <v>8.5116037882327923E-7</v>
      </c>
      <c r="N51" s="15">
        <f>N38*$F$15</f>
        <v>4.7420771744351199E-3</v>
      </c>
      <c r="O51" s="15">
        <f>O38*$G$15</f>
        <v>9.0080358784703963E-7</v>
      </c>
      <c r="P51" s="15">
        <f>P38*$H$15</f>
        <v>0.15988773830143799</v>
      </c>
      <c r="S51" t="s">
        <v>11</v>
      </c>
      <c r="T51" s="15">
        <v>0.78606293598925381</v>
      </c>
      <c r="U51" s="15">
        <v>0.54730975575068397</v>
      </c>
      <c r="V51" s="15">
        <v>0.65704363839820457</v>
      </c>
      <c r="W51" s="15">
        <v>0.47382447761407243</v>
      </c>
      <c r="X51" s="15">
        <v>0.42086787190014419</v>
      </c>
    </row>
    <row r="52" spans="3:24" x14ac:dyDescent="0.3">
      <c r="C52" t="str">
        <f t="shared" ref="C52:C61" si="5">C38</f>
        <v>GASOLINE_STORAGE</v>
      </c>
      <c r="D52" s="14">
        <f t="shared" ref="D52:D61" si="6">D38*$D$14</f>
        <v>0.14722248227211407</v>
      </c>
      <c r="E52" s="14">
        <f t="shared" ref="E52:E61" si="7">E38*$E$14</f>
        <v>0.24261574378330017</v>
      </c>
      <c r="F52" s="14">
        <f t="shared" ref="F52:F61" si="8">F38*$F$14</f>
        <v>0.21045994451253361</v>
      </c>
      <c r="G52" s="14">
        <f t="shared" ref="G52:G61" si="9">G38*$G$14</f>
        <v>0.23669602690500505</v>
      </c>
      <c r="H52" s="14">
        <f t="shared" ref="H52:H61" si="10">H38*$H$14</f>
        <v>0.15401822274214988</v>
      </c>
      <c r="K52" t="str">
        <f t="shared" ref="K52:K61" si="11">K39</f>
        <v>CAR_BEV</v>
      </c>
      <c r="L52" s="15">
        <f t="shared" ref="L52:L61" si="12">L39*$D$15</f>
        <v>1.9985992437676129E-2</v>
      </c>
      <c r="M52" s="15">
        <f t="shared" ref="M52:M61" si="13">M39*$E$15</f>
        <v>4.2061670096263251E-3</v>
      </c>
      <c r="N52" s="15">
        <f t="shared" ref="N52:N61" si="14">N39*$F$15</f>
        <v>7.7509153386817924E-3</v>
      </c>
      <c r="O52" s="15">
        <f t="shared" ref="O52:O61" si="15">O39*$G$15</f>
        <v>7.1552469740306813E-3</v>
      </c>
      <c r="P52" s="15">
        <f t="shared" ref="P52:P61" si="16">P39*$H$15</f>
        <v>4.8369201848098786E-2</v>
      </c>
      <c r="S52" t="s">
        <v>12</v>
      </c>
      <c r="T52" s="15">
        <v>0.18413506303587379</v>
      </c>
      <c r="U52" s="15">
        <v>0.21298922126063158</v>
      </c>
      <c r="V52" s="15">
        <v>0.11287755693942862</v>
      </c>
      <c r="W52" s="15">
        <v>0.19707096927380163</v>
      </c>
      <c r="X52" s="15">
        <v>0.26472599483629572</v>
      </c>
    </row>
    <row r="53" spans="3:24" x14ac:dyDescent="0.3">
      <c r="C53" t="str">
        <f t="shared" si="5"/>
        <v>DIESEL_STORAGE</v>
      </c>
      <c r="D53" s="14">
        <f t="shared" si="6"/>
        <v>0.14583557805226335</v>
      </c>
      <c r="E53" s="14">
        <f t="shared" si="7"/>
        <v>0.24033019069614833</v>
      </c>
      <c r="F53" s="14">
        <f t="shared" si="8"/>
        <v>0.20847731400223962</v>
      </c>
      <c r="G53" s="14">
        <f t="shared" si="9"/>
        <v>0.23446624030264582</v>
      </c>
      <c r="H53" s="14">
        <f t="shared" si="10"/>
        <v>0.15256729948804978</v>
      </c>
      <c r="K53" t="str">
        <f t="shared" si="11"/>
        <v>TRAIN_FREIGHT</v>
      </c>
      <c r="L53" s="15">
        <f t="shared" si="12"/>
        <v>0</v>
      </c>
      <c r="M53" s="15">
        <f t="shared" si="13"/>
        <v>0</v>
      </c>
      <c r="N53" s="15">
        <f t="shared" si="14"/>
        <v>6.1990492492175194E-6</v>
      </c>
      <c r="O53" s="15">
        <f t="shared" si="15"/>
        <v>0</v>
      </c>
      <c r="P53" s="15">
        <f t="shared" si="16"/>
        <v>6.3589608715625941E-3</v>
      </c>
      <c r="S53" t="s">
        <v>21</v>
      </c>
      <c r="T53" s="15">
        <v>1.7035800014892494E-2</v>
      </c>
      <c r="U53" s="15">
        <v>4.9222077445918742E-2</v>
      </c>
      <c r="V53" s="15">
        <v>2.8387682560606149E-2</v>
      </c>
      <c r="W53" s="15">
        <v>0.17120483166044659</v>
      </c>
      <c r="X53" s="15">
        <v>0.12739513579496245</v>
      </c>
    </row>
    <row r="54" spans="3:24" x14ac:dyDescent="0.3">
      <c r="C54" t="str">
        <f t="shared" si="5"/>
        <v>LFO_STORAGE</v>
      </c>
      <c r="D54" s="14">
        <f t="shared" si="6"/>
        <v>0.13426744081785816</v>
      </c>
      <c r="E54" s="14">
        <f t="shared" si="7"/>
        <v>0.22126644325759481</v>
      </c>
      <c r="F54" s="14">
        <f t="shared" si="8"/>
        <v>0.19194023703619376</v>
      </c>
      <c r="G54" s="14">
        <f t="shared" si="9"/>
        <v>0.21586763987275645</v>
      </c>
      <c r="H54" s="14">
        <f t="shared" si="10"/>
        <v>0.14046518091361085</v>
      </c>
      <c r="K54" t="str">
        <f t="shared" si="11"/>
        <v>BIOMETHANATION</v>
      </c>
      <c r="L54" s="15">
        <f t="shared" si="12"/>
        <v>1.104038856229199E-3</v>
      </c>
      <c r="M54" s="15">
        <f t="shared" si="13"/>
        <v>1.2718740189410178E-4</v>
      </c>
      <c r="N54" s="15">
        <f t="shared" si="14"/>
        <v>3.2017917297542478E-3</v>
      </c>
      <c r="O54" s="15">
        <f t="shared" si="15"/>
        <v>1.0444168407033056E-5</v>
      </c>
      <c r="P54" s="15">
        <f t="shared" si="16"/>
        <v>1.1814485648273423E-3</v>
      </c>
      <c r="S54" t="s">
        <v>8</v>
      </c>
      <c r="T54" s="15">
        <v>9.8408136754676023E-3</v>
      </c>
      <c r="U54" s="15">
        <v>0.17891094892174744</v>
      </c>
      <c r="V54" s="15">
        <v>0.19367953738971724</v>
      </c>
      <c r="W54" s="15">
        <v>0.12570476563418484</v>
      </c>
      <c r="X54" s="15">
        <v>0.17600597781493904</v>
      </c>
    </row>
    <row r="55" spans="3:24" x14ac:dyDescent="0.3">
      <c r="C55" t="str">
        <f t="shared" si="5"/>
        <v>TRUCK_FUEL_CELL</v>
      </c>
      <c r="D55" s="14">
        <f t="shared" si="6"/>
        <v>3.5712507330137616E-2</v>
      </c>
      <c r="E55" s="14">
        <f t="shared" si="7"/>
        <v>2.6592598887828531E-2</v>
      </c>
      <c r="F55" s="14">
        <f t="shared" si="8"/>
        <v>0.10550437426726912</v>
      </c>
      <c r="G55" s="14">
        <f t="shared" si="9"/>
        <v>1.9758000069723627E-2</v>
      </c>
      <c r="H55" s="14">
        <f t="shared" si="10"/>
        <v>3.5686757717313652E-2</v>
      </c>
      <c r="K55" t="str">
        <f t="shared" si="11"/>
        <v>HABER_BOSCH</v>
      </c>
      <c r="L55" s="15">
        <f t="shared" si="12"/>
        <v>3.2784139728614065E-5</v>
      </c>
      <c r="M55" s="15">
        <f t="shared" si="13"/>
        <v>3.9689190606175976E-5</v>
      </c>
      <c r="N55" s="15">
        <f t="shared" si="14"/>
        <v>5.350490325385067E-5</v>
      </c>
      <c r="O55" s="15">
        <f t="shared" si="15"/>
        <v>2.7114020552249361E-5</v>
      </c>
      <c r="P55" s="15">
        <f t="shared" si="16"/>
        <v>1.4055392751473905E-4</v>
      </c>
      <c r="S55" t="s">
        <v>0</v>
      </c>
      <c r="T55" s="15">
        <v>2.9147102262085762E-3</v>
      </c>
      <c r="U55" s="15">
        <v>1.1443334200751191E-2</v>
      </c>
      <c r="V55" s="15">
        <v>7.9358849220342188E-3</v>
      </c>
      <c r="W55" s="15">
        <v>3.1853734204192255E-2</v>
      </c>
      <c r="X55" s="15">
        <v>1.0954690641692395E-2</v>
      </c>
    </row>
    <row r="56" spans="3:24" x14ac:dyDescent="0.3">
      <c r="C56" t="str">
        <f t="shared" si="5"/>
        <v>PV</v>
      </c>
      <c r="D56" s="14">
        <f t="shared" si="6"/>
        <v>2.3884845219117792E-2</v>
      </c>
      <c r="E56" s="14">
        <f t="shared" si="7"/>
        <v>1.6459114950143891E-2</v>
      </c>
      <c r="F56" s="14">
        <f t="shared" si="8"/>
        <v>1.5671339705520142E-2</v>
      </c>
      <c r="G56" s="14">
        <f t="shared" si="9"/>
        <v>1.2597120378020644E-2</v>
      </c>
      <c r="H56" s="14">
        <f t="shared" si="10"/>
        <v>2.5099052576262576E-2</v>
      </c>
      <c r="K56" t="str">
        <f t="shared" si="11"/>
        <v>BOAT_FREIGHT_NG</v>
      </c>
      <c r="L56" s="15">
        <f t="shared" si="12"/>
        <v>1.43891333339807E-6</v>
      </c>
      <c r="M56" s="15">
        <f t="shared" si="13"/>
        <v>1.1167879166179898E-7</v>
      </c>
      <c r="N56" s="15">
        <f t="shared" si="14"/>
        <v>8.3692258855285414E-7</v>
      </c>
      <c r="O56" s="15">
        <f t="shared" si="15"/>
        <v>5.9721601501358754E-8</v>
      </c>
      <c r="P56" s="15">
        <f t="shared" si="16"/>
        <v>1.2729687414908474E-4</v>
      </c>
      <c r="S56" t="s">
        <v>24</v>
      </c>
      <c r="T56" s="15">
        <v>1.0677028476806777E-5</v>
      </c>
      <c r="U56" s="15">
        <v>1.2466190279337487E-4</v>
      </c>
      <c r="V56" s="15">
        <v>7.5699481607072739E-5</v>
      </c>
      <c r="W56" s="15">
        <v>3.4121984222943759E-4</v>
      </c>
      <c r="X56" s="15">
        <v>5.0328665961674692E-5</v>
      </c>
    </row>
    <row r="57" spans="3:24" x14ac:dyDescent="0.3">
      <c r="C57" t="str">
        <f t="shared" si="5"/>
        <v>DEC_HP_ELEC</v>
      </c>
      <c r="D57" s="14">
        <f t="shared" si="6"/>
        <v>1.2435985509676865E-3</v>
      </c>
      <c r="E57" s="14">
        <f t="shared" si="7"/>
        <v>3.0587232723324931E-3</v>
      </c>
      <c r="F57" s="14">
        <f t="shared" si="8"/>
        <v>2.7883623810017076E-3</v>
      </c>
      <c r="G57" s="14">
        <f t="shared" si="9"/>
        <v>3.6134678632588437E-3</v>
      </c>
      <c r="H57" s="14">
        <f t="shared" si="10"/>
        <v>1.1523104492607694E-3</v>
      </c>
      <c r="K57" t="str">
        <f t="shared" si="11"/>
        <v>H2_BIOMASS</v>
      </c>
      <c r="L57" s="15">
        <f t="shared" si="12"/>
        <v>1.0025928280474189E-4</v>
      </c>
      <c r="M57" s="15">
        <f t="shared" si="13"/>
        <v>1.3050011251527005E-4</v>
      </c>
      <c r="N57" s="15">
        <f t="shared" si="14"/>
        <v>2.3415950737834292E-3</v>
      </c>
      <c r="O57" s="15">
        <f t="shared" si="15"/>
        <v>1.0689575445572854E-5</v>
      </c>
      <c r="P57" s="15">
        <f t="shared" si="16"/>
        <v>1.1687369757826003E-4</v>
      </c>
      <c r="S57" t="s">
        <v>19</v>
      </c>
      <c r="T57" s="15">
        <v>2.9826928651585406E-11</v>
      </c>
      <c r="U57" s="15">
        <v>5.1747356897274513E-10</v>
      </c>
      <c r="V57" s="15">
        <v>3.0840209104605761E-10</v>
      </c>
      <c r="W57" s="15">
        <v>1.7710727422143736E-9</v>
      </c>
      <c r="X57" s="15">
        <v>3.4600455212000745E-10</v>
      </c>
    </row>
    <row r="58" spans="3:24" x14ac:dyDescent="0.3">
      <c r="C58" t="str">
        <f t="shared" si="5"/>
        <v>METHANOL_TO_HVC</v>
      </c>
      <c r="D58" s="14">
        <f t="shared" si="6"/>
        <v>3.2913056859321817E-3</v>
      </c>
      <c r="E58" s="14">
        <f t="shared" si="7"/>
        <v>2.0840227663467235E-3</v>
      </c>
      <c r="F58" s="14">
        <f t="shared" si="8"/>
        <v>1.8989131854376541E-3</v>
      </c>
      <c r="G58" s="14">
        <f t="shared" si="9"/>
        <v>2.3296776164546508E-3</v>
      </c>
      <c r="H58" s="14">
        <f t="shared" si="10"/>
        <v>1.5611814638457776E-3</v>
      </c>
      <c r="K58" t="str">
        <f t="shared" si="11"/>
        <v>METHANE_TO_METHANOL</v>
      </c>
      <c r="L58" s="15">
        <f t="shared" si="12"/>
        <v>1.048144917468116E-4</v>
      </c>
      <c r="M58" s="15">
        <f t="shared" si="13"/>
        <v>7.4934095821831213E-4</v>
      </c>
      <c r="N58" s="15">
        <f t="shared" si="14"/>
        <v>9.0349771766668027E-4</v>
      </c>
      <c r="O58" s="15">
        <f t="shared" si="15"/>
        <v>3.7287317824218584E-4</v>
      </c>
      <c r="P58" s="15">
        <f t="shared" si="16"/>
        <v>1.0419749322907204E-4</v>
      </c>
      <c r="S58" t="s">
        <v>22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</row>
    <row r="59" spans="3:24" x14ac:dyDescent="0.3">
      <c r="C59" t="str">
        <f t="shared" si="5"/>
        <v>GRID</v>
      </c>
      <c r="D59" s="14">
        <f t="shared" si="6"/>
        <v>7.7829700487807804E-4</v>
      </c>
      <c r="E59" s="14">
        <f t="shared" si="7"/>
        <v>1.7753068101157188E-3</v>
      </c>
      <c r="F59" s="14">
        <f t="shared" si="8"/>
        <v>1.6737602856321796E-3</v>
      </c>
      <c r="G59" s="14">
        <f t="shared" si="9"/>
        <v>2.2370934602323669E-3</v>
      </c>
      <c r="H59" s="14">
        <f t="shared" si="10"/>
        <v>4.1625835217198371E-4</v>
      </c>
      <c r="K59" t="str">
        <f t="shared" si="11"/>
        <v>DEC_HP_ELEC</v>
      </c>
      <c r="L59" s="15">
        <f t="shared" si="12"/>
        <v>3.2816990701028056E-5</v>
      </c>
      <c r="M59" s="15">
        <f t="shared" si="13"/>
        <v>1.8088773008230431E-5</v>
      </c>
      <c r="N59" s="15">
        <f t="shared" si="14"/>
        <v>3.5188652313851544E-5</v>
      </c>
      <c r="O59" s="15">
        <f t="shared" si="15"/>
        <v>1.9143785391058134E-5</v>
      </c>
      <c r="P59" s="15">
        <f t="shared" si="16"/>
        <v>8.1600492028814682E-5</v>
      </c>
      <c r="S59" t="s">
        <v>4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</row>
    <row r="60" spans="3:24" x14ac:dyDescent="0.3">
      <c r="C60" t="str">
        <f t="shared" si="5"/>
        <v>WIND_ONSHORE</v>
      </c>
      <c r="D60" s="14">
        <f t="shared" si="6"/>
        <v>1.1589411010826233E-2</v>
      </c>
      <c r="E60" s="14">
        <f t="shared" si="7"/>
        <v>3.255717530111361E-3</v>
      </c>
      <c r="F60" s="14">
        <f t="shared" si="8"/>
        <v>2.8692781607443847E-3</v>
      </c>
      <c r="G60" s="14">
        <f t="shared" si="9"/>
        <v>1.9253332145196184E-3</v>
      </c>
      <c r="H60" s="14">
        <f t="shared" si="10"/>
        <v>6.9124464001775777E-3</v>
      </c>
      <c r="K60" t="str">
        <f t="shared" si="11"/>
        <v>H2_ELECTROLYSIS</v>
      </c>
      <c r="L60" s="15">
        <f t="shared" si="12"/>
        <v>7.3521974819467758E-5</v>
      </c>
      <c r="M60" s="15">
        <f t="shared" si="13"/>
        <v>1.159185699777874E-5</v>
      </c>
      <c r="N60" s="15">
        <f t="shared" si="14"/>
        <v>2.4991463389592268E-3</v>
      </c>
      <c r="O60" s="15">
        <f t="shared" si="15"/>
        <v>8.6579695351890087E-6</v>
      </c>
      <c r="P60" s="15">
        <f t="shared" si="16"/>
        <v>4.6359178530630127E-5</v>
      </c>
      <c r="S60" t="s">
        <v>5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</row>
    <row r="61" spans="3:24" x14ac:dyDescent="0.3">
      <c r="C61" t="str">
        <f t="shared" si="5"/>
        <v>HABER_BOSCH</v>
      </c>
      <c r="D61" s="14">
        <f t="shared" si="6"/>
        <v>2.0336922240715965E-3</v>
      </c>
      <c r="E61" s="14">
        <f t="shared" si="7"/>
        <v>1.2877141472525124E-3</v>
      </c>
      <c r="F61" s="14">
        <f t="shared" si="8"/>
        <v>1.1733352498729764E-3</v>
      </c>
      <c r="G61" s="14">
        <f t="shared" si="9"/>
        <v>1.4395038642044562E-3</v>
      </c>
      <c r="H61" s="14">
        <f t="shared" si="10"/>
        <v>9.646513895559466E-4</v>
      </c>
      <c r="K61" t="str">
        <f t="shared" si="11"/>
        <v>DHN_HP_ELEC</v>
      </c>
      <c r="L61" s="15">
        <f t="shared" si="12"/>
        <v>1.0718881889374259E-5</v>
      </c>
      <c r="M61" s="15">
        <f t="shared" si="13"/>
        <v>5.9082632885302651E-6</v>
      </c>
      <c r="N61" s="15">
        <f t="shared" si="14"/>
        <v>1.1493528198081085E-5</v>
      </c>
      <c r="O61" s="15">
        <f t="shared" si="15"/>
        <v>6.2528577465164416E-6</v>
      </c>
      <c r="P61" s="15">
        <f t="shared" si="16"/>
        <v>2.6652841027995139E-5</v>
      </c>
      <c r="S61" t="s">
        <v>3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0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2"/>
        <v>0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8.2703647802315317E-2</v>
      </c>
      <c r="E12">
        <f t="shared" si="3"/>
        <v>8.2703647802315317E-2</v>
      </c>
      <c r="F12">
        <f t="shared" si="0"/>
        <v>8.2703647802315317E-2</v>
      </c>
      <c r="G12">
        <f t="shared" si="0"/>
        <v>8.2703647802315317E-2</v>
      </c>
      <c r="H12">
        <f t="shared" si="0"/>
        <v>8.2703647802315317E-2</v>
      </c>
      <c r="I12">
        <f t="shared" si="0"/>
        <v>8.2703647802315317E-2</v>
      </c>
      <c r="J12">
        <f t="shared" si="0"/>
        <v>8.2703647802315317E-2</v>
      </c>
      <c r="K12">
        <f t="shared" si="0"/>
        <v>8.2703647802315317E-2</v>
      </c>
      <c r="L12">
        <f t="shared" si="0"/>
        <v>8.2703647802315317E-2</v>
      </c>
      <c r="M12">
        <f t="shared" si="0"/>
        <v>8.2703647802315317E-2</v>
      </c>
      <c r="N12">
        <f t="shared" si="0"/>
        <v>8.2703647802315317E-2</v>
      </c>
      <c r="O12">
        <f t="shared" si="0"/>
        <v>8.2703647802315317E-2</v>
      </c>
      <c r="P12">
        <f t="shared" si="0"/>
        <v>8.2703647802315317E-2</v>
      </c>
      <c r="Q12">
        <f t="shared" si="0"/>
        <v>8.2703647802315317E-2</v>
      </c>
      <c r="R12">
        <f t="shared" si="1"/>
        <v>8.2703647802315317E-2</v>
      </c>
      <c r="S12">
        <f t="shared" si="2"/>
        <v>8.2703647802315317E-2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0.376017368559248</v>
      </c>
      <c r="E15">
        <f t="shared" si="3"/>
        <v>0.376017368559248</v>
      </c>
      <c r="F15">
        <f t="shared" si="0"/>
        <v>0.376017368559248</v>
      </c>
      <c r="G15">
        <f t="shared" si="0"/>
        <v>0.376017368559248</v>
      </c>
      <c r="H15">
        <f t="shared" si="0"/>
        <v>0.376017368559248</v>
      </c>
      <c r="I15">
        <f t="shared" si="0"/>
        <v>0.376017368559248</v>
      </c>
      <c r="J15">
        <f t="shared" si="0"/>
        <v>0.376017368559248</v>
      </c>
      <c r="K15">
        <f t="shared" si="0"/>
        <v>0.376017368559248</v>
      </c>
      <c r="L15">
        <f t="shared" si="0"/>
        <v>0.376017368559248</v>
      </c>
      <c r="M15">
        <f t="shared" si="0"/>
        <v>0.376017368559248</v>
      </c>
      <c r="N15">
        <f t="shared" si="0"/>
        <v>0.376017368559248</v>
      </c>
      <c r="O15">
        <f t="shared" si="0"/>
        <v>0.376017368559248</v>
      </c>
      <c r="P15">
        <f t="shared" si="0"/>
        <v>0.376017368559248</v>
      </c>
      <c r="Q15">
        <f t="shared" si="0"/>
        <v>0.376017368559248</v>
      </c>
      <c r="R15">
        <f t="shared" si="1"/>
        <v>0.376017368559248</v>
      </c>
      <c r="S15">
        <f t="shared" si="2"/>
        <v>0.376017368559248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146.88548112411169</v>
      </c>
      <c r="E21">
        <f t="shared" si="3"/>
        <v>146.88548112411169</v>
      </c>
      <c r="F21">
        <f t="shared" si="4"/>
        <v>146.88548112411169</v>
      </c>
      <c r="G21">
        <f t="shared" si="4"/>
        <v>146.88548112411169</v>
      </c>
      <c r="H21">
        <f t="shared" si="4"/>
        <v>146.88548112411169</v>
      </c>
      <c r="I21">
        <f t="shared" si="4"/>
        <v>146.88548112411169</v>
      </c>
      <c r="J21">
        <f t="shared" si="4"/>
        <v>146.88548112411169</v>
      </c>
      <c r="K21">
        <f t="shared" si="4"/>
        <v>146.88548112411169</v>
      </c>
      <c r="L21">
        <f t="shared" si="4"/>
        <v>146.88548112411169</v>
      </c>
      <c r="M21">
        <f t="shared" si="4"/>
        <v>146.88548112411169</v>
      </c>
      <c r="N21">
        <f t="shared" si="4"/>
        <v>146.88548112411169</v>
      </c>
      <c r="O21">
        <f t="shared" si="4"/>
        <v>146.88548112411169</v>
      </c>
      <c r="P21">
        <f t="shared" si="4"/>
        <v>146.88548112411169</v>
      </c>
      <c r="Q21">
        <f t="shared" si="4"/>
        <v>146.88548112411169</v>
      </c>
      <c r="R21">
        <f t="shared" si="1"/>
        <v>146.88548112411169</v>
      </c>
      <c r="S21">
        <f t="shared" si="2"/>
        <v>146.88548112411169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0</v>
      </c>
      <c r="E28">
        <f t="shared" si="3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0</v>
      </c>
      <c r="E31">
        <f t="shared" si="3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4.001714327442313</v>
      </c>
      <c r="E42">
        <f t="shared" si="3"/>
        <v>4.001714327442313</v>
      </c>
      <c r="F42">
        <f t="shared" si="5"/>
        <v>4.001714327442313</v>
      </c>
      <c r="G42">
        <f t="shared" si="5"/>
        <v>4.001714327442313</v>
      </c>
      <c r="H42">
        <f t="shared" si="5"/>
        <v>4.001714327442313</v>
      </c>
      <c r="I42">
        <f t="shared" si="5"/>
        <v>4.001714327442313</v>
      </c>
      <c r="J42">
        <f t="shared" si="5"/>
        <v>4.001714327442313</v>
      </c>
      <c r="K42">
        <f t="shared" si="5"/>
        <v>4.001714327442313</v>
      </c>
      <c r="L42">
        <f t="shared" si="5"/>
        <v>4.001714327442313</v>
      </c>
      <c r="M42">
        <f t="shared" si="5"/>
        <v>4.001714327442313</v>
      </c>
      <c r="N42">
        <f t="shared" si="5"/>
        <v>4.001714327442313</v>
      </c>
      <c r="O42">
        <f t="shared" si="5"/>
        <v>4.001714327442313</v>
      </c>
      <c r="P42">
        <f t="shared" si="5"/>
        <v>4.001714327442313</v>
      </c>
      <c r="Q42">
        <f t="shared" si="5"/>
        <v>4.001714327442313</v>
      </c>
      <c r="R42">
        <f t="shared" si="1"/>
        <v>4.001714327442313</v>
      </c>
      <c r="S42">
        <f t="shared" si="2"/>
        <v>4.001714327442313</v>
      </c>
    </row>
    <row r="43" spans="3:19" x14ac:dyDescent="0.3">
      <c r="C43" t="s">
        <v>72</v>
      </c>
      <c r="D43">
        <f>Mult_split!H43</f>
        <v>0</v>
      </c>
      <c r="E43">
        <f t="shared" si="3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0.8059508280833636</v>
      </c>
      <c r="E55">
        <f t="shared" si="3"/>
        <v>0.8059508280833636</v>
      </c>
      <c r="F55">
        <f t="shared" si="6"/>
        <v>0.8059508280833636</v>
      </c>
      <c r="G55">
        <f t="shared" si="6"/>
        <v>0.8059508280833636</v>
      </c>
      <c r="H55">
        <f t="shared" si="6"/>
        <v>0.8059508280833636</v>
      </c>
      <c r="I55">
        <f t="shared" si="6"/>
        <v>0.8059508280833636</v>
      </c>
      <c r="J55">
        <f t="shared" si="6"/>
        <v>0.8059508280833636</v>
      </c>
      <c r="K55">
        <f t="shared" si="6"/>
        <v>0.8059508280833636</v>
      </c>
      <c r="L55">
        <f t="shared" si="6"/>
        <v>0.8059508280833636</v>
      </c>
      <c r="M55">
        <f t="shared" si="6"/>
        <v>0.8059508280833636</v>
      </c>
      <c r="N55">
        <f t="shared" si="6"/>
        <v>0.8059508280833636</v>
      </c>
      <c r="O55">
        <f t="shared" si="6"/>
        <v>0.8059508280833636</v>
      </c>
      <c r="P55">
        <f t="shared" si="6"/>
        <v>0.8059508280833636</v>
      </c>
      <c r="Q55">
        <f t="shared" si="6"/>
        <v>0.8059508280833636</v>
      </c>
      <c r="R55">
        <f t="shared" si="1"/>
        <v>0.8059508280833636</v>
      </c>
      <c r="S55">
        <f t="shared" si="2"/>
        <v>0.8059508280833636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725889.98312664044</v>
      </c>
      <c r="E57">
        <f t="shared" si="3"/>
        <v>725889.98312664044</v>
      </c>
      <c r="F57">
        <f t="shared" si="6"/>
        <v>725889.98312664044</v>
      </c>
      <c r="G57">
        <f t="shared" si="6"/>
        <v>725889.98312664044</v>
      </c>
      <c r="H57">
        <f t="shared" si="6"/>
        <v>725889.98312664044</v>
      </c>
      <c r="I57">
        <f t="shared" si="6"/>
        <v>725889.98312664044</v>
      </c>
      <c r="J57">
        <f t="shared" si="6"/>
        <v>725889.98312664044</v>
      </c>
      <c r="K57">
        <f t="shared" si="6"/>
        <v>725889.98312664044</v>
      </c>
      <c r="L57">
        <f t="shared" si="6"/>
        <v>725889.98312664044</v>
      </c>
      <c r="M57">
        <f t="shared" si="6"/>
        <v>725889.98312664044</v>
      </c>
      <c r="N57">
        <f t="shared" si="6"/>
        <v>725889.98312664044</v>
      </c>
      <c r="O57">
        <f t="shared" si="6"/>
        <v>725889.98312664044</v>
      </c>
      <c r="P57">
        <f t="shared" si="6"/>
        <v>725889.98312664044</v>
      </c>
      <c r="Q57">
        <f t="shared" si="6"/>
        <v>725889.98312664044</v>
      </c>
      <c r="R57">
        <f t="shared" si="1"/>
        <v>725889.98312664044</v>
      </c>
      <c r="S57">
        <f t="shared" si="2"/>
        <v>725889.98312664044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0</v>
      </c>
      <c r="E59">
        <f t="shared" si="3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708275.26147714513</v>
      </c>
      <c r="E62">
        <f t="shared" si="3"/>
        <v>708275.26147714513</v>
      </c>
      <c r="F62">
        <f t="shared" si="6"/>
        <v>708275.26147714513</v>
      </c>
      <c r="G62">
        <f t="shared" si="6"/>
        <v>708275.26147714513</v>
      </c>
      <c r="H62">
        <f t="shared" si="6"/>
        <v>708275.26147714513</v>
      </c>
      <c r="I62">
        <f t="shared" si="6"/>
        <v>708275.26147714513</v>
      </c>
      <c r="J62">
        <f t="shared" si="6"/>
        <v>708275.26147714513</v>
      </c>
      <c r="K62">
        <f t="shared" si="6"/>
        <v>708275.26147714513</v>
      </c>
      <c r="L62">
        <f t="shared" si="6"/>
        <v>708275.26147714513</v>
      </c>
      <c r="M62">
        <f t="shared" si="6"/>
        <v>708275.26147714513</v>
      </c>
      <c r="N62">
        <f t="shared" si="6"/>
        <v>708275.26147714513</v>
      </c>
      <c r="O62">
        <f t="shared" si="6"/>
        <v>708275.26147714513</v>
      </c>
      <c r="P62">
        <f t="shared" si="6"/>
        <v>708275.26147714513</v>
      </c>
      <c r="Q62">
        <f t="shared" si="6"/>
        <v>708275.26147714513</v>
      </c>
      <c r="R62">
        <f t="shared" si="1"/>
        <v>708275.26147714513</v>
      </c>
      <c r="S62">
        <f t="shared" si="2"/>
        <v>708275.26147714513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2.8069298158879364E-2</v>
      </c>
      <c r="E64">
        <f t="shared" si="3"/>
        <v>2.8069298158879364E-2</v>
      </c>
      <c r="F64">
        <f t="shared" si="6"/>
        <v>2.8069298158879364E-2</v>
      </c>
      <c r="G64">
        <f t="shared" si="6"/>
        <v>2.8069298158879364E-2</v>
      </c>
      <c r="H64">
        <f t="shared" si="6"/>
        <v>2.8069298158879364E-2</v>
      </c>
      <c r="I64">
        <f t="shared" si="6"/>
        <v>2.8069298158879364E-2</v>
      </c>
      <c r="J64">
        <f t="shared" si="6"/>
        <v>2.8069298158879364E-2</v>
      </c>
      <c r="K64">
        <f t="shared" si="6"/>
        <v>2.8069298158879364E-2</v>
      </c>
      <c r="L64">
        <f t="shared" si="6"/>
        <v>2.8069298158879364E-2</v>
      </c>
      <c r="M64">
        <f t="shared" si="6"/>
        <v>2.8069298158879364E-2</v>
      </c>
      <c r="N64">
        <f t="shared" si="6"/>
        <v>2.8069298158879364E-2</v>
      </c>
      <c r="O64">
        <f t="shared" si="6"/>
        <v>2.8069298158879364E-2</v>
      </c>
      <c r="P64">
        <f t="shared" si="6"/>
        <v>2.8069298158879364E-2</v>
      </c>
      <c r="Q64">
        <f t="shared" si="6"/>
        <v>2.8069298158879364E-2</v>
      </c>
      <c r="R64">
        <f t="shared" si="1"/>
        <v>2.8069298158879364E-2</v>
      </c>
      <c r="S64">
        <f t="shared" si="2"/>
        <v>2.8069298158879364E-2</v>
      </c>
    </row>
    <row r="65" spans="3:19" x14ac:dyDescent="0.3">
      <c r="C65" t="s">
        <v>94</v>
      </c>
      <c r="D65">
        <f>Mult_split!H65</f>
        <v>0.22813162831933009</v>
      </c>
      <c r="E65">
        <f t="shared" si="3"/>
        <v>0.22813162831933009</v>
      </c>
      <c r="F65">
        <f t="shared" si="6"/>
        <v>0.22813162831933009</v>
      </c>
      <c r="G65">
        <f t="shared" si="6"/>
        <v>0.22813162831933009</v>
      </c>
      <c r="H65">
        <f t="shared" si="6"/>
        <v>0.22813162831933009</v>
      </c>
      <c r="I65">
        <f t="shared" si="6"/>
        <v>0.22813162831933009</v>
      </c>
      <c r="J65">
        <f t="shared" si="6"/>
        <v>0.22813162831933009</v>
      </c>
      <c r="K65">
        <f t="shared" si="6"/>
        <v>0.22813162831933009</v>
      </c>
      <c r="L65">
        <f t="shared" si="6"/>
        <v>0.22813162831933009</v>
      </c>
      <c r="M65">
        <f t="shared" si="6"/>
        <v>0.22813162831933009</v>
      </c>
      <c r="N65">
        <f t="shared" si="6"/>
        <v>0.22813162831933009</v>
      </c>
      <c r="O65">
        <f t="shared" si="6"/>
        <v>0.22813162831933009</v>
      </c>
      <c r="P65">
        <f t="shared" si="6"/>
        <v>0.22813162831933009</v>
      </c>
      <c r="Q65">
        <f t="shared" si="6"/>
        <v>0.22813162831933009</v>
      </c>
      <c r="R65">
        <f t="shared" si="1"/>
        <v>0.22813162831933009</v>
      </c>
      <c r="S65">
        <f t="shared" si="2"/>
        <v>0.22813162831933009</v>
      </c>
    </row>
    <row r="66" spans="3:19" x14ac:dyDescent="0.3">
      <c r="C66" t="s">
        <v>95</v>
      </c>
      <c r="D66">
        <f>Mult_split!H66</f>
        <v>0.55044192110210588</v>
      </c>
      <c r="E66">
        <f t="shared" si="3"/>
        <v>0.55044192110210588</v>
      </c>
      <c r="F66">
        <f t="shared" si="6"/>
        <v>0.55044192110210588</v>
      </c>
      <c r="G66">
        <f t="shared" si="6"/>
        <v>0.55044192110210588</v>
      </c>
      <c r="H66">
        <f t="shared" si="6"/>
        <v>0.55044192110210588</v>
      </c>
      <c r="I66">
        <f t="shared" si="6"/>
        <v>0.55044192110210588</v>
      </c>
      <c r="J66">
        <f t="shared" si="6"/>
        <v>0.55044192110210588</v>
      </c>
      <c r="K66">
        <f t="shared" si="6"/>
        <v>0.55044192110210588</v>
      </c>
      <c r="L66">
        <f t="shared" si="6"/>
        <v>0.55044192110210588</v>
      </c>
      <c r="M66">
        <f t="shared" si="6"/>
        <v>0.55044192110210588</v>
      </c>
      <c r="N66">
        <f t="shared" si="6"/>
        <v>0.55044192110210588</v>
      </c>
      <c r="O66">
        <f t="shared" si="6"/>
        <v>0.55044192110210588</v>
      </c>
      <c r="P66">
        <f t="shared" si="6"/>
        <v>0.55044192110210588</v>
      </c>
      <c r="Q66">
        <f t="shared" si="6"/>
        <v>0.55044192110210588</v>
      </c>
      <c r="R66">
        <f t="shared" si="1"/>
        <v>0.55044192110210588</v>
      </c>
      <c r="S66">
        <f t="shared" si="2"/>
        <v>0.55044192110210588</v>
      </c>
    </row>
    <row r="67" spans="3:19" x14ac:dyDescent="0.3">
      <c r="C67" t="s">
        <v>96</v>
      </c>
      <c r="D67">
        <f>Mult_split!H67</f>
        <v>0</v>
      </c>
      <c r="E67">
        <f t="shared" si="3"/>
        <v>0</v>
      </c>
      <c r="F67">
        <f t="shared" ref="F67:Q82" si="7">E67</f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R115" si="8">Q67</f>
        <v>0</v>
      </c>
      <c r="S67">
        <f t="shared" ref="S67:S115" si="9">R67</f>
        <v>0</v>
      </c>
    </row>
    <row r="68" spans="3:19" x14ac:dyDescent="0.3">
      <c r="C68" t="s">
        <v>97</v>
      </c>
      <c r="D68">
        <f>Mult_split!H68</f>
        <v>5.3784155548736008E-2</v>
      </c>
      <c r="E68">
        <f t="shared" ref="E68:E115" si="10">D68</f>
        <v>5.3784155548736008E-2</v>
      </c>
      <c r="F68">
        <f t="shared" si="7"/>
        <v>5.3784155548736008E-2</v>
      </c>
      <c r="G68">
        <f t="shared" si="7"/>
        <v>5.3784155548736008E-2</v>
      </c>
      <c r="H68">
        <f t="shared" si="7"/>
        <v>5.3784155548736008E-2</v>
      </c>
      <c r="I68">
        <f t="shared" si="7"/>
        <v>5.3784155548736008E-2</v>
      </c>
      <c r="J68">
        <f t="shared" si="7"/>
        <v>5.3784155548736008E-2</v>
      </c>
      <c r="K68">
        <f t="shared" si="7"/>
        <v>5.3784155548736008E-2</v>
      </c>
      <c r="L68">
        <f t="shared" si="7"/>
        <v>5.3784155548736008E-2</v>
      </c>
      <c r="M68">
        <f t="shared" si="7"/>
        <v>5.3784155548736008E-2</v>
      </c>
      <c r="N68">
        <f t="shared" si="7"/>
        <v>5.3784155548736008E-2</v>
      </c>
      <c r="O68">
        <f t="shared" si="7"/>
        <v>5.3784155548736008E-2</v>
      </c>
      <c r="P68">
        <f t="shared" si="7"/>
        <v>5.3784155548736008E-2</v>
      </c>
      <c r="Q68">
        <f t="shared" si="7"/>
        <v>5.3784155548736008E-2</v>
      </c>
      <c r="R68">
        <f t="shared" si="8"/>
        <v>5.3784155548736008E-2</v>
      </c>
      <c r="S68">
        <f t="shared" si="9"/>
        <v>5.3784155548736008E-2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</v>
      </c>
      <c r="E73">
        <f t="shared" si="10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8"/>
        <v>0</v>
      </c>
      <c r="S73">
        <f t="shared" si="9"/>
        <v>0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1.28204171844236</v>
      </c>
      <c r="E78">
        <f t="shared" si="10"/>
        <v>1.28204171844236</v>
      </c>
      <c r="F78">
        <f t="shared" si="7"/>
        <v>1.28204171844236</v>
      </c>
      <c r="G78">
        <f t="shared" si="7"/>
        <v>1.28204171844236</v>
      </c>
      <c r="H78">
        <f t="shared" si="7"/>
        <v>1.28204171844236</v>
      </c>
      <c r="I78">
        <f t="shared" si="7"/>
        <v>1.28204171844236</v>
      </c>
      <c r="J78">
        <f t="shared" si="7"/>
        <v>1.28204171844236</v>
      </c>
      <c r="K78">
        <f t="shared" si="7"/>
        <v>1.28204171844236</v>
      </c>
      <c r="L78">
        <f t="shared" si="7"/>
        <v>1.28204171844236</v>
      </c>
      <c r="M78">
        <f t="shared" si="7"/>
        <v>1.28204171844236</v>
      </c>
      <c r="N78">
        <f t="shared" si="7"/>
        <v>1.28204171844236</v>
      </c>
      <c r="O78">
        <f t="shared" si="7"/>
        <v>1.28204171844236</v>
      </c>
      <c r="P78">
        <f t="shared" si="7"/>
        <v>1.28204171844236</v>
      </c>
      <c r="Q78">
        <f t="shared" si="7"/>
        <v>1.28204171844236</v>
      </c>
      <c r="R78">
        <f t="shared" si="8"/>
        <v>1.28204171844236</v>
      </c>
      <c r="S78">
        <f t="shared" si="9"/>
        <v>1.28204171844236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822518.00073222932</v>
      </c>
      <c r="E80">
        <f t="shared" si="10"/>
        <v>822518.00073222932</v>
      </c>
      <c r="F80">
        <f t="shared" si="7"/>
        <v>822518.00073222932</v>
      </c>
      <c r="G80">
        <f t="shared" si="7"/>
        <v>822518.00073222932</v>
      </c>
      <c r="H80">
        <f t="shared" si="7"/>
        <v>822518.00073222932</v>
      </c>
      <c r="I80">
        <f t="shared" si="7"/>
        <v>822518.00073222932</v>
      </c>
      <c r="J80">
        <f t="shared" si="7"/>
        <v>822518.00073222932</v>
      </c>
      <c r="K80">
        <f t="shared" si="7"/>
        <v>822518.00073222932</v>
      </c>
      <c r="L80">
        <f t="shared" si="7"/>
        <v>822518.00073222932</v>
      </c>
      <c r="M80">
        <f t="shared" si="7"/>
        <v>822518.00073222932</v>
      </c>
      <c r="N80">
        <f t="shared" si="7"/>
        <v>822518.00073222932</v>
      </c>
      <c r="O80">
        <f t="shared" si="7"/>
        <v>822518.00073222932</v>
      </c>
      <c r="P80">
        <f t="shared" si="7"/>
        <v>822518.00073222932</v>
      </c>
      <c r="Q80">
        <f t="shared" si="7"/>
        <v>822518.00073222932</v>
      </c>
      <c r="R80">
        <f t="shared" si="8"/>
        <v>822518.00073222932</v>
      </c>
      <c r="S80">
        <f t="shared" si="9"/>
        <v>822518.00073222932</v>
      </c>
    </row>
    <row r="81" spans="3:19" x14ac:dyDescent="0.3">
      <c r="C81" t="s">
        <v>110</v>
      </c>
      <c r="D81">
        <f>Mult_split!H81</f>
        <v>0.26197602485128252</v>
      </c>
      <c r="E81">
        <f t="shared" si="10"/>
        <v>0.26197602485128252</v>
      </c>
      <c r="F81">
        <f t="shared" si="7"/>
        <v>0.26197602485128252</v>
      </c>
      <c r="G81">
        <f t="shared" si="7"/>
        <v>0.26197602485128252</v>
      </c>
      <c r="H81">
        <f t="shared" si="7"/>
        <v>0.26197602485128252</v>
      </c>
      <c r="I81">
        <f t="shared" si="7"/>
        <v>0.26197602485128252</v>
      </c>
      <c r="J81">
        <f t="shared" si="7"/>
        <v>0.26197602485128252</v>
      </c>
      <c r="K81">
        <f t="shared" si="7"/>
        <v>0.26197602485128252</v>
      </c>
      <c r="L81">
        <f t="shared" si="7"/>
        <v>0.26197602485128252</v>
      </c>
      <c r="M81">
        <f t="shared" si="7"/>
        <v>0.26197602485128252</v>
      </c>
      <c r="N81">
        <f t="shared" si="7"/>
        <v>0.26197602485128252</v>
      </c>
      <c r="O81">
        <f t="shared" si="7"/>
        <v>0.26197602485128252</v>
      </c>
      <c r="P81">
        <f t="shared" si="7"/>
        <v>0.26197602485128252</v>
      </c>
      <c r="Q81">
        <f t="shared" si="7"/>
        <v>0.26197602485128252</v>
      </c>
      <c r="R81">
        <f t="shared" si="8"/>
        <v>0.26197602485128252</v>
      </c>
      <c r="S81">
        <f t="shared" si="9"/>
        <v>0.26197602485128252</v>
      </c>
    </row>
    <row r="82" spans="3:19" x14ac:dyDescent="0.3">
      <c r="C82" t="s">
        <v>111</v>
      </c>
      <c r="D82">
        <f>Mult_split!H82</f>
        <v>0</v>
      </c>
      <c r="E82">
        <f t="shared" si="10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3:19" x14ac:dyDescent="0.3">
      <c r="C83" t="s">
        <v>112</v>
      </c>
      <c r="D83">
        <f>Mult_split!H83</f>
        <v>0.21776197041302839</v>
      </c>
      <c r="E83">
        <f t="shared" si="10"/>
        <v>0.21776197041302839</v>
      </c>
      <c r="F83">
        <f t="shared" ref="F83:Q98" si="11">E83</f>
        <v>0.21776197041302839</v>
      </c>
      <c r="G83">
        <f t="shared" si="11"/>
        <v>0.21776197041302839</v>
      </c>
      <c r="H83">
        <f t="shared" si="11"/>
        <v>0.21776197041302839</v>
      </c>
      <c r="I83">
        <f t="shared" si="11"/>
        <v>0.21776197041302839</v>
      </c>
      <c r="J83">
        <f t="shared" si="11"/>
        <v>0.21776197041302839</v>
      </c>
      <c r="K83">
        <f t="shared" si="11"/>
        <v>0.21776197041302839</v>
      </c>
      <c r="L83">
        <f t="shared" si="11"/>
        <v>0.21776197041302839</v>
      </c>
      <c r="M83">
        <f t="shared" si="11"/>
        <v>0.21776197041302839</v>
      </c>
      <c r="N83">
        <f t="shared" si="11"/>
        <v>0.21776197041302839</v>
      </c>
      <c r="O83">
        <f t="shared" si="11"/>
        <v>0.21776197041302839</v>
      </c>
      <c r="P83">
        <f t="shared" si="11"/>
        <v>0.21776197041302839</v>
      </c>
      <c r="Q83">
        <f t="shared" si="11"/>
        <v>0.21776197041302839</v>
      </c>
      <c r="R83">
        <f t="shared" si="8"/>
        <v>0.21776197041302839</v>
      </c>
      <c r="S83">
        <f t="shared" si="9"/>
        <v>0.21776197041302839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0</v>
      </c>
      <c r="E85">
        <f t="shared" si="10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8"/>
        <v>0</v>
      </c>
      <c r="S85">
        <f t="shared" si="9"/>
        <v>0</v>
      </c>
    </row>
    <row r="86" spans="3:19" x14ac:dyDescent="0.3">
      <c r="C86" t="s">
        <v>115</v>
      </c>
      <c r="D86">
        <f>Mult_split!H86</f>
        <v>0</v>
      </c>
      <c r="E86">
        <f t="shared" si="10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8"/>
        <v>0</v>
      </c>
      <c r="S86">
        <f t="shared" si="9"/>
        <v>0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7.5129657722134375</v>
      </c>
      <c r="E88">
        <f t="shared" si="10"/>
        <v>7.5129657722134375</v>
      </c>
      <c r="F88">
        <f t="shared" si="11"/>
        <v>7.5129657722134375</v>
      </c>
      <c r="G88">
        <f t="shared" si="11"/>
        <v>7.5129657722134375</v>
      </c>
      <c r="H88">
        <f t="shared" si="11"/>
        <v>7.5129657722134375</v>
      </c>
      <c r="I88">
        <f t="shared" si="11"/>
        <v>7.5129657722134375</v>
      </c>
      <c r="J88">
        <f t="shared" si="11"/>
        <v>7.5129657722134375</v>
      </c>
      <c r="K88">
        <f t="shared" si="11"/>
        <v>7.5129657722134375</v>
      </c>
      <c r="L88">
        <f t="shared" si="11"/>
        <v>7.5129657722134375</v>
      </c>
      <c r="M88">
        <f t="shared" si="11"/>
        <v>7.5129657722134375</v>
      </c>
      <c r="N88">
        <f t="shared" si="11"/>
        <v>7.5129657722134375</v>
      </c>
      <c r="O88">
        <f t="shared" si="11"/>
        <v>7.5129657722134375</v>
      </c>
      <c r="P88">
        <f t="shared" si="11"/>
        <v>7.5129657722134375</v>
      </c>
      <c r="Q88">
        <f t="shared" si="11"/>
        <v>7.5129657722134375</v>
      </c>
      <c r="R88">
        <f t="shared" si="8"/>
        <v>7.5129657722134375</v>
      </c>
      <c r="S88">
        <f t="shared" si="9"/>
        <v>7.5129657722134375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17.308305146274886</v>
      </c>
      <c r="E98">
        <f t="shared" si="10"/>
        <v>17.308305146274886</v>
      </c>
      <c r="F98">
        <f t="shared" si="11"/>
        <v>17.308305146274886</v>
      </c>
      <c r="G98">
        <f t="shared" si="11"/>
        <v>17.308305146274886</v>
      </c>
      <c r="H98">
        <f t="shared" si="11"/>
        <v>17.308305146274886</v>
      </c>
      <c r="I98">
        <f t="shared" si="11"/>
        <v>17.308305146274886</v>
      </c>
      <c r="J98">
        <f t="shared" si="11"/>
        <v>17.308305146274886</v>
      </c>
      <c r="K98">
        <f t="shared" si="11"/>
        <v>17.308305146274886</v>
      </c>
      <c r="L98">
        <f t="shared" si="11"/>
        <v>17.308305146274886</v>
      </c>
      <c r="M98">
        <f t="shared" si="11"/>
        <v>17.308305146274886</v>
      </c>
      <c r="N98">
        <f t="shared" si="11"/>
        <v>17.308305146274886</v>
      </c>
      <c r="O98">
        <f t="shared" si="11"/>
        <v>17.308305146274886</v>
      </c>
      <c r="P98">
        <f t="shared" si="11"/>
        <v>17.308305146274886</v>
      </c>
      <c r="Q98">
        <f t="shared" si="11"/>
        <v>17.308305146274886</v>
      </c>
      <c r="R98">
        <f t="shared" si="8"/>
        <v>17.308305146274886</v>
      </c>
      <c r="S98">
        <f t="shared" si="9"/>
        <v>17.308305146274886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0</v>
      </c>
      <c r="E103">
        <f t="shared" si="10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8"/>
        <v>0</v>
      </c>
      <c r="S103">
        <f t="shared" si="9"/>
        <v>0</v>
      </c>
    </row>
    <row r="104" spans="3:19" x14ac:dyDescent="0.3">
      <c r="C104" t="s">
        <v>132</v>
      </c>
      <c r="D104">
        <f>Mult_split!H104</f>
        <v>0</v>
      </c>
      <c r="E104">
        <f t="shared" si="10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</v>
      </c>
      <c r="Q104">
        <f t="shared" si="12"/>
        <v>0</v>
      </c>
      <c r="R104">
        <f t="shared" si="8"/>
        <v>0</v>
      </c>
      <c r="S104">
        <f t="shared" si="9"/>
        <v>0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7.6121165736382999</v>
      </c>
      <c r="E109">
        <f t="shared" si="10"/>
        <v>7.6121165736382999</v>
      </c>
      <c r="F109">
        <f t="shared" si="12"/>
        <v>7.6121165736382999</v>
      </c>
      <c r="G109">
        <f t="shared" si="12"/>
        <v>7.6121165736382999</v>
      </c>
      <c r="H109">
        <f t="shared" si="12"/>
        <v>7.6121165736382999</v>
      </c>
      <c r="I109">
        <f t="shared" si="12"/>
        <v>7.6121165736382999</v>
      </c>
      <c r="J109">
        <f t="shared" si="12"/>
        <v>7.6121165736382999</v>
      </c>
      <c r="K109">
        <f t="shared" si="12"/>
        <v>7.6121165736382999</v>
      </c>
      <c r="L109">
        <f t="shared" si="12"/>
        <v>7.6121165736382999</v>
      </c>
      <c r="M109">
        <f t="shared" si="12"/>
        <v>7.6121165736382999</v>
      </c>
      <c r="N109">
        <f t="shared" si="12"/>
        <v>7.6121165736382999</v>
      </c>
      <c r="O109">
        <f t="shared" si="12"/>
        <v>7.6121165736382999</v>
      </c>
      <c r="P109">
        <f t="shared" si="12"/>
        <v>7.6121165736382999</v>
      </c>
      <c r="Q109">
        <f t="shared" si="12"/>
        <v>7.6121165736382999</v>
      </c>
      <c r="R109">
        <f t="shared" si="8"/>
        <v>7.6121165736382999</v>
      </c>
      <c r="S109">
        <f t="shared" si="9"/>
        <v>7.6121165736382999</v>
      </c>
    </row>
    <row r="110" spans="3:19" x14ac:dyDescent="0.3">
      <c r="C110" t="s">
        <v>138</v>
      </c>
      <c r="D110">
        <f>Mult_split!H110</f>
        <v>0</v>
      </c>
      <c r="E110">
        <f t="shared" si="10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8"/>
        <v>0</v>
      </c>
      <c r="S110">
        <f t="shared" si="9"/>
        <v>0</v>
      </c>
    </row>
    <row r="111" spans="3:19" x14ac:dyDescent="0.3">
      <c r="C111" t="s">
        <v>139</v>
      </c>
      <c r="D111">
        <f>Mult_split!H111</f>
        <v>0</v>
      </c>
      <c r="E111">
        <f t="shared" si="10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8"/>
        <v>0</v>
      </c>
      <c r="S111">
        <f t="shared" si="9"/>
        <v>0</v>
      </c>
    </row>
    <row r="112" spans="3:19" x14ac:dyDescent="0.3">
      <c r="C112" t="s">
        <v>140</v>
      </c>
      <c r="D112">
        <f>Mult_split!H112</f>
        <v>65.025522424212582</v>
      </c>
      <c r="E112">
        <f t="shared" si="10"/>
        <v>65.025522424212582</v>
      </c>
      <c r="F112">
        <f t="shared" si="12"/>
        <v>65.025522424212582</v>
      </c>
      <c r="G112">
        <f t="shared" si="12"/>
        <v>65.025522424212582</v>
      </c>
      <c r="H112">
        <f t="shared" si="12"/>
        <v>65.025522424212582</v>
      </c>
      <c r="I112">
        <f t="shared" si="12"/>
        <v>65.025522424212582</v>
      </c>
      <c r="J112">
        <f t="shared" si="12"/>
        <v>65.025522424212582</v>
      </c>
      <c r="K112">
        <f t="shared" si="12"/>
        <v>65.025522424212582</v>
      </c>
      <c r="L112">
        <f t="shared" si="12"/>
        <v>65.025522424212582</v>
      </c>
      <c r="M112">
        <f t="shared" si="12"/>
        <v>65.025522424212582</v>
      </c>
      <c r="N112">
        <f t="shared" si="12"/>
        <v>65.025522424212582</v>
      </c>
      <c r="O112">
        <f t="shared" si="12"/>
        <v>65.025522424212582</v>
      </c>
      <c r="P112">
        <f t="shared" si="12"/>
        <v>65.025522424212582</v>
      </c>
      <c r="Q112">
        <f t="shared" si="12"/>
        <v>65.025522424212582</v>
      </c>
      <c r="R112">
        <f t="shared" si="8"/>
        <v>65.025522424212582</v>
      </c>
      <c r="S112">
        <f t="shared" si="9"/>
        <v>65.025522424212582</v>
      </c>
    </row>
    <row r="113" spans="3:19" x14ac:dyDescent="0.3">
      <c r="C113" t="s">
        <v>141</v>
      </c>
      <c r="D113">
        <f>Mult_split!H113</f>
        <v>0</v>
      </c>
      <c r="E113">
        <f t="shared" si="10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8"/>
        <v>0</v>
      </c>
      <c r="S113">
        <f t="shared" si="9"/>
        <v>0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2.1962348659857867</v>
      </c>
      <c r="E115">
        <f t="shared" si="10"/>
        <v>2.1962348659857867</v>
      </c>
      <c r="F115">
        <f t="shared" ref="F115:Q115" si="13">E115</f>
        <v>2.1962348659857867</v>
      </c>
      <c r="G115">
        <f t="shared" si="13"/>
        <v>2.1962348659857867</v>
      </c>
      <c r="H115">
        <f t="shared" si="13"/>
        <v>2.1962348659857867</v>
      </c>
      <c r="I115">
        <f t="shared" si="13"/>
        <v>2.1962348659857867</v>
      </c>
      <c r="J115">
        <f t="shared" si="13"/>
        <v>2.1962348659857867</v>
      </c>
      <c r="K115">
        <f t="shared" si="13"/>
        <v>2.1962348659857867</v>
      </c>
      <c r="L115">
        <f t="shared" si="13"/>
        <v>2.1962348659857867</v>
      </c>
      <c r="M115">
        <f t="shared" si="13"/>
        <v>2.1962348659857867</v>
      </c>
      <c r="N115">
        <f t="shared" si="13"/>
        <v>2.1962348659857867</v>
      </c>
      <c r="O115">
        <f t="shared" si="13"/>
        <v>2.1962348659857867</v>
      </c>
      <c r="P115">
        <f t="shared" si="13"/>
        <v>2.1962348659857867</v>
      </c>
      <c r="Q115">
        <f t="shared" si="13"/>
        <v>2.1962348659857867</v>
      </c>
      <c r="R115">
        <f t="shared" si="8"/>
        <v>2.1962348659857867</v>
      </c>
      <c r="S115">
        <f t="shared" si="9"/>
        <v>2.1962348659857867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0</v>
      </c>
      <c r="E10">
        <f t="shared" ref="E10:Q10" si="9">D10</f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1"/>
        <v>0</v>
      </c>
      <c r="S10">
        <f t="shared" si="2"/>
        <v>0</v>
      </c>
    </row>
    <row r="11" spans="2:19" x14ac:dyDescent="0.3">
      <c r="C11" t="s">
        <v>40</v>
      </c>
      <c r="D11">
        <f>Mult_split!I11</f>
        <v>0</v>
      </c>
      <c r="E11">
        <f t="shared" ref="E11:Q11" si="10">D11</f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"/>
        <v>0</v>
      </c>
      <c r="S11">
        <f t="shared" si="2"/>
        <v>0</v>
      </c>
    </row>
    <row r="12" spans="2:19" x14ac:dyDescent="0.3">
      <c r="C12" t="s">
        <v>41</v>
      </c>
      <c r="D12">
        <f>Mult_split!I12</f>
        <v>12316.2272396997</v>
      </c>
      <c r="E12">
        <f t="shared" ref="E12:Q12" si="11">D12</f>
        <v>12316.2272396997</v>
      </c>
      <c r="F12">
        <f t="shared" si="11"/>
        <v>12316.2272396997</v>
      </c>
      <c r="G12">
        <f t="shared" si="11"/>
        <v>12316.2272396997</v>
      </c>
      <c r="H12">
        <f t="shared" si="11"/>
        <v>12316.2272396997</v>
      </c>
      <c r="I12">
        <f t="shared" si="11"/>
        <v>12316.2272396997</v>
      </c>
      <c r="J12">
        <f t="shared" si="11"/>
        <v>12316.2272396997</v>
      </c>
      <c r="K12">
        <f t="shared" si="11"/>
        <v>12316.2272396997</v>
      </c>
      <c r="L12">
        <f t="shared" si="11"/>
        <v>12316.2272396997</v>
      </c>
      <c r="M12">
        <f t="shared" si="11"/>
        <v>12316.2272396997</v>
      </c>
      <c r="N12">
        <f t="shared" si="11"/>
        <v>12316.2272396997</v>
      </c>
      <c r="O12">
        <f t="shared" si="11"/>
        <v>12316.2272396997</v>
      </c>
      <c r="P12">
        <f t="shared" si="11"/>
        <v>12316.2272396997</v>
      </c>
      <c r="Q12">
        <f t="shared" si="11"/>
        <v>12316.2272396997</v>
      </c>
      <c r="R12">
        <f t="shared" si="1"/>
        <v>12316.2272396997</v>
      </c>
      <c r="S12">
        <f t="shared" si="2"/>
        <v>12316.2272396997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15041.320010032603</v>
      </c>
      <c r="E15">
        <f t="shared" ref="E15:Q15" si="14">D15</f>
        <v>15041.320010032603</v>
      </c>
      <c r="F15">
        <f t="shared" si="14"/>
        <v>15041.320010032603</v>
      </c>
      <c r="G15">
        <f t="shared" si="14"/>
        <v>15041.320010032603</v>
      </c>
      <c r="H15">
        <f t="shared" si="14"/>
        <v>15041.320010032603</v>
      </c>
      <c r="I15">
        <f t="shared" si="14"/>
        <v>15041.320010032603</v>
      </c>
      <c r="J15">
        <f t="shared" si="14"/>
        <v>15041.320010032603</v>
      </c>
      <c r="K15">
        <f t="shared" si="14"/>
        <v>15041.320010032603</v>
      </c>
      <c r="L15">
        <f t="shared" si="14"/>
        <v>15041.320010032603</v>
      </c>
      <c r="M15">
        <f t="shared" si="14"/>
        <v>15041.320010032603</v>
      </c>
      <c r="N15">
        <f t="shared" si="14"/>
        <v>15041.320010032603</v>
      </c>
      <c r="O15">
        <f t="shared" si="14"/>
        <v>15041.320010032603</v>
      </c>
      <c r="P15">
        <f t="shared" si="14"/>
        <v>15041.320010032603</v>
      </c>
      <c r="Q15">
        <f t="shared" si="14"/>
        <v>15041.320010032603</v>
      </c>
      <c r="R15">
        <f t="shared" si="1"/>
        <v>15041.320010032603</v>
      </c>
      <c r="S15">
        <f t="shared" si="2"/>
        <v>15041.320010032603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660986.40711940615</v>
      </c>
      <c r="E21">
        <f t="shared" ref="E21:Q21" si="20">D21</f>
        <v>660986.40711940615</v>
      </c>
      <c r="F21">
        <f t="shared" si="20"/>
        <v>660986.40711940615</v>
      </c>
      <c r="G21">
        <f t="shared" si="20"/>
        <v>660986.40711940615</v>
      </c>
      <c r="H21">
        <f t="shared" si="20"/>
        <v>660986.40711940615</v>
      </c>
      <c r="I21">
        <f t="shared" si="20"/>
        <v>660986.40711940615</v>
      </c>
      <c r="J21">
        <f t="shared" si="20"/>
        <v>660986.40711940615</v>
      </c>
      <c r="K21">
        <f t="shared" si="20"/>
        <v>660986.40711940615</v>
      </c>
      <c r="L21">
        <f t="shared" si="20"/>
        <v>660986.40711940615</v>
      </c>
      <c r="M21">
        <f t="shared" si="20"/>
        <v>660986.40711940615</v>
      </c>
      <c r="N21">
        <f t="shared" si="20"/>
        <v>660986.40711940615</v>
      </c>
      <c r="O21">
        <f t="shared" si="20"/>
        <v>660986.40711940615</v>
      </c>
      <c r="P21">
        <f t="shared" si="20"/>
        <v>660986.40711940615</v>
      </c>
      <c r="Q21">
        <f t="shared" si="20"/>
        <v>660986.40711940615</v>
      </c>
      <c r="R21">
        <f t="shared" si="1"/>
        <v>660986.40711940615</v>
      </c>
      <c r="S21">
        <f t="shared" si="2"/>
        <v>660986.40711940615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186063.95525299737</v>
      </c>
      <c r="E42">
        <f t="shared" ref="E42:Q42" si="41">D42</f>
        <v>186063.95525299737</v>
      </c>
      <c r="F42">
        <f t="shared" si="41"/>
        <v>186063.95525299737</v>
      </c>
      <c r="G42">
        <f t="shared" si="41"/>
        <v>186063.95525299737</v>
      </c>
      <c r="H42">
        <f t="shared" si="41"/>
        <v>186063.95525299737</v>
      </c>
      <c r="I42">
        <f t="shared" si="41"/>
        <v>186063.95525299737</v>
      </c>
      <c r="J42">
        <f t="shared" si="41"/>
        <v>186063.95525299737</v>
      </c>
      <c r="K42">
        <f t="shared" si="41"/>
        <v>186063.95525299737</v>
      </c>
      <c r="L42">
        <f t="shared" si="41"/>
        <v>186063.95525299737</v>
      </c>
      <c r="M42">
        <f t="shared" si="41"/>
        <v>186063.95525299737</v>
      </c>
      <c r="N42">
        <f t="shared" si="41"/>
        <v>186063.95525299737</v>
      </c>
      <c r="O42">
        <f t="shared" si="41"/>
        <v>186063.95525299737</v>
      </c>
      <c r="P42">
        <f t="shared" si="41"/>
        <v>186063.95525299737</v>
      </c>
      <c r="Q42">
        <f t="shared" si="41"/>
        <v>186063.95525299737</v>
      </c>
      <c r="R42">
        <f t="shared" si="1"/>
        <v>186063.95525299737</v>
      </c>
      <c r="S42">
        <f t="shared" si="2"/>
        <v>186063.95525299737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0</v>
      </c>
      <c r="E53">
        <f t="shared" ref="E53:Q53" si="52">D53</f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80949.116265913719</v>
      </c>
      <c r="E55">
        <f t="shared" ref="E55:Q55" si="54">D55</f>
        <v>80949.116265913719</v>
      </c>
      <c r="F55">
        <f t="shared" si="54"/>
        <v>80949.116265913719</v>
      </c>
      <c r="G55">
        <f t="shared" si="54"/>
        <v>80949.116265913719</v>
      </c>
      <c r="H55">
        <f t="shared" si="54"/>
        <v>80949.116265913719</v>
      </c>
      <c r="I55">
        <f t="shared" si="54"/>
        <v>80949.116265913719</v>
      </c>
      <c r="J55">
        <f t="shared" si="54"/>
        <v>80949.116265913719</v>
      </c>
      <c r="K55">
        <f t="shared" si="54"/>
        <v>80949.116265913719</v>
      </c>
      <c r="L55">
        <f t="shared" si="54"/>
        <v>80949.116265913719</v>
      </c>
      <c r="M55">
        <f t="shared" si="54"/>
        <v>80949.116265913719</v>
      </c>
      <c r="N55">
        <f t="shared" si="54"/>
        <v>80949.116265913719</v>
      </c>
      <c r="O55">
        <f t="shared" si="54"/>
        <v>80949.116265913719</v>
      </c>
      <c r="P55">
        <f t="shared" si="54"/>
        <v>80949.116265913719</v>
      </c>
      <c r="Q55">
        <f t="shared" si="54"/>
        <v>80949.116265913719</v>
      </c>
      <c r="R55">
        <f t="shared" si="1"/>
        <v>80949.116265913719</v>
      </c>
      <c r="S55">
        <f t="shared" si="2"/>
        <v>80949.116265913719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42966.316342328282</v>
      </c>
      <c r="E65">
        <f t="shared" ref="E65:Q65" si="64">D65</f>
        <v>42966.316342328282</v>
      </c>
      <c r="F65">
        <f t="shared" si="64"/>
        <v>42966.316342328282</v>
      </c>
      <c r="G65">
        <f t="shared" si="64"/>
        <v>42966.316342328282</v>
      </c>
      <c r="H65">
        <f t="shared" si="64"/>
        <v>42966.316342328282</v>
      </c>
      <c r="I65">
        <f t="shared" si="64"/>
        <v>42966.316342328282</v>
      </c>
      <c r="J65">
        <f t="shared" si="64"/>
        <v>42966.316342328282</v>
      </c>
      <c r="K65">
        <f t="shared" si="64"/>
        <v>42966.316342328282</v>
      </c>
      <c r="L65">
        <f t="shared" si="64"/>
        <v>42966.316342328282</v>
      </c>
      <c r="M65">
        <f t="shared" si="64"/>
        <v>42966.316342328282</v>
      </c>
      <c r="N65">
        <f t="shared" si="64"/>
        <v>42966.316342328282</v>
      </c>
      <c r="O65">
        <f t="shared" si="64"/>
        <v>42966.316342328282</v>
      </c>
      <c r="P65">
        <f t="shared" si="64"/>
        <v>42966.316342328282</v>
      </c>
      <c r="Q65">
        <f t="shared" si="64"/>
        <v>42966.316342328282</v>
      </c>
      <c r="R65">
        <f t="shared" si="1"/>
        <v>42966.316342328282</v>
      </c>
      <c r="S65">
        <f t="shared" si="2"/>
        <v>42966.316342328282</v>
      </c>
    </row>
    <row r="66" spans="3:19" x14ac:dyDescent="0.3">
      <c r="C66" t="s">
        <v>95</v>
      </c>
      <c r="D66">
        <f>Mult_split!I66</f>
        <v>62350.572978068631</v>
      </c>
      <c r="E66">
        <f t="shared" ref="E66:Q66" si="65">D66</f>
        <v>62350.572978068631</v>
      </c>
      <c r="F66">
        <f t="shared" si="65"/>
        <v>62350.572978068631</v>
      </c>
      <c r="G66">
        <f t="shared" si="65"/>
        <v>62350.572978068631</v>
      </c>
      <c r="H66">
        <f t="shared" si="65"/>
        <v>62350.572978068631</v>
      </c>
      <c r="I66">
        <f t="shared" si="65"/>
        <v>62350.572978068631</v>
      </c>
      <c r="J66">
        <f t="shared" si="65"/>
        <v>62350.572978068631</v>
      </c>
      <c r="K66">
        <f t="shared" si="65"/>
        <v>62350.572978068631</v>
      </c>
      <c r="L66">
        <f t="shared" si="65"/>
        <v>62350.572978068631</v>
      </c>
      <c r="M66">
        <f t="shared" si="65"/>
        <v>62350.572978068631</v>
      </c>
      <c r="N66">
        <f t="shared" si="65"/>
        <v>62350.572978068631</v>
      </c>
      <c r="O66">
        <f t="shared" si="65"/>
        <v>62350.572978068631</v>
      </c>
      <c r="P66">
        <f t="shared" si="65"/>
        <v>62350.572978068631</v>
      </c>
      <c r="Q66">
        <f t="shared" si="65"/>
        <v>62350.572978068631</v>
      </c>
      <c r="R66">
        <f t="shared" si="1"/>
        <v>62350.572978068631</v>
      </c>
      <c r="S66">
        <f t="shared" si="2"/>
        <v>62350.572978068631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5989.4033621605377</v>
      </c>
      <c r="E68">
        <f t="shared" ref="E68:Q68" si="69">D68</f>
        <v>5989.4033621605377</v>
      </c>
      <c r="F68">
        <f t="shared" si="69"/>
        <v>5989.4033621605377</v>
      </c>
      <c r="G68">
        <f t="shared" si="69"/>
        <v>5989.4033621605377</v>
      </c>
      <c r="H68">
        <f t="shared" si="69"/>
        <v>5989.4033621605377</v>
      </c>
      <c r="I68">
        <f t="shared" si="69"/>
        <v>5989.4033621605377</v>
      </c>
      <c r="J68">
        <f t="shared" si="69"/>
        <v>5989.4033621605377</v>
      </c>
      <c r="K68">
        <f t="shared" si="69"/>
        <v>5989.4033621605377</v>
      </c>
      <c r="L68">
        <f t="shared" si="69"/>
        <v>5989.4033621605377</v>
      </c>
      <c r="M68">
        <f t="shared" si="69"/>
        <v>5989.4033621605377</v>
      </c>
      <c r="N68">
        <f t="shared" si="69"/>
        <v>5989.4033621605377</v>
      </c>
      <c r="O68">
        <f t="shared" si="69"/>
        <v>5989.4033621605377</v>
      </c>
      <c r="P68">
        <f t="shared" si="69"/>
        <v>5989.4033621605377</v>
      </c>
      <c r="Q68">
        <f t="shared" si="69"/>
        <v>5989.4033621605377</v>
      </c>
      <c r="R68">
        <f t="shared" si="67"/>
        <v>5989.4033621605377</v>
      </c>
      <c r="S68">
        <f t="shared" si="68"/>
        <v>5989.4033621605377</v>
      </c>
    </row>
    <row r="69" spans="3:19" x14ac:dyDescent="0.3">
      <c r="C69" t="s">
        <v>98</v>
      </c>
      <c r="D69">
        <f>Mult_split!I69</f>
        <v>21144.325388004061</v>
      </c>
      <c r="E69">
        <f t="shared" ref="E69:Q69" si="70">D69</f>
        <v>21144.325388004061</v>
      </c>
      <c r="F69">
        <f t="shared" si="70"/>
        <v>21144.325388004061</v>
      </c>
      <c r="G69">
        <f t="shared" si="70"/>
        <v>21144.325388004061</v>
      </c>
      <c r="H69">
        <f t="shared" si="70"/>
        <v>21144.325388004061</v>
      </c>
      <c r="I69">
        <f t="shared" si="70"/>
        <v>21144.325388004061</v>
      </c>
      <c r="J69">
        <f t="shared" si="70"/>
        <v>21144.325388004061</v>
      </c>
      <c r="K69">
        <f t="shared" si="70"/>
        <v>21144.325388004061</v>
      </c>
      <c r="L69">
        <f t="shared" si="70"/>
        <v>21144.325388004061</v>
      </c>
      <c r="M69">
        <f t="shared" si="70"/>
        <v>21144.325388004061</v>
      </c>
      <c r="N69">
        <f t="shared" si="70"/>
        <v>21144.325388004061</v>
      </c>
      <c r="O69">
        <f t="shared" si="70"/>
        <v>21144.325388004061</v>
      </c>
      <c r="P69">
        <f t="shared" si="70"/>
        <v>21144.325388004061</v>
      </c>
      <c r="Q69">
        <f t="shared" si="70"/>
        <v>21144.325388004061</v>
      </c>
      <c r="R69">
        <f t="shared" si="67"/>
        <v>21144.325388004061</v>
      </c>
      <c r="S69">
        <f t="shared" si="68"/>
        <v>21144.325388004061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0</v>
      </c>
      <c r="E71">
        <f t="shared" ref="E71:Q71" si="72">D71</f>
        <v>0</v>
      </c>
      <c r="F71">
        <f t="shared" si="72"/>
        <v>0</v>
      </c>
      <c r="G71">
        <f t="shared" si="72"/>
        <v>0</v>
      </c>
      <c r="H71">
        <f t="shared" si="72"/>
        <v>0</v>
      </c>
      <c r="I71">
        <f t="shared" si="72"/>
        <v>0</v>
      </c>
      <c r="J71">
        <f t="shared" si="72"/>
        <v>0</v>
      </c>
      <c r="K71">
        <f t="shared" si="72"/>
        <v>0</v>
      </c>
      <c r="L71">
        <f t="shared" si="72"/>
        <v>0</v>
      </c>
      <c r="M71">
        <f t="shared" si="72"/>
        <v>0</v>
      </c>
      <c r="N71">
        <f t="shared" si="72"/>
        <v>0</v>
      </c>
      <c r="O71">
        <f t="shared" si="72"/>
        <v>0</v>
      </c>
      <c r="P71">
        <f t="shared" si="72"/>
        <v>0</v>
      </c>
      <c r="Q71">
        <f t="shared" si="72"/>
        <v>0</v>
      </c>
      <c r="R71">
        <f t="shared" si="67"/>
        <v>0</v>
      </c>
      <c r="S71">
        <f t="shared" si="68"/>
        <v>0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0</v>
      </c>
      <c r="E73">
        <f t="shared" ref="E73:Q73" si="74">D73</f>
        <v>0</v>
      </c>
      <c r="F73">
        <f t="shared" si="74"/>
        <v>0</v>
      </c>
      <c r="G73">
        <f t="shared" si="74"/>
        <v>0</v>
      </c>
      <c r="H73">
        <f t="shared" si="74"/>
        <v>0</v>
      </c>
      <c r="I73">
        <f t="shared" si="74"/>
        <v>0</v>
      </c>
      <c r="J73">
        <f t="shared" si="74"/>
        <v>0</v>
      </c>
      <c r="K73">
        <f t="shared" si="74"/>
        <v>0</v>
      </c>
      <c r="L73">
        <f t="shared" si="74"/>
        <v>0</v>
      </c>
      <c r="M73">
        <f t="shared" si="74"/>
        <v>0</v>
      </c>
      <c r="N73">
        <f t="shared" si="74"/>
        <v>0</v>
      </c>
      <c r="O73">
        <f t="shared" si="74"/>
        <v>0</v>
      </c>
      <c r="P73">
        <f t="shared" si="74"/>
        <v>0</v>
      </c>
      <c r="Q73">
        <f t="shared" si="74"/>
        <v>0</v>
      </c>
      <c r="R73">
        <f t="shared" si="67"/>
        <v>0</v>
      </c>
      <c r="S73">
        <f t="shared" si="68"/>
        <v>0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0</v>
      </c>
      <c r="E75">
        <f t="shared" ref="E75:Q75" si="76">D75</f>
        <v>0</v>
      </c>
      <c r="F75">
        <f t="shared" si="76"/>
        <v>0</v>
      </c>
      <c r="G75">
        <f t="shared" si="76"/>
        <v>0</v>
      </c>
      <c r="H75">
        <f t="shared" si="76"/>
        <v>0</v>
      </c>
      <c r="I75">
        <f t="shared" si="76"/>
        <v>0</v>
      </c>
      <c r="J75">
        <f t="shared" si="76"/>
        <v>0</v>
      </c>
      <c r="K75">
        <f t="shared" si="76"/>
        <v>0</v>
      </c>
      <c r="L75">
        <f t="shared" si="76"/>
        <v>0</v>
      </c>
      <c r="M75">
        <f t="shared" si="76"/>
        <v>0</v>
      </c>
      <c r="N75">
        <f t="shared" si="76"/>
        <v>0</v>
      </c>
      <c r="O75">
        <f t="shared" si="76"/>
        <v>0</v>
      </c>
      <c r="P75">
        <f t="shared" si="76"/>
        <v>0</v>
      </c>
      <c r="Q75">
        <f t="shared" si="76"/>
        <v>0</v>
      </c>
      <c r="R75">
        <f t="shared" si="67"/>
        <v>0</v>
      </c>
      <c r="S75">
        <f t="shared" si="68"/>
        <v>0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0</v>
      </c>
      <c r="E79">
        <f t="shared" ref="E79:Q79" si="80">D79</f>
        <v>0</v>
      </c>
      <c r="F79">
        <f t="shared" si="80"/>
        <v>0</v>
      </c>
      <c r="G79">
        <f t="shared" si="80"/>
        <v>0</v>
      </c>
      <c r="H79">
        <f t="shared" si="80"/>
        <v>0</v>
      </c>
      <c r="I79">
        <f t="shared" si="80"/>
        <v>0</v>
      </c>
      <c r="J79">
        <f t="shared" si="80"/>
        <v>0</v>
      </c>
      <c r="K79">
        <f t="shared" si="80"/>
        <v>0</v>
      </c>
      <c r="L79">
        <f t="shared" si="80"/>
        <v>0</v>
      </c>
      <c r="M79">
        <f t="shared" si="80"/>
        <v>0</v>
      </c>
      <c r="N79">
        <f t="shared" si="80"/>
        <v>0</v>
      </c>
      <c r="O79">
        <f t="shared" si="80"/>
        <v>0</v>
      </c>
      <c r="P79">
        <f t="shared" si="80"/>
        <v>0</v>
      </c>
      <c r="Q79">
        <f t="shared" si="80"/>
        <v>0</v>
      </c>
      <c r="R79">
        <f t="shared" si="67"/>
        <v>0</v>
      </c>
      <c r="S79">
        <f t="shared" si="68"/>
        <v>0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48766.83651575476</v>
      </c>
      <c r="E81">
        <f t="shared" ref="E81:Q81" si="82">D81</f>
        <v>48766.83651575476</v>
      </c>
      <c r="F81">
        <f t="shared" si="82"/>
        <v>48766.83651575476</v>
      </c>
      <c r="G81">
        <f t="shared" si="82"/>
        <v>48766.83651575476</v>
      </c>
      <c r="H81">
        <f t="shared" si="82"/>
        <v>48766.83651575476</v>
      </c>
      <c r="I81">
        <f t="shared" si="82"/>
        <v>48766.83651575476</v>
      </c>
      <c r="J81">
        <f t="shared" si="82"/>
        <v>48766.83651575476</v>
      </c>
      <c r="K81">
        <f t="shared" si="82"/>
        <v>48766.83651575476</v>
      </c>
      <c r="L81">
        <f t="shared" si="82"/>
        <v>48766.83651575476</v>
      </c>
      <c r="M81">
        <f t="shared" si="82"/>
        <v>48766.83651575476</v>
      </c>
      <c r="N81">
        <f t="shared" si="82"/>
        <v>48766.83651575476</v>
      </c>
      <c r="O81">
        <f t="shared" si="82"/>
        <v>48766.83651575476</v>
      </c>
      <c r="P81">
        <f t="shared" si="82"/>
        <v>48766.83651575476</v>
      </c>
      <c r="Q81">
        <f t="shared" si="82"/>
        <v>48766.83651575476</v>
      </c>
      <c r="R81">
        <f t="shared" si="67"/>
        <v>48766.83651575476</v>
      </c>
      <c r="S81">
        <f t="shared" si="68"/>
        <v>48766.83651575476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0</v>
      </c>
      <c r="E85">
        <f t="shared" ref="E85:Q85" si="86">D85</f>
        <v>0</v>
      </c>
      <c r="F85">
        <f t="shared" si="86"/>
        <v>0</v>
      </c>
      <c r="G85">
        <f t="shared" si="86"/>
        <v>0</v>
      </c>
      <c r="H85">
        <f t="shared" si="86"/>
        <v>0</v>
      </c>
      <c r="I85">
        <f t="shared" si="86"/>
        <v>0</v>
      </c>
      <c r="J85">
        <f t="shared" si="86"/>
        <v>0</v>
      </c>
      <c r="K85">
        <f t="shared" si="86"/>
        <v>0</v>
      </c>
      <c r="L85">
        <f t="shared" si="86"/>
        <v>0</v>
      </c>
      <c r="M85">
        <f t="shared" si="86"/>
        <v>0</v>
      </c>
      <c r="N85">
        <f t="shared" si="86"/>
        <v>0</v>
      </c>
      <c r="O85">
        <f t="shared" si="86"/>
        <v>0</v>
      </c>
      <c r="P85">
        <f t="shared" si="86"/>
        <v>0</v>
      </c>
      <c r="Q85">
        <f t="shared" si="86"/>
        <v>0</v>
      </c>
      <c r="R85">
        <f t="shared" si="67"/>
        <v>0</v>
      </c>
      <c r="S85">
        <f t="shared" si="68"/>
        <v>0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0</v>
      </c>
      <c r="E89">
        <f t="shared" ref="E89:Q89" si="90">D89</f>
        <v>0</v>
      </c>
      <c r="F89">
        <f t="shared" si="90"/>
        <v>0</v>
      </c>
      <c r="G89">
        <f t="shared" si="90"/>
        <v>0</v>
      </c>
      <c r="H89">
        <f t="shared" si="90"/>
        <v>0</v>
      </c>
      <c r="I89">
        <f t="shared" si="90"/>
        <v>0</v>
      </c>
      <c r="J89">
        <f t="shared" si="90"/>
        <v>0</v>
      </c>
      <c r="K89">
        <f t="shared" si="90"/>
        <v>0</v>
      </c>
      <c r="L89">
        <f t="shared" si="90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67"/>
        <v>0</v>
      </c>
      <c r="S89">
        <f t="shared" si="68"/>
        <v>0</v>
      </c>
    </row>
    <row r="90" spans="3:19" x14ac:dyDescent="0.3">
      <c r="C90" t="s">
        <v>118</v>
      </c>
      <c r="D90">
        <f>Mult_split!I90</f>
        <v>0</v>
      </c>
      <c r="E90">
        <f t="shared" ref="E90:Q90" si="91">D90</f>
        <v>0</v>
      </c>
      <c r="F90">
        <f t="shared" si="91"/>
        <v>0</v>
      </c>
      <c r="G90">
        <f t="shared" si="91"/>
        <v>0</v>
      </c>
      <c r="H90">
        <f t="shared" si="91"/>
        <v>0</v>
      </c>
      <c r="I90">
        <f t="shared" si="91"/>
        <v>0</v>
      </c>
      <c r="J90">
        <f t="shared" si="91"/>
        <v>0</v>
      </c>
      <c r="K90">
        <f t="shared" si="91"/>
        <v>0</v>
      </c>
      <c r="L90">
        <f t="shared" si="91"/>
        <v>0</v>
      </c>
      <c r="M90">
        <f t="shared" si="91"/>
        <v>0</v>
      </c>
      <c r="N90">
        <f t="shared" si="91"/>
        <v>0</v>
      </c>
      <c r="O90">
        <f t="shared" si="91"/>
        <v>0</v>
      </c>
      <c r="P90">
        <f t="shared" si="91"/>
        <v>0</v>
      </c>
      <c r="Q90">
        <f t="shared" si="91"/>
        <v>0</v>
      </c>
      <c r="R90">
        <f t="shared" si="67"/>
        <v>0</v>
      </c>
      <c r="S90">
        <f t="shared" si="68"/>
        <v>0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210578.61289269809</v>
      </c>
      <c r="E98">
        <f t="shared" ref="E98:Q98" si="99">D98</f>
        <v>210578.61289269809</v>
      </c>
      <c r="F98">
        <f t="shared" si="99"/>
        <v>210578.61289269809</v>
      </c>
      <c r="G98">
        <f t="shared" si="99"/>
        <v>210578.61289269809</v>
      </c>
      <c r="H98">
        <f t="shared" si="99"/>
        <v>210578.61289269809</v>
      </c>
      <c r="I98">
        <f t="shared" si="99"/>
        <v>210578.61289269809</v>
      </c>
      <c r="J98">
        <f t="shared" si="99"/>
        <v>210578.61289269809</v>
      </c>
      <c r="K98">
        <f t="shared" si="99"/>
        <v>210578.61289269809</v>
      </c>
      <c r="L98">
        <f t="shared" si="99"/>
        <v>210578.61289269809</v>
      </c>
      <c r="M98">
        <f t="shared" si="99"/>
        <v>210578.61289269809</v>
      </c>
      <c r="N98">
        <f t="shared" si="99"/>
        <v>210578.61289269809</v>
      </c>
      <c r="O98">
        <f t="shared" si="99"/>
        <v>210578.61289269809</v>
      </c>
      <c r="P98">
        <f t="shared" si="99"/>
        <v>210578.61289269809</v>
      </c>
      <c r="Q98">
        <f t="shared" si="99"/>
        <v>210578.61289269809</v>
      </c>
      <c r="R98">
        <f t="shared" si="67"/>
        <v>210578.61289269809</v>
      </c>
      <c r="S98">
        <f t="shared" si="68"/>
        <v>210578.61289269809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90227.323142498994</v>
      </c>
      <c r="E115">
        <f t="shared" ref="E115:Q115" si="116">D115</f>
        <v>90227.323142498994</v>
      </c>
      <c r="F115">
        <f t="shared" si="116"/>
        <v>90227.323142498994</v>
      </c>
      <c r="G115">
        <f t="shared" si="116"/>
        <v>90227.323142498994</v>
      </c>
      <c r="H115">
        <f t="shared" si="116"/>
        <v>90227.323142498994</v>
      </c>
      <c r="I115">
        <f t="shared" si="116"/>
        <v>90227.323142498994</v>
      </c>
      <c r="J115">
        <f t="shared" si="116"/>
        <v>90227.323142498994</v>
      </c>
      <c r="K115">
        <f t="shared" si="116"/>
        <v>90227.323142498994</v>
      </c>
      <c r="L115">
        <f t="shared" si="116"/>
        <v>90227.323142498994</v>
      </c>
      <c r="M115">
        <f t="shared" si="116"/>
        <v>90227.323142498994</v>
      </c>
      <c r="N115">
        <f t="shared" si="116"/>
        <v>90227.323142498994</v>
      </c>
      <c r="O115">
        <f t="shared" si="116"/>
        <v>90227.323142498994</v>
      </c>
      <c r="P115">
        <f t="shared" si="116"/>
        <v>90227.323142498994</v>
      </c>
      <c r="Q115">
        <f t="shared" si="116"/>
        <v>90227.323142498994</v>
      </c>
      <c r="R115">
        <f t="shared" si="67"/>
        <v>90227.323142498994</v>
      </c>
      <c r="S115">
        <f t="shared" si="68"/>
        <v>90227.323142498994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N1" zoomScale="69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2">
        <v>0.26270608966788633</v>
      </c>
      <c r="AC4" s="12">
        <v>0.22967796367858628</v>
      </c>
      <c r="AD4" s="12">
        <v>0.22367166335000679</v>
      </c>
      <c r="AE4" s="12">
        <v>0.26086842191420345</v>
      </c>
      <c r="AF4" s="12">
        <v>0.31193159726649838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91</v>
      </c>
      <c r="AB5" s="12">
        <v>0.20989248775049393</v>
      </c>
      <c r="AC5" s="12">
        <v>0.2451766395120567</v>
      </c>
      <c r="AD5" s="12">
        <v>0.2191718963365844</v>
      </c>
      <c r="AE5" s="12">
        <v>0.23879554827873795</v>
      </c>
      <c r="AF5" s="12">
        <v>0.2015103999489242</v>
      </c>
    </row>
    <row r="6" spans="1:32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  <c r="Q6">
        <f>LCA_tech_data!R5*Mult_tech!R5</f>
        <v>0</v>
      </c>
      <c r="R6">
        <f>LCA_tech_data!S5*Mult_tech!S5</f>
        <v>0</v>
      </c>
      <c r="T6" t="s">
        <v>34</v>
      </c>
      <c r="U6" s="12">
        <f t="shared" si="0"/>
        <v>0</v>
      </c>
      <c r="V6" s="12">
        <f t="shared" si="1"/>
        <v>0</v>
      </c>
      <c r="W6" s="12">
        <f t="shared" si="2"/>
        <v>0</v>
      </c>
      <c r="X6" s="12">
        <f t="shared" si="3"/>
        <v>0</v>
      </c>
      <c r="Y6" s="12">
        <f t="shared" si="4"/>
        <v>0</v>
      </c>
      <c r="AA6" t="s">
        <v>86</v>
      </c>
      <c r="AB6" s="12">
        <v>0.207915202946682</v>
      </c>
      <c r="AC6" s="12">
        <v>0.24286696159669932</v>
      </c>
      <c r="AD6" s="12">
        <v>0.21710719519032887</v>
      </c>
      <c r="AE6" s="12">
        <v>0.23654598320906886</v>
      </c>
      <c r="AF6" s="12">
        <v>0.19961207830864408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109</v>
      </c>
      <c r="AB7" s="12">
        <v>0.19142271439944647</v>
      </c>
      <c r="AC7" s="12">
        <v>0.22360198950294333</v>
      </c>
      <c r="AD7" s="12">
        <v>0.19988556887608039</v>
      </c>
      <c r="AE7" s="12">
        <v>0.2177824110234865</v>
      </c>
      <c r="AF7" s="12">
        <v>0.18377821975122355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126</v>
      </c>
      <c r="AB8" s="12">
        <v>5.0914689737914701E-2</v>
      </c>
      <c r="AC8" s="12">
        <v>2.6873293255994524E-2</v>
      </c>
      <c r="AD8" s="12">
        <v>0.10987170900154362</v>
      </c>
      <c r="AE8" s="12">
        <v>1.9933255835487915E-2</v>
      </c>
      <c r="AF8" s="12">
        <v>4.669092197314529E-2</v>
      </c>
    </row>
    <row r="9" spans="1:32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  <c r="Q9">
        <f>LCA_tech_data!R8*Mult_tech!R8</f>
        <v>0</v>
      </c>
      <c r="R9">
        <f>LCA_tech_data!S8*Mult_tech!S8</f>
        <v>0</v>
      </c>
      <c r="T9" t="s">
        <v>37</v>
      </c>
      <c r="U9" s="12">
        <f t="shared" si="0"/>
        <v>0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0</v>
      </c>
      <c r="AA9" t="s">
        <v>117</v>
      </c>
      <c r="AB9" s="12">
        <v>3.405220116659928E-2</v>
      </c>
      <c r="AC9" s="12">
        <v>1.6632846780229017E-2</v>
      </c>
      <c r="AD9" s="12">
        <v>1.6320052014406526E-2</v>
      </c>
      <c r="AE9" s="12">
        <v>1.2708858305466952E-2</v>
      </c>
      <c r="AF9" s="12">
        <v>3.2838452703412548E-2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71</v>
      </c>
      <c r="AB10" s="12">
        <v>1.7729764475989836E-3</v>
      </c>
      <c r="AC10" s="12">
        <v>3.0910091876709504E-3</v>
      </c>
      <c r="AD10" s="12">
        <v>2.9037861438823242E-3</v>
      </c>
      <c r="AE10" s="12">
        <v>3.645519744785582E-3</v>
      </c>
      <c r="AF10" s="12">
        <v>1.5076303008937117E-3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112</v>
      </c>
      <c r="AB11" s="12">
        <v>4.6923562740288222E-3</v>
      </c>
      <c r="AC11" s="12">
        <v>2.1060203701202674E-3</v>
      </c>
      <c r="AD11" s="12">
        <v>1.9775183576850623E-3</v>
      </c>
      <c r="AE11" s="12">
        <v>2.3503421287137294E-3</v>
      </c>
      <c r="AF11" s="12">
        <v>2.0425784402089138E-3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93</v>
      </c>
      <c r="AB12" s="12">
        <v>1.1096042672387441E-3</v>
      </c>
      <c r="AC12" s="12">
        <v>1.7940458068368816E-3</v>
      </c>
      <c r="AD12" s="12">
        <v>1.7430452937947122E-3</v>
      </c>
      <c r="AE12" s="12">
        <v>2.2569367402240541E-3</v>
      </c>
      <c r="AF12" s="12">
        <v>5.4461339401822083E-4</v>
      </c>
    </row>
    <row r="13" spans="1:32" x14ac:dyDescent="0.3">
      <c r="B13" t="s">
        <v>41</v>
      </c>
      <c r="C13">
        <f>LCA_tech_data!D12*Mult_tech!D12</f>
        <v>0.96552663659761184</v>
      </c>
      <c r="D13">
        <f>LCA_tech_data!E12*Mult_tech!E12</f>
        <v>166.81931399999999</v>
      </c>
      <c r="E13">
        <f>LCA_tech_data!F12*Mult_tech!F12</f>
        <v>6528.4802558585479</v>
      </c>
      <c r="F13">
        <f>LCA_tech_data!G12*Mult_tech!G12</f>
        <v>5.6415155963709877E-2</v>
      </c>
      <c r="G13">
        <f>LCA_tech_data!H12*Mult_tech!H12</f>
        <v>0.23595199162205957</v>
      </c>
      <c r="H13">
        <f>LCA_tech_data!I12*Mult_tech!I12</f>
        <v>2.3166504855007051</v>
      </c>
      <c r="I13">
        <f>LCA_tech_data!J12*Mult_tech!J12</f>
        <v>1.0864136035545203E-6</v>
      </c>
      <c r="J13">
        <f>LCA_tech_data!K12*Mult_tech!K12</f>
        <v>1.5141570510006617E-5</v>
      </c>
      <c r="K13">
        <f>LCA_tech_data!L12*Mult_tech!L12</f>
        <v>8.5527157173094874</v>
      </c>
      <c r="L13">
        <f>LCA_tech_data!M12*Mult_tech!M12</f>
        <v>4955.1024468966825</v>
      </c>
      <c r="M13">
        <f>LCA_tech_data!N12*Mult_tech!N12</f>
        <v>7.7445241136148441E-3</v>
      </c>
      <c r="N13">
        <f>LCA_tech_data!O12*Mult_tech!O12</f>
        <v>2.4897168410412564E-5</v>
      </c>
      <c r="O13">
        <f>LCA_tech_data!P12*Mult_tech!P12</f>
        <v>0.76016752944889621</v>
      </c>
      <c r="P13">
        <f>LCA_tech_data!Q12*Mult_tech!Q12</f>
        <v>65.812831648795012</v>
      </c>
      <c r="Q13">
        <f>LCA_tech_data!R12*Mult_tech!R12</f>
        <v>1685.9382788002013</v>
      </c>
      <c r="R13">
        <f>LCA_tech_data!S12*Mult_tech!S12</f>
        <v>1.4558708140666938E-5</v>
      </c>
      <c r="T13" t="s">
        <v>41</v>
      </c>
      <c r="U13" s="12">
        <f t="shared" si="0"/>
        <v>3.7839933594176257E-3</v>
      </c>
      <c r="V13" s="12">
        <f t="shared" si="1"/>
        <v>4.2903981306631635E-4</v>
      </c>
      <c r="W13" s="12">
        <f t="shared" si="2"/>
        <v>4.0692883019374001E-4</v>
      </c>
      <c r="X13" s="12">
        <f t="shared" si="3"/>
        <v>2.3535512343485519E-4</v>
      </c>
      <c r="Y13" s="12">
        <f t="shared" si="4"/>
        <v>1.7492204542177584E-3</v>
      </c>
      <c r="AA13" t="s">
        <v>143</v>
      </c>
      <c r="AB13" s="12">
        <v>1.6522818193821738E-2</v>
      </c>
      <c r="AC13" s="12">
        <v>3.2900827901183411E-3</v>
      </c>
      <c r="AD13" s="12">
        <v>2.9880514178793902E-3</v>
      </c>
      <c r="AE13" s="12">
        <v>1.9424111447590817E-3</v>
      </c>
      <c r="AF13" s="12">
        <v>9.0439287892398485E-3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97</v>
      </c>
      <c r="AB14" s="12">
        <v>2.8993990159753937E-3</v>
      </c>
      <c r="AC14" s="12">
        <v>1.3013064294685576E-3</v>
      </c>
      <c r="AD14" s="12">
        <v>1.2219052530345292E-3</v>
      </c>
      <c r="AE14" s="12">
        <v>1.4522724314254064E-3</v>
      </c>
      <c r="AF14" s="12">
        <v>1.2621057681345823E-3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84</v>
      </c>
      <c r="AB15" s="12">
        <v>3.5707992105173575E-4</v>
      </c>
      <c r="AC15" s="12">
        <v>6.2253354701831843E-4</v>
      </c>
      <c r="AD15" s="12">
        <v>5.8482656575207354E-4</v>
      </c>
      <c r="AE15" s="12">
        <v>7.3421274401215899E-4</v>
      </c>
      <c r="AF15" s="12">
        <v>3.0363883826396736E-4</v>
      </c>
    </row>
    <row r="16" spans="1:32" x14ac:dyDescent="0.3">
      <c r="B16" t="s">
        <v>44</v>
      </c>
      <c r="C16">
        <f>LCA_tech_data!D15*Mult_tech!D15</f>
        <v>9.3377428820175051E-2</v>
      </c>
      <c r="D16">
        <f>LCA_tech_data!E15*Mult_tech!E15</f>
        <v>12.810244000000001</v>
      </c>
      <c r="E16">
        <f>LCA_tech_data!F15*Mult_tech!F15</f>
        <v>560.96796891453448</v>
      </c>
      <c r="F16">
        <f>LCA_tech_data!G15*Mult_tech!G15</f>
        <v>5.3832412104708703E-3</v>
      </c>
      <c r="G16">
        <f>LCA_tech_data!H15*Mult_tech!H15</f>
        <v>1.5881661280126334E-2</v>
      </c>
      <c r="H16">
        <f>LCA_tech_data!I15*Mult_tech!I15</f>
        <v>0.13849856308278907</v>
      </c>
      <c r="I16">
        <f>LCA_tech_data!J15*Mult_tech!J15</f>
        <v>5.7553051816237952E-8</v>
      </c>
      <c r="J16">
        <f>LCA_tech_data!K15*Mult_tech!K15</f>
        <v>5.8791822922967316E-7</v>
      </c>
      <c r="K16">
        <f>LCA_tech_data!L15*Mult_tech!L15</f>
        <v>0.66848140147311474</v>
      </c>
      <c r="L16">
        <f>LCA_tech_data!M15*Mult_tech!M15</f>
        <v>122.3343526450097</v>
      </c>
      <c r="M16">
        <f>LCA_tech_data!N15*Mult_tech!N15</f>
        <v>4.7621170280238707E-4</v>
      </c>
      <c r="N16">
        <f>LCA_tech_data!O15*Mult_tech!O15</f>
        <v>1.3959722491959974E-6</v>
      </c>
      <c r="O16">
        <f>LCA_tech_data!P15*Mult_tech!P15</f>
        <v>0.22957418628121526</v>
      </c>
      <c r="P16">
        <f>LCA_tech_data!Q15*Mult_tech!Q15</f>
        <v>5.8642006107099327</v>
      </c>
      <c r="Q16">
        <f>LCA_tech_data!R15*Mult_tech!R15</f>
        <v>132.77524981152439</v>
      </c>
      <c r="R16">
        <f>LCA_tech_data!S15*Mult_tech!S15</f>
        <v>7.1013518088999448E-7</v>
      </c>
      <c r="T16" t="s">
        <v>44</v>
      </c>
      <c r="U16" s="12">
        <f t="shared" si="0"/>
        <v>9.3421353644723706E-5</v>
      </c>
      <c r="V16" s="12">
        <f t="shared" si="1"/>
        <v>4.0939792918715369E-5</v>
      </c>
      <c r="W16" s="12">
        <f t="shared" si="2"/>
        <v>3.4965877267025592E-5</v>
      </c>
      <c r="X16" s="12">
        <f t="shared" si="3"/>
        <v>1.4472014348453532E-5</v>
      </c>
      <c r="Y16" s="12">
        <f t="shared" si="4"/>
        <v>9.8077948928230945E-5</v>
      </c>
      <c r="AA16" t="s">
        <v>140</v>
      </c>
      <c r="AB16" s="12">
        <v>7.072021511360293E-3</v>
      </c>
      <c r="AC16" s="12">
        <v>1.4578993436470341E-3</v>
      </c>
      <c r="AD16" s="12">
        <v>1.1435530583059812E-3</v>
      </c>
      <c r="AE16" s="12">
        <v>3.1242627603830238E-4</v>
      </c>
      <c r="AF16" s="12">
        <v>3.783874221837374E-3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41</v>
      </c>
      <c r="AB17" s="12">
        <v>3.7839933594176257E-3</v>
      </c>
      <c r="AC17" s="12">
        <v>4.2903981306631635E-4</v>
      </c>
      <c r="AD17" s="12">
        <v>4.0692883019374001E-4</v>
      </c>
      <c r="AE17" s="12">
        <v>2.3535512343485519E-4</v>
      </c>
      <c r="AF17" s="12">
        <v>1.7492204542177584E-3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95</v>
      </c>
      <c r="AB18" s="12">
        <v>7.2848124547960551E-4</v>
      </c>
      <c r="AC18" s="12">
        <v>3.3639769647947002E-4</v>
      </c>
      <c r="AD18" s="12">
        <v>3.5356596426539363E-4</v>
      </c>
      <c r="AE18" s="12">
        <v>2.3237107489582816E-4</v>
      </c>
      <c r="AF18" s="12">
        <v>7.0786785485699481E-4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121</v>
      </c>
      <c r="AB19" s="12">
        <v>6.610076107738329E-4</v>
      </c>
      <c r="AC19" s="12">
        <v>3.1518906152549158E-4</v>
      </c>
      <c r="AD19" s="12">
        <v>2.6040848631821796E-4</v>
      </c>
      <c r="AE19" s="12">
        <v>7.0835107278612231E-5</v>
      </c>
      <c r="AF19" s="12">
        <v>8.5152444145708149E-4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94</v>
      </c>
      <c r="AB20" s="12">
        <v>1.8389418801603643E-3</v>
      </c>
      <c r="AC20" s="12">
        <v>6.4146804611614307E-5</v>
      </c>
      <c r="AD20" s="12">
        <v>6.1163324010804742E-5</v>
      </c>
      <c r="AE20" s="12">
        <v>3.7830877906497771E-5</v>
      </c>
      <c r="AF20" s="12">
        <v>2.5478780976252307E-4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137</v>
      </c>
      <c r="AB21" s="12">
        <v>8.2787573477006407E-4</v>
      </c>
      <c r="AC21" s="12">
        <v>1.7066682961919122E-4</v>
      </c>
      <c r="AD21" s="12">
        <v>1.3386834681891651E-4</v>
      </c>
      <c r="AE21" s="12">
        <v>3.6573719752010972E-5</v>
      </c>
      <c r="AF21" s="12">
        <v>4.4295363732265765E-4</v>
      </c>
    </row>
    <row r="22" spans="2:32" x14ac:dyDescent="0.3">
      <c r="B22" t="s">
        <v>50</v>
      </c>
      <c r="C22">
        <f>LCA_tech_data!D21*Mult_tech!D21</f>
        <v>386.84563647113811</v>
      </c>
      <c r="D22">
        <f>LCA_tech_data!E21*Mult_tech!E21</f>
        <v>41336.961099</v>
      </c>
      <c r="E22">
        <f>LCA_tech_data!F21*Mult_tech!F21</f>
        <v>3588431.0219070413</v>
      </c>
      <c r="F22">
        <f>LCA_tech_data!G21*Mult_tech!G21</f>
        <v>30.200736033678851</v>
      </c>
      <c r="G22">
        <f>LCA_tech_data!H21*Mult_tech!H21</f>
        <v>56.792445114821312</v>
      </c>
      <c r="H22">
        <f>LCA_tech_data!I21*Mult_tech!I21</f>
        <v>520.60825832728892</v>
      </c>
      <c r="I22">
        <f>LCA_tech_data!J21*Mult_tech!J21</f>
        <v>1.8049531633774471E-4</v>
      </c>
      <c r="J22">
        <f>LCA_tech_data!K21*Mult_tech!K21</f>
        <v>3.5503522415602242E-3</v>
      </c>
      <c r="K22">
        <f>LCA_tech_data!L21*Mult_tech!L21</f>
        <v>4990.6620639371149</v>
      </c>
      <c r="L22">
        <f>LCA_tech_data!M21*Mult_tech!M21</f>
        <v>344011.06558187673</v>
      </c>
      <c r="M22">
        <f>LCA_tech_data!N21*Mult_tech!N21</f>
        <v>8.5840569540624703</v>
      </c>
      <c r="N22">
        <f>LCA_tech_data!O21*Mult_tech!O21</f>
        <v>4.4398140274125742E-3</v>
      </c>
      <c r="O22">
        <f>LCA_tech_data!P21*Mult_tech!P21</f>
        <v>185.18302602702249</v>
      </c>
      <c r="P22">
        <f>LCA_tech_data!Q21*Mult_tech!Q21</f>
        <v>39303.166639162046</v>
      </c>
      <c r="Q22">
        <f>LCA_tech_data!R21*Mult_tech!R21</f>
        <v>509965.73299626127</v>
      </c>
      <c r="R22">
        <f>LCA_tech_data!S21*Mult_tech!S21</f>
        <v>3.5987126844830141E-3</v>
      </c>
      <c r="T22" t="s">
        <v>50</v>
      </c>
      <c r="U22" s="12">
        <f t="shared" si="0"/>
        <v>0.26270608966788633</v>
      </c>
      <c r="V22" s="12">
        <f t="shared" si="1"/>
        <v>0.22967796367858628</v>
      </c>
      <c r="W22" s="12">
        <f t="shared" si="2"/>
        <v>0.22367166335000679</v>
      </c>
      <c r="X22" s="12">
        <f t="shared" si="3"/>
        <v>0.26086842191420345</v>
      </c>
      <c r="Y22" s="12">
        <f t="shared" si="4"/>
        <v>0.31193159726649838</v>
      </c>
      <c r="AA22" t="s">
        <v>98</v>
      </c>
      <c r="AB22" s="12">
        <v>6.7851636034682659E-4</v>
      </c>
      <c r="AC22" s="12">
        <v>1.2838456440482081E-4</v>
      </c>
      <c r="AD22" s="12">
        <v>1.2537357711442626E-4</v>
      </c>
      <c r="AE22" s="12">
        <v>3.2637616096601334E-5</v>
      </c>
      <c r="AF22" s="12">
        <v>9.6374327181860493E-4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44</v>
      </c>
      <c r="AB23" s="12">
        <v>9.3421353644723706E-5</v>
      </c>
      <c r="AC23" s="12">
        <v>4.0939792918715369E-5</v>
      </c>
      <c r="AD23" s="12">
        <v>3.4965877267025592E-5</v>
      </c>
      <c r="AE23" s="12">
        <v>1.4472014348453532E-5</v>
      </c>
      <c r="AF23" s="12">
        <v>9.8077948928230945E-5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110</v>
      </c>
      <c r="AB24" s="12">
        <v>4.7575715829293523E-5</v>
      </c>
      <c r="AC24" s="12">
        <v>1.8258128051678941E-5</v>
      </c>
      <c r="AD24" s="12">
        <v>2.8253254608708193E-5</v>
      </c>
      <c r="AE24" s="12">
        <v>7.9520342986832201E-6</v>
      </c>
      <c r="AF24" s="12">
        <v>7.1649987538423057E-5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107</v>
      </c>
      <c r="AB25" s="12">
        <v>1.0545439479072291E-5</v>
      </c>
      <c r="AC25" s="12">
        <v>4.3855079331096972E-6</v>
      </c>
      <c r="AD25" s="12">
        <v>4.7014801181988578E-6</v>
      </c>
      <c r="AE25" s="12">
        <v>3.3726555782418642E-6</v>
      </c>
      <c r="AF25" s="12">
        <v>1.0134889652919293E-5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144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145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34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</row>
    <row r="29" spans="2:32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  <c r="Q29">
        <f>LCA_tech_data!R28*Mult_tech!R28</f>
        <v>0</v>
      </c>
      <c r="R29">
        <f>LCA_tech_data!S28*Mult_tech!S28</f>
        <v>0</v>
      </c>
      <c r="T29" t="s">
        <v>57</v>
      </c>
      <c r="U29" s="12">
        <f t="shared" si="0"/>
        <v>0</v>
      </c>
      <c r="V29" s="12">
        <f t="shared" si="1"/>
        <v>0</v>
      </c>
      <c r="W29" s="12">
        <f t="shared" si="2"/>
        <v>0</v>
      </c>
      <c r="X29" s="12">
        <f t="shared" si="3"/>
        <v>0</v>
      </c>
      <c r="Y29" s="12">
        <f t="shared" si="4"/>
        <v>0</v>
      </c>
      <c r="AA29" t="s">
        <v>35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36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37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</row>
    <row r="32" spans="2:32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  <c r="Q32">
        <f>LCA_tech_data!R31*Mult_tech!R31</f>
        <v>0</v>
      </c>
      <c r="R32">
        <f>LCA_tech_data!S31*Mult_tech!S31</f>
        <v>0</v>
      </c>
      <c r="T32" t="s">
        <v>60</v>
      </c>
      <c r="U32" s="12">
        <f t="shared" si="0"/>
        <v>0</v>
      </c>
      <c r="V32" s="12">
        <f t="shared" si="1"/>
        <v>0</v>
      </c>
      <c r="W32" s="12">
        <f t="shared" si="2"/>
        <v>0</v>
      </c>
      <c r="X32" s="12">
        <f t="shared" si="3"/>
        <v>0</v>
      </c>
      <c r="Y32" s="12">
        <f t="shared" si="4"/>
        <v>0</v>
      </c>
      <c r="AA32" t="s">
        <v>38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39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40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42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43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45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46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48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47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49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51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</row>
    <row r="43" spans="2:32" x14ac:dyDescent="0.3">
      <c r="B43" t="s">
        <v>71</v>
      </c>
      <c r="C43">
        <f>LCA_tech_data!D42*Mult_tech!D42</f>
        <v>5.2557234212341708</v>
      </c>
      <c r="D43">
        <f>LCA_tech_data!E42*Mult_tech!E42</f>
        <v>516.87580200000002</v>
      </c>
      <c r="E43">
        <f>LCA_tech_data!F42*Mult_tech!F42</f>
        <v>46586.304780975464</v>
      </c>
      <c r="F43">
        <f>LCA_tech_data!G42*Mult_tech!G42</f>
        <v>0.40644192006666546</v>
      </c>
      <c r="G43">
        <f>LCA_tech_data!H42*Mult_tech!H42</f>
        <v>0.32491624887094894</v>
      </c>
      <c r="H43">
        <f>LCA_tech_data!I42*Mult_tech!I42</f>
        <v>4.0074516260141158</v>
      </c>
      <c r="I43">
        <f>LCA_tech_data!J42*Mult_tech!J42</f>
        <v>1.4499099001488688E-6</v>
      </c>
      <c r="J43">
        <f>LCA_tech_data!K42*Mult_tech!K42</f>
        <v>6.8343206910698515E-5</v>
      </c>
      <c r="K43">
        <f>LCA_tech_data!L42*Mult_tech!L42</f>
        <v>18.586142378085661</v>
      </c>
      <c r="L43">
        <f>LCA_tech_data!M42*Mult_tech!M42</f>
        <v>2321.6953887942359</v>
      </c>
      <c r="M43">
        <f>LCA_tech_data!N42*Mult_tech!N42</f>
        <v>0.11995836401651837</v>
      </c>
      <c r="N43">
        <f>LCA_tech_data!O42*Mult_tech!O42</f>
        <v>2.1458544811481451E-5</v>
      </c>
      <c r="O43">
        <f>LCA_tech_data!P42*Mult_tech!P42</f>
        <v>1.3172072811424527</v>
      </c>
      <c r="P43">
        <f>LCA_tech_data!Q42*Mult_tech!Q42</f>
        <v>124.70602347705048</v>
      </c>
      <c r="Q43">
        <f>LCA_tech_data!R42*Mult_tech!R42</f>
        <v>2183.7382866540288</v>
      </c>
      <c r="R43">
        <f>LCA_tech_data!S42*Mult_tech!S42</f>
        <v>9.8265550325795075E-4</v>
      </c>
      <c r="T43" t="s">
        <v>71</v>
      </c>
      <c r="U43" s="12">
        <f t="shared" si="5"/>
        <v>1.7729764475989836E-3</v>
      </c>
      <c r="V43" s="12">
        <f t="shared" si="6"/>
        <v>3.0910091876709504E-3</v>
      </c>
      <c r="W43" s="12">
        <f t="shared" si="7"/>
        <v>2.9037861438823242E-3</v>
      </c>
      <c r="X43" s="12">
        <f t="shared" si="8"/>
        <v>3.645519744785582E-3</v>
      </c>
      <c r="Y43" s="12">
        <f t="shared" si="9"/>
        <v>1.5076303008937117E-3</v>
      </c>
      <c r="AA43" t="s">
        <v>52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</row>
    <row r="44" spans="2:32" x14ac:dyDescent="0.3">
      <c r="B44" t="s">
        <v>72</v>
      </c>
      <c r="C44">
        <f>LCA_tech_data!D43*Mult_tech!D43</f>
        <v>0</v>
      </c>
      <c r="D44">
        <f>LCA_tech_data!E43*Mult_tech!E43</f>
        <v>0</v>
      </c>
      <c r="E44">
        <f>LCA_tech_data!F43*Mult_tech!F43</f>
        <v>0</v>
      </c>
      <c r="F44">
        <f>LCA_tech_data!G43*Mult_tech!G43</f>
        <v>0</v>
      </c>
      <c r="G44">
        <f>LCA_tech_data!H43*Mult_tech!H43</f>
        <v>0</v>
      </c>
      <c r="H44">
        <f>LCA_tech_data!I43*Mult_tech!I43</f>
        <v>0</v>
      </c>
      <c r="I44">
        <f>LCA_tech_data!J43*Mult_tech!J43</f>
        <v>0</v>
      </c>
      <c r="J44">
        <f>LCA_tech_data!K43*Mult_tech!K43</f>
        <v>0</v>
      </c>
      <c r="K44">
        <f>LCA_tech_data!L43*Mult_tech!L43</f>
        <v>0</v>
      </c>
      <c r="L44">
        <f>LCA_tech_data!M43*Mult_tech!M43</f>
        <v>0</v>
      </c>
      <c r="M44">
        <f>LCA_tech_data!N43*Mult_tech!N43</f>
        <v>0</v>
      </c>
      <c r="N44">
        <f>LCA_tech_data!O43*Mult_tech!O43</f>
        <v>0</v>
      </c>
      <c r="O44">
        <f>LCA_tech_data!P43*Mult_tech!P43</f>
        <v>0</v>
      </c>
      <c r="P44">
        <f>LCA_tech_data!Q43*Mult_tech!Q43</f>
        <v>0</v>
      </c>
      <c r="Q44">
        <f>LCA_tech_data!R43*Mult_tech!R43</f>
        <v>0</v>
      </c>
      <c r="R44">
        <f>LCA_tech_data!S43*Mult_tech!S43</f>
        <v>0</v>
      </c>
      <c r="T44" t="s">
        <v>72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AA44" t="s">
        <v>53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54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55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56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57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58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59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60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61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62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63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64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</row>
    <row r="56" spans="2:32" x14ac:dyDescent="0.3">
      <c r="B56" t="s">
        <v>84</v>
      </c>
      <c r="C56">
        <f>LCA_tech_data!D55*Mult_tech!D55</f>
        <v>1.058510002693807</v>
      </c>
      <c r="D56">
        <f>LCA_tech_data!E55*Mult_tech!E55</f>
        <v>104.09950499999999</v>
      </c>
      <c r="E56">
        <f>LCA_tech_data!F55*Mult_tech!F55</f>
        <v>9382.5465396398631</v>
      </c>
      <c r="F56">
        <f>LCA_tech_data!G55*Mult_tech!G55</f>
        <v>8.1857967671292609E-2</v>
      </c>
      <c r="G56">
        <f>LCA_tech_data!H55*Mult_tech!H55</f>
        <v>6.5438584168663771E-2</v>
      </c>
      <c r="H56">
        <f>LCA_tech_data!I55*Mult_tech!I55</f>
        <v>0.80710632799078996</v>
      </c>
      <c r="I56">
        <f>LCA_tech_data!J55*Mult_tech!J55</f>
        <v>2.92013869320384E-7</v>
      </c>
      <c r="J56">
        <f>LCA_tech_data!K55*Mult_tech!K55</f>
        <v>1.3764416871494969E-5</v>
      </c>
      <c r="K56">
        <f>LCA_tech_data!L55*Mult_tech!L55</f>
        <v>3.7432749103976048</v>
      </c>
      <c r="L56">
        <f>LCA_tech_data!M55*Mult_tech!M55</f>
        <v>467.59267854884502</v>
      </c>
      <c r="M56">
        <f>LCA_tech_data!N55*Mult_tech!N55</f>
        <v>2.4159781259656208E-2</v>
      </c>
      <c r="N56">
        <f>LCA_tech_data!O55*Mult_tech!O55</f>
        <v>4.3217807532331278E-6</v>
      </c>
      <c r="O56">
        <f>LCA_tech_data!P55*Mult_tech!P55</f>
        <v>0.26528737739075886</v>
      </c>
      <c r="P56">
        <f>LCA_tech_data!Q55*Mult_tech!Q55</f>
        <v>25.11596647443622</v>
      </c>
      <c r="Q56">
        <f>LCA_tech_data!R55*Mult_tech!R55</f>
        <v>439.80792641214123</v>
      </c>
      <c r="R56">
        <f>LCA_tech_data!S55*Mult_tech!S55</f>
        <v>1.979081842850104E-4</v>
      </c>
      <c r="T56" t="s">
        <v>84</v>
      </c>
      <c r="U56" s="12">
        <f t="shared" si="5"/>
        <v>3.5707992105173575E-4</v>
      </c>
      <c r="V56" s="12">
        <f t="shared" si="6"/>
        <v>6.2253354701831843E-4</v>
      </c>
      <c r="W56" s="12">
        <f t="shared" si="7"/>
        <v>5.8482656575207354E-4</v>
      </c>
      <c r="X56" s="12">
        <f t="shared" si="8"/>
        <v>7.3421274401215899E-4</v>
      </c>
      <c r="Y56" s="12">
        <f t="shared" si="9"/>
        <v>3.0363883826396736E-4</v>
      </c>
      <c r="AA56" t="s">
        <v>65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66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</row>
    <row r="58" spans="2:32" x14ac:dyDescent="0.3">
      <c r="B58" t="s">
        <v>86</v>
      </c>
      <c r="C58">
        <f>LCA_tech_data!D57*Mult_tech!D57</f>
        <v>393.86177934114863</v>
      </c>
      <c r="D58">
        <f>LCA_tech_data!E57*Mult_tech!E57</f>
        <v>23614.265220000001</v>
      </c>
      <c r="E58">
        <f>LCA_tech_data!F57*Mult_tech!F57</f>
        <v>3483115.3067480405</v>
      </c>
      <c r="F58">
        <f>LCA_tech_data!G57*Mult_tech!G57</f>
        <v>31.934979224858832</v>
      </c>
      <c r="G58">
        <f>LCA_tech_data!H57*Mult_tech!H57</f>
        <v>39.593329406938601</v>
      </c>
      <c r="H58">
        <f>LCA_tech_data!I57*Mult_tech!I57</f>
        <v>411.56697383906175</v>
      </c>
      <c r="I58">
        <f>LCA_tech_data!J57*Mult_tech!J57</f>
        <v>2.4380310539996231E-4</v>
      </c>
      <c r="J58">
        <f>LCA_tech_data!K57*Mult_tech!K57</f>
        <v>5.0376279189716473E-3</v>
      </c>
      <c r="K58">
        <f>LCA_tech_data!L57*Mult_tech!L57</f>
        <v>1728.9414494966331</v>
      </c>
      <c r="L58">
        <f>LCA_tech_data!M57*Mult_tech!M57</f>
        <v>272262.93310057058</v>
      </c>
      <c r="M58">
        <f>LCA_tech_data!N57*Mult_tech!N57</f>
        <v>7.7837101831710669</v>
      </c>
      <c r="N58">
        <f>LCA_tech_data!O57*Mult_tech!O57</f>
        <v>2.8411373297285323E-3</v>
      </c>
      <c r="O58">
        <f>LCA_tech_data!P57*Mult_tech!P57</f>
        <v>149.69341568307908</v>
      </c>
      <c r="P58">
        <f>LCA_tech_data!Q57*Mult_tech!Q57</f>
        <v>17892.435472840902</v>
      </c>
      <c r="Q58">
        <f>LCA_tech_data!R57*Mult_tech!R57</f>
        <v>261138.01744290799</v>
      </c>
      <c r="R58">
        <f>LCA_tech_data!S57*Mult_tech!S57</f>
        <v>1.5525593610178493E-3</v>
      </c>
      <c r="T58" t="s">
        <v>86</v>
      </c>
      <c r="U58" s="12">
        <f t="shared" si="5"/>
        <v>0.207915202946682</v>
      </c>
      <c r="V58" s="12">
        <f t="shared" si="6"/>
        <v>0.24286696159669932</v>
      </c>
      <c r="W58" s="12">
        <f t="shared" si="7"/>
        <v>0.21710719519032887</v>
      </c>
      <c r="X58" s="12">
        <f t="shared" si="8"/>
        <v>0.23654598320906886</v>
      </c>
      <c r="Y58" s="12">
        <f t="shared" si="9"/>
        <v>0.19961207830864408</v>
      </c>
      <c r="AA58" t="s">
        <v>67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68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</row>
    <row r="60" spans="2:32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  <c r="Q60">
        <f>LCA_tech_data!R59*Mult_tech!R59</f>
        <v>0</v>
      </c>
      <c r="R60">
        <f>LCA_tech_data!S59*Mult_tech!S59</f>
        <v>0</v>
      </c>
      <c r="T60" t="s">
        <v>88</v>
      </c>
      <c r="U60" s="12">
        <f t="shared" si="5"/>
        <v>0</v>
      </c>
      <c r="V60" s="12">
        <f t="shared" si="6"/>
        <v>0</v>
      </c>
      <c r="W60" s="12">
        <f t="shared" si="7"/>
        <v>0</v>
      </c>
      <c r="X60" s="12">
        <f t="shared" si="8"/>
        <v>0</v>
      </c>
      <c r="Y60" s="12">
        <f t="shared" si="9"/>
        <v>0</v>
      </c>
      <c r="AA60" t="s">
        <v>69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70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72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</row>
    <row r="63" spans="2:32" x14ac:dyDescent="0.3">
      <c r="B63" t="s">
        <v>91</v>
      </c>
      <c r="C63">
        <f>LCA_tech_data!D62*Mult_tech!D62</f>
        <v>397.60742612433739</v>
      </c>
      <c r="D63">
        <f>LCA_tech_data!E62*Mult_tech!E62</f>
        <v>23838.838156999998</v>
      </c>
      <c r="E63">
        <f>LCA_tech_data!F62*Mult_tech!F62</f>
        <v>3516239.921342588</v>
      </c>
      <c r="F63">
        <f>LCA_tech_data!G62*Mult_tech!G62</f>
        <v>32.23868260121818</v>
      </c>
      <c r="G63">
        <f>LCA_tech_data!H62*Mult_tech!H62</f>
        <v>39.969864106946659</v>
      </c>
      <c r="H63">
        <f>LCA_tech_data!I62*Mult_tech!I62</f>
        <v>415.48099797769817</v>
      </c>
      <c r="I63">
        <f>LCA_tech_data!J62*Mult_tech!J62</f>
        <v>2.4612168609343843E-4</v>
      </c>
      <c r="J63">
        <f>LCA_tech_data!K62*Mult_tech!K62</f>
        <v>5.0855360324266099E-3</v>
      </c>
      <c r="K63">
        <f>LCA_tech_data!L62*Mult_tech!L62</f>
        <v>1745.3837760139809</v>
      </c>
      <c r="L63">
        <f>LCA_tech_data!M62*Mult_tech!M62</f>
        <v>274852.16829179937</v>
      </c>
      <c r="M63">
        <f>LCA_tech_data!N62*Mult_tech!N62</f>
        <v>7.8577336871973991</v>
      </c>
      <c r="N63">
        <f>LCA_tech_data!O62*Mult_tech!O62</f>
        <v>2.8681566991060306E-3</v>
      </c>
      <c r="O63">
        <f>LCA_tech_data!P62*Mult_tech!P62</f>
        <v>151.11700814705446</v>
      </c>
      <c r="P63">
        <f>LCA_tech_data!Q62*Mult_tech!Q62</f>
        <v>18062.593500066527</v>
      </c>
      <c r="Q63">
        <f>LCA_tech_data!R62*Mult_tech!R62</f>
        <v>263621.45408568089</v>
      </c>
      <c r="R63">
        <f>LCA_tech_data!S62*Mult_tech!S62</f>
        <v>1.5673242843522082E-3</v>
      </c>
      <c r="T63" t="s">
        <v>91</v>
      </c>
      <c r="U63" s="12">
        <f t="shared" si="5"/>
        <v>0.20989248775049393</v>
      </c>
      <c r="V63" s="12">
        <f t="shared" si="6"/>
        <v>0.2451766395120567</v>
      </c>
      <c r="W63" s="12">
        <f t="shared" si="7"/>
        <v>0.2191718963365844</v>
      </c>
      <c r="X63" s="12">
        <f t="shared" si="8"/>
        <v>0.23879554827873795</v>
      </c>
      <c r="Y63" s="12">
        <f t="shared" si="9"/>
        <v>0.2015103999489242</v>
      </c>
      <c r="AA63" t="s">
        <v>73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74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</row>
    <row r="65" spans="2:32" x14ac:dyDescent="0.3">
      <c r="B65" t="s">
        <v>93</v>
      </c>
      <c r="C65">
        <f>LCA_tech_data!D64*Mult_tech!D64</f>
        <v>3.0142880592544681</v>
      </c>
      <c r="D65">
        <f>LCA_tech_data!E64*Mult_tech!E64</f>
        <v>44.798762000000004</v>
      </c>
      <c r="E65">
        <f>LCA_tech_data!F64*Mult_tech!F64</f>
        <v>27964.194083245853</v>
      </c>
      <c r="F65">
        <f>LCA_tech_data!G64*Mult_tech!G64</f>
        <v>0.23590205597795708</v>
      </c>
      <c r="G65">
        <f>LCA_tech_data!H64*Mult_tech!H64</f>
        <v>0.14688462916496772</v>
      </c>
      <c r="H65">
        <f>LCA_tech_data!I64*Mult_tech!I64</f>
        <v>2.0292885429107863</v>
      </c>
      <c r="I65">
        <f>LCA_tech_data!J64*Mult_tech!J64</f>
        <v>1.2358894661373619E-6</v>
      </c>
      <c r="J65">
        <f>LCA_tech_data!K64*Mult_tech!K64</f>
        <v>4.1420296724968787E-5</v>
      </c>
      <c r="K65">
        <f>LCA_tech_data!L64*Mult_tech!L64</f>
        <v>4.9572131922015421</v>
      </c>
      <c r="L65">
        <f>LCA_tech_data!M64*Mult_tech!M64</f>
        <v>1453.0159800618414</v>
      </c>
      <c r="M65">
        <f>LCA_tech_data!N64*Mult_tech!N64</f>
        <v>7.4266073975680913E-2</v>
      </c>
      <c r="N65">
        <f>LCA_tech_data!O64*Mult_tech!O64</f>
        <v>7.7516423711736647E-6</v>
      </c>
      <c r="O65">
        <f>LCA_tech_data!P64*Mult_tech!P64</f>
        <v>0.59018638134788493</v>
      </c>
      <c r="P65">
        <f>LCA_tech_data!Q64*Mult_tech!Q64</f>
        <v>48.331704082660323</v>
      </c>
      <c r="Q65">
        <f>LCA_tech_data!R64*Mult_tech!R64</f>
        <v>542.99393363554884</v>
      </c>
      <c r="R65">
        <f>LCA_tech_data!S64*Mult_tech!S64</f>
        <v>5.1620867003420147E-6</v>
      </c>
      <c r="T65" t="s">
        <v>93</v>
      </c>
      <c r="U65" s="12">
        <f t="shared" si="5"/>
        <v>1.1096042672387441E-3</v>
      </c>
      <c r="V65" s="12">
        <f t="shared" si="6"/>
        <v>1.7940458068368816E-3</v>
      </c>
      <c r="W65" s="12">
        <f t="shared" si="7"/>
        <v>1.7430452937947122E-3</v>
      </c>
      <c r="X65" s="12">
        <f t="shared" si="8"/>
        <v>2.2569367402240541E-3</v>
      </c>
      <c r="Y65" s="12">
        <f t="shared" si="9"/>
        <v>5.4461339401822083E-4</v>
      </c>
      <c r="AA65" t="s">
        <v>75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</row>
    <row r="66" spans="2:32" x14ac:dyDescent="0.3">
      <c r="B66" t="s">
        <v>94</v>
      </c>
      <c r="C66">
        <f>LCA_tech_data!D65*Mult_tech!D65</f>
        <v>0.18930223622825557</v>
      </c>
      <c r="D66">
        <f>LCA_tech_data!E65*Mult_tech!E65</f>
        <v>22.372192999999999</v>
      </c>
      <c r="E66">
        <f>LCA_tech_data!F65*Mult_tech!F65</f>
        <v>981.26139894562948</v>
      </c>
      <c r="F66">
        <f>LCA_tech_data!G65*Mult_tech!G65</f>
        <v>8.4347696333218428E-3</v>
      </c>
      <c r="G66">
        <f>LCA_tech_data!H65*Mult_tech!H65</f>
        <v>4.5470982610672804E-2</v>
      </c>
      <c r="H66">
        <f>LCA_tech_data!I65*Mult_tech!I65</f>
        <v>0.46895105682232013</v>
      </c>
      <c r="I66">
        <f>LCA_tech_data!J65*Mult_tech!J65</f>
        <v>6.9465527005870414E-8</v>
      </c>
      <c r="J66">
        <f>LCA_tech_data!K65*Mult_tech!K65</f>
        <v>1.1033988345919603E-6</v>
      </c>
      <c r="K66">
        <f>LCA_tech_data!L65*Mult_tech!L65</f>
        <v>1.2359997118640089</v>
      </c>
      <c r="L66">
        <f>LCA_tech_data!M65*Mult_tech!M65</f>
        <v>2408.0764802097351</v>
      </c>
      <c r="M66">
        <f>LCA_tech_data!N65*Mult_tech!N65</f>
        <v>1.2448513629540196E-3</v>
      </c>
      <c r="N66">
        <f>LCA_tech_data!O65*Mult_tech!O65</f>
        <v>3.6264697187150555E-6</v>
      </c>
      <c r="O66">
        <f>LCA_tech_data!P65*Mult_tech!P65</f>
        <v>0.1390051914233526</v>
      </c>
      <c r="P66">
        <f>LCA_tech_data!Q65*Mult_tech!Q65</f>
        <v>7.6432547827264949</v>
      </c>
      <c r="Q66">
        <f>LCA_tech_data!R65*Mult_tech!R65</f>
        <v>227.55631558944469</v>
      </c>
      <c r="R66">
        <f>LCA_tech_data!S65*Mult_tech!S65</f>
        <v>1.9043752905437421E-6</v>
      </c>
      <c r="T66" t="s">
        <v>94</v>
      </c>
      <c r="U66" s="12">
        <f t="shared" si="5"/>
        <v>1.8389418801603643E-3</v>
      </c>
      <c r="V66" s="12">
        <f t="shared" si="6"/>
        <v>6.4146804611614307E-5</v>
      </c>
      <c r="W66" s="12">
        <f t="shared" si="7"/>
        <v>6.1163324010804742E-5</v>
      </c>
      <c r="X66" s="12">
        <f t="shared" si="8"/>
        <v>3.7830877906497771E-5</v>
      </c>
      <c r="Y66" s="12">
        <f t="shared" si="9"/>
        <v>2.5478780976252307E-4</v>
      </c>
      <c r="AA66" t="s">
        <v>76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</row>
    <row r="67" spans="2:32" x14ac:dyDescent="0.3">
      <c r="B67" t="s">
        <v>95</v>
      </c>
      <c r="C67">
        <f>LCA_tech_data!D66*Mult_tech!D66</f>
        <v>0.84971849496708041</v>
      </c>
      <c r="D67">
        <f>LCA_tech_data!E66*Mult_tech!E66</f>
        <v>101.637366</v>
      </c>
      <c r="E67">
        <f>LCA_tech_data!F66*Mult_tech!F66</f>
        <v>5672.3639260242326</v>
      </c>
      <c r="F67">
        <f>LCA_tech_data!G66*Mult_tech!G66</f>
        <v>4.4233490540395687E-2</v>
      </c>
      <c r="G67">
        <f>LCA_tech_data!H66*Mult_tech!H66</f>
        <v>0.16761619850063642</v>
      </c>
      <c r="H67">
        <f>LCA_tech_data!I66*Mult_tech!I66</f>
        <v>1.194567674424359</v>
      </c>
      <c r="I67">
        <f>LCA_tech_data!J66*Mult_tech!J66</f>
        <v>2.0675995958360133E-6</v>
      </c>
      <c r="J67">
        <f>LCA_tech_data!K66*Mult_tech!K66</f>
        <v>5.8863856151892103E-6</v>
      </c>
      <c r="K67">
        <f>LCA_tech_data!L66*Mult_tech!L66</f>
        <v>27.494582535874184</v>
      </c>
      <c r="L67">
        <f>LCA_tech_data!M66*Mult_tech!M66</f>
        <v>953.93909532385806</v>
      </c>
      <c r="M67">
        <f>LCA_tech_data!N66*Mult_tech!N66</f>
        <v>7.6463319199229626E-3</v>
      </c>
      <c r="N67">
        <f>LCA_tech_data!O66*Mult_tech!O66</f>
        <v>1.0075291054479116E-5</v>
      </c>
      <c r="O67">
        <f>LCA_tech_data!P66*Mult_tech!P66</f>
        <v>0.43876197989905547</v>
      </c>
      <c r="P67">
        <f>LCA_tech_data!Q66*Mult_tech!Q66</f>
        <v>70.790963548308852</v>
      </c>
      <c r="Q67">
        <f>LCA_tech_data!R66*Mult_tech!R66</f>
        <v>1548.9107524041844</v>
      </c>
      <c r="R67">
        <f>LCA_tech_data!S66*Mult_tech!S66</f>
        <v>7.0143021271026601E-6</v>
      </c>
      <c r="T67" t="s">
        <v>95</v>
      </c>
      <c r="U67" s="12">
        <f t="shared" si="5"/>
        <v>7.2848124547960551E-4</v>
      </c>
      <c r="V67" s="12">
        <f t="shared" si="6"/>
        <v>3.3639769647947002E-4</v>
      </c>
      <c r="W67" s="12">
        <f t="shared" si="7"/>
        <v>3.5356596426539363E-4</v>
      </c>
      <c r="X67" s="12">
        <f t="shared" si="8"/>
        <v>2.3237107489582816E-4</v>
      </c>
      <c r="Y67" s="12">
        <f t="shared" si="9"/>
        <v>7.0786785485699481E-4</v>
      </c>
      <c r="AA67" t="s">
        <v>77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</row>
    <row r="68" spans="2:32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  <c r="Q68">
        <f>LCA_tech_data!R67*Mult_tech!R67</f>
        <v>0</v>
      </c>
      <c r="R68">
        <f>LCA_tech_data!S67*Mult_tech!S67</f>
        <v>0</v>
      </c>
      <c r="T68" t="s">
        <v>96</v>
      </c>
      <c r="U68" s="12">
        <f t="shared" ref="U68:U99" si="10">L68/$L$118</f>
        <v>0</v>
      </c>
      <c r="V68" s="12">
        <f t="shared" ref="V68:V99" si="11">F68/$F$118</f>
        <v>0</v>
      </c>
      <c r="W68" s="12">
        <f t="shared" ref="W68:W99" si="12">E68/$E$118</f>
        <v>0</v>
      </c>
      <c r="X68" s="12">
        <f t="shared" ref="X68:X99" si="13">M68/$M$118</f>
        <v>0</v>
      </c>
      <c r="Y68" s="12">
        <f t="shared" ref="Y68:Y99" si="14">N68/$N$118</f>
        <v>0</v>
      </c>
      <c r="AA68" t="s">
        <v>78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2:32" x14ac:dyDescent="0.3">
      <c r="B69" t="s">
        <v>97</v>
      </c>
      <c r="C69">
        <f>LCA_tech_data!D68*Mult_tech!D68</f>
        <v>2.199897101530166</v>
      </c>
      <c r="D69">
        <f>LCA_tech_data!E68*Mult_tech!E68</f>
        <v>136.38292300000001</v>
      </c>
      <c r="E69">
        <f>LCA_tech_data!F68*Mult_tech!F68</f>
        <v>19603.389406368202</v>
      </c>
      <c r="F69">
        <f>LCA_tech_data!G68*Mult_tech!G68</f>
        <v>0.17111093875033842</v>
      </c>
      <c r="G69">
        <f>LCA_tech_data!H68*Mult_tech!H68</f>
        <v>0.21966738797272295</v>
      </c>
      <c r="H69">
        <f>LCA_tech_data!I68*Mult_tech!I68</f>
        <v>2.5694699221400974</v>
      </c>
      <c r="I69">
        <f>LCA_tech_data!J68*Mult_tech!J68</f>
        <v>1.1191529704248989E-6</v>
      </c>
      <c r="J69">
        <f>LCA_tech_data!K68*Mult_tech!K68</f>
        <v>2.4096218005543882E-5</v>
      </c>
      <c r="K69">
        <f>LCA_tech_data!L68*Mult_tech!L68</f>
        <v>22.906799156757263</v>
      </c>
      <c r="L69">
        <f>LCA_tech_data!M68*Mult_tech!M68</f>
        <v>3796.7347703804185</v>
      </c>
      <c r="M69">
        <f>LCA_tech_data!N68*Mult_tech!N68</f>
        <v>4.778803495146882E-2</v>
      </c>
      <c r="N69">
        <f>LCA_tech_data!O68*Mult_tech!O68</f>
        <v>1.7963922034659683E-5</v>
      </c>
      <c r="O69">
        <f>LCA_tech_data!P68*Mult_tech!P68</f>
        <v>0.73826624417558828</v>
      </c>
      <c r="P69">
        <f>LCA_tech_data!Q68*Mult_tech!Q68</f>
        <v>88.514668828262373</v>
      </c>
      <c r="Q69">
        <f>LCA_tech_data!R68*Mult_tech!R68</f>
        <v>1795.5895216204913</v>
      </c>
      <c r="R69">
        <f>LCA_tech_data!S68*Mult_tech!S68</f>
        <v>1.0768009316466682E-5</v>
      </c>
      <c r="T69" t="s">
        <v>97</v>
      </c>
      <c r="U69" s="12">
        <f t="shared" si="10"/>
        <v>2.8993990159753937E-3</v>
      </c>
      <c r="V69" s="12">
        <f t="shared" si="11"/>
        <v>1.3013064294685576E-3</v>
      </c>
      <c r="W69" s="12">
        <f t="shared" si="12"/>
        <v>1.2219052530345292E-3</v>
      </c>
      <c r="X69" s="12">
        <f t="shared" si="13"/>
        <v>1.4522724314254064E-3</v>
      </c>
      <c r="Y69" s="12">
        <f t="shared" si="14"/>
        <v>1.2621057681345823E-3</v>
      </c>
      <c r="AA69" t="s">
        <v>79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10"/>
        <v>6.7851636034682659E-4</v>
      </c>
      <c r="V70" s="12">
        <f t="shared" si="11"/>
        <v>1.2838456440482081E-4</v>
      </c>
      <c r="W70" s="12">
        <f t="shared" si="12"/>
        <v>1.2537357711442626E-4</v>
      </c>
      <c r="X70" s="12">
        <f t="shared" si="13"/>
        <v>3.2637616096601334E-5</v>
      </c>
      <c r="Y70" s="12">
        <f t="shared" si="14"/>
        <v>9.6374327181860493E-4</v>
      </c>
      <c r="AA70" t="s">
        <v>80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81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82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83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</row>
    <row r="74" spans="2:32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  <c r="Q74">
        <f>LCA_tech_data!R73*Mult_tech!R73</f>
        <v>0</v>
      </c>
      <c r="R74">
        <f>LCA_tech_data!S73*Mult_tech!S73</f>
        <v>0</v>
      </c>
      <c r="T74" t="s">
        <v>102</v>
      </c>
      <c r="U74" s="12">
        <f t="shared" si="10"/>
        <v>0</v>
      </c>
      <c r="V74" s="12">
        <f t="shared" si="11"/>
        <v>0</v>
      </c>
      <c r="W74" s="12">
        <f t="shared" si="12"/>
        <v>0</v>
      </c>
      <c r="X74" s="12">
        <f t="shared" si="13"/>
        <v>0</v>
      </c>
      <c r="Y74" s="12">
        <f t="shared" si="14"/>
        <v>0</v>
      </c>
      <c r="AA74" t="s">
        <v>85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87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88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89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90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</row>
    <row r="79" spans="2:32" x14ac:dyDescent="0.3">
      <c r="B79" t="s">
        <v>107</v>
      </c>
      <c r="C79">
        <f>LCA_tech_data!D78*Mult_tech!D78</f>
        <v>9.815541234851087E-3</v>
      </c>
      <c r="D79">
        <f>LCA_tech_data!E78*Mult_tech!E78</f>
        <v>1.488885</v>
      </c>
      <c r="E79">
        <f>LCA_tech_data!F78*Mult_tech!F78</f>
        <v>75.427243900019278</v>
      </c>
      <c r="F79">
        <f>LCA_tech_data!G78*Mult_tech!G78</f>
        <v>5.7665770516320046E-4</v>
      </c>
      <c r="G79">
        <f>LCA_tech_data!H78*Mult_tech!H78</f>
        <v>1.4431805904717428E-3</v>
      </c>
      <c r="H79">
        <f>LCA_tech_data!I78*Mult_tech!I78</f>
        <v>1.5826392381207886E-2</v>
      </c>
      <c r="I79">
        <f>LCA_tech_data!J78*Mult_tech!J78</f>
        <v>3.4794497873724745E-8</v>
      </c>
      <c r="J79">
        <f>LCA_tech_data!K78*Mult_tech!K78</f>
        <v>1.0508941218126404E-7</v>
      </c>
      <c r="K79">
        <f>LCA_tech_data!L78*Mult_tech!L78</f>
        <v>0.16040189609438704</v>
      </c>
      <c r="L79">
        <f>LCA_tech_data!M78*Mult_tech!M78</f>
        <v>13.809150282016901</v>
      </c>
      <c r="M79">
        <f>LCA_tech_data!N78*Mult_tech!N78</f>
        <v>1.1097957873792145E-4</v>
      </c>
      <c r="N79">
        <f>LCA_tech_data!O78*Mult_tech!O78</f>
        <v>1.4425286069646377E-7</v>
      </c>
      <c r="O79">
        <f>LCA_tech_data!P78*Mult_tech!P78</f>
        <v>5.2161625636252314E-3</v>
      </c>
      <c r="P79">
        <f>LCA_tech_data!Q78*Mult_tech!Q78</f>
        <v>0.65744463446023094</v>
      </c>
      <c r="Q79">
        <f>LCA_tech_data!R78*Mult_tech!R78</f>
        <v>15.712027856214892</v>
      </c>
      <c r="R79">
        <f>LCA_tech_data!S78*Mult_tech!S78</f>
        <v>7.8238555667140385E-8</v>
      </c>
      <c r="T79" t="s">
        <v>107</v>
      </c>
      <c r="U79" s="12">
        <f t="shared" si="10"/>
        <v>1.0545439479072291E-5</v>
      </c>
      <c r="V79" s="12">
        <f t="shared" si="11"/>
        <v>4.3855079331096972E-6</v>
      </c>
      <c r="W79" s="12">
        <f t="shared" si="12"/>
        <v>4.7014801181988578E-6</v>
      </c>
      <c r="X79" s="12">
        <f t="shared" si="13"/>
        <v>3.3726555782418642E-6</v>
      </c>
      <c r="Y79" s="12">
        <f t="shared" si="14"/>
        <v>1.0134889652919293E-5</v>
      </c>
      <c r="AA79" t="s">
        <v>92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96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2:32" x14ac:dyDescent="0.3">
      <c r="B81" t="s">
        <v>109</v>
      </c>
      <c r="C81">
        <f>LCA_tech_data!D80*Mult_tech!D80</f>
        <v>362.61942287603011</v>
      </c>
      <c r="D81">
        <f>LCA_tech_data!E80*Mult_tech!E80</f>
        <v>21741.107349999998</v>
      </c>
      <c r="E81">
        <f>LCA_tech_data!F80*Mult_tech!F80</f>
        <v>3206823.6335509936</v>
      </c>
      <c r="F81">
        <f>LCA_tech_data!G80*Mult_tech!G80</f>
        <v>29.401796121085265</v>
      </c>
      <c r="G81">
        <f>LCA_tech_data!H80*Mult_tech!H80</f>
        <v>36.452661853357597</v>
      </c>
      <c r="H81">
        <f>LCA_tech_data!I80*Mult_tech!I80</f>
        <v>378.9201855991389</v>
      </c>
      <c r="I81">
        <f>LCA_tech_data!J80*Mult_tech!J80</f>
        <v>2.2446387543215883E-4</v>
      </c>
      <c r="J81">
        <f>LCA_tech_data!K80*Mult_tech!K80</f>
        <v>4.6380274107775477E-3</v>
      </c>
      <c r="K81">
        <f>LCA_tech_data!L80*Mult_tech!L80</f>
        <v>1591.7963699135116</v>
      </c>
      <c r="L81">
        <f>LCA_tech_data!M80*Mult_tech!M80</f>
        <v>250666.17998988339</v>
      </c>
      <c r="M81">
        <f>LCA_tech_data!N80*Mult_tech!N80</f>
        <v>7.1662817833639236</v>
      </c>
      <c r="N81">
        <f>LCA_tech_data!O80*Mult_tech!O80</f>
        <v>2.6157693710242972E-3</v>
      </c>
      <c r="O81">
        <f>LCA_tech_data!P80*Mult_tech!P80</f>
        <v>137.81926262086742</v>
      </c>
      <c r="P81">
        <f>LCA_tech_data!Q80*Mult_tech!Q80</f>
        <v>16473.151154350518</v>
      </c>
      <c r="Q81">
        <f>LCA_tech_data!R80*Mult_tech!R80</f>
        <v>240423.72767050812</v>
      </c>
      <c r="R81">
        <f>LCA_tech_data!S80*Mult_tech!S80</f>
        <v>1.4294054640560398E-3</v>
      </c>
      <c r="T81" t="s">
        <v>109</v>
      </c>
      <c r="U81" s="12">
        <f t="shared" si="10"/>
        <v>0.19142271439944647</v>
      </c>
      <c r="V81" s="12">
        <f t="shared" si="11"/>
        <v>0.22360198950294333</v>
      </c>
      <c r="W81" s="12">
        <f t="shared" si="12"/>
        <v>0.19988556887608039</v>
      </c>
      <c r="X81" s="12">
        <f t="shared" si="13"/>
        <v>0.2177824110234865</v>
      </c>
      <c r="Y81" s="12">
        <f t="shared" si="14"/>
        <v>0.18377821975122355</v>
      </c>
      <c r="AA81" t="s">
        <v>99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</row>
    <row r="82" spans="2:32" x14ac:dyDescent="0.3">
      <c r="B82" t="s">
        <v>110</v>
      </c>
      <c r="C82">
        <f>LCA_tech_data!D81*Mult_tech!D81</f>
        <v>0.13194408505679914</v>
      </c>
      <c r="D82">
        <f>LCA_tech_data!E81*Mult_tech!E81</f>
        <v>18.762287000000001</v>
      </c>
      <c r="E82">
        <f>LCA_tech_data!F81*Mult_tech!F81</f>
        <v>453.2753670681883</v>
      </c>
      <c r="F82">
        <f>LCA_tech_data!G81*Mult_tech!G81</f>
        <v>2.4007915122824324E-3</v>
      </c>
      <c r="G82">
        <f>LCA_tech_data!H81*Mult_tech!H81</f>
        <v>3.6994637264027588E-2</v>
      </c>
      <c r="H82">
        <f>LCA_tech_data!I81*Mult_tech!I81</f>
        <v>0.45140239927315268</v>
      </c>
      <c r="I82">
        <f>LCA_tech_data!J81*Mult_tech!J81</f>
        <v>1.7144698780747863E-8</v>
      </c>
      <c r="J82">
        <f>LCA_tech_data!K81*Mult_tech!K81</f>
        <v>2.0639342861261185E-7</v>
      </c>
      <c r="K82">
        <f>LCA_tech_data!L81*Mult_tech!L81</f>
        <v>3.4713681458164269</v>
      </c>
      <c r="L82">
        <f>LCA_tech_data!M81*Mult_tech!M81</f>
        <v>62.299936476335532</v>
      </c>
      <c r="M82">
        <f>LCA_tech_data!N81*Mult_tech!N81</f>
        <v>2.6166722219450969E-4</v>
      </c>
      <c r="N82">
        <f>LCA_tech_data!O81*Mult_tech!O81</f>
        <v>1.0198153137569058E-6</v>
      </c>
      <c r="O82">
        <f>LCA_tech_data!P81*Mult_tech!P81</f>
        <v>7.9118615664326056E-2</v>
      </c>
      <c r="P82">
        <f>LCA_tech_data!Q81*Mult_tech!Q81</f>
        <v>9.7318501760642544</v>
      </c>
      <c r="Q82">
        <f>LCA_tech_data!R81*Mult_tech!R81</f>
        <v>365.95084618958225</v>
      </c>
      <c r="R82">
        <f>LCA_tech_data!S81*Mult_tech!S81</f>
        <v>1.8701375738349557E-6</v>
      </c>
      <c r="T82" t="s">
        <v>110</v>
      </c>
      <c r="U82" s="12">
        <f t="shared" si="10"/>
        <v>4.7575715829293523E-5</v>
      </c>
      <c r="V82" s="12">
        <f t="shared" si="11"/>
        <v>1.8258128051678941E-5</v>
      </c>
      <c r="W82" s="12">
        <f t="shared" si="12"/>
        <v>2.8253254608708193E-5</v>
      </c>
      <c r="X82" s="12">
        <f t="shared" si="13"/>
        <v>7.9520342986832201E-6</v>
      </c>
      <c r="Y82" s="12">
        <f t="shared" si="14"/>
        <v>7.1649987538423057E-5</v>
      </c>
      <c r="AA82" t="s">
        <v>100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</row>
    <row r="83" spans="2:32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  <c r="Q83">
        <f>LCA_tech_data!R82*Mult_tech!R82</f>
        <v>0</v>
      </c>
      <c r="R83">
        <f>LCA_tech_data!S82*Mult_tech!S82</f>
        <v>0</v>
      </c>
      <c r="T83" t="s">
        <v>111</v>
      </c>
      <c r="U83" s="12">
        <f t="shared" si="10"/>
        <v>0</v>
      </c>
      <c r="V83" s="12">
        <f t="shared" si="11"/>
        <v>0</v>
      </c>
      <c r="W83" s="12">
        <f t="shared" si="12"/>
        <v>0</v>
      </c>
      <c r="X83" s="12">
        <f t="shared" si="13"/>
        <v>0</v>
      </c>
      <c r="Y83" s="12">
        <f t="shared" si="14"/>
        <v>0</v>
      </c>
      <c r="AA83" t="s">
        <v>101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</row>
    <row r="84" spans="2:32" x14ac:dyDescent="0.3">
      <c r="B84" t="s">
        <v>112</v>
      </c>
      <c r="C84">
        <f>LCA_tech_data!D83*Mult_tech!D83</f>
        <v>3.5602898772145117</v>
      </c>
      <c r="D84">
        <f>LCA_tech_data!E83*Mult_tech!E83</f>
        <v>220.72066000000001</v>
      </c>
      <c r="E84">
        <f>LCA_tech_data!F83*Mult_tech!F83</f>
        <v>31725.915186687984</v>
      </c>
      <c r="F84">
        <f>LCA_tech_data!G83*Mult_tech!G83</f>
        <v>0.27692410826386477</v>
      </c>
      <c r="G84">
        <f>LCA_tech_data!H83*Mult_tech!H83</f>
        <v>0.35550734496147701</v>
      </c>
      <c r="H84">
        <f>LCA_tech_data!I83*Mult_tech!I83</f>
        <v>4.1584025667561821</v>
      </c>
      <c r="I84">
        <f>LCA_tech_data!J83*Mult_tech!J83</f>
        <v>1.8112251654347149E-6</v>
      </c>
      <c r="J84">
        <f>LCA_tech_data!K83*Mult_tech!K83</f>
        <v>3.8997060810081186E-5</v>
      </c>
      <c r="K84">
        <f>LCA_tech_data!L83*Mult_tech!L83</f>
        <v>37.072118100643088</v>
      </c>
      <c r="L84">
        <f>LCA_tech_data!M83*Mult_tech!M83</f>
        <v>6144.5948358455025</v>
      </c>
      <c r="M84">
        <f>LCA_tech_data!N83*Mult_tech!N83</f>
        <v>7.7339643282108517E-2</v>
      </c>
      <c r="N84">
        <f>LCA_tech_data!O83*Mult_tech!O83</f>
        <v>2.9072618774116122E-5</v>
      </c>
      <c r="O84">
        <f>LCA_tech_data!P83*Mult_tech!P83</f>
        <v>1.1948021723376401</v>
      </c>
      <c r="P84">
        <f>LCA_tech_data!Q83*Mult_tech!Q83</f>
        <v>143.2511907920869</v>
      </c>
      <c r="Q84">
        <f>LCA_tech_data!R83*Mult_tech!R83</f>
        <v>2905.9628257209224</v>
      </c>
      <c r="R84">
        <f>LCA_tech_data!S83*Mult_tech!S83</f>
        <v>1.7426830800632377E-5</v>
      </c>
      <c r="T84" t="s">
        <v>112</v>
      </c>
      <c r="U84" s="12">
        <f t="shared" si="10"/>
        <v>4.6923562740288222E-3</v>
      </c>
      <c r="V84" s="12">
        <f t="shared" si="11"/>
        <v>2.1060203701202674E-3</v>
      </c>
      <c r="W84" s="12">
        <f t="shared" si="12"/>
        <v>1.9775183576850623E-3</v>
      </c>
      <c r="X84" s="12">
        <f t="shared" si="13"/>
        <v>2.3503421287137294E-3</v>
      </c>
      <c r="Y84" s="12">
        <f t="shared" si="14"/>
        <v>2.0425784402089138E-3</v>
      </c>
      <c r="AA84" t="s">
        <v>102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103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</row>
    <row r="86" spans="2:32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  <c r="Q86">
        <f>LCA_tech_data!R85*Mult_tech!R85</f>
        <v>0</v>
      </c>
      <c r="R86">
        <f>LCA_tech_data!S85*Mult_tech!S85</f>
        <v>0</v>
      </c>
      <c r="T86" t="s">
        <v>114</v>
      </c>
      <c r="U86" s="12">
        <f t="shared" si="10"/>
        <v>0</v>
      </c>
      <c r="V86" s="12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AA86" t="s">
        <v>104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</row>
    <row r="87" spans="2:32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  <c r="Q87">
        <f>LCA_tech_data!R86*Mult_tech!R86</f>
        <v>0</v>
      </c>
      <c r="R87">
        <f>LCA_tech_data!S86*Mult_tech!S86</f>
        <v>0</v>
      </c>
      <c r="T87" t="s">
        <v>115</v>
      </c>
      <c r="U87" s="12">
        <f t="shared" si="10"/>
        <v>0</v>
      </c>
      <c r="V87" s="12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AA87" t="s">
        <v>105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10"/>
        <v>0</v>
      </c>
      <c r="V88" s="12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AA88" t="s">
        <v>106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</row>
    <row r="89" spans="2:32" x14ac:dyDescent="0.3">
      <c r="B89" t="s">
        <v>117</v>
      </c>
      <c r="C89">
        <f>LCA_tech_data!D88*Mult_tech!D88</f>
        <v>37.752606834435561</v>
      </c>
      <c r="D89">
        <f>LCA_tech_data!E88*Mult_tech!E88</f>
        <v>5060.5585149999997</v>
      </c>
      <c r="E89">
        <f>LCA_tech_data!F88*Mult_tech!F88</f>
        <v>261827.44854895407</v>
      </c>
      <c r="F89">
        <f>LCA_tech_data!G88*Mult_tech!G88</f>
        <v>2.1870805847150376</v>
      </c>
      <c r="G89">
        <f>LCA_tech_data!H88*Mult_tech!H88</f>
        <v>7.6325809442865644</v>
      </c>
      <c r="H89">
        <f>LCA_tech_data!I88*Mult_tech!I88</f>
        <v>63.974970445195694</v>
      </c>
      <c r="I89">
        <f>LCA_tech_data!J88*Mult_tech!J88</f>
        <v>8.9900449192625712E-6</v>
      </c>
      <c r="J89">
        <f>LCA_tech_data!K88*Mult_tech!K88</f>
        <v>2.7292733266005696E-4</v>
      </c>
      <c r="K89">
        <f>LCA_tech_data!L88*Mult_tech!L88</f>
        <v>603.62745796974866</v>
      </c>
      <c r="L89">
        <f>LCA_tech_data!M88*Mult_tech!M88</f>
        <v>44591.025748735148</v>
      </c>
      <c r="M89">
        <f>LCA_tech_data!N88*Mult_tech!N88</f>
        <v>0.41819382627736273</v>
      </c>
      <c r="N89">
        <f>LCA_tech_data!O88*Mult_tech!O88</f>
        <v>4.6739934084514759E-4</v>
      </c>
      <c r="O89">
        <f>LCA_tech_data!P88*Mult_tech!P88</f>
        <v>20.899935488311975</v>
      </c>
      <c r="P89">
        <f>LCA_tech_data!Q88*Mult_tech!Q88</f>
        <v>5522.2275489173298</v>
      </c>
      <c r="Q89">
        <f>LCA_tech_data!R88*Mult_tech!R88</f>
        <v>63926.020597078947</v>
      </c>
      <c r="R89">
        <f>LCA_tech_data!S88*Mult_tech!S88</f>
        <v>7.0382927516579835E-4</v>
      </c>
      <c r="T89" t="s">
        <v>117</v>
      </c>
      <c r="U89" s="12">
        <f t="shared" si="10"/>
        <v>3.405220116659928E-2</v>
      </c>
      <c r="V89" s="12">
        <f t="shared" si="11"/>
        <v>1.6632846780229017E-2</v>
      </c>
      <c r="W89" s="12">
        <f t="shared" si="12"/>
        <v>1.6320052014406526E-2</v>
      </c>
      <c r="X89" s="12">
        <f t="shared" si="13"/>
        <v>1.2708858305466952E-2</v>
      </c>
      <c r="Y89" s="12">
        <f t="shared" si="14"/>
        <v>3.2838452703412548E-2</v>
      </c>
      <c r="AA89" t="s">
        <v>108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111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113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114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115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10"/>
        <v>6.610076107738329E-4</v>
      </c>
      <c r="V94" s="12">
        <f t="shared" si="11"/>
        <v>3.1518906152549158E-4</v>
      </c>
      <c r="W94" s="12">
        <f t="shared" si="12"/>
        <v>2.6040848631821796E-4</v>
      </c>
      <c r="X94" s="12">
        <f t="shared" si="13"/>
        <v>7.0835107278612231E-5</v>
      </c>
      <c r="Y94" s="12">
        <f t="shared" si="14"/>
        <v>8.5152444145708149E-4</v>
      </c>
      <c r="AA94" t="s">
        <v>116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146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118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119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120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</row>
    <row r="99" spans="2:32" x14ac:dyDescent="0.3">
      <c r="B99" t="s">
        <v>126</v>
      </c>
      <c r="C99">
        <f>LCA_tech_data!D98*Mult_tech!D98</f>
        <v>134.00425087898714</v>
      </c>
      <c r="D99">
        <f>LCA_tech_data!E98*Mult_tech!E98</f>
        <v>4724.8328170000004</v>
      </c>
      <c r="E99">
        <f>LCA_tech_data!F98*Mult_tech!F98</f>
        <v>1762704.5067131445</v>
      </c>
      <c r="F99">
        <f>LCA_tech_data!G98*Mult_tech!G98</f>
        <v>3.5336138608216006</v>
      </c>
      <c r="G99">
        <f>LCA_tech_data!H98*Mult_tech!H98</f>
        <v>12.639102715930438</v>
      </c>
      <c r="H99">
        <f>LCA_tech_data!I98*Mult_tech!I98</f>
        <v>170.04370805153056</v>
      </c>
      <c r="I99">
        <f>LCA_tech_data!J98*Mult_tech!J98</f>
        <v>1.8105232932985522E-5</v>
      </c>
      <c r="J99">
        <f>LCA_tech_data!K98*Mult_tech!K98</f>
        <v>2.6102862526116669E-4</v>
      </c>
      <c r="K99">
        <f>LCA_tech_data!L98*Mult_tech!L98</f>
        <v>511.81563643098974</v>
      </c>
      <c r="L99">
        <f>LCA_tech_data!M98*Mult_tech!M98</f>
        <v>66672.290287040771</v>
      </c>
      <c r="M99">
        <f>LCA_tech_data!N98*Mult_tech!N98</f>
        <v>0.65591765425714044</v>
      </c>
      <c r="N99">
        <f>LCA_tech_data!O98*Mult_tech!O98</f>
        <v>6.6456560395223695E-4</v>
      </c>
      <c r="O99">
        <f>LCA_tech_data!P98*Mult_tech!P98</f>
        <v>45.005743189280246</v>
      </c>
      <c r="P99">
        <f>LCA_tech_data!Q98*Mult_tech!Q98</f>
        <v>3273.9745693780073</v>
      </c>
      <c r="Q99">
        <f>LCA_tech_data!R98*Mult_tech!R98</f>
        <v>66593.182141828685</v>
      </c>
      <c r="R99">
        <f>LCA_tech_data!S98*Mult_tech!S98</f>
        <v>8.4793453302395017E-3</v>
      </c>
      <c r="T99" t="s">
        <v>126</v>
      </c>
      <c r="U99" s="12">
        <f t="shared" si="10"/>
        <v>5.0914689737914701E-2</v>
      </c>
      <c r="V99" s="12">
        <f t="shared" si="11"/>
        <v>2.6873293255994524E-2</v>
      </c>
      <c r="W99" s="12">
        <f t="shared" si="12"/>
        <v>0.10987170900154362</v>
      </c>
      <c r="X99" s="12">
        <f t="shared" si="13"/>
        <v>1.9933255835487915E-2</v>
      </c>
      <c r="Y99" s="12">
        <f t="shared" si="14"/>
        <v>4.669092197314529E-2</v>
      </c>
      <c r="AA99" t="s">
        <v>122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123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124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125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127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  <c r="Q104">
        <f>LCA_tech_data!R103*Mult_tech!R103</f>
        <v>0</v>
      </c>
      <c r="R104">
        <f>LCA_tech_data!S103*Mult_tech!S103</f>
        <v>0</v>
      </c>
      <c r="T104" t="s">
        <v>131</v>
      </c>
      <c r="U104" s="12">
        <f t="shared" si="15"/>
        <v>0</v>
      </c>
      <c r="V104" s="12">
        <f t="shared" si="16"/>
        <v>0</v>
      </c>
      <c r="W104" s="12">
        <f t="shared" si="17"/>
        <v>0</v>
      </c>
      <c r="X104" s="12">
        <f t="shared" si="18"/>
        <v>0</v>
      </c>
      <c r="Y104" s="12">
        <f t="shared" si="19"/>
        <v>0</v>
      </c>
      <c r="AA104" t="s">
        <v>128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  <c r="Q105">
        <f>LCA_tech_data!R104*Mult_tech!R104</f>
        <v>0</v>
      </c>
      <c r="R105">
        <f>LCA_tech_data!S104*Mult_tech!S104</f>
        <v>0</v>
      </c>
      <c r="T105" t="s">
        <v>132</v>
      </c>
      <c r="U105" s="12">
        <f t="shared" si="15"/>
        <v>0</v>
      </c>
      <c r="V105" s="12">
        <f t="shared" si="16"/>
        <v>0</v>
      </c>
      <c r="W105" s="12">
        <f t="shared" si="17"/>
        <v>0</v>
      </c>
      <c r="X105" s="12">
        <f t="shared" si="18"/>
        <v>0</v>
      </c>
      <c r="Y105" s="12">
        <f t="shared" si="19"/>
        <v>0</v>
      </c>
      <c r="AA105" t="s">
        <v>129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130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131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132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133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0.29606105179013437</v>
      </c>
      <c r="D110">
        <f>LCA_tech_data!E109*Mult_tech!E109</f>
        <v>53.631863000000003</v>
      </c>
      <c r="E110">
        <f>LCA_tech_data!F109*Mult_tech!F109</f>
        <v>2147.6897045501237</v>
      </c>
      <c r="F110">
        <f>LCA_tech_data!G109*Mult_tech!G109</f>
        <v>2.2441264231369482E-2</v>
      </c>
      <c r="G110">
        <f>LCA_tech_data!H109*Mult_tech!H109</f>
        <v>7.0708941000207137E-2</v>
      </c>
      <c r="H110">
        <f>LCA_tech_data!I109*Mult_tech!I109</f>
        <v>0.67468134235481392</v>
      </c>
      <c r="I110">
        <f>LCA_tech_data!J109*Mult_tech!J109</f>
        <v>7.3983746331236356E-7</v>
      </c>
      <c r="J110">
        <f>LCA_tech_data!K109*Mult_tech!K109</f>
        <v>2.2610848896917548E-6</v>
      </c>
      <c r="K110">
        <f>LCA_tech_data!L109*Mult_tech!L109</f>
        <v>5.042396388365165</v>
      </c>
      <c r="L110">
        <f>LCA_tech_data!M109*Mult_tech!M109</f>
        <v>1084.0952109167768</v>
      </c>
      <c r="M110">
        <f>LCA_tech_data!N109*Mult_tech!N109</f>
        <v>1.2034836990597367E-3</v>
      </c>
      <c r="N110">
        <f>LCA_tech_data!O109*Mult_tech!O109</f>
        <v>6.3046892001722024E-6</v>
      </c>
      <c r="O110">
        <f>LCA_tech_data!P109*Mult_tech!P109</f>
        <v>0.25510763048748591</v>
      </c>
      <c r="P110">
        <f>LCA_tech_data!Q109*Mult_tech!Q109</f>
        <v>38.190481934001809</v>
      </c>
      <c r="Q110">
        <f>LCA_tech_data!R109*Mult_tech!R109</f>
        <v>684.32248486397907</v>
      </c>
      <c r="R110">
        <f>LCA_tech_data!S109*Mult_tech!S109</f>
        <v>3.6649707439466223E-6</v>
      </c>
      <c r="T110" t="s">
        <v>137</v>
      </c>
      <c r="U110" s="12">
        <f t="shared" si="15"/>
        <v>8.2787573477006407E-4</v>
      </c>
      <c r="V110" s="12">
        <f t="shared" si="16"/>
        <v>1.7066682961919122E-4</v>
      </c>
      <c r="W110" s="12">
        <f t="shared" si="17"/>
        <v>1.3386834681891651E-4</v>
      </c>
      <c r="X110" s="12">
        <f t="shared" si="18"/>
        <v>3.6573719752010972E-5</v>
      </c>
      <c r="Y110" s="12">
        <f t="shared" si="19"/>
        <v>4.4295363732265765E-4</v>
      </c>
      <c r="AA110" t="s">
        <v>134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  <c r="Q111">
        <f>LCA_tech_data!R110*Mult_tech!R110</f>
        <v>0</v>
      </c>
      <c r="R111">
        <f>LCA_tech_data!S110*Mult_tech!S110</f>
        <v>0</v>
      </c>
      <c r="T111" t="s">
        <v>138</v>
      </c>
      <c r="U111" s="12">
        <f t="shared" si="15"/>
        <v>0</v>
      </c>
      <c r="V111" s="12">
        <f t="shared" si="16"/>
        <v>0</v>
      </c>
      <c r="W111" s="12">
        <f t="shared" si="17"/>
        <v>0</v>
      </c>
      <c r="X111" s="12">
        <f t="shared" si="18"/>
        <v>0</v>
      </c>
      <c r="Y111" s="12">
        <f t="shared" si="19"/>
        <v>0</v>
      </c>
      <c r="AA111" t="s">
        <v>135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  <c r="Q112">
        <f>LCA_tech_data!R111*Mult_tech!R111</f>
        <v>0</v>
      </c>
      <c r="R112">
        <f>LCA_tech_data!S111*Mult_tech!S111</f>
        <v>0</v>
      </c>
      <c r="T112" t="s">
        <v>139</v>
      </c>
      <c r="U112" s="12">
        <f t="shared" si="15"/>
        <v>0</v>
      </c>
      <c r="V112" s="12">
        <f t="shared" si="16"/>
        <v>0</v>
      </c>
      <c r="W112" s="12">
        <f t="shared" si="17"/>
        <v>0</v>
      </c>
      <c r="X112" s="12">
        <f t="shared" si="18"/>
        <v>0</v>
      </c>
      <c r="Y112" s="12">
        <f t="shared" si="19"/>
        <v>0</v>
      </c>
      <c r="AA112" t="s">
        <v>136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2.5290632869162506</v>
      </c>
      <c r="D113">
        <f>LCA_tech_data!E112*Mult_tech!E112</f>
        <v>458.143261</v>
      </c>
      <c r="E113">
        <f>LCA_tech_data!F112*Mult_tech!F112</f>
        <v>18346.361842002771</v>
      </c>
      <c r="F113">
        <f>LCA_tech_data!G112*Mult_tech!G112</f>
        <v>0.19170160051912186</v>
      </c>
      <c r="G113">
        <f>LCA_tech_data!H112*Mult_tech!H112</f>
        <v>0.60402199363634823</v>
      </c>
      <c r="H113">
        <f>LCA_tech_data!I112*Mult_tech!I112</f>
        <v>5.7633782052712172</v>
      </c>
      <c r="I113">
        <f>LCA_tech_data!J112*Mult_tech!J112</f>
        <v>6.319965951059617E-6</v>
      </c>
      <c r="J113">
        <f>LCA_tech_data!K112*Mult_tech!K112</f>
        <v>1.931502556159956E-5</v>
      </c>
      <c r="K113">
        <f>LCA_tech_data!L112*Mult_tech!L112</f>
        <v>43.074019722571244</v>
      </c>
      <c r="L113">
        <f>LCA_tech_data!M112*Mult_tech!M112</f>
        <v>9260.7432854587732</v>
      </c>
      <c r="M113">
        <f>LCA_tech_data!N112*Mult_tech!N112</f>
        <v>1.0280604021672161E-2</v>
      </c>
      <c r="N113">
        <f>LCA_tech_data!O112*Mult_tech!O112</f>
        <v>5.3856992992363033E-5</v>
      </c>
      <c r="O113">
        <f>LCA_tech_data!P112*Mult_tech!P112</f>
        <v>2.179223976193402</v>
      </c>
      <c r="P113">
        <f>LCA_tech_data!Q112*Mult_tech!Q112</f>
        <v>326.2372581091426</v>
      </c>
      <c r="Q113">
        <f>LCA_tech_data!R112*Mult_tech!R112</f>
        <v>5845.7364196206736</v>
      </c>
      <c r="R113">
        <f>LCA_tech_data!S112*Mult_tech!S112</f>
        <v>3.1307539104157193E-5</v>
      </c>
      <c r="T113" t="s">
        <v>140</v>
      </c>
      <c r="U113" s="12">
        <f t="shared" si="15"/>
        <v>7.072021511360293E-3</v>
      </c>
      <c r="V113" s="12">
        <f t="shared" si="16"/>
        <v>1.4578993436470341E-3</v>
      </c>
      <c r="W113" s="12">
        <f t="shared" si="17"/>
        <v>1.1435530583059812E-3</v>
      </c>
      <c r="X113" s="12">
        <f t="shared" si="18"/>
        <v>3.1242627603830238E-4</v>
      </c>
      <c r="Y113" s="12">
        <f t="shared" si="19"/>
        <v>3.783874221837374E-3</v>
      </c>
      <c r="AA113" t="s">
        <v>138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  <c r="Q114">
        <f>LCA_tech_data!R113*Mult_tech!R113</f>
        <v>0</v>
      </c>
      <c r="R114">
        <f>LCA_tech_data!S113*Mult_tech!S113</f>
        <v>0</v>
      </c>
      <c r="T114" t="s">
        <v>141</v>
      </c>
      <c r="U114" s="12">
        <f t="shared" si="15"/>
        <v>0</v>
      </c>
      <c r="V114" s="12">
        <f t="shared" si="16"/>
        <v>0</v>
      </c>
      <c r="W114" s="12">
        <f t="shared" si="17"/>
        <v>0</v>
      </c>
      <c r="X114" s="12">
        <f t="shared" si="18"/>
        <v>0</v>
      </c>
      <c r="Y114" s="12">
        <f t="shared" si="19"/>
        <v>0</v>
      </c>
      <c r="AA114" t="s">
        <v>139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141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6.6244147343432083</v>
      </c>
      <c r="D116">
        <f>LCA_tech_data!E115*Mult_tech!E115</f>
        <v>1008.7180440000001</v>
      </c>
      <c r="E116">
        <f>LCA_tech_data!F115*Mult_tech!F115</f>
        <v>47938.197634776065</v>
      </c>
      <c r="F116">
        <f>LCA_tech_data!G115*Mult_tech!G115</f>
        <v>0.43261843792886956</v>
      </c>
      <c r="G116">
        <f>LCA_tech_data!H115*Mult_tech!H115</f>
        <v>1.4763504670476328</v>
      </c>
      <c r="H116">
        <f>LCA_tech_data!I115*Mult_tech!I115</f>
        <v>13.176138677547918</v>
      </c>
      <c r="I116">
        <f>LCA_tech_data!J115*Mult_tech!J115</f>
        <v>7.2475581876141564E-6</v>
      </c>
      <c r="J116">
        <f>LCA_tech_data!K115*Mult_tech!K115</f>
        <v>6.0035767904059524E-5</v>
      </c>
      <c r="K116">
        <f>LCA_tech_data!L115*Mult_tech!L115</f>
        <v>80.496288552717203</v>
      </c>
      <c r="L116">
        <f>LCA_tech_data!M115*Mult_tech!M115</f>
        <v>21636.469487471735</v>
      </c>
      <c r="M116">
        <f>LCA_tech_data!N115*Mult_tech!N115</f>
        <v>6.3916390387417005E-2</v>
      </c>
      <c r="N116">
        <f>LCA_tech_data!O115*Mult_tech!O115</f>
        <v>1.2872489434625155E-4</v>
      </c>
      <c r="O116">
        <f>LCA_tech_data!P115*Mult_tech!P115</f>
        <v>5.0066235902264768</v>
      </c>
      <c r="P116">
        <f>LCA_tech_data!Q115*Mult_tech!Q115</f>
        <v>650.11536682678263</v>
      </c>
      <c r="Q116">
        <f>LCA_tech_data!R115*Mult_tech!R115</f>
        <v>13334.032822107649</v>
      </c>
      <c r="R116">
        <f>LCA_tech_data!S115*Mult_tech!S115</f>
        <v>9.2429380493550952E-5</v>
      </c>
      <c r="T116" t="s">
        <v>143</v>
      </c>
      <c r="U116" s="12">
        <f t="shared" si="15"/>
        <v>1.6522818193821738E-2</v>
      </c>
      <c r="V116" s="12">
        <f t="shared" si="16"/>
        <v>3.2900827901183411E-3</v>
      </c>
      <c r="W116" s="12">
        <f t="shared" si="17"/>
        <v>2.9880514178793902E-3</v>
      </c>
      <c r="X116" s="12">
        <f t="shared" si="18"/>
        <v>1.9424111447590817E-3</v>
      </c>
      <c r="Y116" s="12">
        <f t="shared" si="19"/>
        <v>9.0439287892398485E-3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1740.6380023805405</v>
      </c>
      <c r="D118">
        <f>SUM(D4:D116)</f>
        <v>123384.86875000002</v>
      </c>
      <c r="E118">
        <f t="shared" ref="E118:P118" si="20">SUM(E4:E116)</f>
        <v>16043297.430536734</v>
      </c>
      <c r="F118">
        <f t="shared" si="20"/>
        <v>131.49165705745315</v>
      </c>
      <c r="G118">
        <f t="shared" si="20"/>
        <v>197.12182921442198</v>
      </c>
      <c r="H118">
        <f t="shared" si="20"/>
        <v>2001.0735941582939</v>
      </c>
      <c r="I118">
        <f t="shared" si="20"/>
        <v>9.4635524905751784E-4</v>
      </c>
      <c r="J118">
        <f t="shared" si="20"/>
        <v>1.9143287710187567E-2</v>
      </c>
      <c r="K118">
        <f t="shared" si="20"/>
        <v>11441.305017903491</v>
      </c>
      <c r="L118">
        <f t="shared" si="20"/>
        <v>1309490.2596920244</v>
      </c>
      <c r="M118">
        <f t="shared" si="20"/>
        <v>32.90569587178959</v>
      </c>
      <c r="N118">
        <f t="shared" si="20"/>
        <v>1.4233293665403907E-2</v>
      </c>
      <c r="O118">
        <f t="shared" si="20"/>
        <v>703.78998287333502</v>
      </c>
      <c r="P118">
        <f t="shared" si="20"/>
        <v>102205.12577296598</v>
      </c>
      <c r="Q118">
        <f t="shared" ref="Q118:R118" si="21">SUM(Q4:Q116)</f>
        <v>1439337.8831007134</v>
      </c>
      <c r="R118">
        <f t="shared" si="21"/>
        <v>1.8711719310039537E-2</v>
      </c>
    </row>
    <row r="119" spans="2:32" x14ac:dyDescent="0.3">
      <c r="C119">
        <f>C118</f>
        <v>1740.6380023805405</v>
      </c>
      <c r="D119">
        <f>D118/1000</f>
        <v>123.38486875000002</v>
      </c>
      <c r="E119">
        <f t="shared" ref="E119:P119" si="22">E118</f>
        <v>16043297.430536734</v>
      </c>
      <c r="F119">
        <f t="shared" si="22"/>
        <v>131.49165705745315</v>
      </c>
      <c r="G119">
        <f t="shared" si="22"/>
        <v>197.12182921442198</v>
      </c>
      <c r="H119">
        <f t="shared" si="22"/>
        <v>2001.0735941582939</v>
      </c>
      <c r="I119">
        <f t="shared" si="22"/>
        <v>9.4635524905751784E-4</v>
      </c>
      <c r="J119">
        <f t="shared" si="22"/>
        <v>1.9143287710187567E-2</v>
      </c>
      <c r="K119">
        <f t="shared" si="22"/>
        <v>11441.305017903491</v>
      </c>
      <c r="L119">
        <f t="shared" si="22"/>
        <v>1309490.2596920244</v>
      </c>
      <c r="M119">
        <f t="shared" si="22"/>
        <v>32.90569587178959</v>
      </c>
      <c r="N119">
        <f t="shared" si="22"/>
        <v>1.4233293665403907E-2</v>
      </c>
      <c r="O119">
        <f t="shared" si="22"/>
        <v>703.78998287333502</v>
      </c>
      <c r="P119">
        <f t="shared" si="22"/>
        <v>102205.12577296598</v>
      </c>
      <c r="Q119">
        <f t="shared" ref="Q119:R119" si="23">Q118</f>
        <v>1439337.8831007134</v>
      </c>
      <c r="R119">
        <f t="shared" si="23"/>
        <v>1.8711719310039537E-2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3">
        <f t="shared" ref="W4:W35" si="0">N4/$N$118</f>
        <v>0</v>
      </c>
      <c r="X4" s="13">
        <f t="shared" ref="X4:X35" si="1">H4/$H$118</f>
        <v>0</v>
      </c>
      <c r="Y4" s="13">
        <f t="shared" ref="Y4:Y35" si="2">G4/$G$118</f>
        <v>0</v>
      </c>
      <c r="Z4" s="13">
        <f t="shared" ref="Z4:Z35" si="3">O4/$O$118</f>
        <v>0</v>
      </c>
      <c r="AA4" s="13">
        <f t="shared" ref="AA4:AA35" si="4">P4/$P$118</f>
        <v>0</v>
      </c>
      <c r="AD4" t="s">
        <v>126</v>
      </c>
      <c r="AE4" s="12">
        <v>7.2047696650444536E-5</v>
      </c>
      <c r="AF4" s="12">
        <v>1.6062597666240317E-4</v>
      </c>
      <c r="AG4" s="12">
        <v>0.21992137845285339</v>
      </c>
      <c r="AH4" s="12">
        <v>1.183039600074623E-4</v>
      </c>
      <c r="AI4" s="12">
        <v>0.73862387062610768</v>
      </c>
    </row>
    <row r="5" spans="1:35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3">
        <f t="shared" si="0"/>
        <v>0</v>
      </c>
      <c r="X5" s="13">
        <f t="shared" si="1"/>
        <v>0</v>
      </c>
      <c r="Y5" s="13">
        <f t="shared" si="2"/>
        <v>0</v>
      </c>
      <c r="Z5" s="13">
        <f t="shared" si="3"/>
        <v>0</v>
      </c>
      <c r="AA5" s="13">
        <f t="shared" si="4"/>
        <v>0</v>
      </c>
      <c r="AD5" t="s">
        <v>50</v>
      </c>
      <c r="AE5" s="12">
        <v>0.93249127203492799</v>
      </c>
      <c r="AF5" s="12">
        <v>0.79376308006776086</v>
      </c>
      <c r="AG5" s="12">
        <v>0.35946103845459182</v>
      </c>
      <c r="AH5" s="12">
        <v>0.93970990266857124</v>
      </c>
      <c r="AI5" s="12">
        <v>0.22344832360304198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121</v>
      </c>
      <c r="AE6" s="12">
        <v>0</v>
      </c>
      <c r="AF6" s="12">
        <v>0</v>
      </c>
      <c r="AG6" s="12">
        <v>2.8749077795163481E-4</v>
      </c>
      <c r="AH6" s="12">
        <v>0</v>
      </c>
      <c r="AI6" s="12">
        <v>2.9376113152957697E-2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41</v>
      </c>
      <c r="AE7" s="12">
        <v>5.1511407333488343E-2</v>
      </c>
      <c r="AF7" s="12">
        <v>2.4002057845593571E-2</v>
      </c>
      <c r="AG7" s="12">
        <v>0.14848818878836109</v>
      </c>
      <c r="AH7" s="12">
        <v>1.3716491566046559E-3</v>
      </c>
      <c r="AI7" s="12">
        <v>5.457867633684472E-3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f t="shared" si="3"/>
        <v>0</v>
      </c>
      <c r="AA8" s="13">
        <f t="shared" si="4"/>
        <v>0</v>
      </c>
      <c r="AD8" t="s">
        <v>97</v>
      </c>
      <c r="AE8" s="12">
        <v>1.5296175185414401E-3</v>
      </c>
      <c r="AF8" s="12">
        <v>7.4899104359989433E-3</v>
      </c>
      <c r="AG8" s="12">
        <v>2.4813750693492413E-3</v>
      </c>
      <c r="AH8" s="12">
        <v>3.5609272058089317E-3</v>
      </c>
      <c r="AI8" s="12">
        <v>6.4930861537932109E-4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44</v>
      </c>
      <c r="AE9" s="12">
        <v>6.7135726624161556E-5</v>
      </c>
      <c r="AF9" s="12">
        <v>2.1075364208039531E-5</v>
      </c>
      <c r="AG9" s="12">
        <v>3.8813617442824302E-5</v>
      </c>
      <c r="AH9" s="12">
        <v>7.843332387790251E-6</v>
      </c>
      <c r="AI9" s="12">
        <v>5.8806579479744794E-4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94</v>
      </c>
      <c r="AE10" s="12">
        <v>4.6778215516413962E-3</v>
      </c>
      <c r="AF10" s="12">
        <v>2.4627213095019893E-2</v>
      </c>
      <c r="AG10" s="12">
        <v>0.10859519941621489</v>
      </c>
      <c r="AH10" s="12">
        <v>1.4038788511403441E-3</v>
      </c>
      <c r="AI10" s="12">
        <v>5.3991446621684547E-4</v>
      </c>
    </row>
    <row r="11" spans="1:35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  <c r="S11">
        <f>Mult_op!R10*LCA_op_data!S11</f>
        <v>0</v>
      </c>
      <c r="T11">
        <f>Mult_op!S10*LCA_op_data!T11</f>
        <v>0</v>
      </c>
      <c r="V11" t="s">
        <v>39</v>
      </c>
      <c r="W11" s="13">
        <f t="shared" si="0"/>
        <v>0</v>
      </c>
      <c r="X11" s="13">
        <f t="shared" si="1"/>
        <v>0</v>
      </c>
      <c r="Y11" s="13">
        <f t="shared" si="2"/>
        <v>0</v>
      </c>
      <c r="Z11" s="13">
        <f t="shared" si="3"/>
        <v>0</v>
      </c>
      <c r="AA11" s="13">
        <f t="shared" si="4"/>
        <v>0</v>
      </c>
      <c r="AD11" t="s">
        <v>110</v>
      </c>
      <c r="AE11" s="12">
        <v>4.8903550344805077E-3</v>
      </c>
      <c r="AF11" s="12">
        <v>0.14141121492680256</v>
      </c>
      <c r="AG11" s="12">
        <v>4.1901145044509404E-2</v>
      </c>
      <c r="AH11" s="12">
        <v>4.8970024278044276E-2</v>
      </c>
      <c r="AI11" s="12">
        <v>4.813549592733382E-4</v>
      </c>
    </row>
    <row r="12" spans="1:35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  <c r="S12">
        <f>Mult_op!R11*LCA_op_data!S12</f>
        <v>0</v>
      </c>
      <c r="T12">
        <f>Mult_op!S11*LCA_op_data!T12</f>
        <v>0</v>
      </c>
      <c r="V12" t="s">
        <v>40</v>
      </c>
      <c r="W12" s="13">
        <f t="shared" si="0"/>
        <v>0</v>
      </c>
      <c r="X12" s="13">
        <f t="shared" si="1"/>
        <v>0</v>
      </c>
      <c r="Y12" s="13">
        <f t="shared" si="2"/>
        <v>0</v>
      </c>
      <c r="Z12" s="13">
        <f t="shared" si="3"/>
        <v>0</v>
      </c>
      <c r="AA12" s="13">
        <f t="shared" si="4"/>
        <v>0</v>
      </c>
      <c r="AD12" t="s">
        <v>71</v>
      </c>
      <c r="AE12" s="12">
        <v>1.5311502542887108E-3</v>
      </c>
      <c r="AF12" s="12">
        <v>3.4136067694884855E-3</v>
      </c>
      <c r="AG12" s="12">
        <v>1.6319297721429987E-3</v>
      </c>
      <c r="AH12" s="12">
        <v>2.5141836154406539E-3</v>
      </c>
      <c r="AI12" s="12">
        <v>3.7696493744683785E-4</v>
      </c>
    </row>
    <row r="13" spans="1:35" x14ac:dyDescent="0.3">
      <c r="D13" t="s">
        <v>43</v>
      </c>
      <c r="E13">
        <f>Mult_op!D12*LCA_op_data!E13</f>
        <v>1.1351178787821896</v>
      </c>
      <c r="F13">
        <f>Mult_op!E12*LCA_op_data!F13</f>
        <v>10388.767400000001</v>
      </c>
      <c r="G13">
        <f>Mult_op!F12*LCA_op_data!G13</f>
        <v>53493.637119703584</v>
      </c>
      <c r="H13">
        <f>Mult_op!G12*LCA_op_data!H13</f>
        <v>1.690061088615866E-2</v>
      </c>
      <c r="I13">
        <f>Mult_op!H12*LCA_op_data!I13</f>
        <v>0.63654955339789399</v>
      </c>
      <c r="J13">
        <f>Mult_op!I12*LCA_op_data!J13</f>
        <v>4.3269838965423819</v>
      </c>
      <c r="K13">
        <f>Mult_op!J12*LCA_op_data!K13</f>
        <v>2.6779636897378826E-7</v>
      </c>
      <c r="L13">
        <f>Mult_op!K12*LCA_op_data!L13</f>
        <v>6.528652050555614E-6</v>
      </c>
      <c r="M13">
        <f>Mult_op!L12*LCA_op_data!M13</f>
        <v>18.077497048058376</v>
      </c>
      <c r="N13">
        <f>Mult_op!M12*LCA_op_data!N13</f>
        <v>2061.1490095115078</v>
      </c>
      <c r="O13">
        <f>Mult_op!N12*LCA_op_data!O13</f>
        <v>3.4672104555283974E-4</v>
      </c>
      <c r="P13">
        <f>Mult_op!O12*LCA_op_data!P13</f>
        <v>2.2001160353159955E-5</v>
      </c>
      <c r="Q13">
        <f>Mult_op!P12*LCA_op_data!Q13</f>
        <v>2.0281175870488446</v>
      </c>
      <c r="R13">
        <f>Mult_op!Q12*LCA_op_data!R13</f>
        <v>107.11851210936423</v>
      </c>
      <c r="S13">
        <f>Mult_op!R12*LCA_op_data!S13</f>
        <v>3750.3227717876921</v>
      </c>
      <c r="T13">
        <f>Mult_op!S12*LCA_op_data!T13</f>
        <v>5.8081608796911668E-5</v>
      </c>
      <c r="V13" t="s">
        <v>41</v>
      </c>
      <c r="W13" s="13">
        <f t="shared" si="0"/>
        <v>5.1511407333488343E-2</v>
      </c>
      <c r="X13" s="13">
        <f t="shared" si="1"/>
        <v>2.4002057845593571E-2</v>
      </c>
      <c r="Y13" s="13">
        <f t="shared" si="2"/>
        <v>0.14848818878836109</v>
      </c>
      <c r="Z13" s="13">
        <f t="shared" si="3"/>
        <v>1.3716491566046559E-3</v>
      </c>
      <c r="AA13" s="13">
        <f t="shared" si="4"/>
        <v>5.457867633684472E-3</v>
      </c>
      <c r="AD13" t="s">
        <v>95</v>
      </c>
      <c r="AE13" s="12">
        <v>3.4303325209251953E-3</v>
      </c>
      <c r="AF13" s="12">
        <v>2.1875470216003883E-3</v>
      </c>
      <c r="AG13" s="12">
        <v>0.11590189016373101</v>
      </c>
      <c r="AH13" s="12">
        <v>1.1370648335059178E-3</v>
      </c>
      <c r="AI13" s="12">
        <v>2.1416273848832605E-4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f t="shared" si="3"/>
        <v>0</v>
      </c>
      <c r="AA14" s="13">
        <f t="shared" si="4"/>
        <v>0</v>
      </c>
      <c r="AD14" t="s">
        <v>84</v>
      </c>
      <c r="AE14" s="12">
        <v>5.001134589129743E-4</v>
      </c>
      <c r="AF14" s="12">
        <v>1.1149726710855683E-3</v>
      </c>
      <c r="AG14" s="12">
        <v>5.3303066812906323E-4</v>
      </c>
      <c r="AH14" s="12">
        <v>8.211976980955838E-4</v>
      </c>
      <c r="AI14" s="12">
        <v>1.2312654373886433E-4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143</v>
      </c>
      <c r="AE15" s="12">
        <v>7.9547707181548463E-3</v>
      </c>
      <c r="AF15" s="12">
        <v>1.7315644886210396E-3</v>
      </c>
      <c r="AG15" s="12">
        <v>7.261729070784039E-4</v>
      </c>
      <c r="AH15" s="12">
        <v>3.6860514049467258E-4</v>
      </c>
      <c r="AI15" s="12">
        <v>1.1577003316980705E-4</v>
      </c>
    </row>
    <row r="16" spans="1:35" x14ac:dyDescent="0.3">
      <c r="D16" t="s">
        <v>46</v>
      </c>
      <c r="E16">
        <f>Mult_op!D15*LCA_op_data!E16</f>
        <v>0.40460357630699867</v>
      </c>
      <c r="F16">
        <f>Mult_op!E15*LCA_op_data!F16</f>
        <v>519.098703</v>
      </c>
      <c r="G16">
        <f>Mult_op!F15*LCA_op_data!G16</f>
        <v>13.982806199816649</v>
      </c>
      <c r="H16">
        <f>Mult_op!G15*LCA_op_data!H16</f>
        <v>1.483983298663461E-5</v>
      </c>
      <c r="I16">
        <f>Mult_op!H15*LCA_op_data!I16</f>
        <v>0.10731184165802243</v>
      </c>
      <c r="J16">
        <f>Mult_op!I15*LCA_op_data!J16</f>
        <v>2.0419949494016816</v>
      </c>
      <c r="K16">
        <f>Mult_op!J15*LCA_op_data!K16</f>
        <v>9.3389484524346442E-10</v>
      </c>
      <c r="L16">
        <f>Mult_op!K15*LCA_op_data!L16</f>
        <v>1.7080955175266272E-7</v>
      </c>
      <c r="M16">
        <f>Mult_op!L15*LCA_op_data!M16</f>
        <v>8.4084912690518071E-2</v>
      </c>
      <c r="N16">
        <f>Mult_op!M15*LCA_op_data!N16</f>
        <v>2.6863318941834686</v>
      </c>
      <c r="O16">
        <f>Mult_op!N15*LCA_op_data!O16</f>
        <v>1.982612239448124E-6</v>
      </c>
      <c r="P16">
        <f>Mult_op!O15*LCA_op_data!P16</f>
        <v>2.3705466526334382E-6</v>
      </c>
      <c r="Q16">
        <f>Mult_op!P15*LCA_op_data!Q16</f>
        <v>0.29309717915968519</v>
      </c>
      <c r="R16">
        <f>Mult_op!Q15*LCA_op_data!R16</f>
        <v>0.10193164352148869</v>
      </c>
      <c r="S16">
        <f>Mult_op!R15*LCA_op_data!S16</f>
        <v>17.297346912966987</v>
      </c>
      <c r="T16">
        <f>Mult_op!S15*LCA_op_data!T16</f>
        <v>2.9331273652472457E-7</v>
      </c>
      <c r="V16" t="s">
        <v>44</v>
      </c>
      <c r="W16" s="13">
        <f t="shared" si="0"/>
        <v>6.7135726624161556E-5</v>
      </c>
      <c r="X16" s="13">
        <f t="shared" si="1"/>
        <v>2.1075364208039531E-5</v>
      </c>
      <c r="Y16" s="13">
        <f t="shared" si="2"/>
        <v>3.8813617442824302E-5</v>
      </c>
      <c r="Z16" s="13">
        <f t="shared" si="3"/>
        <v>7.843332387790251E-6</v>
      </c>
      <c r="AA16" s="13">
        <f t="shared" si="4"/>
        <v>5.8806579479744794E-4</v>
      </c>
      <c r="AD16" t="s">
        <v>98</v>
      </c>
      <c r="AE16" s="12">
        <v>-8.6560238486361185E-3</v>
      </c>
      <c r="AF16" s="12">
        <v>7.7131337158157042E-5</v>
      </c>
      <c r="AG16" s="12">
        <v>3.2346867644293392E-5</v>
      </c>
      <c r="AH16" s="12">
        <v>1.6419259898524478E-5</v>
      </c>
      <c r="AI16" s="12">
        <v>5.1568956974525253E-6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144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145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34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35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36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4:35" x14ac:dyDescent="0.3">
      <c r="D22" t="s">
        <v>52</v>
      </c>
      <c r="E22">
        <f>Mult_op!D21*LCA_op_data!E22</f>
        <v>17.669716378848531</v>
      </c>
      <c r="F22">
        <f>Mult_op!E21*LCA_op_data!F22</f>
        <v>6138.4117420000002</v>
      </c>
      <c r="G22">
        <f>Mult_op!F21*LCA_op_data!G22</f>
        <v>129497.69612429242</v>
      </c>
      <c r="H22">
        <f>Mult_op!G21*LCA_op_data!H22</f>
        <v>0.55891378307326434</v>
      </c>
      <c r="I22">
        <f>Mult_op!H21*LCA_op_data!I22</f>
        <v>3.743190432534107</v>
      </c>
      <c r="J22">
        <f>Mult_op!I21*LCA_op_data!J22</f>
        <v>30.860872286467742</v>
      </c>
      <c r="K22">
        <f>Mult_op!J21*LCA_op_data!K22</f>
        <v>4.7760755039160582E-6</v>
      </c>
      <c r="L22">
        <f>Mult_op!K21*LCA_op_data!L22</f>
        <v>3.0703415568139516E-4</v>
      </c>
      <c r="M22">
        <f>Mult_op!L21*LCA_op_data!M22</f>
        <v>684.73376700912479</v>
      </c>
      <c r="N22">
        <f>Mult_op!M21*LCA_op_data!N22</f>
        <v>37312.190856866655</v>
      </c>
      <c r="O22">
        <f>Mult_op!N21*LCA_op_data!O22</f>
        <v>0.23753683542234924</v>
      </c>
      <c r="P22">
        <f>Mult_op!O21*LCA_op_data!P22</f>
        <v>9.0074049577427181E-4</v>
      </c>
      <c r="Q22">
        <f>Mult_op!P21*LCA_op_data!Q22</f>
        <v>14.371681429362827</v>
      </c>
      <c r="R22">
        <f>Mult_op!Q21*LCA_op_data!R22</f>
        <v>2596.9609808160517</v>
      </c>
      <c r="S22">
        <f>Mult_op!R21*LCA_op_data!S22</f>
        <v>79394.932390043832</v>
      </c>
      <c r="T22">
        <f>Mult_op!S21*LCA_op_data!T22</f>
        <v>3.2861514212397329E-3</v>
      </c>
      <c r="V22" t="s">
        <v>50</v>
      </c>
      <c r="W22" s="13">
        <f t="shared" si="0"/>
        <v>0.93249127203492799</v>
      </c>
      <c r="X22" s="13">
        <f t="shared" si="1"/>
        <v>0.79376308006776086</v>
      </c>
      <c r="Y22" s="13">
        <f t="shared" si="2"/>
        <v>0.35946103845459182</v>
      </c>
      <c r="Z22" s="13">
        <f t="shared" si="3"/>
        <v>0.93970990266857124</v>
      </c>
      <c r="AA22" s="13">
        <f t="shared" si="4"/>
        <v>0.22344832360304198</v>
      </c>
      <c r="AD22" t="s">
        <v>37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3">
        <f t="shared" si="0"/>
        <v>0</v>
      </c>
      <c r="X23" s="13">
        <f t="shared" si="1"/>
        <v>0</v>
      </c>
      <c r="Y23" s="13">
        <f t="shared" si="2"/>
        <v>0</v>
      </c>
      <c r="Z23" s="13">
        <f t="shared" si="3"/>
        <v>0</v>
      </c>
      <c r="AA23" s="13">
        <f t="shared" si="4"/>
        <v>0</v>
      </c>
      <c r="AD23" t="s">
        <v>38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D24" t="s">
        <v>39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4:35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3">
        <f t="shared" si="0"/>
        <v>0</v>
      </c>
      <c r="X25" s="13">
        <f t="shared" si="1"/>
        <v>0</v>
      </c>
      <c r="Y25" s="13">
        <f t="shared" si="2"/>
        <v>0</v>
      </c>
      <c r="Z25" s="13">
        <f t="shared" si="3"/>
        <v>0</v>
      </c>
      <c r="AA25" s="13">
        <f t="shared" si="4"/>
        <v>0</v>
      </c>
      <c r="AD25" t="s">
        <v>40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f t="shared" si="3"/>
        <v>0</v>
      </c>
      <c r="AA26" s="13">
        <f t="shared" si="4"/>
        <v>0</v>
      </c>
      <c r="AD26" t="s">
        <v>42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f t="shared" si="3"/>
        <v>0</v>
      </c>
      <c r="AA27" s="13">
        <f t="shared" si="4"/>
        <v>0</v>
      </c>
      <c r="AD27" t="s">
        <v>43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D28" t="s">
        <v>45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4:35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  <c r="V29" t="s">
        <v>57</v>
      </c>
      <c r="W29" s="13">
        <f t="shared" si="0"/>
        <v>0</v>
      </c>
      <c r="X29" s="13">
        <f t="shared" si="1"/>
        <v>0</v>
      </c>
      <c r="Y29" s="13">
        <f t="shared" si="2"/>
        <v>0</v>
      </c>
      <c r="Z29" s="13">
        <f t="shared" si="3"/>
        <v>0</v>
      </c>
      <c r="AA29" s="13">
        <f t="shared" si="4"/>
        <v>0</v>
      </c>
      <c r="AD29" t="s">
        <v>46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</row>
    <row r="30" spans="4:35" x14ac:dyDescent="0.3">
      <c r="D30" t="s">
        <v>60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3">
        <f t="shared" si="0"/>
        <v>0</v>
      </c>
      <c r="X30" s="13">
        <f t="shared" si="1"/>
        <v>0</v>
      </c>
      <c r="Y30" s="13">
        <f t="shared" si="2"/>
        <v>0</v>
      </c>
      <c r="Z30" s="13">
        <f t="shared" si="3"/>
        <v>0</v>
      </c>
      <c r="AA30" s="13">
        <f t="shared" si="4"/>
        <v>0</v>
      </c>
      <c r="AD30" t="s">
        <v>48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47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49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51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52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</row>
    <row r="35" spans="4:35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3">
        <f t="shared" si="0"/>
        <v>0</v>
      </c>
      <c r="X35" s="13">
        <f t="shared" si="1"/>
        <v>0</v>
      </c>
      <c r="Y35" s="13">
        <f t="shared" si="2"/>
        <v>0</v>
      </c>
      <c r="Z35" s="13">
        <f t="shared" si="3"/>
        <v>0</v>
      </c>
      <c r="AA35" s="13">
        <f t="shared" si="4"/>
        <v>0</v>
      </c>
      <c r="AD35" t="s">
        <v>53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ref="W36:W67" si="5">N36/$N$118</f>
        <v>0</v>
      </c>
      <c r="X36" s="13">
        <f t="shared" ref="X36:X67" si="6">H36/$H$118</f>
        <v>0</v>
      </c>
      <c r="Y36" s="13">
        <f t="shared" ref="Y36:Y67" si="7">G36/$G$118</f>
        <v>0</v>
      </c>
      <c r="Z36" s="13">
        <f t="shared" ref="Z36:Z67" si="8">O36/$O$118</f>
        <v>0</v>
      </c>
      <c r="AA36" s="13">
        <f t="shared" ref="AA36:AA67" si="9">P36/$P$118</f>
        <v>0</v>
      </c>
      <c r="AD36" t="s">
        <v>54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</row>
    <row r="37" spans="4:35" x14ac:dyDescent="0.3">
      <c r="D37" t="s">
        <v>67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  <c r="AA37" s="13">
        <f t="shared" si="9"/>
        <v>0</v>
      </c>
      <c r="AD37" t="s">
        <v>55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</row>
    <row r="38" spans="4:35" x14ac:dyDescent="0.3">
      <c r="D38" t="s">
        <v>68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  <c r="AA38" s="13">
        <f t="shared" si="9"/>
        <v>0</v>
      </c>
      <c r="AD38" t="s">
        <v>56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</row>
    <row r="39" spans="4:35" x14ac:dyDescent="0.3">
      <c r="D39" t="s">
        <v>69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  <c r="AA39" s="13">
        <f t="shared" si="9"/>
        <v>0</v>
      </c>
      <c r="AD39" t="s">
        <v>57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</row>
    <row r="40" spans="4:35" x14ac:dyDescent="0.3">
      <c r="D40" t="s">
        <v>70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  <c r="AA40" s="13">
        <f t="shared" si="9"/>
        <v>0</v>
      </c>
      <c r="AD40" t="s">
        <v>58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</row>
    <row r="41" spans="4:35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  <c r="AA41" s="13">
        <f t="shared" si="9"/>
        <v>0</v>
      </c>
      <c r="AD41" t="s">
        <v>59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60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</row>
    <row r="43" spans="4:35" x14ac:dyDescent="0.3">
      <c r="D43" t="s">
        <v>73</v>
      </c>
      <c r="E43">
        <f>Mult_op!D42*LCA_op_data!E43</f>
        <v>0.10861672394781896</v>
      </c>
      <c r="F43">
        <f>Mult_op!E42*LCA_op_data!F43</f>
        <v>3283.3839240000002</v>
      </c>
      <c r="G43">
        <f>Mult_op!F42*LCA_op_data!G43</f>
        <v>587.91113116938209</v>
      </c>
      <c r="H43">
        <f>Mult_op!G42*LCA_op_data!H43</f>
        <v>2.4036288930148302E-3</v>
      </c>
      <c r="I43">
        <f>Mult_op!H42*LCA_op_data!I43</f>
        <v>1.4177568481836458E-2</v>
      </c>
      <c r="J43">
        <f>Mult_op!I42*LCA_op_data!J43</f>
        <v>0.14724709420924631</v>
      </c>
      <c r="K43">
        <f>Mult_op!J42*LCA_op_data!K43</f>
        <v>7.3209239963778794E-8</v>
      </c>
      <c r="L43">
        <f>Mult_op!K42*LCA_op_data!L43</f>
        <v>7.2668577319691009E-7</v>
      </c>
      <c r="M43">
        <f>Mult_op!L42*LCA_op_data!M43</f>
        <v>1.2166003670666146</v>
      </c>
      <c r="N43">
        <f>Mult_op!M42*LCA_op_data!N43</f>
        <v>61.266600805696733</v>
      </c>
      <c r="O43">
        <f>Mult_op!N42*LCA_op_data!O43</f>
        <v>6.3552721748120773E-4</v>
      </c>
      <c r="P43">
        <f>Mult_op!O42*LCA_op_data!P43</f>
        <v>1.5195799152585792E-6</v>
      </c>
      <c r="Q43">
        <f>Mult_op!P42*LCA_op_data!Q43</f>
        <v>7.8389057972833964E-2</v>
      </c>
      <c r="R43">
        <f>Mult_op!Q42*LCA_op_data!R43</f>
        <v>12.997894311719635</v>
      </c>
      <c r="S43">
        <f>Mult_op!R42*LCA_op_data!S43</f>
        <v>188.39588876759197</v>
      </c>
      <c r="T43">
        <f>Mult_op!S42*LCA_op_data!T43</f>
        <v>1.9590479996863868E-3</v>
      </c>
      <c r="V43" t="s">
        <v>71</v>
      </c>
      <c r="W43" s="13">
        <f t="shared" si="5"/>
        <v>1.5311502542887108E-3</v>
      </c>
      <c r="X43" s="13">
        <f t="shared" si="6"/>
        <v>3.4136067694884855E-3</v>
      </c>
      <c r="Y43" s="13">
        <f t="shared" si="7"/>
        <v>1.6319297721429987E-3</v>
      </c>
      <c r="Z43" s="13">
        <f t="shared" si="8"/>
        <v>2.5141836154406539E-3</v>
      </c>
      <c r="AA43" s="13">
        <f t="shared" si="9"/>
        <v>3.7696493744683785E-4</v>
      </c>
      <c r="AD43" t="s">
        <v>61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62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</row>
    <row r="45" spans="4:35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0</v>
      </c>
      <c r="Z45" s="13">
        <f t="shared" si="8"/>
        <v>0</v>
      </c>
      <c r="AA45" s="13">
        <f t="shared" si="9"/>
        <v>0</v>
      </c>
      <c r="AD45" t="s">
        <v>63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64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</row>
    <row r="47" spans="4:35" x14ac:dyDescent="0.3">
      <c r="D47" t="s">
        <v>77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0</v>
      </c>
      <c r="Z47" s="13">
        <f t="shared" si="8"/>
        <v>0</v>
      </c>
      <c r="AA47" s="13">
        <f t="shared" si="9"/>
        <v>0</v>
      </c>
      <c r="AD47" t="s">
        <v>65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</row>
    <row r="48" spans="4:35" x14ac:dyDescent="0.3">
      <c r="D48" t="s">
        <v>78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0</v>
      </c>
      <c r="Z48" s="13">
        <f t="shared" si="8"/>
        <v>0</v>
      </c>
      <c r="AA48" s="13">
        <f t="shared" si="9"/>
        <v>0</v>
      </c>
      <c r="AD48" t="s">
        <v>66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</row>
    <row r="49" spans="4:35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3">
        <f t="shared" si="5"/>
        <v>0</v>
      </c>
      <c r="X49" s="13">
        <f t="shared" si="6"/>
        <v>0</v>
      </c>
      <c r="Y49" s="13">
        <f t="shared" si="7"/>
        <v>0</v>
      </c>
      <c r="Z49" s="13">
        <f t="shared" si="8"/>
        <v>0</v>
      </c>
      <c r="AA49" s="13">
        <f t="shared" si="9"/>
        <v>0</v>
      </c>
      <c r="AD49" t="s">
        <v>67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</row>
    <row r="50" spans="4:35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3">
        <f t="shared" si="5"/>
        <v>0</v>
      </c>
      <c r="X50" s="13">
        <f t="shared" si="6"/>
        <v>0</v>
      </c>
      <c r="Y50" s="13">
        <f t="shared" si="7"/>
        <v>0</v>
      </c>
      <c r="Z50" s="13">
        <f t="shared" si="8"/>
        <v>0</v>
      </c>
      <c r="AA50" s="13">
        <f t="shared" si="9"/>
        <v>0</v>
      </c>
      <c r="AD50" t="s">
        <v>68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</row>
    <row r="51" spans="4:35" x14ac:dyDescent="0.3">
      <c r="D51" t="s">
        <v>81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3">
        <f t="shared" si="5"/>
        <v>0</v>
      </c>
      <c r="X51" s="13">
        <f t="shared" si="6"/>
        <v>0</v>
      </c>
      <c r="Y51" s="13">
        <f t="shared" si="7"/>
        <v>0</v>
      </c>
      <c r="Z51" s="13">
        <f t="shared" si="8"/>
        <v>0</v>
      </c>
      <c r="AA51" s="13">
        <f t="shared" si="9"/>
        <v>0</v>
      </c>
      <c r="AD51" t="s">
        <v>69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</row>
    <row r="52" spans="4:35" x14ac:dyDescent="0.3">
      <c r="D52" t="s">
        <v>82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3">
        <f t="shared" si="5"/>
        <v>0</v>
      </c>
      <c r="X52" s="13">
        <f t="shared" si="6"/>
        <v>0</v>
      </c>
      <c r="Y52" s="13">
        <f t="shared" si="7"/>
        <v>0</v>
      </c>
      <c r="Z52" s="13">
        <f t="shared" si="8"/>
        <v>0</v>
      </c>
      <c r="AA52" s="13">
        <f t="shared" si="9"/>
        <v>0</v>
      </c>
      <c r="AD52" t="s">
        <v>70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</row>
    <row r="53" spans="4:35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  <c r="V53" t="s">
        <v>81</v>
      </c>
      <c r="W53" s="13">
        <f t="shared" si="5"/>
        <v>0</v>
      </c>
      <c r="X53" s="13">
        <f t="shared" si="6"/>
        <v>0</v>
      </c>
      <c r="Y53" s="13">
        <f t="shared" si="7"/>
        <v>0</v>
      </c>
      <c r="Z53" s="13">
        <f t="shared" si="8"/>
        <v>0</v>
      </c>
      <c r="AA53" s="13">
        <f t="shared" si="9"/>
        <v>0</v>
      </c>
      <c r="AD53" t="s">
        <v>72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</row>
    <row r="54" spans="4:35" x14ac:dyDescent="0.3">
      <c r="D54" t="s">
        <v>84</v>
      </c>
      <c r="E54">
        <f>Mult_op!D53*LCA_op_data!E54</f>
        <v>0</v>
      </c>
      <c r="F54">
        <f>Mult_op!E53*LCA_op_data!F54</f>
        <v>0</v>
      </c>
      <c r="G54">
        <f>Mult_op!F53*LCA_op_data!G54</f>
        <v>0</v>
      </c>
      <c r="H54">
        <f>Mult_op!G53*LCA_op_data!H54</f>
        <v>0</v>
      </c>
      <c r="I54">
        <f>Mult_op!H53*LCA_op_data!I54</f>
        <v>0</v>
      </c>
      <c r="J54">
        <f>Mult_op!I53*LCA_op_data!J54</f>
        <v>0</v>
      </c>
      <c r="K54">
        <f>Mult_op!J53*LCA_op_data!K54</f>
        <v>0</v>
      </c>
      <c r="L54">
        <f>Mult_op!K53*LCA_op_data!L54</f>
        <v>0</v>
      </c>
      <c r="M54">
        <f>Mult_op!L53*LCA_op_data!M54</f>
        <v>0</v>
      </c>
      <c r="N54">
        <f>Mult_op!M53*LCA_op_data!N54</f>
        <v>0</v>
      </c>
      <c r="O54">
        <f>Mult_op!N53*LCA_op_data!O54</f>
        <v>0</v>
      </c>
      <c r="P54">
        <f>Mult_op!O53*LCA_op_data!P54</f>
        <v>0</v>
      </c>
      <c r="Q54">
        <f>Mult_op!P53*LCA_op_data!Q54</f>
        <v>0</v>
      </c>
      <c r="R54">
        <f>Mult_op!Q53*LCA_op_data!R54</f>
        <v>0</v>
      </c>
      <c r="S54">
        <f>Mult_op!R53*LCA_op_data!S54</f>
        <v>0</v>
      </c>
      <c r="T54">
        <f>Mult_op!S53*LCA_op_data!T54</f>
        <v>0</v>
      </c>
      <c r="V54" t="s">
        <v>82</v>
      </c>
      <c r="W54" s="13">
        <f t="shared" si="5"/>
        <v>0</v>
      </c>
      <c r="X54" s="13">
        <f t="shared" si="6"/>
        <v>0</v>
      </c>
      <c r="Y54" s="13">
        <f t="shared" si="7"/>
        <v>0</v>
      </c>
      <c r="Z54" s="13">
        <f t="shared" si="8"/>
        <v>0</v>
      </c>
      <c r="AA54" s="13">
        <f t="shared" si="9"/>
        <v>0</v>
      </c>
      <c r="AD54" t="s">
        <v>73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74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</row>
    <row r="56" spans="4:35" x14ac:dyDescent="0.3">
      <c r="D56" t="s">
        <v>86</v>
      </c>
      <c r="E56">
        <f>Mult_op!D55*LCA_op_data!E56</f>
        <v>3.547704437052402E-2</v>
      </c>
      <c r="F56">
        <f>Mult_op!E55*LCA_op_data!F56</f>
        <v>1072.438506</v>
      </c>
      <c r="G56">
        <f>Mult_op!F55*LCA_op_data!G56</f>
        <v>192.02705189710176</v>
      </c>
      <c r="H56">
        <f>Mult_op!G55*LCA_op_data!H56</f>
        <v>7.8508765306461374E-4</v>
      </c>
      <c r="I56">
        <f>Mult_op!H55*LCA_op_data!I56</f>
        <v>4.6307622603116499E-3</v>
      </c>
      <c r="J56">
        <f>Mult_op!I55*LCA_op_data!J56</f>
        <v>4.8094727080903239E-2</v>
      </c>
      <c r="K56">
        <f>Mult_op!J55*LCA_op_data!K56</f>
        <v>2.3912040062772241E-8</v>
      </c>
      <c r="L56">
        <f>Mult_op!K55*LCA_op_data!L56</f>
        <v>2.3735445594474654E-7</v>
      </c>
      <c r="M56">
        <f>Mult_op!L55*LCA_op_data!M56</f>
        <v>0.39737329238868851</v>
      </c>
      <c r="N56">
        <f>Mult_op!M55*LCA_op_data!N56</f>
        <v>20.011263792664952</v>
      </c>
      <c r="O56">
        <f>Mult_op!N55*LCA_op_data!O56</f>
        <v>2.0757970295705251E-4</v>
      </c>
      <c r="P56">
        <f>Mult_op!O55*LCA_op_data!P56</f>
        <v>4.9633428553861563E-7</v>
      </c>
      <c r="Q56">
        <f>Mult_op!P55*LCA_op_data!Q56</f>
        <v>2.5603903218456927E-2</v>
      </c>
      <c r="R56">
        <f>Mult_op!Q55*LCA_op_data!R56</f>
        <v>4.2454500233480719</v>
      </c>
      <c r="S56">
        <f>Mult_op!R55*LCA_op_data!S56</f>
        <v>61.534992606139802</v>
      </c>
      <c r="T56">
        <f>Mult_op!S55*LCA_op_data!T56</f>
        <v>6.3987598118177193E-4</v>
      </c>
      <c r="V56" t="s">
        <v>84</v>
      </c>
      <c r="W56" s="13">
        <f t="shared" si="5"/>
        <v>5.001134589129743E-4</v>
      </c>
      <c r="X56" s="13">
        <f t="shared" si="6"/>
        <v>1.1149726710855683E-3</v>
      </c>
      <c r="Y56" s="13">
        <f t="shared" si="7"/>
        <v>5.3303066812906323E-4</v>
      </c>
      <c r="Z56" s="13">
        <f t="shared" si="8"/>
        <v>8.211976980955838E-4</v>
      </c>
      <c r="AA56" s="13">
        <f t="shared" si="9"/>
        <v>1.2312654373886433E-4</v>
      </c>
      <c r="AD56" t="s">
        <v>75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76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77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78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79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80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</row>
    <row r="62" spans="4:35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3">
        <f t="shared" si="5"/>
        <v>0</v>
      </c>
      <c r="X62" s="13">
        <f t="shared" si="6"/>
        <v>0</v>
      </c>
      <c r="Y62" s="13">
        <f t="shared" si="7"/>
        <v>0</v>
      </c>
      <c r="Z62" s="13">
        <f t="shared" si="8"/>
        <v>0</v>
      </c>
      <c r="AA62" s="13">
        <f t="shared" si="9"/>
        <v>0</v>
      </c>
      <c r="AD62" t="s">
        <v>81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82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83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85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96</v>
      </c>
      <c r="E66">
        <f>Mult_op!D65*LCA_op_data!E66</f>
        <v>0.14607791036844744</v>
      </c>
      <c r="F66">
        <f>Mult_op!E65*LCA_op_data!F66</f>
        <v>15.041172999999999</v>
      </c>
      <c r="G66">
        <f>Mult_op!F65*LCA_op_data!G66</f>
        <v>39121.981606177302</v>
      </c>
      <c r="H66">
        <f>Mult_op!G65*LCA_op_data!H66</f>
        <v>1.7340802543139164E-2</v>
      </c>
      <c r="I66">
        <f>Mult_op!H65*LCA_op_data!I66</f>
        <v>0.34080476622511119</v>
      </c>
      <c r="J66">
        <f>Mult_op!I65*LCA_op_data!J66</f>
        <v>0.2864937425011761</v>
      </c>
      <c r="K66">
        <f>Mult_op!J65*LCA_op_data!K66</f>
        <v>6.9981428951869819E-8</v>
      </c>
      <c r="L66">
        <f>Mult_op!K65*LCA_op_data!L66</f>
        <v>1.9551286726711376E-6</v>
      </c>
      <c r="M66">
        <f>Mult_op!L65*LCA_op_data!M66</f>
        <v>1.6762926450560383</v>
      </c>
      <c r="N66">
        <f>Mult_op!M65*LCA_op_data!N66</f>
        <v>187.17576857134404</v>
      </c>
      <c r="O66">
        <f>Mult_op!N65*LCA_op_data!O66</f>
        <v>3.5486796368671889E-4</v>
      </c>
      <c r="P66">
        <f>Mult_op!O65*LCA_op_data!P66</f>
        <v>2.1764442719195324E-6</v>
      </c>
      <c r="Q66">
        <f>Mult_op!P65*LCA_op_data!Q66</f>
        <v>4.9722222074466117E-2</v>
      </c>
      <c r="R66">
        <f>Mult_op!Q65*LCA_op_data!R66</f>
        <v>99.712823362056298</v>
      </c>
      <c r="S66">
        <f>Mult_op!R65*LCA_op_data!S66</f>
        <v>146.21407324957968</v>
      </c>
      <c r="T66">
        <f>Mult_op!S65*LCA_op_data!T66</f>
        <v>5.4653788375408615E-6</v>
      </c>
      <c r="V66" t="s">
        <v>94</v>
      </c>
      <c r="W66" s="13">
        <f t="shared" si="5"/>
        <v>4.6778215516413962E-3</v>
      </c>
      <c r="X66" s="13">
        <f t="shared" si="6"/>
        <v>2.4627213095019893E-2</v>
      </c>
      <c r="Y66" s="13">
        <f t="shared" si="7"/>
        <v>0.10859519941621489</v>
      </c>
      <c r="Z66" s="13">
        <f t="shared" si="8"/>
        <v>1.4038788511403441E-3</v>
      </c>
      <c r="AA66" s="13">
        <f t="shared" si="9"/>
        <v>5.3991446621684547E-4</v>
      </c>
      <c r="AD66" t="s">
        <v>86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97</v>
      </c>
      <c r="E67">
        <f>Mult_op!D66*LCA_op_data!E67</f>
        <v>8.5352109331323103E-2</v>
      </c>
      <c r="F67">
        <f>Mult_op!E66*LCA_op_data!F67</f>
        <v>7.7481520000000002</v>
      </c>
      <c r="G67">
        <f>Mult_op!F66*LCA_op_data!G67</f>
        <v>41754.254695255215</v>
      </c>
      <c r="H67">
        <f>Mult_op!G66*LCA_op_data!H67</f>
        <v>1.5403213026599213E-3</v>
      </c>
      <c r="I67">
        <f>Mult_op!H66*LCA_op_data!I67</f>
        <v>6.7709400193905634E-3</v>
      </c>
      <c r="J67">
        <f>Mult_op!I66*LCA_op_data!J67</f>
        <v>6.1427087282184677E-2</v>
      </c>
      <c r="K67">
        <f>Mult_op!J66*LCA_op_data!K67</f>
        <v>1.2642386217228279E-8</v>
      </c>
      <c r="L67">
        <f>Mult_op!K66*LCA_op_data!L67</f>
        <v>4.6671055032100088E-7</v>
      </c>
      <c r="M67">
        <f>Mult_op!L66*LCA_op_data!M67</f>
        <v>1.1648648109522239</v>
      </c>
      <c r="N67">
        <f>Mult_op!M66*LCA_op_data!N67</f>
        <v>137.25943133383367</v>
      </c>
      <c r="O67">
        <f>Mult_op!N66*LCA_op_data!O67</f>
        <v>2.8742357769565463E-4</v>
      </c>
      <c r="P67">
        <f>Mult_op!O66*LCA_op_data!P67</f>
        <v>8.6330945845469021E-7</v>
      </c>
      <c r="Q67">
        <f>Mult_op!P66*LCA_op_data!Q67</f>
        <v>2.3060332953439219E-2</v>
      </c>
      <c r="R67">
        <f>Mult_op!Q66*LCA_op_data!R67</f>
        <v>35.68739166460319</v>
      </c>
      <c r="S67">
        <f>Mult_op!R66*LCA_op_data!S67</f>
        <v>104.21104735101902</v>
      </c>
      <c r="T67">
        <f>Mult_op!S66*LCA_op_data!T67</f>
        <v>6.2658441007355987E-6</v>
      </c>
      <c r="V67" t="s">
        <v>95</v>
      </c>
      <c r="W67" s="13">
        <f t="shared" si="5"/>
        <v>3.4303325209251953E-3</v>
      </c>
      <c r="X67" s="13">
        <f t="shared" si="6"/>
        <v>2.1875470216003883E-3</v>
      </c>
      <c r="Y67" s="13">
        <f t="shared" si="7"/>
        <v>0.11590189016373101</v>
      </c>
      <c r="Z67" s="13">
        <f t="shared" si="8"/>
        <v>1.1370648335059178E-3</v>
      </c>
      <c r="AA67" s="13">
        <f t="shared" si="9"/>
        <v>2.1416273848832605E-4</v>
      </c>
      <c r="AD67" t="s">
        <v>87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88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1.3482198672028245</v>
      </c>
      <c r="F69">
        <f>Mult_op!E68*LCA_op_data!F69</f>
        <v>7.3165839999999998</v>
      </c>
      <c r="G69">
        <f>Mult_op!F68*LCA_op_data!G69</f>
        <v>893.92818782938764</v>
      </c>
      <c r="H69">
        <f>Mult_op!G68*LCA_op_data!H69</f>
        <v>5.2738837088602422E-3</v>
      </c>
      <c r="I69">
        <f>Mult_op!H68*LCA_op_data!I69</f>
        <v>0.45316400885691532</v>
      </c>
      <c r="J69">
        <f>Mult_op!I68*LCA_op_data!J69</f>
        <v>3.4719017531054206</v>
      </c>
      <c r="K69">
        <f>Mult_op!J68*LCA_op_data!K69</f>
        <v>7.550485207987287E-8</v>
      </c>
      <c r="L69">
        <f>Mult_op!K68*LCA_op_data!L69</f>
        <v>3.194684710131712E-7</v>
      </c>
      <c r="M69">
        <f>Mult_op!L68*LCA_op_data!M69</f>
        <v>1.6906384111351642</v>
      </c>
      <c r="N69">
        <f>Mult_op!M68*LCA_op_data!N69</f>
        <v>61.205270763850329</v>
      </c>
      <c r="O69">
        <f>Mult_op!N68*LCA_op_data!O69</f>
        <v>9.0011968293105004E-4</v>
      </c>
      <c r="P69">
        <f>Mult_op!O68*LCA_op_data!P69</f>
        <v>2.6174220271452218E-6</v>
      </c>
      <c r="Q69">
        <f>Mult_op!P68*LCA_op_data!Q69</f>
        <v>0.87130976323767673</v>
      </c>
      <c r="R69">
        <f>Mult_op!Q68*LCA_op_data!R69</f>
        <v>2646.8233153196975</v>
      </c>
      <c r="S69">
        <f>Mult_op!R68*LCA_op_data!S69</f>
        <v>95.776358493109157</v>
      </c>
      <c r="T69">
        <f>Mult_op!S68*LCA_op_data!T69</f>
        <v>6.5591613406883299E-7</v>
      </c>
      <c r="V69" t="s">
        <v>97</v>
      </c>
      <c r="W69" s="13">
        <f t="shared" si="10"/>
        <v>1.5296175185414401E-3</v>
      </c>
      <c r="X69" s="13">
        <f t="shared" si="11"/>
        <v>7.4899104359989433E-3</v>
      </c>
      <c r="Y69" s="13">
        <f t="shared" si="12"/>
        <v>2.4813750693492413E-3</v>
      </c>
      <c r="Z69" s="13">
        <f t="shared" si="13"/>
        <v>3.5609272058089317E-3</v>
      </c>
      <c r="AA69" s="13">
        <f t="shared" si="14"/>
        <v>6.4930861537932109E-4</v>
      </c>
      <c r="AD69" t="s">
        <v>89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2.3062056689791663E-3</v>
      </c>
      <c r="F70">
        <f>Mult_op!E69*LCA_op_data!F70</f>
        <v>0.47619800000000007</v>
      </c>
      <c r="G70">
        <f>Mult_op!F69*LCA_op_data!G70</f>
        <v>11.653126176851458</v>
      </c>
      <c r="H70">
        <f>Mult_op!G69*LCA_op_data!H70</f>
        <v>5.4310623065115174E-5</v>
      </c>
      <c r="I70">
        <f>Mult_op!H69*LCA_op_data!I70</f>
        <v>1.1899649191177589E-3</v>
      </c>
      <c r="J70">
        <f>Mult_op!I69*LCA_op_data!J70</f>
        <v>6.711716185359146E-3</v>
      </c>
      <c r="K70">
        <f>Mult_op!J69*LCA_op_data!K70</f>
        <v>2.2828630973881477E-10</v>
      </c>
      <c r="L70">
        <f>Mult_op!K69*LCA_op_data!L70</f>
        <v>7.1819411070241362E-9</v>
      </c>
      <c r="M70">
        <f>Mult_op!L69*LCA_op_data!M70</f>
        <v>4.7070340370042117E-2</v>
      </c>
      <c r="N70">
        <f>Mult_op!M69*LCA_op_data!N70</f>
        <v>-346.35735860249719</v>
      </c>
      <c r="O70">
        <f>Mult_op!N69*LCA_op_data!O70</f>
        <v>4.1504075089524223E-6</v>
      </c>
      <c r="P70">
        <f>Mult_op!O69*LCA_op_data!P70</f>
        <v>2.0787915130800115E-8</v>
      </c>
      <c r="Q70">
        <f>Mult_op!P69*LCA_op_data!Q70</f>
        <v>4.1421472028512103E-3</v>
      </c>
      <c r="R70">
        <f>Mult_op!Q69*LCA_op_data!R70</f>
        <v>0.63838918270556111</v>
      </c>
      <c r="S70">
        <f>Mult_op!R69*LCA_op_data!S70</f>
        <v>8.7943805760869846</v>
      </c>
      <c r="T70">
        <f>Mult_op!S69*LCA_op_data!T70</f>
        <v>1.1295246424010781E-7</v>
      </c>
      <c r="V70" t="s">
        <v>98</v>
      </c>
      <c r="W70" s="13">
        <f t="shared" si="10"/>
        <v>-8.6560238486361185E-3</v>
      </c>
      <c r="X70" s="13">
        <f t="shared" si="11"/>
        <v>7.7131337158157042E-5</v>
      </c>
      <c r="Y70" s="13">
        <f t="shared" si="12"/>
        <v>3.2346867644293392E-5</v>
      </c>
      <c r="Z70" s="13">
        <f t="shared" si="13"/>
        <v>1.6419259898524478E-5</v>
      </c>
      <c r="AA70" s="13">
        <f t="shared" si="14"/>
        <v>5.1568956974525253E-6</v>
      </c>
      <c r="AD70" t="s">
        <v>90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3">
        <f t="shared" si="10"/>
        <v>0</v>
      </c>
      <c r="X71" s="13">
        <f t="shared" si="11"/>
        <v>0</v>
      </c>
      <c r="Y71" s="13">
        <f t="shared" si="12"/>
        <v>0</v>
      </c>
      <c r="Z71" s="13">
        <f t="shared" si="13"/>
        <v>0</v>
      </c>
      <c r="AA71" s="13">
        <f t="shared" si="14"/>
        <v>0</v>
      </c>
      <c r="AD71" t="s">
        <v>91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0</v>
      </c>
      <c r="F72">
        <f>Mult_op!E71*LCA_op_data!F72</f>
        <v>0</v>
      </c>
      <c r="G72">
        <f>Mult_op!F71*LCA_op_data!G72</f>
        <v>0</v>
      </c>
      <c r="H72">
        <f>Mult_op!G71*LCA_op_data!H72</f>
        <v>0</v>
      </c>
      <c r="I72">
        <f>Mult_op!H71*LCA_op_data!I72</f>
        <v>0</v>
      </c>
      <c r="J72">
        <f>Mult_op!I71*LCA_op_data!J72</f>
        <v>0</v>
      </c>
      <c r="K72">
        <f>Mult_op!J71*LCA_op_data!K72</f>
        <v>0</v>
      </c>
      <c r="L72">
        <f>Mult_op!K71*LCA_op_data!L72</f>
        <v>0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0</v>
      </c>
      <c r="Q72">
        <f>Mult_op!P71*LCA_op_data!Q72</f>
        <v>0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0</v>
      </c>
      <c r="Z72" s="13">
        <f t="shared" si="13"/>
        <v>0</v>
      </c>
      <c r="AA72" s="13">
        <f t="shared" si="14"/>
        <v>0</v>
      </c>
      <c r="AD72" t="s">
        <v>92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0</v>
      </c>
      <c r="Z73" s="13">
        <f t="shared" si="13"/>
        <v>0</v>
      </c>
      <c r="AA73" s="13">
        <f t="shared" si="14"/>
        <v>0</v>
      </c>
      <c r="AD73" t="s">
        <v>93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  <c r="S74">
        <f>Mult_op!R73*LCA_op_data!S74</f>
        <v>0</v>
      </c>
      <c r="T74">
        <f>Mult_op!S73*LCA_op_data!T74</f>
        <v>0</v>
      </c>
      <c r="V74" t="s">
        <v>102</v>
      </c>
      <c r="W74" s="13">
        <f t="shared" si="10"/>
        <v>0</v>
      </c>
      <c r="X74" s="13">
        <f t="shared" si="11"/>
        <v>0</v>
      </c>
      <c r="Y74" s="13">
        <f t="shared" si="12"/>
        <v>0</v>
      </c>
      <c r="Z74" s="13">
        <f t="shared" si="13"/>
        <v>0</v>
      </c>
      <c r="AA74" s="13">
        <f t="shared" si="14"/>
        <v>0</v>
      </c>
      <c r="AD74" t="s">
        <v>96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  <c r="V75" t="s">
        <v>103</v>
      </c>
      <c r="W75" s="13">
        <f t="shared" si="10"/>
        <v>0</v>
      </c>
      <c r="X75" s="13">
        <f t="shared" si="11"/>
        <v>0</v>
      </c>
      <c r="Y75" s="13">
        <f t="shared" si="12"/>
        <v>0</v>
      </c>
      <c r="Z75" s="13">
        <f t="shared" si="13"/>
        <v>0</v>
      </c>
      <c r="AA75" s="13">
        <f t="shared" si="14"/>
        <v>0</v>
      </c>
      <c r="AD75" t="s">
        <v>99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0</v>
      </c>
      <c r="F76">
        <f>Mult_op!E75*LCA_op_data!F76</f>
        <v>0</v>
      </c>
      <c r="G76">
        <f>Mult_op!F75*LCA_op_data!G76</f>
        <v>0</v>
      </c>
      <c r="H76">
        <f>Mult_op!G75*LCA_op_data!H76</f>
        <v>0</v>
      </c>
      <c r="I76">
        <f>Mult_op!H75*LCA_op_data!I76</f>
        <v>0</v>
      </c>
      <c r="J76">
        <f>Mult_op!I75*LCA_op_data!J76</f>
        <v>0</v>
      </c>
      <c r="K76">
        <f>Mult_op!J75*LCA_op_data!K76</f>
        <v>0</v>
      </c>
      <c r="L76">
        <f>Mult_op!K75*LCA_op_data!L76</f>
        <v>0</v>
      </c>
      <c r="M76">
        <f>Mult_op!L75*LCA_op_data!M76</f>
        <v>0</v>
      </c>
      <c r="N76">
        <f>Mult_op!M75*LCA_op_data!N76</f>
        <v>0</v>
      </c>
      <c r="O76">
        <f>Mult_op!N75*LCA_op_data!O76</f>
        <v>0</v>
      </c>
      <c r="P76">
        <f>Mult_op!O75*LCA_op_data!P76</f>
        <v>0</v>
      </c>
      <c r="Q76">
        <f>Mult_op!P75*LCA_op_data!Q76</f>
        <v>0</v>
      </c>
      <c r="R76">
        <f>Mult_op!Q75*LCA_op_data!R76</f>
        <v>0</v>
      </c>
      <c r="S76">
        <f>Mult_op!R75*LCA_op_data!S76</f>
        <v>0</v>
      </c>
      <c r="T76">
        <f>Mult_op!S75*LCA_op_data!T76</f>
        <v>0</v>
      </c>
      <c r="V76" t="s">
        <v>104</v>
      </c>
      <c r="W76" s="13">
        <f t="shared" si="10"/>
        <v>0</v>
      </c>
      <c r="X76" s="13">
        <f t="shared" si="11"/>
        <v>0</v>
      </c>
      <c r="Y76" s="13">
        <f t="shared" si="12"/>
        <v>0</v>
      </c>
      <c r="Z76" s="13">
        <f t="shared" si="13"/>
        <v>0</v>
      </c>
      <c r="AA76" s="13">
        <f t="shared" si="14"/>
        <v>0</v>
      </c>
      <c r="AD76" t="s">
        <v>100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3">
        <f t="shared" si="10"/>
        <v>0</v>
      </c>
      <c r="X77" s="13">
        <f t="shared" si="11"/>
        <v>0</v>
      </c>
      <c r="Y77" s="13">
        <f t="shared" si="12"/>
        <v>0</v>
      </c>
      <c r="Z77" s="13">
        <f t="shared" si="13"/>
        <v>0</v>
      </c>
      <c r="AA77" s="13">
        <f t="shared" si="14"/>
        <v>0</v>
      </c>
      <c r="AD77" t="s">
        <v>101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  <c r="V78" t="s">
        <v>106</v>
      </c>
      <c r="W78" s="13">
        <f t="shared" si="10"/>
        <v>0</v>
      </c>
      <c r="X78" s="13">
        <f t="shared" si="11"/>
        <v>0</v>
      </c>
      <c r="Y78" s="13">
        <f t="shared" si="12"/>
        <v>0</v>
      </c>
      <c r="Z78" s="13">
        <f t="shared" si="13"/>
        <v>0</v>
      </c>
      <c r="AA78" s="13">
        <f t="shared" si="14"/>
        <v>0</v>
      </c>
      <c r="AD78" t="s">
        <v>102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103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  <c r="S80">
        <f>Mult_op!R79*LCA_op_data!S80</f>
        <v>0</v>
      </c>
      <c r="T80">
        <f>Mult_op!S79*LCA_op_data!T80</f>
        <v>0</v>
      </c>
      <c r="V80" t="s">
        <v>108</v>
      </c>
      <c r="W80" s="13">
        <f t="shared" si="10"/>
        <v>0</v>
      </c>
      <c r="X80" s="13">
        <f t="shared" si="11"/>
        <v>0</v>
      </c>
      <c r="Y80" s="13">
        <f t="shared" si="12"/>
        <v>0</v>
      </c>
      <c r="Z80" s="13">
        <f t="shared" si="13"/>
        <v>0</v>
      </c>
      <c r="AA80" s="13">
        <f t="shared" si="14"/>
        <v>0</v>
      </c>
      <c r="AD80" t="s">
        <v>104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105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1.4384124965666918</v>
      </c>
      <c r="F82">
        <f>Mult_op!E81*LCA_op_data!F82</f>
        <v>202.535888</v>
      </c>
      <c r="G82">
        <f>Mult_op!F81*LCA_op_data!G82</f>
        <v>15095.103968880403</v>
      </c>
      <c r="H82">
        <f>Mult_op!G81*LCA_op_data!H82</f>
        <v>9.9572125598205691E-2</v>
      </c>
      <c r="I82">
        <f>Mult_op!H81*LCA_op_data!I82</f>
        <v>0.41443477602087891</v>
      </c>
      <c r="J82">
        <f>Mult_op!I81*LCA_op_data!J82</f>
        <v>4.5908915209259202</v>
      </c>
      <c r="K82">
        <f>Mult_op!J81*LCA_op_data!K82</f>
        <v>1.3164540247614704E-7</v>
      </c>
      <c r="L82">
        <f>Mult_op!K81*LCA_op_data!L82</f>
        <v>4.4273047891267172E-6</v>
      </c>
      <c r="M82">
        <f>Mult_op!L81*LCA_op_data!M82</f>
        <v>1.4512828620531866</v>
      </c>
      <c r="N82">
        <f>Mult_op!M81*LCA_op_data!N82</f>
        <v>195.67996599708735</v>
      </c>
      <c r="O82">
        <f>Mult_op!N81*LCA_op_data!O82</f>
        <v>1.2378484641408356E-2</v>
      </c>
      <c r="P82">
        <f>Mult_op!O81*LCA_op_data!P82</f>
        <v>1.9403855784996746E-6</v>
      </c>
      <c r="Q82">
        <f>Mult_op!P81*LCA_op_data!Q82</f>
        <v>2.0078223595133133</v>
      </c>
      <c r="R82">
        <f>Mult_op!Q81*LCA_op_data!R82</f>
        <v>975.9360283398687</v>
      </c>
      <c r="S82">
        <f>Mult_op!R81*LCA_op_data!S82</f>
        <v>114.08308245279748</v>
      </c>
      <c r="T82">
        <f>Mult_op!S81*LCA_op_data!T82</f>
        <v>1.9626980493551066E-6</v>
      </c>
      <c r="V82" t="s">
        <v>110</v>
      </c>
      <c r="W82" s="13">
        <f t="shared" si="10"/>
        <v>4.8903550344805077E-3</v>
      </c>
      <c r="X82" s="13">
        <f t="shared" si="11"/>
        <v>0.14141121492680256</v>
      </c>
      <c r="Y82" s="13">
        <f t="shared" si="12"/>
        <v>4.1901145044509404E-2</v>
      </c>
      <c r="Z82" s="13">
        <f t="shared" si="13"/>
        <v>4.8970024278044276E-2</v>
      </c>
      <c r="AA82" s="13">
        <f t="shared" si="14"/>
        <v>4.813549592733382E-4</v>
      </c>
      <c r="AD82" t="s">
        <v>106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107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108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10"/>
        <v>0</v>
      </c>
      <c r="X85" s="13">
        <f t="shared" si="11"/>
        <v>0</v>
      </c>
      <c r="Y85" s="13">
        <f t="shared" si="12"/>
        <v>0</v>
      </c>
      <c r="Z85" s="13">
        <f t="shared" si="13"/>
        <v>0</v>
      </c>
      <c r="AA85" s="13">
        <f t="shared" si="14"/>
        <v>0</v>
      </c>
      <c r="AD85" t="s">
        <v>109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111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112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113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114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  <c r="S90">
        <f>Mult_op!R89*LCA_op_data!S90</f>
        <v>0</v>
      </c>
      <c r="T90">
        <f>Mult_op!S89*LCA_op_data!T90</f>
        <v>0</v>
      </c>
      <c r="V90" t="s">
        <v>146</v>
      </c>
      <c r="W90" s="13">
        <f t="shared" si="10"/>
        <v>0</v>
      </c>
      <c r="X90" s="13">
        <f t="shared" si="11"/>
        <v>0</v>
      </c>
      <c r="Y90" s="13">
        <f t="shared" si="12"/>
        <v>0</v>
      </c>
      <c r="Z90" s="13">
        <f t="shared" si="13"/>
        <v>0</v>
      </c>
      <c r="AA90" s="13">
        <f t="shared" si="14"/>
        <v>0</v>
      </c>
      <c r="AD90" t="s">
        <v>115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0</v>
      </c>
      <c r="F91">
        <f>Mult_op!E90*LCA_op_data!F91</f>
        <v>0</v>
      </c>
      <c r="G91">
        <f>Mult_op!F90*LCA_op_data!G91</f>
        <v>0</v>
      </c>
      <c r="H91">
        <f>Mult_op!G90*LCA_op_data!H91</f>
        <v>0</v>
      </c>
      <c r="I91">
        <f>Mult_op!H90*LCA_op_data!I91</f>
        <v>0</v>
      </c>
      <c r="J91">
        <f>Mult_op!I90*LCA_op_data!J91</f>
        <v>0</v>
      </c>
      <c r="K91">
        <f>Mult_op!J90*LCA_op_data!K91</f>
        <v>0</v>
      </c>
      <c r="L91">
        <f>Mult_op!K90*LCA_op_data!L91</f>
        <v>0</v>
      </c>
      <c r="M91">
        <f>Mult_op!L90*LCA_op_data!M91</f>
        <v>0</v>
      </c>
      <c r="N91">
        <f>Mult_op!M90*LCA_op_data!N91</f>
        <v>0</v>
      </c>
      <c r="O91">
        <f>Mult_op!N90*LCA_op_data!O91</f>
        <v>0</v>
      </c>
      <c r="P91">
        <f>Mult_op!O90*LCA_op_data!P91</f>
        <v>0</v>
      </c>
      <c r="Q91">
        <f>Mult_op!P90*LCA_op_data!Q91</f>
        <v>0</v>
      </c>
      <c r="R91">
        <f>Mult_op!Q90*LCA_op_data!R91</f>
        <v>0</v>
      </c>
      <c r="S91">
        <f>Mult_op!R90*LCA_op_data!S91</f>
        <v>0</v>
      </c>
      <c r="T91">
        <f>Mult_op!S90*LCA_op_data!T91</f>
        <v>0</v>
      </c>
      <c r="V91" t="s">
        <v>118</v>
      </c>
      <c r="W91" s="13">
        <f t="shared" si="10"/>
        <v>0</v>
      </c>
      <c r="X91" s="13">
        <f t="shared" si="11"/>
        <v>0</v>
      </c>
      <c r="Y91" s="13">
        <f t="shared" si="12"/>
        <v>0</v>
      </c>
      <c r="Z91" s="13">
        <f t="shared" si="13"/>
        <v>0</v>
      </c>
      <c r="AA91" s="13">
        <f t="shared" si="14"/>
        <v>0</v>
      </c>
      <c r="AD91" t="s">
        <v>116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10"/>
        <v>0</v>
      </c>
      <c r="X92" s="13">
        <f t="shared" si="11"/>
        <v>0</v>
      </c>
      <c r="Y92" s="13">
        <f t="shared" si="12"/>
        <v>0</v>
      </c>
      <c r="Z92" s="13">
        <f t="shared" si="13"/>
        <v>0</v>
      </c>
      <c r="AA92" s="13">
        <f t="shared" si="14"/>
        <v>0</v>
      </c>
      <c r="AD92" t="s">
        <v>117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3">
        <f t="shared" si="10"/>
        <v>0</v>
      </c>
      <c r="X93" s="13">
        <f t="shared" si="11"/>
        <v>0</v>
      </c>
      <c r="Y93" s="13">
        <f t="shared" si="12"/>
        <v>0</v>
      </c>
      <c r="Z93" s="13">
        <f t="shared" si="13"/>
        <v>0</v>
      </c>
      <c r="AA93" s="13">
        <f t="shared" si="14"/>
        <v>0</v>
      </c>
      <c r="AD93" t="s">
        <v>146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2.8749077795163481E-4</v>
      </c>
      <c r="Z94" s="13">
        <f t="shared" si="13"/>
        <v>0</v>
      </c>
      <c r="AA94" s="13">
        <f t="shared" si="14"/>
        <v>2.9376113152957697E-2</v>
      </c>
      <c r="AD94" t="s">
        <v>118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119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120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3">
        <f t="shared" si="10"/>
        <v>0</v>
      </c>
      <c r="X97" s="13">
        <f t="shared" si="11"/>
        <v>0</v>
      </c>
      <c r="Y97" s="13">
        <f t="shared" si="12"/>
        <v>0</v>
      </c>
      <c r="Z97" s="13">
        <f t="shared" si="13"/>
        <v>0</v>
      </c>
      <c r="AA97" s="13">
        <f t="shared" si="14"/>
        <v>0</v>
      </c>
      <c r="AD97" t="s">
        <v>122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123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0.95237376024375153</v>
      </c>
      <c r="F99">
        <f>Mult_op!E98*LCA_op_data!F99</f>
        <v>72.007523000000006</v>
      </c>
      <c r="G99">
        <f>Mult_op!F98*LCA_op_data!G99</f>
        <v>79227.812729197103</v>
      </c>
      <c r="H99">
        <f>Mult_op!G98*LCA_op_data!H99</f>
        <v>1.1310184931825974E-4</v>
      </c>
      <c r="I99">
        <f>Mult_op!H98*LCA_op_data!I99</f>
        <v>1.0923562250594781E-2</v>
      </c>
      <c r="J99">
        <f>Mult_op!I98*LCA_op_data!J99</f>
        <v>0.18534388432961474</v>
      </c>
      <c r="K99">
        <f>Mult_op!J98*LCA_op_data!K99</f>
        <v>1.2554450980802485E-6</v>
      </c>
      <c r="L99">
        <f>Mult_op!K98*LCA_op_data!L99</f>
        <v>5.0463712178449086E-4</v>
      </c>
      <c r="M99">
        <f>Mult_op!L98*LCA_op_data!M99</f>
        <v>5.7246670563990076E-2</v>
      </c>
      <c r="N99">
        <f>Mult_op!M98*LCA_op_data!N99</f>
        <v>2.8828767505271897</v>
      </c>
      <c r="O99">
        <f>Mult_op!N98*LCA_op_data!O99</f>
        <v>2.9904493076323332E-5</v>
      </c>
      <c r="P99">
        <f>Mult_op!O98*LCA_op_data!P99</f>
        <v>2.9774599365551672E-3</v>
      </c>
      <c r="Q99">
        <f>Mult_op!P98*LCA_op_data!Q99</f>
        <v>6.2332095455010401E-2</v>
      </c>
      <c r="R99">
        <f>Mult_op!Q98*LCA_op_data!R99</f>
        <v>0.61161100541393354</v>
      </c>
      <c r="S99">
        <f>Mult_op!R98*LCA_op_data!S99</f>
        <v>8.8648973581132502</v>
      </c>
      <c r="T99">
        <f>Mult_op!S98*LCA_op_data!T99</f>
        <v>9.2182263373383845E-5</v>
      </c>
      <c r="V99" t="s">
        <v>126</v>
      </c>
      <c r="W99" s="13">
        <f t="shared" si="10"/>
        <v>7.2047696650444536E-5</v>
      </c>
      <c r="X99" s="13">
        <f t="shared" si="11"/>
        <v>1.6062597666240317E-4</v>
      </c>
      <c r="Y99" s="13">
        <f t="shared" si="12"/>
        <v>0.21992137845285339</v>
      </c>
      <c r="Z99" s="13">
        <f t="shared" si="13"/>
        <v>1.183039600074623E-4</v>
      </c>
      <c r="AA99" s="13">
        <f t="shared" si="14"/>
        <v>0.73862387062610768</v>
      </c>
      <c r="AD99" t="s">
        <v>124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ref="W100:W116" si="15">N100/$N$118</f>
        <v>0</v>
      </c>
      <c r="X100" s="13">
        <f t="shared" ref="X100:X116" si="16">H100/$H$118</f>
        <v>0</v>
      </c>
      <c r="Y100" s="13">
        <f t="shared" ref="Y100:Y116" si="17">G100/$G$118</f>
        <v>0</v>
      </c>
      <c r="Z100" s="13">
        <f t="shared" ref="Z100:Z116" si="18">O100/$O$118</f>
        <v>0</v>
      </c>
      <c r="AA100" s="13">
        <f t="shared" ref="AA100:AA116" si="19">P100/$P$118</f>
        <v>0</v>
      </c>
      <c r="AD100" t="s">
        <v>125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15"/>
        <v>0</v>
      </c>
      <c r="X101" s="13">
        <f t="shared" si="16"/>
        <v>0</v>
      </c>
      <c r="Y101" s="13">
        <f t="shared" si="17"/>
        <v>0</v>
      </c>
      <c r="Z101" s="13">
        <f t="shared" si="18"/>
        <v>0</v>
      </c>
      <c r="AA101" s="13">
        <f t="shared" si="19"/>
        <v>0</v>
      </c>
      <c r="AD101" t="s">
        <v>127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128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5.1773299763655613E-2</v>
      </c>
      <c r="F116">
        <f>Mult_op!E115*LCA_op_data!F116</f>
        <v>10.690435000000001</v>
      </c>
      <c r="G116">
        <f>Mult_op!F115*LCA_op_data!G116</f>
        <v>261.60754127574887</v>
      </c>
      <c r="H116">
        <f>Mult_op!G115*LCA_op_data!H116</f>
        <v>1.2192495258004318E-3</v>
      </c>
      <c r="I116">
        <f>Mult_op!H115*LCA_op_data!I116</f>
        <v>2.6714187418066974E-2</v>
      </c>
      <c r="J116">
        <f>Mult_op!I115*LCA_op_data!J116</f>
        <v>0.15067506713180207</v>
      </c>
      <c r="K116">
        <f>Mult_op!J115*LCA_op_data!K116</f>
        <v>5.1249269330250497E-9</v>
      </c>
      <c r="L116">
        <f>Mult_op!K115*LCA_op_data!L116</f>
        <v>1.6123140915852134E-7</v>
      </c>
      <c r="M116">
        <f>Mult_op!L115*LCA_op_data!M116</f>
        <v>1.0567083737306977</v>
      </c>
      <c r="N116">
        <f>Mult_op!M115*LCA_op_data!N116</f>
        <v>318.29780305685301</v>
      </c>
      <c r="O116">
        <f>Mult_op!N115*LCA_op_data!O116</f>
        <v>9.317481740361715E-5</v>
      </c>
      <c r="P116">
        <f>Mult_op!O115*LCA_op_data!P116</f>
        <v>4.6667952299533953E-7</v>
      </c>
      <c r="Q116">
        <f>Mult_op!P115*LCA_op_data!Q116</f>
        <v>9.2989377176117258E-2</v>
      </c>
      <c r="R116">
        <f>Mult_op!Q115*LCA_op_data!R116</f>
        <v>14.331555492498691</v>
      </c>
      <c r="S116">
        <f>Mult_op!R115*LCA_op_data!S116</f>
        <v>197.42996382580452</v>
      </c>
      <c r="T116">
        <f>Mult_op!S115*LCA_op_data!T116</f>
        <v>2.5357329872210646E-6</v>
      </c>
      <c r="V116" t="s">
        <v>143</v>
      </c>
      <c r="W116" s="13">
        <f t="shared" si="15"/>
        <v>7.9547707181548463E-3</v>
      </c>
      <c r="X116" s="13">
        <f t="shared" si="16"/>
        <v>1.7315644886210396E-3</v>
      </c>
      <c r="Y116" s="13">
        <f t="shared" si="17"/>
        <v>7.261729070784039E-4</v>
      </c>
      <c r="Z116" s="13">
        <f t="shared" si="18"/>
        <v>3.6860514049467258E-4</v>
      </c>
      <c r="AA116" s="13">
        <f t="shared" si="19"/>
        <v>1.1577003316980705E-4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25.498851680537879</v>
      </c>
      <c r="F118">
        <f>SUM(F4:F116)/1000</f>
        <v>21.889124582000001</v>
      </c>
      <c r="G118">
        <f t="shared" ref="G118:T118" si="20">SUM(G4:G116)</f>
        <v>360255.16612602497</v>
      </c>
      <c r="H118">
        <f t="shared" si="20"/>
        <v>0.70413174548953794</v>
      </c>
      <c r="I118">
        <f t="shared" si="20"/>
        <v>6.8520923902677469</v>
      </c>
      <c r="J118">
        <f t="shared" si="20"/>
        <v>58.15251847674363</v>
      </c>
      <c r="K118">
        <f t="shared" si="20"/>
        <v>6.694127886690307E-6</v>
      </c>
      <c r="L118">
        <f t="shared" si="20"/>
        <v>8.2756767002820065E-4</v>
      </c>
      <c r="M118">
        <f t="shared" si="20"/>
        <v>711.65342674319027</v>
      </c>
      <c r="N118">
        <f t="shared" si="20"/>
        <v>40013.447820741712</v>
      </c>
      <c r="O118">
        <f t="shared" si="20"/>
        <v>0.25277677158429046</v>
      </c>
      <c r="P118">
        <f t="shared" si="20"/>
        <v>4.0310908636506295E-3</v>
      </c>
      <c r="Q118">
        <f t="shared" si="20"/>
        <v>23.018151418504811</v>
      </c>
      <c r="R118">
        <f t="shared" si="20"/>
        <v>6495.1658832708481</v>
      </c>
      <c r="S118">
        <f t="shared" si="20"/>
        <v>84087.857193424759</v>
      </c>
      <c r="T118">
        <f t="shared" si="20"/>
        <v>6.0526311095878728E-3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1.8690787767731072E-8</v>
      </c>
      <c r="E3">
        <f>LCA_res_data!E3*Mult_res!E3</f>
        <v>1.2E-5</v>
      </c>
      <c r="F3">
        <f>LCA_res_data!F3*Mult_res!F3</f>
        <v>9.3709291122345489E-5</v>
      </c>
      <c r="G3">
        <f>LCA_res_data!G3*Mult_res!G3</f>
        <v>3.5385339647497465E-10</v>
      </c>
      <c r="H3">
        <f>LCA_res_data!H3*Mult_res!H3</f>
        <v>4.6105199009561578E-9</v>
      </c>
      <c r="I3">
        <f>LCA_res_data!I3*Mult_res!I3</f>
        <v>4.2501164451284639E-8</v>
      </c>
      <c r="J3">
        <f>LCA_res_data!J3*Mult_res!J3</f>
        <v>3.2644070695161134E-15</v>
      </c>
      <c r="K3">
        <f>LCA_res_data!K3*Mult_res!K3</f>
        <v>5.4553695807998143E-14</v>
      </c>
      <c r="L3">
        <f>LCA_res_data!L3*Mult_res!L3</f>
        <v>1.0784651326818326E-6</v>
      </c>
      <c r="M3">
        <f>LCA_res_data!M3*Mult_res!M3</f>
        <v>1.5432852064250456E-5</v>
      </c>
      <c r="N3">
        <f>LCA_res_data!N3*Mult_res!N3</f>
        <v>6.9249988927989436E-11</v>
      </c>
      <c r="O3">
        <f>LCA_res_data!O3*Mult_res!O3</f>
        <v>1.2380252781468063E-13</v>
      </c>
      <c r="P3">
        <f>LCA_res_data!P3*Mult_res!P3</f>
        <v>2.4663494454156123E-8</v>
      </c>
      <c r="Q3">
        <f>LCA_res_data!Q3*Mult_res!Q3</f>
        <v>1.1167442873758903E-5</v>
      </c>
      <c r="R3">
        <f>LCA_res_data!R3*Mult_res!R3</f>
        <v>2.2848200906213785E-4</v>
      </c>
      <c r="S3">
        <f>LCA_res_data!S3*Mult_res!S3</f>
        <v>1.6203917496388772E-12</v>
      </c>
      <c r="U3" t="s">
        <v>19</v>
      </c>
      <c r="V3">
        <f>M3/$M$39</f>
        <v>2.9826928651585406E-11</v>
      </c>
      <c r="W3">
        <f>G3/$G$39</f>
        <v>5.1747356897274513E-10</v>
      </c>
      <c r="X3">
        <f>F3/$F$39</f>
        <v>3.0840209104605761E-10</v>
      </c>
      <c r="Y3">
        <f>N3/$N$39</f>
        <v>1.7710727422143736E-9</v>
      </c>
      <c r="Z3">
        <f>O3/$O$39</f>
        <v>3.4600455212000745E-10</v>
      </c>
      <c r="AB3" t="s">
        <v>11</v>
      </c>
      <c r="AC3" s="12">
        <v>0.78606293598925381</v>
      </c>
      <c r="AD3" s="12">
        <v>0.54730975575068397</v>
      </c>
      <c r="AE3" s="12">
        <v>0.65704363839820457</v>
      </c>
      <c r="AF3" s="12">
        <v>0.47382447761407243</v>
      </c>
      <c r="AG3" s="12">
        <v>0.42086787190014419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 s="12">
        <v>0.18413506303587379</v>
      </c>
      <c r="AD4" s="12">
        <v>0.21298922126063158</v>
      </c>
      <c r="AE4" s="12">
        <v>0.11287755693942862</v>
      </c>
      <c r="AF4" s="12">
        <v>0.19707096927380163</v>
      </c>
      <c r="AG4" s="12">
        <v>0.26472599483629572</v>
      </c>
    </row>
    <row r="5" spans="1:33" x14ac:dyDescent="0.3">
      <c r="C5" t="s">
        <v>21</v>
      </c>
      <c r="D5">
        <f>LCA_res_data!D5*Mult_res!D5</f>
        <v>8.5910343095526773</v>
      </c>
      <c r="E5">
        <f>LCA_res_data!E5*Mult_res!E5</f>
        <v>282.24999500000001</v>
      </c>
      <c r="F5">
        <f>LCA_res_data!F5*Mult_res!F5</f>
        <v>8625.7184584500483</v>
      </c>
      <c r="G5">
        <f>LCA_res_data!G5*Mult_res!G5</f>
        <v>3.365852930492369E-2</v>
      </c>
      <c r="H5">
        <f>LCA_res_data!H5*Mult_res!H5</f>
        <v>0.95581029503461734</v>
      </c>
      <c r="I5">
        <f>LCA_res_data!I5*Mult_res!I5</f>
        <v>31.885182746739261</v>
      </c>
      <c r="J5">
        <f>LCA_res_data!J5*Mult_res!J5</f>
        <v>2.9100397763887833E-7</v>
      </c>
      <c r="K5">
        <f>LCA_res_data!K5*Mult_res!K5</f>
        <v>5.0296027856647391E-6</v>
      </c>
      <c r="L5">
        <f>LCA_res_data!L5*Mult_res!L5</f>
        <v>120.45973265425449</v>
      </c>
      <c r="M5">
        <f>LCA_res_data!M5*Mult_res!M5</f>
        <v>8814.5509213204532</v>
      </c>
      <c r="N5">
        <f>LCA_res_data!N5*Mult_res!N5</f>
        <v>6.6942099069746512E-3</v>
      </c>
      <c r="O5">
        <f>LCA_res_data!O5*Mult_res!O5</f>
        <v>4.5582752440900214E-5</v>
      </c>
      <c r="P5">
        <f>LCA_res_data!P5*Mult_res!P5</f>
        <v>2.3062518665238594</v>
      </c>
      <c r="Q5">
        <f>LCA_res_data!Q5*Mult_res!Q5</f>
        <v>3095.169339661516</v>
      </c>
      <c r="R5">
        <f>LCA_res_data!R5*Mult_res!R5</f>
        <v>3060.4895359176762</v>
      </c>
      <c r="S5">
        <f>LCA_res_data!S5*Mult_res!S5</f>
        <v>2.3901538029309897E-5</v>
      </c>
      <c r="U5" t="s">
        <v>21</v>
      </c>
      <c r="V5">
        <f t="shared" si="0"/>
        <v>1.7035800014892494E-2</v>
      </c>
      <c r="W5">
        <f t="shared" si="1"/>
        <v>4.9222077445918742E-2</v>
      </c>
      <c r="X5">
        <f t="shared" si="2"/>
        <v>2.8387682560606149E-2</v>
      </c>
      <c r="Y5">
        <f t="shared" si="3"/>
        <v>0.17120483166044659</v>
      </c>
      <c r="Z5">
        <f t="shared" si="4"/>
        <v>0.12739513579496245</v>
      </c>
      <c r="AB5" t="s">
        <v>21</v>
      </c>
      <c r="AC5" s="12">
        <v>1.7035800014892494E-2</v>
      </c>
      <c r="AD5" s="12">
        <v>4.9222077445918742E-2</v>
      </c>
      <c r="AE5" s="12">
        <v>2.8387682560606149E-2</v>
      </c>
      <c r="AF5" s="12">
        <v>0.17120483166044659</v>
      </c>
      <c r="AG5" s="12">
        <v>0.12739513579496245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t="s">
        <v>8</v>
      </c>
      <c r="AC6" s="12">
        <v>9.8408136754676023E-3</v>
      </c>
      <c r="AD6" s="12">
        <v>0.17891094892174744</v>
      </c>
      <c r="AE6" s="12">
        <v>0.19367953738971724</v>
      </c>
      <c r="AF6" s="12">
        <v>0.12570476563418484</v>
      </c>
      <c r="AG6" s="12">
        <v>0.17600597781493904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2">
        <v>2.9147102262085762E-3</v>
      </c>
      <c r="AD7" s="12">
        <v>1.1443334200751191E-2</v>
      </c>
      <c r="AE7" s="12">
        <v>7.9358849220342188E-3</v>
      </c>
      <c r="AF7" s="12">
        <v>3.1853734204192255E-2</v>
      </c>
      <c r="AG7" s="12">
        <v>1.0954690641692395E-2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24</v>
      </c>
      <c r="AC8" s="12">
        <v>1.0677028476806777E-5</v>
      </c>
      <c r="AD8" s="12">
        <v>1.2466190279337487E-4</v>
      </c>
      <c r="AE8" s="12">
        <v>7.5699481607072739E-5</v>
      </c>
      <c r="AF8" s="12">
        <v>3.4121984222943759E-4</v>
      </c>
      <c r="AG8" s="12">
        <v>5.0328665961674692E-5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19</v>
      </c>
      <c r="AC9" s="12">
        <v>2.9826928651585406E-11</v>
      </c>
      <c r="AD9" s="12">
        <v>5.1747356897274513E-10</v>
      </c>
      <c r="AE9" s="12">
        <v>3.0840209104605761E-10</v>
      </c>
      <c r="AF9" s="12">
        <v>1.7710727422143736E-9</v>
      </c>
      <c r="AG9" s="12">
        <v>3.4600455212000745E-10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22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4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5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3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31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33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3" x14ac:dyDescent="0.3">
      <c r="C16" t="s">
        <v>0</v>
      </c>
      <c r="D16">
        <f>LCA_res_data!D16*Mult_res!D16</f>
        <v>0.29563715591604645</v>
      </c>
      <c r="E16">
        <f>LCA_res_data!E16*Mult_res!E16</f>
        <v>92.246647999999979</v>
      </c>
      <c r="F16">
        <f>LCA_res_data!F16*Mult_res!F16</f>
        <v>2411.3524909961634</v>
      </c>
      <c r="G16">
        <f>LCA_res_data!G16*Mult_res!G16</f>
        <v>7.8250618325731713E-3</v>
      </c>
      <c r="H16">
        <f>LCA_res_data!H16*Mult_res!H16</f>
        <v>9.5234294982585899E-2</v>
      </c>
      <c r="I16">
        <f>LCA_res_data!I16*Mult_res!I16</f>
        <v>0.97483167613578103</v>
      </c>
      <c r="J16">
        <f>LCA_res_data!J16*Mult_res!J16</f>
        <v>7.514865507412368E-8</v>
      </c>
      <c r="K16">
        <f>LCA_res_data!K16*Mult_res!K16</f>
        <v>1.4004233311252923E-6</v>
      </c>
      <c r="L16">
        <f>LCA_res_data!L16*Mult_res!L16</f>
        <v>144.13471399934724</v>
      </c>
      <c r="M16">
        <f>LCA_res_data!M16*Mult_res!M16</f>
        <v>1508.1100792066959</v>
      </c>
      <c r="N16">
        <f>LCA_res_data!N16*Mult_res!N16</f>
        <v>1.2454997970311654E-3</v>
      </c>
      <c r="O16">
        <f>LCA_res_data!O16*Mult_res!O16</f>
        <v>3.9196547691631424E-6</v>
      </c>
      <c r="P16">
        <f>LCA_res_data!P16*Mult_res!P16</f>
        <v>0.31327164363075155</v>
      </c>
      <c r="Q16">
        <f>LCA_res_data!Q16*Mult_res!Q16</f>
        <v>93.967095811059934</v>
      </c>
      <c r="R16">
        <f>LCA_res_data!R16*Mult_res!R16</f>
        <v>3809.548052560086</v>
      </c>
      <c r="S16">
        <f>LCA_res_data!S16*Mult_res!S16</f>
        <v>9.7012751565140108E-6</v>
      </c>
      <c r="U16" t="s">
        <v>0</v>
      </c>
      <c r="V16">
        <f t="shared" si="0"/>
        <v>2.9147102262085762E-3</v>
      </c>
      <c r="W16">
        <f t="shared" si="1"/>
        <v>1.1443334200751191E-2</v>
      </c>
      <c r="X16">
        <f t="shared" si="2"/>
        <v>7.9358849220342188E-3</v>
      </c>
      <c r="Y16">
        <f t="shared" si="3"/>
        <v>3.1853734204192255E-2</v>
      </c>
      <c r="Z16">
        <f t="shared" si="4"/>
        <v>1.0954690641692395E-2</v>
      </c>
      <c r="AB16" t="s">
        <v>26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3:33" x14ac:dyDescent="0.3">
      <c r="C17" t="s">
        <v>8</v>
      </c>
      <c r="D17">
        <f>LCA_res_data!D17*Mult_res!D17</f>
        <v>7.1164787565454342</v>
      </c>
      <c r="E17">
        <f>LCA_res_data!E17*Mult_res!E17</f>
        <v>3627.946672</v>
      </c>
      <c r="F17">
        <f>LCA_res_data!F17*Mult_res!F17</f>
        <v>58850.353744792556</v>
      </c>
      <c r="G17">
        <f>LCA_res_data!G17*Mult_res!G17</f>
        <v>0.12234102520095172</v>
      </c>
      <c r="H17">
        <f>LCA_res_data!H17*Mult_res!H17</f>
        <v>2.5985222235163827</v>
      </c>
      <c r="I17">
        <f>LCA_res_data!I17*Mult_res!I17</f>
        <v>27.396890942557164</v>
      </c>
      <c r="J17">
        <f>LCA_res_data!J17*Mult_res!J17</f>
        <v>1.6910870016484729E-6</v>
      </c>
      <c r="K17">
        <f>LCA_res_data!K17*Mult_res!K17</f>
        <v>1.847473840639384E-5</v>
      </c>
      <c r="L17">
        <f>LCA_res_data!L17*Mult_res!L17</f>
        <v>1646.7206838604829</v>
      </c>
      <c r="M17">
        <f>LCA_res_data!M17*Mult_res!M17</f>
        <v>5091.7686973201571</v>
      </c>
      <c r="N17">
        <f>LCA_res_data!N17*Mult_res!N17</f>
        <v>4.915130486102379E-3</v>
      </c>
      <c r="O17">
        <f>LCA_res_data!O17*Mult_res!O17</f>
        <v>6.2976006617469188E-5</v>
      </c>
      <c r="P17">
        <f>LCA_res_data!P17*Mult_res!P17</f>
        <v>21.023569403673324</v>
      </c>
      <c r="Q17">
        <f>LCA_res_data!Q17*Mult_res!Q17</f>
        <v>383.60259308553003</v>
      </c>
      <c r="R17">
        <f>LCA_res_data!R17*Mult_res!R17</f>
        <v>264650.17054482247</v>
      </c>
      <c r="S17">
        <f>LCA_res_data!S17*Mult_res!S17</f>
        <v>3.2525950686244985E-3</v>
      </c>
      <c r="U17" t="s">
        <v>8</v>
      </c>
      <c r="V17">
        <f t="shared" si="0"/>
        <v>9.8408136754676023E-3</v>
      </c>
      <c r="W17">
        <f t="shared" si="1"/>
        <v>0.17891094892174744</v>
      </c>
      <c r="X17">
        <f t="shared" si="2"/>
        <v>0.19367953738971724</v>
      </c>
      <c r="Y17">
        <f t="shared" si="3"/>
        <v>0.12570476563418484</v>
      </c>
      <c r="Z17">
        <f t="shared" si="4"/>
        <v>0.17600597781493904</v>
      </c>
      <c r="AB17" t="s">
        <v>32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13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2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10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9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1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  <c r="U24" t="s">
        <v>6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B24" t="s">
        <v>16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18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0</v>
      </c>
      <c r="E26">
        <f>LCA_res_data!E26*Mult_res!E26</f>
        <v>0</v>
      </c>
      <c r="F26">
        <f>LCA_res_data!F26*Mult_res!F26</f>
        <v>0</v>
      </c>
      <c r="G26">
        <f>LCA_res_data!G26*Mult_res!G26</f>
        <v>0</v>
      </c>
      <c r="H26">
        <f>LCA_res_data!H26*Mult_res!H26</f>
        <v>0</v>
      </c>
      <c r="I26">
        <f>LCA_res_data!I26*Mult_res!I26</f>
        <v>0</v>
      </c>
      <c r="J26">
        <f>LCA_res_data!J26*Mult_res!J26</f>
        <v>0</v>
      </c>
      <c r="K26">
        <f>LCA_res_data!K26*Mult_res!K26</f>
        <v>0</v>
      </c>
      <c r="L26">
        <f>LCA_res_data!L26*Mult_res!L26</f>
        <v>0</v>
      </c>
      <c r="M26">
        <f>LCA_res_data!M26*Mult_res!M26</f>
        <v>0</v>
      </c>
      <c r="N26">
        <f>LCA_res_data!N26*Mult_res!N26</f>
        <v>0</v>
      </c>
      <c r="O26">
        <f>LCA_res_data!O26*Mult_res!O26</f>
        <v>0</v>
      </c>
      <c r="P26">
        <f>LCA_res_data!P26*Mult_res!P26</f>
        <v>0</v>
      </c>
      <c r="Q26">
        <f>LCA_res_data!Q26*Mult_res!Q26</f>
        <v>0</v>
      </c>
      <c r="R26">
        <f>LCA_res_data!R26*Mult_res!R26</f>
        <v>0</v>
      </c>
      <c r="S26">
        <f>LCA_res_data!S26*Mult_res!S26</f>
        <v>0</v>
      </c>
      <c r="U26" t="s">
        <v>20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B26" t="s">
        <v>17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6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2.8812667668948041E-3</v>
      </c>
      <c r="E28">
        <f>LCA_res_data!E28*Mult_res!E28</f>
        <v>-0.15249499999999999</v>
      </c>
      <c r="F28">
        <f>LCA_res_data!F28*Mult_res!F28</f>
        <v>23.001610448446723</v>
      </c>
      <c r="G28">
        <f>LCA_res_data!G28*Mult_res!G28</f>
        <v>8.5245006430062064E-5</v>
      </c>
      <c r="H28">
        <f>LCA_res_data!H28*Mult_res!H28</f>
        <v>9.4760463261363075E-4</v>
      </c>
      <c r="I28">
        <f>LCA_res_data!I28*Mult_res!I28</f>
        <v>5.9424337983623723E-3</v>
      </c>
      <c r="J28">
        <f>LCA_res_data!J28*Mult_res!J28</f>
        <v>5.2835111659070104E-10</v>
      </c>
      <c r="K28">
        <f>LCA_res_data!K28*Mult_res!K28</f>
        <v>1.1283343305814649E-8</v>
      </c>
      <c r="L28">
        <f>LCA_res_data!L28*Mult_res!L28</f>
        <v>7.3367713866576187E-2</v>
      </c>
      <c r="M28">
        <f>LCA_res_data!M28*Mult_res!M28</f>
        <v>5.5244374267677028</v>
      </c>
      <c r="N28">
        <f>LCA_res_data!N28*Mult_res!N28</f>
        <v>1.3341897107430444E-5</v>
      </c>
      <c r="O28">
        <f>LCA_res_data!O28*Mult_res!O28</f>
        <v>1.8007902004234093E-8</v>
      </c>
      <c r="P28">
        <f>LCA_res_data!P28*Mult_res!P28</f>
        <v>1.6146559986825011E-3</v>
      </c>
      <c r="Q28">
        <f>LCA_res_data!Q28*Mult_res!Q28</f>
        <v>1.7310627582100111</v>
      </c>
      <c r="R28">
        <f>LCA_res_data!R28*Mult_res!R28</f>
        <v>3.7590165853574042</v>
      </c>
      <c r="S28">
        <f>LCA_res_data!S28*Mult_res!S28</f>
        <v>3.3986989752180747E-8</v>
      </c>
      <c r="U28" t="s">
        <v>24</v>
      </c>
      <c r="V28">
        <f t="shared" si="0"/>
        <v>1.0677028476806777E-5</v>
      </c>
      <c r="W28">
        <f t="shared" si="1"/>
        <v>1.2466190279337487E-4</v>
      </c>
      <c r="X28">
        <f t="shared" si="2"/>
        <v>7.5699481607072739E-5</v>
      </c>
      <c r="Y28">
        <f t="shared" si="3"/>
        <v>3.4121984222943759E-4</v>
      </c>
      <c r="Z28">
        <f t="shared" si="4"/>
        <v>5.0328665961674692E-5</v>
      </c>
      <c r="AB28" t="s">
        <v>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20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10.477519581468529</v>
      </c>
      <c r="E35">
        <f>LCA_res_data!E35*Mult_res!E35</f>
        <v>-17203.573841000001</v>
      </c>
      <c r="F35">
        <f>LCA_res_data!F35*Mult_res!F35</f>
        <v>34298.327253677235</v>
      </c>
      <c r="G35">
        <f>LCA_res_data!G35*Mult_res!G35</f>
        <v>0.14564407512686678</v>
      </c>
      <c r="H35">
        <f>LCA_res_data!H35*Mult_res!H35</f>
        <v>10.528557490710961</v>
      </c>
      <c r="I35">
        <f>LCA_res_data!I35*Mult_res!I35</f>
        <v>44.682386932558011</v>
      </c>
      <c r="J35">
        <f>LCA_res_data!J35*Mult_res!J35</f>
        <v>-1.6418999399450828E-7</v>
      </c>
      <c r="K35">
        <f>LCA_res_data!K35*Mult_res!K35</f>
        <v>-5.2336431246734451E-5</v>
      </c>
      <c r="L35">
        <f>LCA_res_data!L35*Mult_res!L35</f>
        <v>43.489617091550869</v>
      </c>
      <c r="M35">
        <f>LCA_res_data!M35*Mult_res!M35</f>
        <v>95273.945932177783</v>
      </c>
      <c r="N35">
        <f>LCA_res_data!N35*Mult_res!N35</f>
        <v>7.705591145384493E-3</v>
      </c>
      <c r="O35">
        <f>LCA_res_data!O35*Mult_res!O35</f>
        <v>9.4720566935264848E-5</v>
      </c>
      <c r="P35">
        <f>LCA_res_data!P35*Mult_res!P35</f>
        <v>3.1215163308897917</v>
      </c>
      <c r="Q35">
        <f>LCA_res_data!Q35*Mult_res!Q35</f>
        <v>1754.6554933051873</v>
      </c>
      <c r="R35">
        <f>LCA_res_data!R35*Mult_res!R35</f>
        <v>6507.4956892962819</v>
      </c>
      <c r="S35">
        <f>LCA_res_data!S35*Mult_res!S35</f>
        <v>6.8695108211648117E-5</v>
      </c>
      <c r="U35" t="s">
        <v>12</v>
      </c>
      <c r="V35">
        <f t="shared" si="0"/>
        <v>0.18413506303587379</v>
      </c>
      <c r="W35">
        <f t="shared" si="1"/>
        <v>0.21298922126063158</v>
      </c>
      <c r="X35">
        <f t="shared" si="2"/>
        <v>0.11287755693942862</v>
      </c>
      <c r="Y35">
        <f t="shared" si="3"/>
        <v>0.19707096927380163</v>
      </c>
      <c r="Z35">
        <f t="shared" si="4"/>
        <v>0.26472599483629572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16.642705333184832</v>
      </c>
      <c r="E36">
        <f>LCA_res_data!E36*Mult_res!E36</f>
        <v>-32072.710320999999</v>
      </c>
      <c r="F36">
        <f>LCA_res_data!F36*Mult_res!F36</f>
        <v>199645.51271978</v>
      </c>
      <c r="G36">
        <f>LCA_res_data!G36*Mult_res!G36</f>
        <v>0.37425566755172496</v>
      </c>
      <c r="H36">
        <f>LCA_res_data!H36*Mult_res!H36</f>
        <v>20.965177874764361</v>
      </c>
      <c r="I36">
        <f>LCA_res_data!I36*Mult_res!I36</f>
        <v>66.816663366015661</v>
      </c>
      <c r="J36">
        <f>LCA_res_data!J36*Mult_res!J36</f>
        <v>1.8664370173705038E-6</v>
      </c>
      <c r="K36">
        <f>LCA_res_data!K36*Mult_res!K36</f>
        <v>8.1832155723800877E-5</v>
      </c>
      <c r="L36">
        <f>LCA_res_data!L36*Mult_res!L36</f>
        <v>87.71368141713539</v>
      </c>
      <c r="M36">
        <f>LCA_res_data!M36*Mult_res!M36</f>
        <v>406719.4831227691</v>
      </c>
      <c r="N36">
        <f>LCA_res_data!N36*Mult_res!N36</f>
        <v>1.8526816570820011E-2</v>
      </c>
      <c r="O36">
        <f>LCA_res_data!O36*Mult_res!O36</f>
        <v>1.505890777967315E-4</v>
      </c>
      <c r="P36">
        <f>LCA_res_data!P36*Mult_res!P36</f>
        <v>5.5856964882881659</v>
      </c>
      <c r="Q36">
        <f>LCA_res_data!Q36*Mult_res!Q36</f>
        <v>5584.1827717163987</v>
      </c>
      <c r="R36">
        <f>LCA_res_data!R36*Mult_res!R36</f>
        <v>13221.798423935017</v>
      </c>
      <c r="S36">
        <f>LCA_res_data!S36*Mult_res!S36</f>
        <v>1.4251963270604654E-4</v>
      </c>
      <c r="U36" t="s">
        <v>11</v>
      </c>
      <c r="V36">
        <f t="shared" si="0"/>
        <v>0.78606293598925381</v>
      </c>
      <c r="W36">
        <f t="shared" si="1"/>
        <v>0.54730975575068397</v>
      </c>
      <c r="X36">
        <f t="shared" si="2"/>
        <v>0.65704363839820457</v>
      </c>
      <c r="Y36">
        <f t="shared" si="3"/>
        <v>0.47382447761407243</v>
      </c>
      <c r="Z36">
        <f t="shared" si="4"/>
        <v>0.42086787190014419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43.126256422125195</v>
      </c>
      <c r="E39">
        <f>SUM(E3:E37)</f>
        <v>-45273.993329999998</v>
      </c>
      <c r="F39">
        <f t="shared" ref="F39:P39" si="5">SUM(F3:F37)</f>
        <v>303854.26637185377</v>
      </c>
      <c r="G39">
        <f t="shared" si="5"/>
        <v>0.68380960437732385</v>
      </c>
      <c r="H39">
        <f>SUM(H3:H37)</f>
        <v>35.14424978825204</v>
      </c>
      <c r="I39">
        <f t="shared" si="5"/>
        <v>171.76189814030539</v>
      </c>
      <c r="J39">
        <f t="shared" si="5"/>
        <v>3.760015012118468E-6</v>
      </c>
      <c r="K39">
        <f t="shared" si="5"/>
        <v>5.4411772398109805E-5</v>
      </c>
      <c r="L39">
        <f t="shared" si="5"/>
        <v>2042.5917978151026</v>
      </c>
      <c r="M39">
        <f t="shared" si="5"/>
        <v>517413.38320565381</v>
      </c>
      <c r="N39">
        <f t="shared" si="5"/>
        <v>3.9100589872670122E-2</v>
      </c>
      <c r="O39">
        <f t="shared" si="5"/>
        <v>3.5780606658533567E-4</v>
      </c>
      <c r="P39">
        <f t="shared" si="5"/>
        <v>32.351920413668068</v>
      </c>
      <c r="Q39">
        <f>SUM(Q3:Q37)</f>
        <v>10913.308367505346</v>
      </c>
      <c r="R39">
        <f>SUM(R3:R37)</f>
        <v>291253.26149159891</v>
      </c>
      <c r="S39">
        <f>SUM(S3:S37)</f>
        <v>3.4974466113381611E-3</v>
      </c>
    </row>
    <row r="40" spans="3:33" x14ac:dyDescent="0.3">
      <c r="D40">
        <f>D39</f>
        <v>43.126256422125195</v>
      </c>
      <c r="E40">
        <f>E39/1000</f>
        <v>-45.273993329999996</v>
      </c>
      <c r="F40">
        <f t="shared" ref="F40:Q40" si="6">F39</f>
        <v>303854.26637185377</v>
      </c>
      <c r="G40">
        <f t="shared" si="6"/>
        <v>0.68380960437732385</v>
      </c>
      <c r="H40">
        <f t="shared" si="6"/>
        <v>35.14424978825204</v>
      </c>
      <c r="I40">
        <f t="shared" si="6"/>
        <v>171.76189814030539</v>
      </c>
      <c r="J40">
        <f t="shared" si="6"/>
        <v>3.760015012118468E-6</v>
      </c>
      <c r="K40">
        <f t="shared" si="6"/>
        <v>5.4411772398109805E-5</v>
      </c>
      <c r="L40">
        <f t="shared" si="6"/>
        <v>2042.5917978151026</v>
      </c>
      <c r="M40">
        <f t="shared" si="6"/>
        <v>517413.38320565381</v>
      </c>
      <c r="N40">
        <f t="shared" si="6"/>
        <v>3.9100589872670122E-2</v>
      </c>
      <c r="O40">
        <f t="shared" si="6"/>
        <v>3.5780606658533567E-4</v>
      </c>
      <c r="P40">
        <f t="shared" si="6"/>
        <v>32.351920413668068</v>
      </c>
      <c r="Q40">
        <f t="shared" si="6"/>
        <v>10913.308367505346</v>
      </c>
      <c r="R40">
        <f t="shared" ref="R40:S40" si="7">R39</f>
        <v>291253.26149159891</v>
      </c>
      <c r="S40">
        <f t="shared" si="7"/>
        <v>3.4974466113381611E-3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A107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1.2E-5</v>
      </c>
      <c r="G3" t="s">
        <v>144</v>
      </c>
      <c r="H3" s="16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0</v>
      </c>
      <c r="I4">
        <v>0</v>
      </c>
      <c r="K4" t="s">
        <v>144</v>
      </c>
      <c r="L4" s="16">
        <v>0</v>
      </c>
      <c r="M4">
        <v>0</v>
      </c>
      <c r="P4" t="s">
        <v>19</v>
      </c>
      <c r="Q4">
        <v>0</v>
      </c>
      <c r="R4" s="16">
        <v>1.2E-5</v>
      </c>
      <c r="S4">
        <v>0</v>
      </c>
    </row>
    <row r="5" spans="1:19" x14ac:dyDescent="0.3">
      <c r="C5" t="s">
        <v>21</v>
      </c>
      <c r="D5">
        <v>282.24999500000001</v>
      </c>
      <c r="G5" t="s">
        <v>34</v>
      </c>
      <c r="H5" s="16">
        <v>0</v>
      </c>
      <c r="I5">
        <v>0</v>
      </c>
      <c r="K5" t="s">
        <v>145</v>
      </c>
      <c r="L5" s="16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 s="16">
        <v>0</v>
      </c>
      <c r="I6">
        <v>0</v>
      </c>
      <c r="K6" t="s">
        <v>34</v>
      </c>
      <c r="L6" s="16">
        <v>0</v>
      </c>
      <c r="M6">
        <v>0</v>
      </c>
      <c r="P6" t="s">
        <v>21</v>
      </c>
      <c r="Q6">
        <v>0</v>
      </c>
      <c r="R6">
        <v>282.24999500000001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0</v>
      </c>
      <c r="I7">
        <v>0</v>
      </c>
      <c r="K7" t="s">
        <v>35</v>
      </c>
      <c r="L7" s="16">
        <v>0</v>
      </c>
      <c r="M7">
        <v>0</v>
      </c>
      <c r="P7" t="s">
        <v>4</v>
      </c>
      <c r="Q7">
        <v>0</v>
      </c>
      <c r="R7">
        <v>0</v>
      </c>
      <c r="S7">
        <v>0</v>
      </c>
    </row>
    <row r="8" spans="1:19" x14ac:dyDescent="0.3">
      <c r="C8" t="s">
        <v>3</v>
      </c>
      <c r="D8" s="16">
        <v>0</v>
      </c>
      <c r="G8" t="s">
        <v>37</v>
      </c>
      <c r="H8" s="16">
        <v>0</v>
      </c>
      <c r="I8">
        <v>0</v>
      </c>
      <c r="K8" t="s">
        <v>36</v>
      </c>
      <c r="L8" s="16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 s="16">
        <v>0</v>
      </c>
      <c r="M9">
        <v>0</v>
      </c>
      <c r="P9" t="s">
        <v>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0</v>
      </c>
      <c r="I10">
        <v>0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0</v>
      </c>
      <c r="I11">
        <v>0</v>
      </c>
      <c r="K11" t="s">
        <v>39</v>
      </c>
      <c r="L11" s="16">
        <v>0</v>
      </c>
      <c r="M11">
        <v>0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166.81931399999999</v>
      </c>
      <c r="I12">
        <v>10388.767400000001</v>
      </c>
      <c r="K12" t="s">
        <v>40</v>
      </c>
      <c r="L12" s="16">
        <v>0</v>
      </c>
      <c r="M12">
        <v>0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 s="16">
        <v>0</v>
      </c>
      <c r="I13">
        <v>0</v>
      </c>
      <c r="K13" t="s">
        <v>41</v>
      </c>
      <c r="L13" s="16">
        <v>166.81931399999999</v>
      </c>
      <c r="M13">
        <v>10388.767400000001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 s="16">
        <v>0</v>
      </c>
      <c r="G14" t="s">
        <v>43</v>
      </c>
      <c r="H14">
        <v>0</v>
      </c>
      <c r="I14">
        <v>0</v>
      </c>
      <c r="K14" t="s">
        <v>42</v>
      </c>
      <c r="L14" s="16">
        <v>0</v>
      </c>
      <c r="M14">
        <v>0</v>
      </c>
      <c r="P14" t="s">
        <v>13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6">
        <v>12.810244000000001</v>
      </c>
      <c r="I15">
        <v>519.098703</v>
      </c>
      <c r="K15" t="s">
        <v>43</v>
      </c>
      <c r="L15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92.246647999999993</v>
      </c>
      <c r="G16" t="s">
        <v>45</v>
      </c>
      <c r="H16" s="16">
        <v>0</v>
      </c>
      <c r="I16">
        <v>0</v>
      </c>
      <c r="K16" t="s">
        <v>44</v>
      </c>
      <c r="L16" s="16">
        <v>12.810244000000001</v>
      </c>
      <c r="M16">
        <v>519.098703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 s="16">
        <v>3627.946672</v>
      </c>
      <c r="G17" t="s">
        <v>46</v>
      </c>
      <c r="H17" s="16">
        <v>0</v>
      </c>
      <c r="I17">
        <v>0</v>
      </c>
      <c r="K17" t="s">
        <v>45</v>
      </c>
      <c r="L17" s="16">
        <v>0</v>
      </c>
      <c r="M17">
        <v>0</v>
      </c>
      <c r="P17" t="s">
        <v>0</v>
      </c>
      <c r="Q17">
        <v>0</v>
      </c>
      <c r="R17">
        <v>92.246647999999993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0</v>
      </c>
      <c r="I18">
        <v>0</v>
      </c>
      <c r="K18" t="s">
        <v>46</v>
      </c>
      <c r="L18" s="16">
        <v>0</v>
      </c>
      <c r="M18">
        <v>0</v>
      </c>
      <c r="P18" t="s">
        <v>8</v>
      </c>
      <c r="Q18">
        <v>0</v>
      </c>
      <c r="R18">
        <v>3627.946672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6">
        <v>0</v>
      </c>
      <c r="I19">
        <v>0</v>
      </c>
      <c r="K19" t="s">
        <v>48</v>
      </c>
      <c r="L19" s="16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6">
        <v>0</v>
      </c>
      <c r="G20" t="s">
        <v>49</v>
      </c>
      <c r="H20" s="16">
        <v>0</v>
      </c>
      <c r="I20">
        <v>0</v>
      </c>
      <c r="K20" t="s">
        <v>47</v>
      </c>
      <c r="L20" s="16">
        <v>0</v>
      </c>
      <c r="M20">
        <v>0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 s="16">
        <v>0</v>
      </c>
      <c r="G21" t="s">
        <v>50</v>
      </c>
      <c r="H21" s="16">
        <v>41336.961099</v>
      </c>
      <c r="I21">
        <v>6138.4117420000002</v>
      </c>
      <c r="K21" t="s">
        <v>49</v>
      </c>
      <c r="L21" s="16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0</v>
      </c>
      <c r="I22">
        <v>0</v>
      </c>
      <c r="K22" t="s">
        <v>50</v>
      </c>
      <c r="L22" s="16">
        <v>41336.961099</v>
      </c>
      <c r="M22">
        <v>6138.4117420000002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 s="16">
        <v>0</v>
      </c>
      <c r="G23" t="s">
        <v>52</v>
      </c>
      <c r="H23" s="16">
        <v>0</v>
      </c>
      <c r="I23">
        <v>0</v>
      </c>
      <c r="K23" t="s">
        <v>51</v>
      </c>
      <c r="L23" s="16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0</v>
      </c>
      <c r="G24" t="s">
        <v>53</v>
      </c>
      <c r="H24" s="16">
        <v>0</v>
      </c>
      <c r="I24">
        <v>0</v>
      </c>
      <c r="K24" t="s">
        <v>52</v>
      </c>
      <c r="L24" s="16">
        <v>0</v>
      </c>
      <c r="M24">
        <v>0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0</v>
      </c>
      <c r="I25">
        <v>0</v>
      </c>
      <c r="K25" t="s">
        <v>53</v>
      </c>
      <c r="L25" s="16">
        <v>0</v>
      </c>
      <c r="M25">
        <v>0</v>
      </c>
      <c r="P25" t="s">
        <v>6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0</v>
      </c>
      <c r="G26" t="s">
        <v>55</v>
      </c>
      <c r="H26" s="16">
        <v>0</v>
      </c>
      <c r="I26">
        <v>0</v>
      </c>
      <c r="K26" t="s">
        <v>54</v>
      </c>
      <c r="L26" s="1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0</v>
      </c>
      <c r="I27">
        <v>0</v>
      </c>
      <c r="K27" t="s">
        <v>55</v>
      </c>
      <c r="L27" s="16">
        <v>0</v>
      </c>
      <c r="M27">
        <v>0</v>
      </c>
      <c r="P27" t="s">
        <v>20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 s="16">
        <v>-0.15249499999999999</v>
      </c>
      <c r="G28" t="s">
        <v>57</v>
      </c>
      <c r="H28" s="16">
        <v>0</v>
      </c>
      <c r="I28">
        <v>0</v>
      </c>
      <c r="K28" t="s">
        <v>56</v>
      </c>
      <c r="L28" s="16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0</v>
      </c>
      <c r="I29">
        <v>0</v>
      </c>
      <c r="K29" t="s">
        <v>57</v>
      </c>
      <c r="L29" s="16">
        <v>0</v>
      </c>
      <c r="M29">
        <v>0</v>
      </c>
      <c r="P29" t="s">
        <v>24</v>
      </c>
      <c r="Q29">
        <v>0</v>
      </c>
      <c r="R29">
        <v>-0.15249499999999999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K30" t="s">
        <v>58</v>
      </c>
      <c r="L30" s="16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0</v>
      </c>
      <c r="I31">
        <v>0</v>
      </c>
      <c r="K31" t="s">
        <v>59</v>
      </c>
      <c r="L31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0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6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6">
        <v>0</v>
      </c>
      <c r="I34">
        <v>0</v>
      </c>
      <c r="K34" t="s">
        <v>62</v>
      </c>
      <c r="L34" s="16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-17203.573841000001</v>
      </c>
      <c r="G35" t="s">
        <v>64</v>
      </c>
      <c r="H35" s="16">
        <v>0</v>
      </c>
      <c r="I35">
        <v>0</v>
      </c>
      <c r="K35" t="s">
        <v>63</v>
      </c>
      <c r="L35" s="16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-32072.710320999999</v>
      </c>
      <c r="G36" t="s">
        <v>65</v>
      </c>
      <c r="H36" s="16">
        <v>0</v>
      </c>
      <c r="I36">
        <v>0</v>
      </c>
      <c r="K36" t="s">
        <v>64</v>
      </c>
      <c r="L36" s="16">
        <v>0</v>
      </c>
      <c r="M36">
        <v>0</v>
      </c>
      <c r="P36" t="s">
        <v>12</v>
      </c>
      <c r="Q36">
        <v>0</v>
      </c>
      <c r="R36">
        <v>-17203.573841000001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>
        <v>0</v>
      </c>
      <c r="I37">
        <v>0</v>
      </c>
      <c r="K37" t="s">
        <v>65</v>
      </c>
      <c r="L37" s="16">
        <v>0</v>
      </c>
      <c r="M37">
        <v>0</v>
      </c>
      <c r="P37" t="s">
        <v>11</v>
      </c>
      <c r="Q37">
        <v>0</v>
      </c>
      <c r="R37">
        <v>-32072.710320999999</v>
      </c>
      <c r="S37">
        <v>0</v>
      </c>
    </row>
    <row r="38" spans="3:19" x14ac:dyDescent="0.3">
      <c r="G38" t="s">
        <v>67</v>
      </c>
      <c r="H38" s="16">
        <v>0</v>
      </c>
      <c r="I38">
        <v>0</v>
      </c>
      <c r="K38" t="s">
        <v>66</v>
      </c>
      <c r="L38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-45.273993329999996</v>
      </c>
      <c r="G39" t="s">
        <v>68</v>
      </c>
      <c r="H39" s="16">
        <v>0</v>
      </c>
      <c r="I39">
        <v>0</v>
      </c>
      <c r="K39" t="s">
        <v>67</v>
      </c>
      <c r="L39" s="16">
        <v>0</v>
      </c>
      <c r="M39">
        <v>0</v>
      </c>
    </row>
    <row r="40" spans="3:19" x14ac:dyDescent="0.3">
      <c r="G40" t="s">
        <v>69</v>
      </c>
      <c r="H40" s="16">
        <v>0</v>
      </c>
      <c r="I40">
        <v>0</v>
      </c>
      <c r="K40" t="s">
        <v>68</v>
      </c>
      <c r="L40" s="16">
        <v>0</v>
      </c>
      <c r="M40">
        <v>0</v>
      </c>
    </row>
    <row r="41" spans="3:19" x14ac:dyDescent="0.3">
      <c r="G41" t="s">
        <v>70</v>
      </c>
      <c r="H41">
        <v>0</v>
      </c>
      <c r="I41">
        <v>0</v>
      </c>
      <c r="K41" t="s">
        <v>69</v>
      </c>
      <c r="L41" s="16">
        <v>0</v>
      </c>
      <c r="M41">
        <v>0</v>
      </c>
    </row>
    <row r="42" spans="3:19" x14ac:dyDescent="0.3">
      <c r="G42" t="s">
        <v>71</v>
      </c>
      <c r="H42" s="16">
        <v>516.87580200000002</v>
      </c>
      <c r="I42">
        <v>3283.3839240000002</v>
      </c>
      <c r="K42" t="s">
        <v>70</v>
      </c>
      <c r="L42">
        <v>0</v>
      </c>
      <c r="M42">
        <v>0</v>
      </c>
    </row>
    <row r="43" spans="3:19" x14ac:dyDescent="0.3">
      <c r="G43" t="s">
        <v>72</v>
      </c>
      <c r="H43" s="16">
        <v>0</v>
      </c>
      <c r="I43">
        <v>0</v>
      </c>
      <c r="K43" t="s">
        <v>71</v>
      </c>
      <c r="L43" s="16">
        <v>516.87580200000002</v>
      </c>
      <c r="M43">
        <v>3283.3839240000002</v>
      </c>
    </row>
    <row r="44" spans="3:19" x14ac:dyDescent="0.3">
      <c r="G44" t="s">
        <v>73</v>
      </c>
      <c r="H44" s="16">
        <v>0</v>
      </c>
      <c r="I44">
        <v>0</v>
      </c>
      <c r="K44" t="s">
        <v>72</v>
      </c>
      <c r="L44" s="16">
        <v>0</v>
      </c>
      <c r="M44">
        <v>0</v>
      </c>
    </row>
    <row r="45" spans="3:19" x14ac:dyDescent="0.3">
      <c r="G45" t="s">
        <v>74</v>
      </c>
      <c r="H45" s="16">
        <v>0</v>
      </c>
      <c r="I45">
        <v>0</v>
      </c>
      <c r="K45" t="s">
        <v>73</v>
      </c>
      <c r="L45" s="16">
        <v>0</v>
      </c>
      <c r="M45">
        <v>0</v>
      </c>
    </row>
    <row r="46" spans="3:19" x14ac:dyDescent="0.3">
      <c r="G46" t="s">
        <v>75</v>
      </c>
      <c r="H46" s="16">
        <v>0</v>
      </c>
      <c r="I46">
        <v>0</v>
      </c>
      <c r="K46" t="s">
        <v>74</v>
      </c>
      <c r="L46" s="16">
        <v>0</v>
      </c>
      <c r="M46">
        <v>0</v>
      </c>
    </row>
    <row r="47" spans="3:19" x14ac:dyDescent="0.3">
      <c r="G47" t="s">
        <v>76</v>
      </c>
      <c r="H47" s="16">
        <v>0</v>
      </c>
      <c r="I47">
        <v>0</v>
      </c>
      <c r="K47" t="s">
        <v>75</v>
      </c>
      <c r="L47" s="16">
        <v>0</v>
      </c>
      <c r="M47">
        <v>0</v>
      </c>
    </row>
    <row r="48" spans="3:19" x14ac:dyDescent="0.3">
      <c r="G48" t="s">
        <v>77</v>
      </c>
      <c r="H48" s="16">
        <v>0</v>
      </c>
      <c r="I48">
        <v>0</v>
      </c>
      <c r="K48" t="s">
        <v>76</v>
      </c>
      <c r="L48" s="16">
        <v>0</v>
      </c>
      <c r="M48">
        <v>0</v>
      </c>
    </row>
    <row r="49" spans="7:13" x14ac:dyDescent="0.3">
      <c r="G49" t="s">
        <v>78</v>
      </c>
      <c r="H49" s="16">
        <v>0</v>
      </c>
      <c r="I49">
        <v>0</v>
      </c>
      <c r="K49" t="s">
        <v>77</v>
      </c>
      <c r="L49" s="16">
        <v>0</v>
      </c>
      <c r="M49">
        <v>0</v>
      </c>
    </row>
    <row r="50" spans="7:13" x14ac:dyDescent="0.3">
      <c r="G50" t="s">
        <v>79</v>
      </c>
      <c r="H50" s="16">
        <v>0</v>
      </c>
      <c r="I50">
        <v>0</v>
      </c>
      <c r="K50" t="s">
        <v>78</v>
      </c>
      <c r="L50" s="16">
        <v>0</v>
      </c>
      <c r="M50">
        <v>0</v>
      </c>
    </row>
    <row r="51" spans="7:13" x14ac:dyDescent="0.3">
      <c r="G51" t="s">
        <v>80</v>
      </c>
      <c r="H51" s="16">
        <v>0</v>
      </c>
      <c r="I51">
        <v>0</v>
      </c>
      <c r="K51" t="s">
        <v>79</v>
      </c>
      <c r="L51" s="16">
        <v>0</v>
      </c>
      <c r="M51">
        <v>0</v>
      </c>
    </row>
    <row r="52" spans="7:13" x14ac:dyDescent="0.3">
      <c r="G52" t="s">
        <v>81</v>
      </c>
      <c r="H52" s="16">
        <v>0</v>
      </c>
      <c r="I52">
        <v>0</v>
      </c>
      <c r="K52" t="s">
        <v>80</v>
      </c>
      <c r="L52" s="16">
        <v>0</v>
      </c>
      <c r="M52">
        <v>0</v>
      </c>
    </row>
    <row r="53" spans="7:13" x14ac:dyDescent="0.3">
      <c r="G53" t="s">
        <v>82</v>
      </c>
      <c r="H53" s="16">
        <v>0</v>
      </c>
      <c r="I53">
        <v>0</v>
      </c>
      <c r="K53" t="s">
        <v>81</v>
      </c>
      <c r="L53" s="16">
        <v>0</v>
      </c>
      <c r="M53">
        <v>0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 s="16">
        <v>0</v>
      </c>
      <c r="M54">
        <v>0</v>
      </c>
    </row>
    <row r="55" spans="7:13" x14ac:dyDescent="0.3">
      <c r="G55" t="s">
        <v>84</v>
      </c>
      <c r="H55" s="16">
        <v>104.09950499999999</v>
      </c>
      <c r="I55">
        <v>1072.438506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 s="16">
        <v>0</v>
      </c>
      <c r="I56">
        <v>0</v>
      </c>
      <c r="K56" t="s">
        <v>84</v>
      </c>
      <c r="L56" s="16">
        <v>104.09950499999999</v>
      </c>
      <c r="M56">
        <v>1072.438506</v>
      </c>
    </row>
    <row r="57" spans="7:13" x14ac:dyDescent="0.3">
      <c r="G57" t="s">
        <v>86</v>
      </c>
      <c r="H57" s="16">
        <v>23614.265220000001</v>
      </c>
      <c r="I57">
        <v>0</v>
      </c>
      <c r="K57" t="s">
        <v>85</v>
      </c>
      <c r="L57" s="16">
        <v>0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23614.265220000001</v>
      </c>
      <c r="M58">
        <v>0</v>
      </c>
    </row>
    <row r="59" spans="7:13" x14ac:dyDescent="0.3">
      <c r="G59" t="s">
        <v>88</v>
      </c>
      <c r="H59" s="16">
        <v>0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0</v>
      </c>
      <c r="I60">
        <v>0</v>
      </c>
      <c r="K60" t="s">
        <v>88</v>
      </c>
      <c r="L60" s="16">
        <v>0</v>
      </c>
      <c r="M60">
        <v>0</v>
      </c>
    </row>
    <row r="61" spans="7:13" x14ac:dyDescent="0.3">
      <c r="G61" t="s">
        <v>90</v>
      </c>
      <c r="H61">
        <v>0</v>
      </c>
      <c r="I61">
        <v>0</v>
      </c>
      <c r="K61" t="s">
        <v>89</v>
      </c>
      <c r="L61" s="16">
        <v>0</v>
      </c>
      <c r="M61">
        <v>0</v>
      </c>
    </row>
    <row r="62" spans="7:13" x14ac:dyDescent="0.3">
      <c r="G62" t="s">
        <v>91</v>
      </c>
      <c r="H62" s="16">
        <v>23838.838156999998</v>
      </c>
      <c r="I62">
        <v>0</v>
      </c>
      <c r="K62" t="s">
        <v>90</v>
      </c>
      <c r="L62">
        <v>0</v>
      </c>
      <c r="M62">
        <v>0</v>
      </c>
    </row>
    <row r="63" spans="7:13" x14ac:dyDescent="0.3">
      <c r="G63" t="s">
        <v>92</v>
      </c>
      <c r="H63" s="16">
        <v>0</v>
      </c>
      <c r="I63">
        <v>0</v>
      </c>
      <c r="K63" t="s">
        <v>91</v>
      </c>
      <c r="L63" s="16">
        <v>23838.838156999998</v>
      </c>
      <c r="M63">
        <v>0</v>
      </c>
    </row>
    <row r="64" spans="7:13" x14ac:dyDescent="0.3">
      <c r="G64" t="s">
        <v>93</v>
      </c>
      <c r="H64" s="16">
        <v>44.798762000000004</v>
      </c>
      <c r="I64">
        <v>0</v>
      </c>
      <c r="K64" t="s">
        <v>92</v>
      </c>
      <c r="L64" s="16">
        <v>0</v>
      </c>
      <c r="M64">
        <v>0</v>
      </c>
    </row>
    <row r="65" spans="7:13" x14ac:dyDescent="0.3">
      <c r="G65" t="s">
        <v>94</v>
      </c>
      <c r="H65">
        <v>22.372192999999999</v>
      </c>
      <c r="I65">
        <v>15.041173000000001</v>
      </c>
      <c r="K65" t="s">
        <v>93</v>
      </c>
      <c r="L65" s="16">
        <v>44.798762000000004</v>
      </c>
      <c r="M65">
        <v>0</v>
      </c>
    </row>
    <row r="66" spans="7:13" x14ac:dyDescent="0.3">
      <c r="G66" t="s">
        <v>95</v>
      </c>
      <c r="H66">
        <v>101.637366</v>
      </c>
      <c r="I66">
        <v>7.7481520000000002</v>
      </c>
      <c r="K66" t="s">
        <v>94</v>
      </c>
      <c r="L66">
        <v>22.372192999999999</v>
      </c>
      <c r="M66">
        <v>15.041173000000001</v>
      </c>
    </row>
    <row r="67" spans="7:13" x14ac:dyDescent="0.3">
      <c r="G67" t="s">
        <v>96</v>
      </c>
      <c r="H67">
        <v>0</v>
      </c>
      <c r="I67">
        <v>0</v>
      </c>
      <c r="K67" t="s">
        <v>95</v>
      </c>
      <c r="L67">
        <v>101.637366</v>
      </c>
      <c r="M67">
        <v>7.7481520000000002</v>
      </c>
    </row>
    <row r="68" spans="7:13" x14ac:dyDescent="0.3">
      <c r="G68" t="s">
        <v>97</v>
      </c>
      <c r="H68" s="16">
        <v>136.38292300000001</v>
      </c>
      <c r="I68">
        <v>7.3165839999999998</v>
      </c>
      <c r="K68" t="s">
        <v>96</v>
      </c>
      <c r="L68">
        <v>0</v>
      </c>
      <c r="M68">
        <v>0</v>
      </c>
    </row>
    <row r="69" spans="7:13" x14ac:dyDescent="0.3">
      <c r="G69" t="s">
        <v>98</v>
      </c>
      <c r="H69">
        <v>88.023015000000001</v>
      </c>
      <c r="I69">
        <v>0.47619800000000001</v>
      </c>
      <c r="K69" t="s">
        <v>97</v>
      </c>
      <c r="L69" s="16">
        <v>136.38292300000001</v>
      </c>
      <c r="M69">
        <v>7.3165839999999998</v>
      </c>
    </row>
    <row r="70" spans="7:13" x14ac:dyDescent="0.3">
      <c r="G70" t="s">
        <v>99</v>
      </c>
      <c r="H70" s="16">
        <v>0</v>
      </c>
      <c r="I70">
        <v>0</v>
      </c>
      <c r="K70" t="s">
        <v>98</v>
      </c>
      <c r="L70">
        <v>88.023015000000001</v>
      </c>
      <c r="M70">
        <v>0.47619800000000001</v>
      </c>
    </row>
    <row r="71" spans="7:13" x14ac:dyDescent="0.3">
      <c r="G71" t="s">
        <v>100</v>
      </c>
      <c r="H71" s="16">
        <v>0</v>
      </c>
      <c r="I71">
        <v>0</v>
      </c>
      <c r="K71" t="s">
        <v>99</v>
      </c>
      <c r="L71" s="16">
        <v>0</v>
      </c>
      <c r="M71">
        <v>0</v>
      </c>
    </row>
    <row r="72" spans="7:13" x14ac:dyDescent="0.3">
      <c r="G72" t="s">
        <v>101</v>
      </c>
      <c r="H72" s="16">
        <v>0</v>
      </c>
      <c r="I72">
        <v>0</v>
      </c>
      <c r="K72" t="s">
        <v>100</v>
      </c>
      <c r="L72" s="16">
        <v>0</v>
      </c>
      <c r="M72">
        <v>0</v>
      </c>
    </row>
    <row r="73" spans="7:13" x14ac:dyDescent="0.3">
      <c r="G73" t="s">
        <v>102</v>
      </c>
      <c r="H73" s="16">
        <v>0</v>
      </c>
      <c r="I73">
        <v>0</v>
      </c>
      <c r="K73" t="s">
        <v>101</v>
      </c>
      <c r="L73" s="16">
        <v>0</v>
      </c>
      <c r="M73">
        <v>0</v>
      </c>
    </row>
    <row r="74" spans="7:13" x14ac:dyDescent="0.3">
      <c r="G74" t="s">
        <v>103</v>
      </c>
      <c r="H74" s="16">
        <v>0</v>
      </c>
      <c r="I74">
        <v>0</v>
      </c>
      <c r="K74" t="s">
        <v>102</v>
      </c>
      <c r="L74" s="16">
        <v>0</v>
      </c>
      <c r="M74">
        <v>0</v>
      </c>
    </row>
    <row r="75" spans="7:13" x14ac:dyDescent="0.3">
      <c r="G75" t="s">
        <v>104</v>
      </c>
      <c r="H75" s="16">
        <v>0</v>
      </c>
      <c r="I75">
        <v>0</v>
      </c>
      <c r="K75" t="s">
        <v>103</v>
      </c>
      <c r="L75" s="16">
        <v>0</v>
      </c>
      <c r="M75">
        <v>0</v>
      </c>
    </row>
    <row r="76" spans="7:13" x14ac:dyDescent="0.3">
      <c r="G76" t="s">
        <v>105</v>
      </c>
      <c r="H76" s="16">
        <v>0</v>
      </c>
      <c r="I76">
        <v>0</v>
      </c>
      <c r="K76" t="s">
        <v>104</v>
      </c>
      <c r="L76" s="16">
        <v>0</v>
      </c>
      <c r="M76">
        <v>0</v>
      </c>
    </row>
    <row r="77" spans="7:13" x14ac:dyDescent="0.3">
      <c r="G77" t="s">
        <v>106</v>
      </c>
      <c r="H77">
        <v>0</v>
      </c>
      <c r="I77">
        <v>0</v>
      </c>
      <c r="K77" t="s">
        <v>105</v>
      </c>
      <c r="L77" s="16">
        <v>0</v>
      </c>
      <c r="M77">
        <v>0</v>
      </c>
    </row>
    <row r="78" spans="7:13" x14ac:dyDescent="0.3">
      <c r="G78" t="s">
        <v>107</v>
      </c>
      <c r="H78">
        <v>1.488885</v>
      </c>
      <c r="I78">
        <v>0</v>
      </c>
      <c r="K78" t="s">
        <v>106</v>
      </c>
      <c r="L78">
        <v>0</v>
      </c>
      <c r="M78">
        <v>0</v>
      </c>
    </row>
    <row r="79" spans="7:13" x14ac:dyDescent="0.3">
      <c r="G79" t="s">
        <v>108</v>
      </c>
      <c r="H79" s="16">
        <v>0</v>
      </c>
      <c r="I79">
        <v>0</v>
      </c>
      <c r="K79" t="s">
        <v>107</v>
      </c>
      <c r="L79">
        <v>1.488885</v>
      </c>
      <c r="M79">
        <v>0</v>
      </c>
    </row>
    <row r="80" spans="7:13" x14ac:dyDescent="0.3">
      <c r="G80" t="s">
        <v>109</v>
      </c>
      <c r="H80" s="16">
        <v>21741.107349999998</v>
      </c>
      <c r="I80">
        <v>0</v>
      </c>
      <c r="K80" t="s">
        <v>108</v>
      </c>
      <c r="L80" s="16">
        <v>0</v>
      </c>
      <c r="M80">
        <v>0</v>
      </c>
    </row>
    <row r="81" spans="7:13" x14ac:dyDescent="0.3">
      <c r="G81" t="s">
        <v>110</v>
      </c>
      <c r="H81" s="16">
        <v>18.762287000000001</v>
      </c>
      <c r="I81">
        <v>202.535888</v>
      </c>
      <c r="K81" t="s">
        <v>109</v>
      </c>
      <c r="L81" s="16">
        <v>21741.107349999998</v>
      </c>
      <c r="M81">
        <v>0</v>
      </c>
    </row>
    <row r="82" spans="7:13" x14ac:dyDescent="0.3">
      <c r="G82" t="s">
        <v>111</v>
      </c>
      <c r="H82" s="16">
        <v>0</v>
      </c>
      <c r="I82">
        <v>0</v>
      </c>
      <c r="K82" t="s">
        <v>110</v>
      </c>
      <c r="L82" s="16">
        <v>18.762287000000001</v>
      </c>
      <c r="M82">
        <v>202.535888</v>
      </c>
    </row>
    <row r="83" spans="7:13" x14ac:dyDescent="0.3">
      <c r="G83" t="s">
        <v>112</v>
      </c>
      <c r="H83" s="16">
        <v>220.72066000000001</v>
      </c>
      <c r="I83">
        <v>0</v>
      </c>
      <c r="K83" t="s">
        <v>111</v>
      </c>
      <c r="L83" s="16">
        <v>0</v>
      </c>
      <c r="M83">
        <v>0</v>
      </c>
    </row>
    <row r="84" spans="7:13" x14ac:dyDescent="0.3">
      <c r="G84" t="s">
        <v>113</v>
      </c>
      <c r="H84" s="16">
        <v>0</v>
      </c>
      <c r="I84">
        <v>0</v>
      </c>
      <c r="K84" t="s">
        <v>112</v>
      </c>
      <c r="L84" s="16">
        <v>220.72066000000001</v>
      </c>
      <c r="M84">
        <v>0</v>
      </c>
    </row>
    <row r="85" spans="7:13" x14ac:dyDescent="0.3">
      <c r="G85" t="s">
        <v>114</v>
      </c>
      <c r="H85" s="16">
        <v>0</v>
      </c>
      <c r="I85">
        <v>0</v>
      </c>
      <c r="K85" t="s">
        <v>113</v>
      </c>
      <c r="L85" s="16">
        <v>0</v>
      </c>
      <c r="M85">
        <v>0</v>
      </c>
    </row>
    <row r="86" spans="7:13" x14ac:dyDescent="0.3">
      <c r="G86" t="s">
        <v>115</v>
      </c>
      <c r="H86">
        <v>0</v>
      </c>
      <c r="I86">
        <v>0</v>
      </c>
      <c r="K86" t="s">
        <v>114</v>
      </c>
      <c r="L86" s="16">
        <v>0</v>
      </c>
      <c r="M86">
        <v>0</v>
      </c>
    </row>
    <row r="87" spans="7:13" x14ac:dyDescent="0.3">
      <c r="G87" t="s">
        <v>116</v>
      </c>
      <c r="H87" s="16">
        <v>0</v>
      </c>
      <c r="I87">
        <v>0</v>
      </c>
      <c r="K87" t="s">
        <v>115</v>
      </c>
      <c r="L87">
        <v>0</v>
      </c>
      <c r="M87">
        <v>0</v>
      </c>
    </row>
    <row r="88" spans="7:13" x14ac:dyDescent="0.3">
      <c r="G88" t="s">
        <v>117</v>
      </c>
      <c r="H88" s="16">
        <v>5060.5585149999997</v>
      </c>
      <c r="I88">
        <v>0</v>
      </c>
      <c r="K88" t="s">
        <v>116</v>
      </c>
      <c r="L88" s="16">
        <v>0</v>
      </c>
      <c r="M88">
        <v>0</v>
      </c>
    </row>
    <row r="89" spans="7:13" x14ac:dyDescent="0.3">
      <c r="G89" t="s">
        <v>146</v>
      </c>
      <c r="H89" s="16">
        <v>0</v>
      </c>
      <c r="I89">
        <v>0</v>
      </c>
      <c r="K89" t="s">
        <v>117</v>
      </c>
      <c r="L89" s="16">
        <v>5060.5585149999997</v>
      </c>
      <c r="M89">
        <v>0</v>
      </c>
    </row>
    <row r="90" spans="7:13" x14ac:dyDescent="0.3">
      <c r="G90" t="s">
        <v>118</v>
      </c>
      <c r="H90" s="16">
        <v>0</v>
      </c>
      <c r="I90">
        <v>0</v>
      </c>
      <c r="K90" t="s">
        <v>146</v>
      </c>
      <c r="L90" s="16">
        <v>0</v>
      </c>
      <c r="M90">
        <v>0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 s="16">
        <v>0</v>
      </c>
      <c r="M91">
        <v>0</v>
      </c>
    </row>
    <row r="92" spans="7:13" x14ac:dyDescent="0.3">
      <c r="G92" t="s">
        <v>120</v>
      </c>
      <c r="H92" s="16">
        <v>0</v>
      </c>
      <c r="I92">
        <v>0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>
        <v>113.021468</v>
      </c>
      <c r="I93">
        <v>171.20835400000001</v>
      </c>
      <c r="K93" t="s">
        <v>120</v>
      </c>
      <c r="L93" s="16">
        <v>0</v>
      </c>
      <c r="M93">
        <v>0</v>
      </c>
    </row>
    <row r="94" spans="7:13" x14ac:dyDescent="0.3">
      <c r="G94" t="s">
        <v>122</v>
      </c>
      <c r="H94" s="16">
        <v>0</v>
      </c>
      <c r="I94">
        <v>0</v>
      </c>
      <c r="K94" t="s">
        <v>121</v>
      </c>
      <c r="L94">
        <v>113.021468</v>
      </c>
      <c r="M94">
        <v>171.20835400000001</v>
      </c>
    </row>
    <row r="95" spans="7:13" x14ac:dyDescent="0.3">
      <c r="G95" t="s">
        <v>123</v>
      </c>
      <c r="H95" s="16">
        <v>0</v>
      </c>
      <c r="I95">
        <v>0</v>
      </c>
      <c r="K95" t="s">
        <v>122</v>
      </c>
      <c r="L95" s="16">
        <v>0</v>
      </c>
      <c r="M95">
        <v>0</v>
      </c>
    </row>
    <row r="96" spans="7:13" x14ac:dyDescent="0.3">
      <c r="G96" t="s">
        <v>124</v>
      </c>
      <c r="H96" s="16">
        <v>0</v>
      </c>
      <c r="I96">
        <v>0</v>
      </c>
      <c r="K96" t="s">
        <v>123</v>
      </c>
      <c r="L96" s="1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 s="16">
        <v>0</v>
      </c>
      <c r="M97">
        <v>0</v>
      </c>
    </row>
    <row r="98" spans="7:13" x14ac:dyDescent="0.3">
      <c r="G98" t="s">
        <v>126</v>
      </c>
      <c r="H98" s="16">
        <v>4724.8328170000004</v>
      </c>
      <c r="I98">
        <v>72.007523000000006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0</v>
      </c>
      <c r="I99">
        <v>0</v>
      </c>
      <c r="K99" t="s">
        <v>126</v>
      </c>
      <c r="L99" s="16">
        <v>4724.8328170000004</v>
      </c>
      <c r="M99">
        <v>72.007523000000006</v>
      </c>
    </row>
    <row r="100" spans="7:13" x14ac:dyDescent="0.3">
      <c r="G100" t="s">
        <v>128</v>
      </c>
      <c r="H100" s="16">
        <v>0</v>
      </c>
      <c r="I100">
        <v>0</v>
      </c>
      <c r="K100" t="s">
        <v>127</v>
      </c>
      <c r="L100">
        <v>0</v>
      </c>
      <c r="M100">
        <v>0</v>
      </c>
    </row>
    <row r="101" spans="7:13" x14ac:dyDescent="0.3">
      <c r="G101" t="s">
        <v>129</v>
      </c>
      <c r="H101" s="16">
        <v>0</v>
      </c>
      <c r="I101">
        <v>0</v>
      </c>
      <c r="K101" t="s">
        <v>128</v>
      </c>
      <c r="L101" s="16">
        <v>0</v>
      </c>
      <c r="M101">
        <v>0</v>
      </c>
    </row>
    <row r="102" spans="7:13" x14ac:dyDescent="0.3">
      <c r="G102" t="s">
        <v>130</v>
      </c>
      <c r="H102">
        <v>0</v>
      </c>
      <c r="I102">
        <v>0</v>
      </c>
      <c r="K102" t="s">
        <v>129</v>
      </c>
      <c r="L102" s="16">
        <v>0</v>
      </c>
      <c r="M102">
        <v>0</v>
      </c>
    </row>
    <row r="103" spans="7:13" x14ac:dyDescent="0.3">
      <c r="G103" t="s">
        <v>131</v>
      </c>
      <c r="H103" s="16">
        <v>0</v>
      </c>
      <c r="I103">
        <v>0</v>
      </c>
      <c r="K103" t="s">
        <v>130</v>
      </c>
      <c r="L103">
        <v>0</v>
      </c>
      <c r="M103">
        <v>0</v>
      </c>
    </row>
    <row r="104" spans="7:13" x14ac:dyDescent="0.3">
      <c r="G104" t="s">
        <v>132</v>
      </c>
      <c r="H104" s="16">
        <v>0</v>
      </c>
      <c r="I104">
        <v>0</v>
      </c>
      <c r="K104" t="s">
        <v>131</v>
      </c>
      <c r="L104" s="16">
        <v>0</v>
      </c>
      <c r="M104">
        <v>0</v>
      </c>
    </row>
    <row r="105" spans="7:13" x14ac:dyDescent="0.3">
      <c r="G105" t="s">
        <v>133</v>
      </c>
      <c r="H105" s="16">
        <v>0</v>
      </c>
      <c r="I105">
        <v>0</v>
      </c>
      <c r="K105" t="s">
        <v>132</v>
      </c>
      <c r="L105" s="16">
        <v>0</v>
      </c>
      <c r="M105">
        <v>0</v>
      </c>
    </row>
    <row r="106" spans="7:13" x14ac:dyDescent="0.3">
      <c r="G106" t="s">
        <v>134</v>
      </c>
      <c r="H106">
        <v>0</v>
      </c>
      <c r="I106">
        <v>0</v>
      </c>
      <c r="K106" t="s">
        <v>133</v>
      </c>
      <c r="L106" s="16">
        <v>0</v>
      </c>
      <c r="M106">
        <v>0</v>
      </c>
    </row>
    <row r="107" spans="7:13" x14ac:dyDescent="0.3">
      <c r="G107" t="s">
        <v>135</v>
      </c>
      <c r="H107" s="16">
        <v>0</v>
      </c>
      <c r="I107">
        <v>0</v>
      </c>
      <c r="K107" t="s">
        <v>134</v>
      </c>
      <c r="L107">
        <v>0</v>
      </c>
      <c r="M107">
        <v>0</v>
      </c>
    </row>
    <row r="108" spans="7:13" x14ac:dyDescent="0.3">
      <c r="G108" t="s">
        <v>136</v>
      </c>
      <c r="H108" s="16">
        <v>0</v>
      </c>
      <c r="I108">
        <v>0</v>
      </c>
      <c r="K108" t="s">
        <v>135</v>
      </c>
      <c r="L108" s="16">
        <v>0</v>
      </c>
      <c r="M108">
        <v>0</v>
      </c>
    </row>
    <row r="109" spans="7:13" x14ac:dyDescent="0.3">
      <c r="G109" t="s">
        <v>137</v>
      </c>
      <c r="H109" s="16">
        <v>53.631863000000003</v>
      </c>
      <c r="I109">
        <v>0</v>
      </c>
      <c r="K109" t="s">
        <v>136</v>
      </c>
      <c r="L109" s="16">
        <v>0</v>
      </c>
      <c r="M109">
        <v>0</v>
      </c>
    </row>
    <row r="110" spans="7:13" x14ac:dyDescent="0.3">
      <c r="G110" t="s">
        <v>138</v>
      </c>
      <c r="H110">
        <v>0</v>
      </c>
      <c r="I110">
        <v>0</v>
      </c>
      <c r="K110" t="s">
        <v>137</v>
      </c>
      <c r="L110" s="16">
        <v>53.631863000000003</v>
      </c>
      <c r="M110">
        <v>0</v>
      </c>
    </row>
    <row r="111" spans="7:13" x14ac:dyDescent="0.3">
      <c r="G111" t="s">
        <v>139</v>
      </c>
      <c r="H111">
        <v>0</v>
      </c>
      <c r="I111">
        <v>0</v>
      </c>
      <c r="K111" t="s">
        <v>138</v>
      </c>
      <c r="L111">
        <v>0</v>
      </c>
      <c r="M111">
        <v>0</v>
      </c>
    </row>
    <row r="112" spans="7:13" x14ac:dyDescent="0.3">
      <c r="G112" t="s">
        <v>140</v>
      </c>
      <c r="H112" s="16">
        <v>458.143261</v>
      </c>
      <c r="I112">
        <v>0</v>
      </c>
      <c r="K112" t="s">
        <v>139</v>
      </c>
      <c r="L112">
        <v>0</v>
      </c>
      <c r="M112">
        <v>0</v>
      </c>
    </row>
    <row r="113" spans="7:13" x14ac:dyDescent="0.3">
      <c r="G113" t="s">
        <v>141</v>
      </c>
      <c r="H113">
        <v>0</v>
      </c>
      <c r="I113">
        <v>0</v>
      </c>
      <c r="K113" t="s">
        <v>140</v>
      </c>
      <c r="L113" s="16">
        <v>458.143261</v>
      </c>
      <c r="M113">
        <v>0</v>
      </c>
    </row>
    <row r="114" spans="7:13" x14ac:dyDescent="0.3">
      <c r="G114" t="s">
        <v>142</v>
      </c>
      <c r="H114" s="16">
        <v>0</v>
      </c>
      <c r="I114">
        <v>0</v>
      </c>
      <c r="K114" t="s">
        <v>141</v>
      </c>
      <c r="L114">
        <v>0</v>
      </c>
      <c r="M114">
        <v>0</v>
      </c>
    </row>
    <row r="115" spans="7:13" x14ac:dyDescent="0.3">
      <c r="G115" t="s">
        <v>143</v>
      </c>
      <c r="H115" s="16">
        <v>1008.718044</v>
      </c>
      <c r="I115">
        <v>10.690435000000001</v>
      </c>
      <c r="K115" t="s">
        <v>142</v>
      </c>
      <c r="L115" s="16">
        <v>0</v>
      </c>
      <c r="M115">
        <v>0</v>
      </c>
    </row>
    <row r="116" spans="7:13" x14ac:dyDescent="0.3">
      <c r="K116" t="s">
        <v>143</v>
      </c>
      <c r="L116" s="16">
        <v>1008.718044</v>
      </c>
      <c r="M116">
        <v>10.690435000000001</v>
      </c>
    </row>
    <row r="117" spans="7:13" x14ac:dyDescent="0.3">
      <c r="H117">
        <f>SUM(H3:H115)/1000</f>
        <v>123.38486875000002</v>
      </c>
      <c r="I117">
        <f>SUM(I3:I115)/1000</f>
        <v>21.889124582000001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2.3740466422514015E-5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3129.1909282686447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8.2703647802315317E-2</v>
      </c>
      <c r="I12">
        <f>IF(Data_split!I12=0,0,Results_split!I12/Data_split!I12)</f>
        <v>12316.2272396997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0.376017368559248</v>
      </c>
      <c r="I15">
        <f>IF(Data_split!I15=0,0,Results_split!I15/Data_split!I15)</f>
        <v>15041.320010032603</v>
      </c>
    </row>
    <row r="16" spans="1:9" x14ac:dyDescent="0.3">
      <c r="C16" t="s">
        <v>0</v>
      </c>
      <c r="D16">
        <f>IF(Data_split!D16=0,0,Results_split!D16/Data_split!D16)</f>
        <v>1066.6650516650197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62244.803794867665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146.88548112411169</v>
      </c>
      <c r="I21">
        <f>IF(Data_split!I21=0,0,Results_split!I21/Data_split!I21)</f>
        <v>660986.40711940615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0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2.187617997021067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41414.436219445532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100293.11700033356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4.001714327442313</v>
      </c>
      <c r="I42">
        <f>IF(Data_split!I42=0,0,Results_split!I42/Data_split!I42)</f>
        <v>186063.95525299737</v>
      </c>
    </row>
    <row r="43" spans="3:9" x14ac:dyDescent="0.3">
      <c r="G43" t="s">
        <v>72</v>
      </c>
      <c r="H43">
        <f>IF(Data_split!H43=0,0,Results_split!H43/Data_split!H43)</f>
        <v>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0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0.8059508280833636</v>
      </c>
      <c r="I55">
        <f>IF(Data_split!I55=0,0,Results_split!I55/Data_split!I55)</f>
        <v>80949.116265913719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725889.98312664044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708275.26147714513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2.8069298158879364E-2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0.22813162831933009</v>
      </c>
      <c r="I65">
        <f>IF(Data_split!I65=0,0,Results_split!I65/Data_split!I65)</f>
        <v>42966.316342328282</v>
      </c>
    </row>
    <row r="66" spans="7:9" x14ac:dyDescent="0.3">
      <c r="G66" t="s">
        <v>95</v>
      </c>
      <c r="H66">
        <f>IF(Data_split!H66=0,0,Results_split!H66/Data_split!H66)</f>
        <v>0.55044192110210588</v>
      </c>
      <c r="I66">
        <f>IF(Data_split!I66=0,0,Results_split!I66/Data_split!I66)</f>
        <v>62350.572978068631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5.3784155548736008E-2</v>
      </c>
      <c r="I68">
        <f>IF(Data_split!I68=0,0,Results_split!I68/Data_split!I68)</f>
        <v>5989.4033621605377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21144.325388004061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0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0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1.28204171844236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822518.00073222932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0.26197602485128252</v>
      </c>
      <c r="I81">
        <f>IF(Data_split!I81=0,0,Results_split!I81/Data_split!I81)</f>
        <v>48766.83651575476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0.21776197041302839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7.5129657722134375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0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17.308305146274886</v>
      </c>
      <c r="I98">
        <f>IF(Data_split!I98=0,0,Results_split!I98/Data_split!I98)</f>
        <v>210578.61289269809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7.6121165736382999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65.025522424212582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2.1962348659857867</v>
      </c>
      <c r="I115">
        <f>IF(Data_split!I115=0,0,Results_split!I115/Data_split!I115)</f>
        <v>90227.323142498994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2.3740466422514015E-5</v>
      </c>
      <c r="E3">
        <f>D3</f>
        <v>2.3740466422514015E-5</v>
      </c>
      <c r="F3">
        <f t="shared" ref="F3:S3" si="0">E3</f>
        <v>2.3740466422514015E-5</v>
      </c>
      <c r="G3">
        <f t="shared" si="0"/>
        <v>2.3740466422514015E-5</v>
      </c>
      <c r="H3">
        <f t="shared" si="0"/>
        <v>2.3740466422514015E-5</v>
      </c>
      <c r="I3">
        <f t="shared" si="0"/>
        <v>2.3740466422514015E-5</v>
      </c>
      <c r="J3">
        <f t="shared" si="0"/>
        <v>2.3740466422514015E-5</v>
      </c>
      <c r="K3">
        <f t="shared" si="0"/>
        <v>2.3740466422514015E-5</v>
      </c>
      <c r="L3">
        <f t="shared" si="0"/>
        <v>2.3740466422514015E-5</v>
      </c>
      <c r="M3">
        <f t="shared" si="0"/>
        <v>2.3740466422514015E-5</v>
      </c>
      <c r="N3">
        <f t="shared" si="0"/>
        <v>2.3740466422514015E-5</v>
      </c>
      <c r="O3">
        <f t="shared" si="0"/>
        <v>2.3740466422514015E-5</v>
      </c>
      <c r="P3">
        <f t="shared" si="0"/>
        <v>2.3740466422514015E-5</v>
      </c>
      <c r="Q3">
        <f t="shared" si="0"/>
        <v>2.3740466422514015E-5</v>
      </c>
      <c r="R3">
        <f t="shared" si="0"/>
        <v>2.3740466422514015E-5</v>
      </c>
      <c r="S3">
        <f t="shared" si="0"/>
        <v>2.3740466422514015E-5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3129.1909282686447</v>
      </c>
      <c r="E5">
        <f t="shared" si="1"/>
        <v>3129.1909282686447</v>
      </c>
      <c r="F5">
        <f t="shared" ref="F5:S5" si="3">E5</f>
        <v>3129.1909282686447</v>
      </c>
      <c r="G5">
        <f t="shared" si="3"/>
        <v>3129.1909282686447</v>
      </c>
      <c r="H5">
        <f t="shared" si="3"/>
        <v>3129.1909282686447</v>
      </c>
      <c r="I5">
        <f t="shared" si="3"/>
        <v>3129.1909282686447</v>
      </c>
      <c r="J5">
        <f t="shared" si="3"/>
        <v>3129.1909282686447</v>
      </c>
      <c r="K5">
        <f t="shared" si="3"/>
        <v>3129.1909282686447</v>
      </c>
      <c r="L5">
        <f t="shared" si="3"/>
        <v>3129.1909282686447</v>
      </c>
      <c r="M5">
        <f t="shared" si="3"/>
        <v>3129.1909282686447</v>
      </c>
      <c r="N5">
        <f t="shared" si="3"/>
        <v>3129.1909282686447</v>
      </c>
      <c r="O5">
        <f t="shared" si="3"/>
        <v>3129.1909282686447</v>
      </c>
      <c r="P5">
        <f t="shared" si="3"/>
        <v>3129.1909282686447</v>
      </c>
      <c r="Q5">
        <f t="shared" si="3"/>
        <v>3129.1909282686447</v>
      </c>
      <c r="R5">
        <f t="shared" si="3"/>
        <v>3129.1909282686447</v>
      </c>
      <c r="S5">
        <f t="shared" si="3"/>
        <v>3129.1909282686447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1066.6650516650197</v>
      </c>
      <c r="E16">
        <f t="shared" si="1"/>
        <v>1066.6650516650197</v>
      </c>
      <c r="F16">
        <f t="shared" ref="F16:S16" si="14">E16</f>
        <v>1066.6650516650197</v>
      </c>
      <c r="G16">
        <f t="shared" si="14"/>
        <v>1066.6650516650197</v>
      </c>
      <c r="H16">
        <f t="shared" si="14"/>
        <v>1066.6650516650197</v>
      </c>
      <c r="I16">
        <f t="shared" si="14"/>
        <v>1066.6650516650197</v>
      </c>
      <c r="J16">
        <f t="shared" si="14"/>
        <v>1066.6650516650197</v>
      </c>
      <c r="K16">
        <f t="shared" si="14"/>
        <v>1066.6650516650197</v>
      </c>
      <c r="L16">
        <f t="shared" si="14"/>
        <v>1066.6650516650197</v>
      </c>
      <c r="M16">
        <f t="shared" si="14"/>
        <v>1066.6650516650197</v>
      </c>
      <c r="N16">
        <f t="shared" si="14"/>
        <v>1066.6650516650197</v>
      </c>
      <c r="O16">
        <f t="shared" si="14"/>
        <v>1066.6650516650197</v>
      </c>
      <c r="P16">
        <f t="shared" si="14"/>
        <v>1066.6650516650197</v>
      </c>
      <c r="Q16">
        <f t="shared" si="14"/>
        <v>1066.6650516650197</v>
      </c>
      <c r="R16">
        <f t="shared" si="14"/>
        <v>1066.6650516650197</v>
      </c>
      <c r="S16">
        <f t="shared" si="14"/>
        <v>1066.6650516650197</v>
      </c>
    </row>
    <row r="17" spans="3:19" x14ac:dyDescent="0.3">
      <c r="C17" t="s">
        <v>8</v>
      </c>
      <c r="D17">
        <f>Mult_split!D17</f>
        <v>62244.803794867665</v>
      </c>
      <c r="E17">
        <f t="shared" si="1"/>
        <v>62244.803794867665</v>
      </c>
      <c r="F17">
        <f t="shared" ref="F17:S17" si="15">E17</f>
        <v>62244.803794867665</v>
      </c>
      <c r="G17">
        <f t="shared" si="15"/>
        <v>62244.803794867665</v>
      </c>
      <c r="H17">
        <f t="shared" si="15"/>
        <v>62244.803794867665</v>
      </c>
      <c r="I17">
        <f t="shared" si="15"/>
        <v>62244.803794867665</v>
      </c>
      <c r="J17">
        <f t="shared" si="15"/>
        <v>62244.803794867665</v>
      </c>
      <c r="K17">
        <f t="shared" si="15"/>
        <v>62244.803794867665</v>
      </c>
      <c r="L17">
        <f t="shared" si="15"/>
        <v>62244.803794867665</v>
      </c>
      <c r="M17">
        <f t="shared" si="15"/>
        <v>62244.803794867665</v>
      </c>
      <c r="N17">
        <f t="shared" si="15"/>
        <v>62244.803794867665</v>
      </c>
      <c r="O17">
        <f t="shared" si="15"/>
        <v>62244.803794867665</v>
      </c>
      <c r="P17">
        <f t="shared" si="15"/>
        <v>62244.803794867665</v>
      </c>
      <c r="Q17">
        <f t="shared" si="15"/>
        <v>62244.803794867665</v>
      </c>
      <c r="R17">
        <f t="shared" si="15"/>
        <v>62244.803794867665</v>
      </c>
      <c r="S17">
        <f t="shared" si="15"/>
        <v>62244.803794867665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0</v>
      </c>
      <c r="E26">
        <f t="shared" si="1"/>
        <v>0</v>
      </c>
      <c r="F26">
        <f t="shared" ref="F26:S26" si="24">E26</f>
        <v>0</v>
      </c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2.187617997021067</v>
      </c>
      <c r="E28">
        <f t="shared" si="1"/>
        <v>2.187617997021067</v>
      </c>
      <c r="F28">
        <f t="shared" ref="F28:S28" si="26">E28</f>
        <v>2.187617997021067</v>
      </c>
      <c r="G28">
        <f t="shared" si="26"/>
        <v>2.187617997021067</v>
      </c>
      <c r="H28">
        <f t="shared" si="26"/>
        <v>2.187617997021067</v>
      </c>
      <c r="I28">
        <f t="shared" si="26"/>
        <v>2.187617997021067</v>
      </c>
      <c r="J28">
        <f t="shared" si="26"/>
        <v>2.187617997021067</v>
      </c>
      <c r="K28">
        <f t="shared" si="26"/>
        <v>2.187617997021067</v>
      </c>
      <c r="L28">
        <f t="shared" si="26"/>
        <v>2.187617997021067</v>
      </c>
      <c r="M28">
        <f t="shared" si="26"/>
        <v>2.187617997021067</v>
      </c>
      <c r="N28">
        <f t="shared" si="26"/>
        <v>2.187617997021067</v>
      </c>
      <c r="O28">
        <f t="shared" si="26"/>
        <v>2.187617997021067</v>
      </c>
      <c r="P28">
        <f t="shared" si="26"/>
        <v>2.187617997021067</v>
      </c>
      <c r="Q28">
        <f t="shared" si="26"/>
        <v>2.187617997021067</v>
      </c>
      <c r="R28">
        <f t="shared" si="26"/>
        <v>2.187617997021067</v>
      </c>
      <c r="S28">
        <f t="shared" si="26"/>
        <v>2.187617997021067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41414.436219445532</v>
      </c>
      <c r="E35">
        <f t="shared" si="1"/>
        <v>41414.436219445532</v>
      </c>
      <c r="F35">
        <f t="shared" ref="F35:S35" si="33">E35</f>
        <v>41414.436219445532</v>
      </c>
      <c r="G35">
        <f t="shared" si="33"/>
        <v>41414.436219445532</v>
      </c>
      <c r="H35">
        <f t="shared" si="33"/>
        <v>41414.436219445532</v>
      </c>
      <c r="I35">
        <f t="shared" si="33"/>
        <v>41414.436219445532</v>
      </c>
      <c r="J35">
        <f t="shared" si="33"/>
        <v>41414.436219445532</v>
      </c>
      <c r="K35">
        <f t="shared" si="33"/>
        <v>41414.436219445532</v>
      </c>
      <c r="L35">
        <f t="shared" si="33"/>
        <v>41414.436219445532</v>
      </c>
      <c r="M35">
        <f t="shared" si="33"/>
        <v>41414.436219445532</v>
      </c>
      <c r="N35">
        <f t="shared" si="33"/>
        <v>41414.436219445532</v>
      </c>
      <c r="O35">
        <f t="shared" si="33"/>
        <v>41414.436219445532</v>
      </c>
      <c r="P35">
        <f t="shared" si="33"/>
        <v>41414.436219445532</v>
      </c>
      <c r="Q35">
        <f t="shared" si="33"/>
        <v>41414.436219445532</v>
      </c>
      <c r="R35">
        <f t="shared" si="33"/>
        <v>41414.436219445532</v>
      </c>
      <c r="S35">
        <f t="shared" si="33"/>
        <v>41414.436219445532</v>
      </c>
    </row>
    <row r="36" spans="3:19" x14ac:dyDescent="0.3">
      <c r="C36" t="s">
        <v>11</v>
      </c>
      <c r="D36">
        <f>Mult_split!D36</f>
        <v>100293.11700033356</v>
      </c>
      <c r="E36">
        <f t="shared" si="1"/>
        <v>100293.11700033356</v>
      </c>
      <c r="F36">
        <f t="shared" ref="F36:S36" si="34">E36</f>
        <v>100293.11700033356</v>
      </c>
      <c r="G36">
        <f t="shared" si="34"/>
        <v>100293.11700033356</v>
      </c>
      <c r="H36">
        <f t="shared" si="34"/>
        <v>100293.11700033356</v>
      </c>
      <c r="I36">
        <f t="shared" si="34"/>
        <v>100293.11700033356</v>
      </c>
      <c r="J36">
        <f t="shared" si="34"/>
        <v>100293.11700033356</v>
      </c>
      <c r="K36">
        <f t="shared" si="34"/>
        <v>100293.11700033356</v>
      </c>
      <c r="L36">
        <f t="shared" si="34"/>
        <v>100293.11700033356</v>
      </c>
      <c r="M36">
        <f t="shared" si="34"/>
        <v>100293.11700033356</v>
      </c>
      <c r="N36">
        <f t="shared" si="34"/>
        <v>100293.11700033356</v>
      </c>
      <c r="O36">
        <f t="shared" si="34"/>
        <v>100293.11700033356</v>
      </c>
      <c r="P36">
        <f t="shared" si="34"/>
        <v>100293.11700033356</v>
      </c>
      <c r="Q36">
        <f t="shared" si="34"/>
        <v>100293.11700033356</v>
      </c>
      <c r="R36">
        <f t="shared" si="34"/>
        <v>100293.11700033356</v>
      </c>
      <c r="S36">
        <f t="shared" si="34"/>
        <v>100293.11700033356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2024-12-20T10:56:42Z</dcterms:modified>
</cp:coreProperties>
</file>