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firstSheet="2" activeTab="6"/>
  </bookViews>
  <sheets>
    <sheet name="Les  verdeling lectoren" sheetId="1" r:id="rId1"/>
    <sheet name="Planning &amp; taakbelasting" sheetId="4" r:id="rId2"/>
    <sheet name="Opzet per team" sheetId="3" r:id="rId3"/>
    <sheet name="Teams" sheetId="2" r:id="rId4"/>
    <sheet name="Afspraken" sheetId="5" r:id="rId5"/>
    <sheet name="Product backlog" sheetId="6" r:id="rId6"/>
    <sheet name="Sheet1" sheetId="7" r:id="rId7"/>
  </sheets>
  <calcPr calcId="145621"/>
</workbook>
</file>

<file path=xl/calcChain.xml><?xml version="1.0" encoding="utf-8"?>
<calcChain xmlns="http://schemas.openxmlformats.org/spreadsheetml/2006/main">
  <c r="B25" i="4" l="1"/>
  <c r="B22" i="4" l="1"/>
  <c r="B21" i="4"/>
  <c r="B24" i="4" s="1"/>
  <c r="B27" i="4" s="1"/>
  <c r="B29" i="4" s="1"/>
  <c r="B30" i="4" s="1"/>
  <c r="F15" i="4" s="1"/>
  <c r="F13" i="4" l="1"/>
  <c r="F14" i="4"/>
  <c r="F12" i="4"/>
  <c r="F9" i="4"/>
  <c r="F10" i="4"/>
  <c r="F7" i="4"/>
  <c r="F8" i="4"/>
</calcChain>
</file>

<file path=xl/sharedStrings.xml><?xml version="1.0" encoding="utf-8"?>
<sst xmlns="http://schemas.openxmlformats.org/spreadsheetml/2006/main" count="209" uniqueCount="161">
  <si>
    <t>Philippe Possemiers</t>
  </si>
  <si>
    <t>Marijn De Pooter</t>
  </si>
  <si>
    <t>Start</t>
  </si>
  <si>
    <t>Einde</t>
  </si>
  <si>
    <t>Team 1</t>
  </si>
  <si>
    <t>Team 2</t>
  </si>
  <si>
    <t>Team 3</t>
  </si>
  <si>
    <t>Team 4</t>
  </si>
  <si>
    <t>Team 5</t>
  </si>
  <si>
    <t>Les</t>
  </si>
  <si>
    <t>Datum</t>
  </si>
  <si>
    <t>Sprint planning</t>
  </si>
  <si>
    <t>Programmeren</t>
  </si>
  <si>
    <t>Review + retrospective</t>
  </si>
  <si>
    <t>Review</t>
  </si>
  <si>
    <t>Indeling teams, technologie bepalen, opzet Scrum per team, GIT</t>
  </si>
  <si>
    <t>Technologie</t>
  </si>
  <si>
    <t>Soort Scrum bord</t>
  </si>
  <si>
    <t>Teamnaam</t>
  </si>
  <si>
    <t>Team leden (5x)</t>
  </si>
  <si>
    <t>Planning</t>
  </si>
  <si>
    <t>Taakbelasting</t>
  </si>
  <si>
    <t>Studiepunten</t>
  </si>
  <si>
    <t>Totaal aantal uren</t>
  </si>
  <si>
    <t>Contacturen</t>
  </si>
  <si>
    <t>Zelfstudie uren</t>
  </si>
  <si>
    <t>Sprint #</t>
  </si>
  <si>
    <t>Deel 1 (14:00-16:00)</t>
  </si>
  <si>
    <t>Deel 2 (16:00-18:00)</t>
  </si>
  <si>
    <t>Thuiswerk  uren voor project</t>
  </si>
  <si>
    <t>Aantal leden per team</t>
  </si>
  <si>
    <t>Manier vinden om scrumboard te delen zowel online als offline</t>
  </si>
  <si>
    <t>- Systeem moet werken binnen contacturen maar ook individueel</t>
  </si>
  <si>
    <t>Uren per sprint pt (=per team)</t>
  </si>
  <si>
    <t>Uren per sprint pp (= per persoon)</t>
  </si>
  <si>
    <t>Thuiswerk</t>
  </si>
  <si>
    <t>- Aftekenen aanwezigheidslijst</t>
  </si>
  <si>
    <t>- Daily standup</t>
  </si>
  <si>
    <t>- Thuiswerken aan project</t>
  </si>
  <si>
    <t>- Wat in systeem zit moet altijd buildable zijn</t>
  </si>
  <si>
    <t>- Eén gezamenlijke database waarop iedereen werkt (exclusive checkout?)</t>
  </si>
  <si>
    <t>Versiebeheer</t>
  </si>
  <si>
    <t>- Ook lector moet alles kunnen bekijken</t>
  </si>
  <si>
    <t>Sprint review</t>
  </si>
  <si>
    <t>- 10 minuten demo per team</t>
  </si>
  <si>
    <t>- 30 minuten voorbereidingstijd voor demo</t>
  </si>
  <si>
    <t>- 8 minuten feedback per team</t>
  </si>
  <si>
    <t>Sprint retrospective</t>
  </si>
  <si>
    <t>- 30 minuten per team</t>
  </si>
  <si>
    <t>- Verslag af te leveren aan beide lectoren</t>
  </si>
  <si>
    <t>ongeveer 50%</t>
  </si>
  <si>
    <t>In te plannen uren per sprint</t>
  </si>
  <si>
    <t>In te plannen uren sprint (pp)</t>
  </si>
  <si>
    <t>Opmerkingen</t>
  </si>
  <si>
    <t>30 min voorbereiding review in Deel 1</t>
  </si>
  <si>
    <t xml:space="preserve"> - Alle teams samen 1 uur gezamenlijk vragen stellen</t>
  </si>
  <si>
    <t xml:space="preserve"> - 1 uur per team taken opstellen en schatten</t>
  </si>
  <si>
    <t>Per lesblok</t>
  </si>
  <si>
    <t>- Actualiseren "Scrum bord"</t>
  </si>
  <si>
    <t>Tijdens projectwerk dient iedereen verplicht aanwezig te zijn in de les</t>
  </si>
  <si>
    <t>Absenties worden genomen</t>
  </si>
  <si>
    <t>Bij 3de keer ongewettigd afwezig -5 punten extra (= -8 totaal) voor persoon in kwestie</t>
  </si>
  <si>
    <t>Bij 4de keer ongewettigd afwezig: geen credit</t>
  </si>
  <si>
    <t>Punten verdeling</t>
  </si>
  <si>
    <t>Groepswerk</t>
  </si>
  <si>
    <t>Examen</t>
  </si>
  <si>
    <t>Bij 1ste keer ongewettigd afwezig -1 punt voor persoon in kwestie</t>
  </si>
  <si>
    <t>Bij 2de keer ongewettigd afwezig -2 punten extra (= -3 totaal) voor persoon in kwestie</t>
  </si>
  <si>
    <t>Te presteren programmatie per persoon</t>
  </si>
  <si>
    <t>Aanmaken van schattingskaartjes indien gewenst</t>
  </si>
  <si>
    <t>Team random</t>
  </si>
  <si>
    <t>.NET</t>
  </si>
  <si>
    <t>Kemal</t>
  </si>
  <si>
    <t>Sinanagic</t>
  </si>
  <si>
    <t>Hans</t>
  </si>
  <si>
    <t>Schouwaerts</t>
  </si>
  <si>
    <t>Wouter</t>
  </si>
  <si>
    <t>Dierckx</t>
  </si>
  <si>
    <t>Daim</t>
  </si>
  <si>
    <t>Piekaerts</t>
  </si>
  <si>
    <t>Arno</t>
  </si>
  <si>
    <t>Loquet</t>
  </si>
  <si>
    <t>Yolan</t>
  </si>
  <si>
    <t>Coeman</t>
  </si>
  <si>
    <t>Yens</t>
  </si>
  <si>
    <t>Proost</t>
  </si>
  <si>
    <t>Pauwel</t>
  </si>
  <si>
    <t>Sabbe</t>
  </si>
  <si>
    <t>Stijn</t>
  </si>
  <si>
    <t>Damen</t>
  </si>
  <si>
    <t>Gilliam</t>
  </si>
  <si>
    <t>Flebus</t>
  </si>
  <si>
    <t>Girmi</t>
  </si>
  <si>
    <t>Schouten</t>
  </si>
  <si>
    <t>Google docs</t>
  </si>
  <si>
    <t>Team dolphin maffia</t>
  </si>
  <si>
    <t>Excel file</t>
  </si>
  <si>
    <t>Jelle</t>
  </si>
  <si>
    <t>De Ridder</t>
  </si>
  <si>
    <t>Vincent</t>
  </si>
  <si>
    <t>Van Camp</t>
  </si>
  <si>
    <t>Joost</t>
  </si>
  <si>
    <t>Vermeulen</t>
  </si>
  <si>
    <t>Johan</t>
  </si>
  <si>
    <t>De Moor</t>
  </si>
  <si>
    <t>Jim</t>
  </si>
  <si>
    <t>Van Steenwegen</t>
  </si>
  <si>
    <t>Team Scrumbags</t>
  </si>
  <si>
    <t>Team Sourcefish</t>
  </si>
  <si>
    <t>Stevie</t>
  </si>
  <si>
    <t>Poppe</t>
  </si>
  <si>
    <t>Geert</t>
  </si>
  <si>
    <t>Vanhoecke</t>
  </si>
  <si>
    <t>Roel</t>
  </si>
  <si>
    <t>De Baere</t>
  </si>
  <si>
    <t>Tim</t>
  </si>
  <si>
    <t>De Rycke</t>
  </si>
  <si>
    <t>Maarten</t>
  </si>
  <si>
    <t>De Raedemaeker</t>
  </si>
  <si>
    <t>Team code and balls</t>
  </si>
  <si>
    <t>Gregory</t>
  </si>
  <si>
    <t>Lambrechts</t>
  </si>
  <si>
    <t>Yentl</t>
  </si>
  <si>
    <t>Feys</t>
  </si>
  <si>
    <t>Robin</t>
  </si>
  <si>
    <t>Van Campen</t>
  </si>
  <si>
    <t>Maethe</t>
  </si>
  <si>
    <t>Desmet</t>
  </si>
  <si>
    <t>Goeyvaerts</t>
  </si>
  <si>
    <t>Trello</t>
  </si>
  <si>
    <t>Item#</t>
  </si>
  <si>
    <t>Prio#</t>
  </si>
  <si>
    <t>User story</t>
  </si>
  <si>
    <t>Design website ontwerpen</t>
  </si>
  <si>
    <t>Gebruiker moet kunnen inloggen op het systeem</t>
  </si>
  <si>
    <t>Geregistreerde gebruiker moet paswoord kunnen aanvragen</t>
  </si>
  <si>
    <t>Niet geregistreerde gebruiker moet zich kunnen registeren</t>
  </si>
  <si>
    <t>Beheerders moeten een boodschap kunnen tonen op het login scherm</t>
  </si>
  <si>
    <t>Meerdere departementen moeten hun eigen rooster kunnen bekijken</t>
  </si>
  <si>
    <t>Gebruiker moet rooster kunnen raadplegen voor elke campus waar hij/zij werkzaam is</t>
  </si>
  <si>
    <t>Gebruiker moet een beschikbaar examentijdstip kunnen reserveren</t>
  </si>
  <si>
    <t>Gebruiker moet zijn ingeplande reservaties kunnen bekijken</t>
  </si>
  <si>
    <t>Gebruiker moet zijn ingeplande reservaties kunnen verwijderen</t>
  </si>
  <si>
    <t>Databank</t>
  </si>
  <si>
    <t>mailing</t>
  </si>
  <si>
    <t>formulier</t>
  </si>
  <si>
    <t>authenticatie</t>
  </si>
  <si>
    <t>Sessiebeheer</t>
  </si>
  <si>
    <t>databasequeries</t>
  </si>
  <si>
    <t>visualisatie</t>
  </si>
  <si>
    <t>form</t>
  </si>
  <si>
    <t>queries</t>
  </si>
  <si>
    <t>meer queries</t>
  </si>
  <si>
    <t>design uittekenen</t>
  </si>
  <si>
    <t>design implementeren</t>
  </si>
  <si>
    <t>melding</t>
  </si>
  <si>
    <t>Proof of concept</t>
  </si>
  <si>
    <t>azure</t>
  </si>
  <si>
    <t>server</t>
  </si>
  <si>
    <t>password reset + mail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</si>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</sst>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lightDown"/>
    </fill>
    <fill>
      <patternFill patternType="solid">
        <fgColor rgb="FFFFFF00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7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double">
        <color rgb="FF3F3F3F"/>
      </left>
      <right style="double">
        <color rgb="FF3F3F3F"/>
      </right>
      <top/>
      <bottom/>
      <diagonal/>
    </border>
    <border>
      <left/>
      <right/>
      <top style="thick">
        <color theme="4"/>
      </top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ck">
        <color theme="4"/>
      </bottom>
      <diagonal/>
    </border>
    <border>
      <left/>
      <right style="thin">
        <color indexed="64"/>
      </right>
      <top style="thin">
        <color indexed="64"/>
      </top>
      <bottom style="thick">
        <color theme="4"/>
      </bottom>
      <diagonal/>
    </border>
    <border>
      <left style="thin">
        <color indexed="64"/>
      </left>
      <right/>
      <top/>
      <bottom style="medium">
        <color theme="4" tint="0.39997558519241921"/>
      </bottom>
      <diagonal/>
    </border>
    <border>
      <left/>
      <right style="thin">
        <color indexed="64"/>
      </right>
      <top/>
      <bottom style="medium">
        <color theme="4" tint="0.39997558519241921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2" borderId="2" applyNumberFormat="0" applyAlignment="0" applyProtection="0"/>
    <xf numFmtId="0" fontId="4" fillId="0" borderId="11" applyNumberFormat="0" applyFill="0" applyAlignment="0" applyProtection="0"/>
  </cellStyleXfs>
  <cellXfs count="46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0" borderId="3" xfId="0" applyBorder="1"/>
    <xf numFmtId="0" fontId="0" fillId="0" borderId="5" xfId="0" applyBorder="1"/>
    <xf numFmtId="0" fontId="0" fillId="0" borderId="6" xfId="0" applyBorder="1"/>
    <xf numFmtId="20" fontId="0" fillId="0" borderId="7" xfId="0" applyNumberFormat="1" applyBorder="1"/>
    <xf numFmtId="20" fontId="0" fillId="0" borderId="8" xfId="0" applyNumberFormat="1" applyBorder="1"/>
    <xf numFmtId="0" fontId="0" fillId="3" borderId="7" xfId="0" quotePrefix="1" applyFill="1" applyBorder="1"/>
    <xf numFmtId="0" fontId="0" fillId="3" borderId="8" xfId="0" quotePrefix="1" applyFill="1" applyBorder="1"/>
    <xf numFmtId="20" fontId="0" fillId="0" borderId="5" xfId="0" applyNumberFormat="1" applyBorder="1"/>
    <xf numFmtId="20" fontId="0" fillId="0" borderId="6" xfId="0" applyNumberFormat="1" applyBorder="1"/>
    <xf numFmtId="0" fontId="0" fillId="4" borderId="0" xfId="0" applyFill="1"/>
    <xf numFmtId="0" fontId="0" fillId="5" borderId="0" xfId="0" applyFill="1"/>
    <xf numFmtId="0" fontId="0" fillId="6" borderId="0" xfId="0" applyFill="1"/>
    <xf numFmtId="0" fontId="3" fillId="0" borderId="0" xfId="0" applyFont="1" applyAlignment="1">
      <alignment textRotation="255"/>
    </xf>
    <xf numFmtId="0" fontId="0" fillId="0" borderId="0" xfId="0" applyAlignment="1">
      <alignment textRotation="255"/>
    </xf>
    <xf numFmtId="0" fontId="1" fillId="0" borderId="1" xfId="1"/>
    <xf numFmtId="0" fontId="2" fillId="2" borderId="2" xfId="2"/>
    <xf numFmtId="0" fontId="0" fillId="3" borderId="0" xfId="0" applyFill="1"/>
    <xf numFmtId="0" fontId="2" fillId="2" borderId="9" xfId="2" applyBorder="1"/>
    <xf numFmtId="0" fontId="0" fillId="0" borderId="10" xfId="0" applyBorder="1"/>
    <xf numFmtId="9" fontId="0" fillId="0" borderId="0" xfId="0" applyNumberFormat="1"/>
    <xf numFmtId="0" fontId="4" fillId="0" borderId="11" xfId="3"/>
    <xf numFmtId="0" fontId="0" fillId="7" borderId="0" xfId="0" applyFill="1"/>
    <xf numFmtId="0" fontId="1" fillId="0" borderId="12" xfId="1" applyBorder="1" applyAlignment="1"/>
    <xf numFmtId="0" fontId="1" fillId="0" borderId="13" xfId="1" applyBorder="1" applyAlignment="1"/>
    <xf numFmtId="0" fontId="0" fillId="0" borderId="7" xfId="0" applyBorder="1"/>
    <xf numFmtId="0" fontId="0" fillId="0" borderId="8" xfId="0" applyBorder="1"/>
    <xf numFmtId="0" fontId="0" fillId="8" borderId="0" xfId="0" applyFill="1"/>
    <xf numFmtId="0" fontId="5" fillId="9" borderId="0" xfId="0" applyFont="1" applyFill="1"/>
    <xf numFmtId="0" fontId="0" fillId="0" borderId="3" xfId="0" applyBorder="1" applyAlignment="1"/>
    <xf numFmtId="0" fontId="0" fillId="0" borderId="4" xfId="0" applyBorder="1" applyAlignment="1"/>
    <xf numFmtId="0" fontId="0" fillId="0" borderId="3" xfId="0" applyBorder="1"/>
    <xf numFmtId="0" fontId="0" fillId="0" borderId="4" xfId="0" applyBorder="1"/>
    <xf numFmtId="0" fontId="1" fillId="0" borderId="1" xfId="1" applyAlignment="1"/>
    <xf numFmtId="0" fontId="1" fillId="0" borderId="12" xfId="1" applyBorder="1" applyAlignment="1">
      <alignment horizontal="center"/>
    </xf>
    <xf numFmtId="0" fontId="1" fillId="0" borderId="13" xfId="1" applyBorder="1" applyAlignment="1">
      <alignment horizontal="center"/>
    </xf>
    <xf numFmtId="0" fontId="4" fillId="0" borderId="14" xfId="3" applyBorder="1" applyAlignment="1"/>
    <xf numFmtId="0" fontId="4" fillId="0" borderId="15" xfId="3" applyBorder="1" applyAlignment="1"/>
    <xf numFmtId="0" fontId="4" fillId="0" borderId="14" xfId="3" applyFill="1" applyBorder="1" applyAlignment="1"/>
    <xf numFmtId="0" fontId="4" fillId="0" borderId="15" xfId="3" applyFill="1" applyBorder="1" applyAlignment="1"/>
    <xf numFmtId="0" fontId="0" fillId="7" borderId="7" xfId="0" applyFill="1" applyBorder="1" applyAlignment="1"/>
    <xf numFmtId="0" fontId="0" fillId="7" borderId="8" xfId="0" applyFill="1" applyBorder="1" applyAlignment="1"/>
    <xf numFmtId="0" fontId="0" fillId="8" borderId="7" xfId="0" applyFill="1" applyBorder="1" applyAlignment="1"/>
    <xf numFmtId="0" fontId="0" fillId="8" borderId="8" xfId="0" applyFill="1" applyBorder="1" applyAlignment="1"/>
  </cellXfs>
  <cellStyles count="4">
    <cellStyle name="Check Cell" xfId="2" builtinId="23"/>
    <cellStyle name="Heading 1" xfId="1" builtinId="16"/>
    <cellStyle name="Heading 3" xfId="3" builtinId="18"/>
    <cellStyle name="Normal" xfId="0" builtinId="0"/>
  </cellStyles>
  <dxfs count="0"/>
  <tableStyles count="0" defaultTableStyle="TableStyleMedium2" defaultPivotStyle="PivotStyleMedium9"/>
  <colors>
    <mruColors>
      <color rgb="FFFFFF71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C10" sqref="C10"/>
    </sheetView>
  </sheetViews>
  <sheetFormatPr defaultRowHeight="15" x14ac:dyDescent="0.25"/>
  <cols>
    <col min="1" max="1" width="10.5703125" bestFit="1" customWidth="1"/>
    <col min="2" max="2" width="9.140625" customWidth="1"/>
    <col min="3" max="3" width="10.140625" customWidth="1"/>
    <col min="4" max="4" width="11" customWidth="1"/>
    <col min="5" max="5" width="9.140625" customWidth="1"/>
  </cols>
  <sheetData>
    <row r="1" spans="1:5" x14ac:dyDescent="0.3">
      <c r="A1" s="3"/>
      <c r="B1" s="31" t="s">
        <v>1</v>
      </c>
      <c r="C1" s="32"/>
      <c r="D1" s="33" t="s">
        <v>0</v>
      </c>
      <c r="E1" s="34"/>
    </row>
    <row r="2" spans="1:5" x14ac:dyDescent="0.3">
      <c r="A2" s="4"/>
      <c r="B2" s="4" t="s">
        <v>2</v>
      </c>
      <c r="C2" s="5" t="s">
        <v>3</v>
      </c>
      <c r="D2" s="4" t="s">
        <v>2</v>
      </c>
      <c r="E2" s="5" t="s">
        <v>3</v>
      </c>
    </row>
    <row r="3" spans="1:5" x14ac:dyDescent="0.3">
      <c r="A3" s="1">
        <v>41537</v>
      </c>
      <c r="B3" s="6">
        <v>0.58333333333333337</v>
      </c>
      <c r="C3" s="7">
        <v>0.66666666666666663</v>
      </c>
      <c r="D3" s="6">
        <v>0.66666666666666663</v>
      </c>
      <c r="E3" s="7">
        <v>0.75</v>
      </c>
    </row>
    <row r="4" spans="1:5" x14ac:dyDescent="0.3">
      <c r="A4" s="1">
        <v>41544</v>
      </c>
      <c r="B4" s="8"/>
      <c r="C4" s="9"/>
      <c r="D4" s="6">
        <v>0.58333333333333337</v>
      </c>
      <c r="E4" s="7">
        <v>0.75</v>
      </c>
    </row>
    <row r="5" spans="1:5" x14ac:dyDescent="0.3">
      <c r="A5" s="1">
        <v>41551</v>
      </c>
      <c r="B5" s="6">
        <v>0.58333333333333337</v>
      </c>
      <c r="C5" s="7">
        <v>0.75</v>
      </c>
      <c r="D5" s="8"/>
      <c r="E5" s="9"/>
    </row>
    <row r="6" spans="1:5" x14ac:dyDescent="0.3">
      <c r="A6" s="1">
        <v>41558</v>
      </c>
      <c r="B6" s="6">
        <v>0.58333333333333337</v>
      </c>
      <c r="C6" s="7">
        <v>0.66666666666666663</v>
      </c>
      <c r="D6" s="6">
        <v>0.66666666666666663</v>
      </c>
      <c r="E6" s="7">
        <v>0.75</v>
      </c>
    </row>
    <row r="7" spans="1:5" x14ac:dyDescent="0.3">
      <c r="A7" s="1">
        <v>41565</v>
      </c>
      <c r="B7" s="8"/>
      <c r="C7" s="9"/>
      <c r="D7" s="6">
        <v>0.58333333333333337</v>
      </c>
      <c r="E7" s="7">
        <v>0.75</v>
      </c>
    </row>
    <row r="8" spans="1:5" x14ac:dyDescent="0.3">
      <c r="A8" s="1">
        <v>41572</v>
      </c>
      <c r="B8" s="6">
        <v>0.58333333333333337</v>
      </c>
      <c r="C8" s="7">
        <v>0.75</v>
      </c>
      <c r="D8" s="8"/>
      <c r="E8" s="9"/>
    </row>
    <row r="9" spans="1:5" x14ac:dyDescent="0.3">
      <c r="A9" s="1">
        <v>41586</v>
      </c>
      <c r="B9" s="8"/>
      <c r="C9" s="9"/>
      <c r="D9" s="6">
        <v>0.58333333333333337</v>
      </c>
      <c r="E9" s="7">
        <v>0.75</v>
      </c>
    </row>
    <row r="10" spans="1:5" x14ac:dyDescent="0.3">
      <c r="A10" s="1">
        <v>41593</v>
      </c>
      <c r="B10" s="6">
        <v>0.58333333333333337</v>
      </c>
      <c r="C10" s="7">
        <v>0.75</v>
      </c>
      <c r="D10" s="8"/>
      <c r="E10" s="9"/>
    </row>
    <row r="11" spans="1:5" x14ac:dyDescent="0.3">
      <c r="A11" s="1">
        <v>41600</v>
      </c>
      <c r="B11" s="8"/>
      <c r="C11" s="9"/>
      <c r="D11" s="6">
        <v>0.58333333333333337</v>
      </c>
      <c r="E11" s="7">
        <v>0.75</v>
      </c>
    </row>
    <row r="12" spans="1:5" x14ac:dyDescent="0.3">
      <c r="A12" s="1">
        <v>41607</v>
      </c>
      <c r="B12" s="6">
        <v>0.58333333333333337</v>
      </c>
      <c r="C12" s="7">
        <v>0.75</v>
      </c>
      <c r="D12" s="8"/>
      <c r="E12" s="9"/>
    </row>
    <row r="13" spans="1:5" x14ac:dyDescent="0.3">
      <c r="A13" s="1">
        <v>41614</v>
      </c>
      <c r="B13" s="8"/>
      <c r="C13" s="9"/>
      <c r="D13" s="6">
        <v>0.58333333333333337</v>
      </c>
      <c r="E13" s="7">
        <v>0.75</v>
      </c>
    </row>
    <row r="14" spans="1:5" x14ac:dyDescent="0.3">
      <c r="A14" s="1">
        <v>41621</v>
      </c>
      <c r="B14" s="6">
        <v>0.58333333333333337</v>
      </c>
      <c r="C14" s="7">
        <v>0.75</v>
      </c>
      <c r="D14" s="8"/>
      <c r="E14" s="9"/>
    </row>
    <row r="15" spans="1:5" x14ac:dyDescent="0.3">
      <c r="A15" s="1">
        <v>41628</v>
      </c>
      <c r="B15" s="10">
        <v>0.58333333333333337</v>
      </c>
      <c r="C15" s="11">
        <v>0.75</v>
      </c>
      <c r="D15" s="10">
        <v>0.58333333333333337</v>
      </c>
      <c r="E15" s="11">
        <v>0.75</v>
      </c>
    </row>
  </sheetData>
  <mergeCells count="2">
    <mergeCell ref="B1:C1"/>
    <mergeCell ref="D1:E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opLeftCell="A3" zoomScale="140" zoomScaleNormal="140" workbookViewId="0">
      <selection activeCell="B9" sqref="B9"/>
    </sheetView>
  </sheetViews>
  <sheetFormatPr defaultRowHeight="15" x14ac:dyDescent="0.25"/>
  <cols>
    <col min="1" max="1" width="28.28515625" bestFit="1" customWidth="1"/>
    <col min="2" max="2" width="17.85546875" bestFit="1" customWidth="1"/>
    <col min="3" max="3" width="53.5703125" bestFit="1" customWidth="1"/>
    <col min="5" max="5" width="11.42578125" customWidth="1"/>
    <col min="6" max="6" width="9.5703125" customWidth="1"/>
    <col min="7" max="7" width="12.42578125" bestFit="1" customWidth="1"/>
  </cols>
  <sheetData>
    <row r="1" spans="1:7" ht="20.45" thickBot="1" x14ac:dyDescent="0.45">
      <c r="A1" s="35" t="s">
        <v>20</v>
      </c>
      <c r="B1" s="35"/>
      <c r="C1" s="35"/>
      <c r="D1" s="35"/>
      <c r="E1" s="17"/>
      <c r="F1" s="17"/>
      <c r="G1" s="17"/>
    </row>
    <row r="2" spans="1:7" ht="15.6" thickTop="1" thickBot="1" x14ac:dyDescent="0.35">
      <c r="E2" s="21" t="s">
        <v>68</v>
      </c>
      <c r="F2" s="21"/>
    </row>
    <row r="3" spans="1:7" ht="15.6" thickTop="1" thickBot="1" x14ac:dyDescent="0.35">
      <c r="A3" s="18" t="s">
        <v>10</v>
      </c>
      <c r="B3" s="18" t="s">
        <v>27</v>
      </c>
      <c r="C3" s="18" t="s">
        <v>28</v>
      </c>
      <c r="D3" s="18" t="s">
        <v>26</v>
      </c>
      <c r="E3" s="20" t="s">
        <v>24</v>
      </c>
      <c r="F3" s="20" t="s">
        <v>35</v>
      </c>
      <c r="G3" s="20" t="s">
        <v>53</v>
      </c>
    </row>
    <row r="4" spans="1:7" thickTop="1" x14ac:dyDescent="0.3">
      <c r="A4" s="1">
        <v>41537</v>
      </c>
      <c r="B4" t="s">
        <v>9</v>
      </c>
      <c r="C4" t="s">
        <v>9</v>
      </c>
      <c r="D4" s="19"/>
      <c r="E4" s="19"/>
      <c r="F4" s="19"/>
    </row>
    <row r="5" spans="1:7" ht="14.45" x14ac:dyDescent="0.3">
      <c r="A5" s="1">
        <v>41544</v>
      </c>
      <c r="B5" t="s">
        <v>9</v>
      </c>
      <c r="C5" t="s">
        <v>9</v>
      </c>
      <c r="D5" s="19"/>
      <c r="E5" s="19"/>
      <c r="F5" s="19"/>
    </row>
    <row r="6" spans="1:7" ht="14.45" x14ac:dyDescent="0.3">
      <c r="A6" s="1">
        <v>41551</v>
      </c>
      <c r="B6" t="s">
        <v>9</v>
      </c>
      <c r="C6" t="s">
        <v>15</v>
      </c>
      <c r="D6" s="19"/>
      <c r="E6" s="19"/>
      <c r="F6" s="19"/>
    </row>
    <row r="7" spans="1:7" ht="14.45" customHeight="1" x14ac:dyDescent="0.3">
      <c r="A7" s="1">
        <v>41558</v>
      </c>
      <c r="B7" s="12" t="s">
        <v>11</v>
      </c>
      <c r="C7" s="12" t="s">
        <v>11</v>
      </c>
      <c r="D7" s="15">
        <v>1</v>
      </c>
      <c r="E7">
        <v>0</v>
      </c>
      <c r="F7">
        <f>(($B$30)-SUM($E$7:$E$11))/4</f>
        <v>4</v>
      </c>
    </row>
    <row r="8" spans="1:7" x14ac:dyDescent="0.3">
      <c r="A8" s="1">
        <v>41565</v>
      </c>
      <c r="B8" s="13" t="s">
        <v>12</v>
      </c>
      <c r="C8" s="13" t="s">
        <v>12</v>
      </c>
      <c r="D8" s="15">
        <v>1</v>
      </c>
      <c r="E8">
        <v>4</v>
      </c>
      <c r="F8">
        <f>(($B$30)-SUM($E$7:$E$11))/4</f>
        <v>4</v>
      </c>
    </row>
    <row r="9" spans="1:7" x14ac:dyDescent="0.3">
      <c r="A9" s="1">
        <v>41572</v>
      </c>
      <c r="B9" s="13" t="s">
        <v>12</v>
      </c>
      <c r="C9" s="13" t="s">
        <v>12</v>
      </c>
      <c r="D9" s="15">
        <v>1</v>
      </c>
      <c r="E9">
        <v>4</v>
      </c>
      <c r="F9">
        <f>(($B$30)-SUM($E$7:$E$11))/4</f>
        <v>4</v>
      </c>
    </row>
    <row r="10" spans="1:7" x14ac:dyDescent="0.3">
      <c r="A10" s="1">
        <v>41586</v>
      </c>
      <c r="B10" s="13" t="s">
        <v>12</v>
      </c>
      <c r="C10" s="13" t="s">
        <v>12</v>
      </c>
      <c r="D10" s="15">
        <v>1</v>
      </c>
      <c r="E10">
        <v>4</v>
      </c>
      <c r="F10">
        <f>(($B$30)-SUM($E$7:$E$11))/4</f>
        <v>4</v>
      </c>
    </row>
    <row r="11" spans="1:7" x14ac:dyDescent="0.3">
      <c r="A11" s="1">
        <v>41593</v>
      </c>
      <c r="B11" s="13" t="s">
        <v>12</v>
      </c>
      <c r="C11" s="14" t="s">
        <v>13</v>
      </c>
      <c r="D11" s="15">
        <v>1</v>
      </c>
      <c r="E11">
        <v>2</v>
      </c>
      <c r="F11" s="19"/>
      <c r="G11" s="2" t="s">
        <v>54</v>
      </c>
    </row>
    <row r="12" spans="1:7" ht="15.6" x14ac:dyDescent="0.3">
      <c r="A12" s="1">
        <v>41600</v>
      </c>
      <c r="B12" s="12" t="s">
        <v>11</v>
      </c>
      <c r="C12" s="13" t="s">
        <v>12</v>
      </c>
      <c r="D12" s="16">
        <v>2</v>
      </c>
      <c r="E12">
        <v>2</v>
      </c>
      <c r="F12">
        <f>(($B$30)-SUM($E$12:$E$15))/4</f>
        <v>4</v>
      </c>
    </row>
    <row r="13" spans="1:7" ht="15.6" x14ac:dyDescent="0.3">
      <c r="A13" s="1">
        <v>41607</v>
      </c>
      <c r="B13" s="13" t="s">
        <v>12</v>
      </c>
      <c r="C13" s="13" t="s">
        <v>12</v>
      </c>
      <c r="D13" s="16">
        <v>2</v>
      </c>
      <c r="E13">
        <v>4</v>
      </c>
      <c r="F13">
        <f t="shared" ref="F13:F15" si="0">(($B$30)-SUM($E$12:$E$15))/4</f>
        <v>4</v>
      </c>
    </row>
    <row r="14" spans="1:7" ht="15.6" x14ac:dyDescent="0.3">
      <c r="A14" s="1">
        <v>41614</v>
      </c>
      <c r="B14" s="13" t="s">
        <v>12</v>
      </c>
      <c r="C14" s="13" t="s">
        <v>12</v>
      </c>
      <c r="D14" s="16">
        <v>2</v>
      </c>
      <c r="E14">
        <v>4</v>
      </c>
      <c r="F14">
        <f t="shared" si="0"/>
        <v>4</v>
      </c>
    </row>
    <row r="15" spans="1:7" ht="15.6" x14ac:dyDescent="0.3">
      <c r="A15" s="1">
        <v>41621</v>
      </c>
      <c r="B15" s="13" t="s">
        <v>12</v>
      </c>
      <c r="C15" s="13" t="s">
        <v>12</v>
      </c>
      <c r="D15" s="16">
        <v>2</v>
      </c>
      <c r="E15">
        <v>4</v>
      </c>
      <c r="F15">
        <f t="shared" si="0"/>
        <v>4</v>
      </c>
    </row>
    <row r="16" spans="1:7" ht="15.6" x14ac:dyDescent="0.3">
      <c r="A16" s="1">
        <v>41628</v>
      </c>
      <c r="B16" s="14" t="s">
        <v>14</v>
      </c>
      <c r="C16" s="14" t="s">
        <v>13</v>
      </c>
      <c r="D16" s="16">
        <v>2</v>
      </c>
    </row>
    <row r="19" spans="1:4" ht="20.45" thickBot="1" x14ac:dyDescent="0.45">
      <c r="A19" s="35" t="s">
        <v>21</v>
      </c>
      <c r="B19" s="35"/>
      <c r="C19" s="35"/>
      <c r="D19" s="35"/>
    </row>
    <row r="20" spans="1:4" ht="15.75" thickTop="1" x14ac:dyDescent="0.25">
      <c r="A20" t="s">
        <v>22</v>
      </c>
      <c r="B20">
        <v>6</v>
      </c>
    </row>
    <row r="21" spans="1:4" x14ac:dyDescent="0.25">
      <c r="A21" t="s">
        <v>23</v>
      </c>
      <c r="B21">
        <f>B20*25</f>
        <v>150</v>
      </c>
    </row>
    <row r="22" spans="1:4" x14ac:dyDescent="0.25">
      <c r="A22" t="s">
        <v>24</v>
      </c>
      <c r="B22">
        <f>13*4</f>
        <v>52</v>
      </c>
    </row>
    <row r="23" spans="1:4" x14ac:dyDescent="0.25">
      <c r="A23" t="s">
        <v>25</v>
      </c>
      <c r="B23">
        <v>6</v>
      </c>
    </row>
    <row r="24" spans="1:4" x14ac:dyDescent="0.25">
      <c r="A24" t="s">
        <v>29</v>
      </c>
      <c r="B24">
        <f>B21-B22-B23</f>
        <v>92</v>
      </c>
    </row>
    <row r="25" spans="1:4" x14ac:dyDescent="0.25">
      <c r="A25" t="s">
        <v>34</v>
      </c>
      <c r="B25" s="14">
        <f>14+(B24/2)</f>
        <v>60</v>
      </c>
    </row>
    <row r="26" spans="1:4" x14ac:dyDescent="0.25">
      <c r="A26" t="s">
        <v>30</v>
      </c>
      <c r="B26">
        <v>5</v>
      </c>
    </row>
    <row r="27" spans="1:4" x14ac:dyDescent="0.25">
      <c r="A27" t="s">
        <v>33</v>
      </c>
      <c r="B27" s="14">
        <f>B25*B26</f>
        <v>300</v>
      </c>
    </row>
    <row r="29" spans="1:4" x14ac:dyDescent="0.25">
      <c r="A29" t="s">
        <v>51</v>
      </c>
      <c r="B29">
        <f>B27*0.5</f>
        <v>150</v>
      </c>
      <c r="C29" t="s">
        <v>50</v>
      </c>
    </row>
    <row r="30" spans="1:4" x14ac:dyDescent="0.25">
      <c r="A30" t="s">
        <v>52</v>
      </c>
      <c r="B30">
        <f>B29/B26</f>
        <v>30</v>
      </c>
    </row>
  </sheetData>
  <mergeCells count="2">
    <mergeCell ref="A1:D1"/>
    <mergeCell ref="A19:D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activeCell="B2" sqref="B2"/>
    </sheetView>
  </sheetViews>
  <sheetFormatPr defaultRowHeight="15" x14ac:dyDescent="0.25"/>
  <sheetData>
    <row r="1" spans="1:2" ht="14.45" x14ac:dyDescent="0.3">
      <c r="A1" t="s">
        <v>57</v>
      </c>
    </row>
    <row r="2" spans="1:2" ht="14.45" x14ac:dyDescent="0.3">
      <c r="B2" s="2" t="s">
        <v>36</v>
      </c>
    </row>
    <row r="3" spans="1:2" ht="14.45" x14ac:dyDescent="0.3">
      <c r="B3" s="2" t="s">
        <v>37</v>
      </c>
    </row>
    <row r="4" spans="1:2" ht="14.45" x14ac:dyDescent="0.3">
      <c r="B4" s="2" t="s">
        <v>38</v>
      </c>
    </row>
    <row r="5" spans="1:2" ht="14.45" x14ac:dyDescent="0.3">
      <c r="B5" s="2" t="s">
        <v>58</v>
      </c>
    </row>
    <row r="6" spans="1:2" ht="14.45" x14ac:dyDescent="0.3">
      <c r="B6" s="2"/>
    </row>
    <row r="7" spans="1:2" ht="14.45" x14ac:dyDescent="0.3">
      <c r="A7" t="s">
        <v>11</v>
      </c>
      <c r="B7" s="2"/>
    </row>
    <row r="8" spans="1:2" ht="14.45" x14ac:dyDescent="0.3">
      <c r="B8" s="2" t="s">
        <v>55</v>
      </c>
    </row>
    <row r="9" spans="1:2" ht="14.45" x14ac:dyDescent="0.3">
      <c r="B9" s="2" t="s">
        <v>56</v>
      </c>
    </row>
    <row r="10" spans="1:2" ht="14.45" x14ac:dyDescent="0.3">
      <c r="B10" s="2"/>
    </row>
    <row r="11" spans="1:2" ht="14.45" x14ac:dyDescent="0.3">
      <c r="A11" t="s">
        <v>43</v>
      </c>
      <c r="B11" s="2"/>
    </row>
    <row r="12" spans="1:2" ht="14.45" x14ac:dyDescent="0.3">
      <c r="B12" s="2" t="s">
        <v>45</v>
      </c>
    </row>
    <row r="13" spans="1:2" ht="14.45" x14ac:dyDescent="0.3">
      <c r="B13" s="2" t="s">
        <v>44</v>
      </c>
    </row>
    <row r="14" spans="1:2" ht="14.45" x14ac:dyDescent="0.3">
      <c r="B14" s="2" t="s">
        <v>46</v>
      </c>
    </row>
    <row r="15" spans="1:2" ht="14.45" x14ac:dyDescent="0.3">
      <c r="B15" s="2"/>
    </row>
    <row r="16" spans="1:2" ht="14.45" x14ac:dyDescent="0.3">
      <c r="A16" t="s">
        <v>47</v>
      </c>
      <c r="B16" s="2"/>
    </row>
    <row r="17" spans="1:2" ht="14.45" x14ac:dyDescent="0.3">
      <c r="B17" s="2" t="s">
        <v>48</v>
      </c>
    </row>
    <row r="18" spans="1:2" ht="14.45" x14ac:dyDescent="0.3">
      <c r="B18" s="2" t="s">
        <v>49</v>
      </c>
    </row>
    <row r="19" spans="1:2" ht="14.45" x14ac:dyDescent="0.3">
      <c r="B19" s="2"/>
    </row>
    <row r="20" spans="1:2" ht="14.45" x14ac:dyDescent="0.3">
      <c r="A20" t="s">
        <v>31</v>
      </c>
    </row>
    <row r="21" spans="1:2" ht="14.45" x14ac:dyDescent="0.3">
      <c r="B21" s="2" t="s">
        <v>32</v>
      </c>
    </row>
    <row r="22" spans="1:2" ht="14.45" x14ac:dyDescent="0.3">
      <c r="B22" s="2" t="s">
        <v>42</v>
      </c>
    </row>
    <row r="24" spans="1:2" ht="14.45" x14ac:dyDescent="0.3">
      <c r="A24" t="s">
        <v>41</v>
      </c>
    </row>
    <row r="25" spans="1:2" x14ac:dyDescent="0.25">
      <c r="B25" s="2" t="s">
        <v>39</v>
      </c>
    </row>
    <row r="26" spans="1:2" x14ac:dyDescent="0.25">
      <c r="B26" s="2" t="s">
        <v>40</v>
      </c>
    </row>
    <row r="28" spans="1:2" x14ac:dyDescent="0.25">
      <c r="A28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D8" sqref="D8"/>
    </sheetView>
  </sheetViews>
  <sheetFormatPr defaultRowHeight="15" x14ac:dyDescent="0.25"/>
  <cols>
    <col min="1" max="1" width="17.5703125" bestFit="1" customWidth="1"/>
    <col min="2" max="2" width="9.7109375" bestFit="1" customWidth="1"/>
    <col min="3" max="3" width="11.42578125" bestFit="1" customWidth="1"/>
    <col min="4" max="4" width="6.85546875" bestFit="1" customWidth="1"/>
    <col min="5" max="5" width="8.5703125" bestFit="1" customWidth="1"/>
    <col min="6" max="6" width="7.140625" bestFit="1" customWidth="1"/>
    <col min="7" max="7" width="14.5703125" bestFit="1" customWidth="1"/>
    <col min="8" max="8" width="8" bestFit="1" customWidth="1"/>
    <col min="9" max="9" width="15" bestFit="1" customWidth="1"/>
    <col min="10" max="10" width="7.42578125" bestFit="1" customWidth="1"/>
    <col min="11" max="11" width="11.28515625" bestFit="1" customWidth="1"/>
  </cols>
  <sheetData>
    <row r="1" spans="1:11" ht="20.45" thickBot="1" x14ac:dyDescent="0.45">
      <c r="A1" s="17"/>
      <c r="B1" s="25" t="s">
        <v>4</v>
      </c>
      <c r="C1" s="26"/>
      <c r="D1" s="36" t="s">
        <v>5</v>
      </c>
      <c r="E1" s="37"/>
      <c r="F1" s="36" t="s">
        <v>6</v>
      </c>
      <c r="G1" s="37"/>
      <c r="H1" s="36" t="s">
        <v>7</v>
      </c>
      <c r="I1" s="37"/>
      <c r="J1" s="36" t="s">
        <v>8</v>
      </c>
      <c r="K1" s="37"/>
    </row>
    <row r="2" spans="1:11" ht="15.6" thickTop="1" thickBot="1" x14ac:dyDescent="0.35">
      <c r="A2" s="23" t="s">
        <v>18</v>
      </c>
      <c r="B2" s="38" t="s">
        <v>70</v>
      </c>
      <c r="C2" s="39"/>
      <c r="D2" s="38" t="s">
        <v>107</v>
      </c>
      <c r="E2" s="39"/>
      <c r="F2" s="38" t="s">
        <v>95</v>
      </c>
      <c r="G2" s="39"/>
      <c r="H2" s="40" t="s">
        <v>108</v>
      </c>
      <c r="I2" s="41"/>
      <c r="J2" s="38" t="s">
        <v>119</v>
      </c>
      <c r="K2" s="39"/>
    </row>
    <row r="3" spans="1:11" ht="14.45" x14ac:dyDescent="0.3">
      <c r="A3" s="24" t="s">
        <v>16</v>
      </c>
      <c r="B3" s="42" t="s">
        <v>71</v>
      </c>
      <c r="C3" s="43"/>
      <c r="D3" s="42" t="s">
        <v>71</v>
      </c>
      <c r="E3" s="43"/>
      <c r="F3" s="42" t="s">
        <v>71</v>
      </c>
      <c r="G3" s="43"/>
      <c r="H3" s="42" t="s">
        <v>71</v>
      </c>
      <c r="I3" s="43"/>
      <c r="J3" s="42" t="s">
        <v>71</v>
      </c>
      <c r="K3" s="43"/>
    </row>
    <row r="4" spans="1:11" ht="14.45" x14ac:dyDescent="0.3">
      <c r="A4" s="29" t="s">
        <v>17</v>
      </c>
      <c r="B4" s="44" t="s">
        <v>94</v>
      </c>
      <c r="C4" s="45"/>
      <c r="D4" s="44" t="s">
        <v>129</v>
      </c>
      <c r="E4" s="45"/>
      <c r="F4" s="44" t="s">
        <v>96</v>
      </c>
      <c r="G4" s="45"/>
      <c r="H4" s="44"/>
      <c r="I4" s="45"/>
      <c r="J4" s="44" t="s">
        <v>94</v>
      </c>
      <c r="K4" s="45"/>
    </row>
    <row r="5" spans="1:11" ht="14.45" x14ac:dyDescent="0.3">
      <c r="A5" s="30" t="s">
        <v>19</v>
      </c>
      <c r="B5" s="27" t="s">
        <v>72</v>
      </c>
      <c r="C5" s="28" t="s">
        <v>73</v>
      </c>
      <c r="D5" s="27" t="s">
        <v>82</v>
      </c>
      <c r="E5" s="28" t="s">
        <v>83</v>
      </c>
      <c r="F5" s="27" t="s">
        <v>97</v>
      </c>
      <c r="G5" s="28" t="s">
        <v>98</v>
      </c>
      <c r="H5" s="27" t="s">
        <v>109</v>
      </c>
      <c r="I5" s="28" t="s">
        <v>110</v>
      </c>
      <c r="J5" s="27" t="s">
        <v>120</v>
      </c>
      <c r="K5" s="28" t="s">
        <v>121</v>
      </c>
    </row>
    <row r="6" spans="1:11" ht="14.45" x14ac:dyDescent="0.3">
      <c r="B6" s="27" t="s">
        <v>74</v>
      </c>
      <c r="C6" s="28" t="s">
        <v>75</v>
      </c>
      <c r="D6" s="27" t="s">
        <v>84</v>
      </c>
      <c r="E6" s="28" t="s">
        <v>85</v>
      </c>
      <c r="F6" s="27" t="s">
        <v>99</v>
      </c>
      <c r="G6" s="28" t="s">
        <v>100</v>
      </c>
      <c r="H6" s="27" t="s">
        <v>111</v>
      </c>
      <c r="I6" s="28" t="s">
        <v>112</v>
      </c>
      <c r="J6" s="27" t="s">
        <v>122</v>
      </c>
      <c r="K6" s="28" t="s">
        <v>123</v>
      </c>
    </row>
    <row r="7" spans="1:11" ht="14.45" x14ac:dyDescent="0.3">
      <c r="B7" s="27" t="s">
        <v>76</v>
      </c>
      <c r="C7" s="28" t="s">
        <v>77</v>
      </c>
      <c r="D7" s="27" t="s">
        <v>87</v>
      </c>
      <c r="E7" s="28" t="s">
        <v>86</v>
      </c>
      <c r="F7" s="27" t="s">
        <v>101</v>
      </c>
      <c r="G7" s="28" t="s">
        <v>102</v>
      </c>
      <c r="H7" s="27" t="s">
        <v>113</v>
      </c>
      <c r="I7" s="28" t="s">
        <v>114</v>
      </c>
      <c r="J7" s="27" t="s">
        <v>124</v>
      </c>
      <c r="K7" s="28" t="s">
        <v>125</v>
      </c>
    </row>
    <row r="8" spans="1:11" ht="14.45" x14ac:dyDescent="0.3">
      <c r="B8" s="27" t="s">
        <v>78</v>
      </c>
      <c r="C8" s="28" t="s">
        <v>79</v>
      </c>
      <c r="D8" s="27" t="s">
        <v>88</v>
      </c>
      <c r="E8" s="28" t="s">
        <v>89</v>
      </c>
      <c r="F8" s="27" t="s">
        <v>103</v>
      </c>
      <c r="G8" s="28" t="s">
        <v>104</v>
      </c>
      <c r="H8" s="27" t="s">
        <v>115</v>
      </c>
      <c r="I8" s="28" t="s">
        <v>116</v>
      </c>
      <c r="J8" s="27" t="s">
        <v>126</v>
      </c>
      <c r="K8" s="28" t="s">
        <v>127</v>
      </c>
    </row>
    <row r="9" spans="1:11" ht="14.45" x14ac:dyDescent="0.3">
      <c r="B9" s="27" t="s">
        <v>80</v>
      </c>
      <c r="C9" s="28" t="s">
        <v>81</v>
      </c>
      <c r="D9" s="27" t="s">
        <v>90</v>
      </c>
      <c r="E9" s="28" t="s">
        <v>91</v>
      </c>
      <c r="F9" s="27" t="s">
        <v>105</v>
      </c>
      <c r="G9" s="28" t="s">
        <v>106</v>
      </c>
      <c r="H9" s="27" t="s">
        <v>117</v>
      </c>
      <c r="I9" s="28" t="s">
        <v>118</v>
      </c>
      <c r="J9" s="27" t="s">
        <v>115</v>
      </c>
      <c r="K9" s="28" t="s">
        <v>128</v>
      </c>
    </row>
    <row r="10" spans="1:11" ht="14.45" x14ac:dyDescent="0.3">
      <c r="B10" s="4"/>
      <c r="C10" s="5"/>
      <c r="D10" s="4" t="s">
        <v>92</v>
      </c>
      <c r="E10" s="5" t="s">
        <v>93</v>
      </c>
      <c r="F10" s="4"/>
      <c r="G10" s="5"/>
      <c r="H10" s="4"/>
      <c r="I10" s="5"/>
      <c r="J10" s="4"/>
      <c r="K10" s="5"/>
    </row>
  </sheetData>
  <mergeCells count="19">
    <mergeCell ref="H3:I3"/>
    <mergeCell ref="H4:I4"/>
    <mergeCell ref="J2:K2"/>
    <mergeCell ref="J3:K3"/>
    <mergeCell ref="J4:K4"/>
    <mergeCell ref="F3:G3"/>
    <mergeCell ref="F4:G4"/>
    <mergeCell ref="D1:E1"/>
    <mergeCell ref="F1:G1"/>
    <mergeCell ref="B3:C3"/>
    <mergeCell ref="B4:C4"/>
    <mergeCell ref="D2:E2"/>
    <mergeCell ref="D3:E3"/>
    <mergeCell ref="D4:E4"/>
    <mergeCell ref="H1:I1"/>
    <mergeCell ref="J1:K1"/>
    <mergeCell ref="B2:C2"/>
    <mergeCell ref="H2:I2"/>
    <mergeCell ref="F2:G2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1"/>
  <sheetViews>
    <sheetView workbookViewId="0">
      <selection activeCell="E11" sqref="E11"/>
    </sheetView>
  </sheetViews>
  <sheetFormatPr defaultRowHeight="15" x14ac:dyDescent="0.25"/>
  <sheetData>
    <row r="2" spans="1:3" x14ac:dyDescent="0.3">
      <c r="A2" t="s">
        <v>59</v>
      </c>
    </row>
    <row r="3" spans="1:3" x14ac:dyDescent="0.3">
      <c r="B3" t="s">
        <v>60</v>
      </c>
    </row>
    <row r="4" spans="1:3" x14ac:dyDescent="0.3">
      <c r="B4" t="s">
        <v>66</v>
      </c>
    </row>
    <row r="5" spans="1:3" x14ac:dyDescent="0.3">
      <c r="B5" t="s">
        <v>67</v>
      </c>
    </row>
    <row r="6" spans="1:3" x14ac:dyDescent="0.3">
      <c r="B6" t="s">
        <v>61</v>
      </c>
    </row>
    <row r="7" spans="1:3" x14ac:dyDescent="0.3">
      <c r="B7" t="s">
        <v>62</v>
      </c>
    </row>
    <row r="9" spans="1:3" x14ac:dyDescent="0.3">
      <c r="A9" t="s">
        <v>63</v>
      </c>
    </row>
    <row r="10" spans="1:3" x14ac:dyDescent="0.3">
      <c r="B10" t="s">
        <v>64</v>
      </c>
      <c r="C10" s="22">
        <v>0.7</v>
      </c>
    </row>
    <row r="11" spans="1:3" x14ac:dyDescent="0.3">
      <c r="B11" t="s">
        <v>65</v>
      </c>
      <c r="C11" s="22">
        <v>0.3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zoomScale="115" zoomScaleNormal="115" workbookViewId="0">
      <selection activeCell="G13" sqref="G13"/>
    </sheetView>
  </sheetViews>
  <sheetFormatPr defaultRowHeight="15" x14ac:dyDescent="0.25"/>
  <sheetData>
    <row r="1" spans="1:3" x14ac:dyDescent="0.25">
      <c r="A1" t="s">
        <v>131</v>
      </c>
      <c r="B1" t="s">
        <v>130</v>
      </c>
      <c r="C1" t="s">
        <v>132</v>
      </c>
    </row>
    <row r="2" spans="1:3" x14ac:dyDescent="0.25">
      <c r="A2">
        <v>1</v>
      </c>
      <c r="B2">
        <v>4</v>
      </c>
      <c r="C2" t="s">
        <v>136</v>
      </c>
    </row>
    <row r="3" spans="1:3" x14ac:dyDescent="0.25">
      <c r="A3">
        <v>2</v>
      </c>
      <c r="B3">
        <v>2</v>
      </c>
      <c r="C3" t="s">
        <v>134</v>
      </c>
    </row>
    <row r="4" spans="1:3" x14ac:dyDescent="0.25">
      <c r="A4">
        <v>3</v>
      </c>
      <c r="B4">
        <v>3</v>
      </c>
      <c r="C4" t="s">
        <v>135</v>
      </c>
    </row>
    <row r="5" spans="1:3" x14ac:dyDescent="0.25">
      <c r="A5">
        <v>4</v>
      </c>
      <c r="B5">
        <v>6</v>
      </c>
      <c r="C5" t="s">
        <v>138</v>
      </c>
    </row>
    <row r="6" spans="1:3" x14ac:dyDescent="0.25">
      <c r="A6">
        <v>5</v>
      </c>
      <c r="B6">
        <v>7</v>
      </c>
      <c r="C6" t="s">
        <v>139</v>
      </c>
    </row>
    <row r="7" spans="1:3" x14ac:dyDescent="0.25">
      <c r="A7">
        <v>6</v>
      </c>
      <c r="B7">
        <v>8</v>
      </c>
      <c r="C7" t="s">
        <v>140</v>
      </c>
    </row>
    <row r="8" spans="1:3" x14ac:dyDescent="0.25">
      <c r="A8">
        <v>7</v>
      </c>
      <c r="B8">
        <v>9</v>
      </c>
      <c r="C8" t="s">
        <v>141</v>
      </c>
    </row>
    <row r="9" spans="1:3" x14ac:dyDescent="0.25">
      <c r="A9">
        <v>8</v>
      </c>
      <c r="B9">
        <v>10</v>
      </c>
      <c r="C9" t="s">
        <v>142</v>
      </c>
    </row>
    <row r="10" spans="1:3" x14ac:dyDescent="0.25">
      <c r="A10">
        <v>9</v>
      </c>
      <c r="B10">
        <v>5</v>
      </c>
      <c r="C10" t="s">
        <v>137</v>
      </c>
    </row>
    <row r="11" spans="1:3" x14ac:dyDescent="0.25">
      <c r="A11">
        <v>10</v>
      </c>
      <c r="B11">
        <v>1</v>
      </c>
      <c r="C11" t="s">
        <v>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abSelected="1" topLeftCell="A22" workbookViewId="0">
      <selection activeCell="E46" sqref="E46"/>
    </sheetView>
  </sheetViews>
  <sheetFormatPr defaultRowHeight="15" x14ac:dyDescent="0.25"/>
  <sheetData>
    <row r="1" spans="1:5" x14ac:dyDescent="0.25">
      <c r="A1" t="s">
        <v>132</v>
      </c>
    </row>
    <row r="2" spans="1:5" x14ac:dyDescent="0.25">
      <c r="A2" t="s">
        <v>156</v>
      </c>
    </row>
    <row r="3" spans="1:5" x14ac:dyDescent="0.25">
      <c r="B3" t="s">
        <v>157</v>
      </c>
      <c r="E3">
        <v>5</v>
      </c>
    </row>
    <row r="5" spans="1:5" x14ac:dyDescent="0.25">
      <c r="A5" t="s">
        <v>136</v>
      </c>
    </row>
    <row r="6" spans="1:5" x14ac:dyDescent="0.25">
      <c r="B6" t="s">
        <v>143</v>
      </c>
      <c r="E6">
        <v>5</v>
      </c>
    </row>
    <row r="7" spans="1:5" x14ac:dyDescent="0.25">
      <c r="B7" t="s">
        <v>144</v>
      </c>
      <c r="E7">
        <v>5</v>
      </c>
    </row>
    <row r="8" spans="1:5" x14ac:dyDescent="0.25">
      <c r="B8" t="s">
        <v>145</v>
      </c>
      <c r="E8">
        <v>2</v>
      </c>
    </row>
    <row r="9" spans="1:5" x14ac:dyDescent="0.25">
      <c r="B9" t="s">
        <v>158</v>
      </c>
      <c r="E9">
        <v>3</v>
      </c>
    </row>
    <row r="11" spans="1:5" x14ac:dyDescent="0.25">
      <c r="A11" t="s">
        <v>134</v>
      </c>
    </row>
    <row r="12" spans="1:5" x14ac:dyDescent="0.25">
      <c r="B12" t="s">
        <v>145</v>
      </c>
      <c r="E12">
        <v>1</v>
      </c>
    </row>
    <row r="13" spans="1:5" x14ac:dyDescent="0.25">
      <c r="B13" t="s">
        <v>146</v>
      </c>
      <c r="E13">
        <v>2</v>
      </c>
    </row>
    <row r="14" spans="1:5" x14ac:dyDescent="0.25">
      <c r="B14" t="s">
        <v>147</v>
      </c>
      <c r="E14">
        <v>5</v>
      </c>
    </row>
    <row r="16" spans="1:5" x14ac:dyDescent="0.25">
      <c r="A16" t="s">
        <v>135</v>
      </c>
    </row>
    <row r="17" spans="1:5" x14ac:dyDescent="0.25">
      <c r="B17" t="s">
        <v>145</v>
      </c>
      <c r="E17">
        <v>1</v>
      </c>
    </row>
    <row r="18" spans="1:5" x14ac:dyDescent="0.25">
      <c r="B18" t="s">
        <v>159</v>
      </c>
      <c r="E18">
        <v>3</v>
      </c>
    </row>
    <row r="20" spans="1:5" x14ac:dyDescent="0.25">
      <c r="A20" t="s">
        <v>138</v>
      </c>
    </row>
    <row r="21" spans="1:5" x14ac:dyDescent="0.25">
      <c r="B21" t="s">
        <v>148</v>
      </c>
      <c r="E21">
        <v>3</v>
      </c>
    </row>
    <row r="22" spans="1:5" x14ac:dyDescent="0.25">
      <c r="B22" t="s">
        <v>149</v>
      </c>
      <c r="E22">
        <v>3</v>
      </c>
    </row>
    <row r="24" spans="1:5" x14ac:dyDescent="0.25">
      <c r="A24" t="s">
        <v>139</v>
      </c>
    </row>
    <row r="25" spans="1:5" x14ac:dyDescent="0.25">
      <c r="B25" t="s">
        <v>148</v>
      </c>
      <c r="E25">
        <v>2</v>
      </c>
    </row>
    <row r="26" spans="1:5" x14ac:dyDescent="0.25">
      <c r="B26" t="s">
        <v>149</v>
      </c>
      <c r="E26">
        <v>2</v>
      </c>
    </row>
    <row r="28" spans="1:5" x14ac:dyDescent="0.25">
      <c r="A28" t="s">
        <v>140</v>
      </c>
    </row>
    <row r="29" spans="1:5" x14ac:dyDescent="0.25">
      <c r="B29" t="s">
        <v>148</v>
      </c>
      <c r="E29">
        <v>8</v>
      </c>
    </row>
    <row r="30" spans="1:5" x14ac:dyDescent="0.25">
      <c r="B30" t="s">
        <v>150</v>
      </c>
      <c r="E30">
        <v>5</v>
      </c>
    </row>
    <row r="32" spans="1:5" x14ac:dyDescent="0.25">
      <c r="A32" t="s">
        <v>141</v>
      </c>
    </row>
    <row r="33" spans="1:5" x14ac:dyDescent="0.25">
      <c r="B33" t="s">
        <v>151</v>
      </c>
      <c r="E33">
        <v>3</v>
      </c>
    </row>
    <row r="34" spans="1:5" x14ac:dyDescent="0.25">
      <c r="B34" t="s">
        <v>149</v>
      </c>
      <c r="E34">
        <v>2</v>
      </c>
    </row>
    <row r="36" spans="1:5" x14ac:dyDescent="0.25">
      <c r="A36" t="s">
        <v>142</v>
      </c>
    </row>
    <row r="37" spans="1:5" x14ac:dyDescent="0.25">
      <c r="B37" t="s">
        <v>151</v>
      </c>
      <c r="E37">
        <v>2</v>
      </c>
    </row>
    <row r="38" spans="1:5" x14ac:dyDescent="0.25">
      <c r="B38" t="s">
        <v>155</v>
      </c>
      <c r="E38">
        <v>1</v>
      </c>
    </row>
    <row r="40" spans="1:5" x14ac:dyDescent="0.25">
      <c r="A40" t="s">
        <v>137</v>
      </c>
    </row>
    <row r="41" spans="1:5" x14ac:dyDescent="0.25">
      <c r="B41" t="s">
        <v>152</v>
      </c>
      <c r="E41">
        <v>3</v>
      </c>
    </row>
    <row r="43" spans="1:5" x14ac:dyDescent="0.25">
      <c r="A43" t="s">
        <v>133</v>
      </c>
    </row>
    <row r="44" spans="1:5" x14ac:dyDescent="0.25">
      <c r="B44" t="s">
        <v>153</v>
      </c>
      <c r="E44">
        <v>5</v>
      </c>
    </row>
    <row r="45" spans="1:5" x14ac:dyDescent="0.25">
      <c r="B45" t="s">
        <v>154</v>
      </c>
      <c r="E45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Les  verdeling lectoren</vt:lpstr>
      <vt:lpstr>Planning &amp; taakbelasting</vt:lpstr>
      <vt:lpstr>Opzet per team</vt:lpstr>
      <vt:lpstr>Teams</vt:lpstr>
      <vt:lpstr>Afspraken</vt:lpstr>
      <vt:lpstr>Product backlog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2013-10-11T15:49:01Z</dcterms:modified>
</cp:coreProperties>
</file>