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18ee6ff68c37b0ee/Dokumenty/"/>
    </mc:Choice>
  </mc:AlternateContent>
  <bookViews>
    <workbookView xWindow="0" yWindow="0" windowWidth="20490" windowHeight="8235" activeTab="2"/>
  </bookViews>
  <sheets>
    <sheet name="List1" sheetId="1" r:id="rId1"/>
    <sheet name="List2" sheetId="2" r:id="rId2"/>
    <sheet name="Lis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" i="3" l="1"/>
  <c r="C104" i="3"/>
  <c r="C105" i="3"/>
  <c r="C106" i="3"/>
  <c r="C107" i="3"/>
  <c r="C108" i="3"/>
  <c r="C109" i="3" s="1"/>
  <c r="C110" i="3" s="1"/>
  <c r="C111" i="3" s="1"/>
  <c r="C112" i="3" s="1"/>
  <c r="C113" i="3" s="1"/>
  <c r="C66" i="3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8" i="3"/>
  <c r="C9" i="3"/>
  <c r="C10" i="3"/>
  <c r="C11" i="3"/>
  <c r="C12" i="3"/>
  <c r="C13" i="3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7" i="3"/>
  <c r="C2" i="3"/>
  <c r="J9" i="1" l="1"/>
  <c r="I2" i="1" l="1"/>
  <c r="I3" i="1"/>
  <c r="I4" i="1"/>
  <c r="I5" i="1"/>
  <c r="I6" i="1"/>
  <c r="I7" i="1"/>
  <c r="I8" i="1"/>
  <c r="D6" i="1" l="1"/>
  <c r="E6" i="1" s="1"/>
  <c r="C9" i="1"/>
  <c r="C3" i="1"/>
  <c r="D3" i="1" s="1"/>
  <c r="E3" i="1" s="1"/>
  <c r="F3" i="1" s="1"/>
  <c r="C4" i="1"/>
  <c r="D4" i="1" s="1"/>
  <c r="E4" i="1" s="1"/>
  <c r="C5" i="1"/>
  <c r="D5" i="1" s="1"/>
  <c r="E5" i="1" s="1"/>
  <c r="F5" i="1" s="1"/>
  <c r="C6" i="1"/>
  <c r="C7" i="1"/>
  <c r="D7" i="1" s="1"/>
  <c r="E7" i="1" s="1"/>
  <c r="F7" i="1" s="1"/>
  <c r="C8" i="1"/>
  <c r="D8" i="1" s="1"/>
  <c r="E8" i="1" s="1"/>
  <c r="C2" i="1"/>
  <c r="D2" i="1" s="1"/>
  <c r="E2" i="1" s="1"/>
  <c r="F2" i="1" s="1"/>
  <c r="I9" i="1" l="1"/>
  <c r="K9" i="1"/>
  <c r="I12" i="1" s="1"/>
  <c r="D9" i="1"/>
  <c r="E9" i="1" s="1"/>
  <c r="F9" i="1" s="1"/>
  <c r="F4" i="1"/>
  <c r="F6" i="1"/>
  <c r="J2" i="1" l="1"/>
  <c r="K2" i="1" s="1"/>
  <c r="J5" i="1"/>
  <c r="K5" i="1" s="1"/>
  <c r="J4" i="1"/>
  <c r="K4" i="1" s="1"/>
  <c r="J8" i="1"/>
  <c r="K8" i="1" s="1"/>
  <c r="J7" i="1"/>
  <c r="K7" i="1" s="1"/>
  <c r="J6" i="1"/>
  <c r="K6" i="1" s="1"/>
  <c r="J3" i="1"/>
  <c r="K3" i="1" s="1"/>
  <c r="F8" i="1"/>
</calcChain>
</file>

<file path=xl/sharedStrings.xml><?xml version="1.0" encoding="utf-8"?>
<sst xmlns="http://schemas.openxmlformats.org/spreadsheetml/2006/main" count="166" uniqueCount="150">
  <si>
    <t>C1</t>
  </si>
  <si>
    <t>D1</t>
  </si>
  <si>
    <t>E1</t>
  </si>
  <si>
    <t>F1</t>
  </si>
  <si>
    <t>G1</t>
  </si>
  <si>
    <t>A1</t>
  </si>
  <si>
    <t>H1</t>
  </si>
  <si>
    <t>C2</t>
  </si>
  <si>
    <t>Hz</t>
  </si>
  <si>
    <t>T[uS]</t>
  </si>
  <si>
    <t>Nota</t>
  </si>
  <si>
    <t>Wait</t>
  </si>
  <si>
    <t>Diff</t>
  </si>
  <si>
    <t>Wait/2</t>
  </si>
  <si>
    <t>R2:</t>
  </si>
  <si>
    <t>T[mS]</t>
  </si>
  <si>
    <t>R2</t>
  </si>
  <si>
    <t>T[ms]</t>
  </si>
  <si>
    <t>BPM:</t>
  </si>
  <si>
    <t>C</t>
  </si>
  <si>
    <t>D</t>
  </si>
  <si>
    <t>E</t>
  </si>
  <si>
    <t>F</t>
  </si>
  <si>
    <t>G</t>
  </si>
  <si>
    <t>A</t>
  </si>
  <si>
    <t>Oct 0</t>
  </si>
  <si>
    <t>Oct 1</t>
  </si>
  <si>
    <t>Oct 2</t>
  </si>
  <si>
    <t>Oct 3</t>
  </si>
  <si>
    <t>Oct 4</t>
  </si>
  <si>
    <t>Oct 5</t>
  </si>
  <si>
    <t>Oct 6</t>
  </si>
  <si>
    <t>Oct 7</t>
  </si>
  <si>
    <t>Oct 8</t>
  </si>
  <si>
    <t>16.35 Hz</t>
  </si>
  <si>
    <t>32.70 Hz</t>
  </si>
  <si>
    <t>65.41 Hz</t>
  </si>
  <si>
    <t>130.81 Hz</t>
  </si>
  <si>
    <t>261.63 Hz</t>
  </si>
  <si>
    <t>523.25 Hz</t>
  </si>
  <si>
    <t>1046.50 Hz</t>
  </si>
  <si>
    <t>2093.00 Hz</t>
  </si>
  <si>
    <t>4186.01 Hz</t>
  </si>
  <si>
    <t>C#/Db</t>
  </si>
  <si>
    <t>17.32 Hz</t>
  </si>
  <si>
    <t>34.65 Hz</t>
  </si>
  <si>
    <t>69.30 Hz</t>
  </si>
  <si>
    <t>138.59 Hz</t>
  </si>
  <si>
    <t>277.18 Hz</t>
  </si>
  <si>
    <t>554.37 Hz</t>
  </si>
  <si>
    <t>1108.73 Hz</t>
  </si>
  <si>
    <t>2217.46 Hz</t>
  </si>
  <si>
    <t>4434.92 Hz</t>
  </si>
  <si>
    <t>18.35 Hz</t>
  </si>
  <si>
    <t>36.71 Hz</t>
  </si>
  <si>
    <t>73.42 Hz</t>
  </si>
  <si>
    <t>146.83 Hz</t>
  </si>
  <si>
    <t>293.66 Hz</t>
  </si>
  <si>
    <t>587.33 Hz</t>
  </si>
  <si>
    <t>1174.66 Hz</t>
  </si>
  <si>
    <t>2349.32 Hz</t>
  </si>
  <si>
    <t>4698.63 Hz</t>
  </si>
  <si>
    <t>D#/Eb</t>
  </si>
  <si>
    <t>19.45 Hz</t>
  </si>
  <si>
    <t>38.89 Hz</t>
  </si>
  <si>
    <t>77.78 Hz</t>
  </si>
  <si>
    <t>155.56 Hz</t>
  </si>
  <si>
    <t>311.13 Hz</t>
  </si>
  <si>
    <t>622.25 Hz</t>
  </si>
  <si>
    <t>1244.51 Hz</t>
  </si>
  <si>
    <t>2489.02 Hz</t>
  </si>
  <si>
    <t>4978.03 Hz</t>
  </si>
  <si>
    <t>20.60 Hz</t>
  </si>
  <si>
    <t>41.20 Hz</t>
  </si>
  <si>
    <t>82.41 Hz</t>
  </si>
  <si>
    <t>164.81 Hz</t>
  </si>
  <si>
    <t>329.63 Hz</t>
  </si>
  <si>
    <t>659.25 Hz</t>
  </si>
  <si>
    <t>1318.51 Hz</t>
  </si>
  <si>
    <t>2637.02 Hz</t>
  </si>
  <si>
    <t>5274.04 Hz</t>
  </si>
  <si>
    <t>21.83 Hz</t>
  </si>
  <si>
    <t>43.65 Hz</t>
  </si>
  <si>
    <t>87.31 Hz</t>
  </si>
  <si>
    <t>174.61 Hz</t>
  </si>
  <si>
    <t>349.23 Hz</t>
  </si>
  <si>
    <t>698.46 Hz</t>
  </si>
  <si>
    <t>1396.91 Hz</t>
  </si>
  <si>
    <t>2793.83 Hz</t>
  </si>
  <si>
    <t>5587.65 Hz</t>
  </si>
  <si>
    <t>F#/Gb</t>
  </si>
  <si>
    <t>23.12 Hz</t>
  </si>
  <si>
    <t>46.25 Hz</t>
  </si>
  <si>
    <t>92.50 Hz</t>
  </si>
  <si>
    <t>185.00 Hz</t>
  </si>
  <si>
    <t>369.99 Hz</t>
  </si>
  <si>
    <t>739.99 Hz</t>
  </si>
  <si>
    <t>1479.98 Hz</t>
  </si>
  <si>
    <t>2959.96 Hz</t>
  </si>
  <si>
    <t>5919.91 Hz</t>
  </si>
  <si>
    <t>24.50 Hz</t>
  </si>
  <si>
    <t>49.00 Hz</t>
  </si>
  <si>
    <t>98.00 Hz</t>
  </si>
  <si>
    <t>196.00 Hz</t>
  </si>
  <si>
    <t>392.00 Hz</t>
  </si>
  <si>
    <t>783.99 Hz</t>
  </si>
  <si>
    <t>1567.98 Hz</t>
  </si>
  <si>
    <t>3135.96 Hz</t>
  </si>
  <si>
    <t>6271.93 Hz</t>
  </si>
  <si>
    <t>G#/Ab</t>
  </si>
  <si>
    <t>25.96 Hz</t>
  </si>
  <si>
    <t>51.91 Hz</t>
  </si>
  <si>
    <t>103.83 Hz</t>
  </si>
  <si>
    <t>207.65 Hz</t>
  </si>
  <si>
    <t>415.30 Hz</t>
  </si>
  <si>
    <t>830.61 Hz</t>
  </si>
  <si>
    <t>1661.22 Hz</t>
  </si>
  <si>
    <t>3322.44 Hz</t>
  </si>
  <si>
    <t>6644.88 Hz</t>
  </si>
  <si>
    <t>27.50 Hz</t>
  </si>
  <si>
    <t>55.00 Hz</t>
  </si>
  <si>
    <t>110.00 Hz</t>
  </si>
  <si>
    <t>220.00 Hz</t>
  </si>
  <si>
    <t>440.00 Hz</t>
  </si>
  <si>
    <t>880.00 Hz</t>
  </si>
  <si>
    <t>1760.00 Hz</t>
  </si>
  <si>
    <t>3520.00 Hz</t>
  </si>
  <si>
    <t>7040.00 Hz</t>
  </si>
  <si>
    <t>A#/Bb</t>
  </si>
  <si>
    <t>29.14 Hz</t>
  </si>
  <si>
    <t>58.27 Hz</t>
  </si>
  <si>
    <t>116.54 Hz</t>
  </si>
  <si>
    <t>233.08 Hz</t>
  </si>
  <si>
    <t>466.16 Hz</t>
  </si>
  <si>
    <t>932.33 Hz</t>
  </si>
  <si>
    <t>1864.66 Hz</t>
  </si>
  <si>
    <t>3729.31 Hz</t>
  </si>
  <si>
    <t>7458.62 Hz</t>
  </si>
  <si>
    <t>B</t>
  </si>
  <si>
    <t>30.87 Hz</t>
  </si>
  <si>
    <t>61.74 Hz</t>
  </si>
  <si>
    <t>123.47 Hz</t>
  </si>
  <si>
    <t>246.94 Hz</t>
  </si>
  <si>
    <t>493.88 Hz</t>
  </si>
  <si>
    <t>987.77 Hz</t>
  </si>
  <si>
    <t>1975.53 Hz</t>
  </si>
  <si>
    <t>3951.07 Hz</t>
  </si>
  <si>
    <t>7902.13 Hz</t>
  </si>
  <si>
    <t>q f</t>
  </si>
  <si>
    <t>f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</si>
</sst>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</cellXfs>
  <cellStyles count="1">
    <cellStyle name="Normální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ulka1" displayName="Tabulka1" ref="A1:F9" totalsRowShown="0">
  <tableColumns count="6">
    <tableColumn id="1" name="Nota"/>
    <tableColumn id="2" name="Hz"/>
    <tableColumn id="3" name="T[uS]">
      <calculatedColumnFormula>1000000/B2</calculatedColumnFormula>
    </tableColumn>
    <tableColumn id="4" name="Wait">
      <calculatedColumnFormula>C2*0.295</calculatedColumnFormula>
    </tableColumn>
    <tableColumn id="7" name="Wait/2" dataDxfId="1">
      <calculatedColumnFormula>Tabulka1[[#This Row],[Wait]]/2</calculatedColumnFormula>
    </tableColumn>
    <tableColumn id="5" name="Diff" dataDxfId="0">
      <calculatedColumnFormula>Tabulka1[[#This Row],[Wait/2]]-E3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12" sqref="I12"/>
    </sheetView>
  </sheetViews>
  <sheetFormatPr defaultRowHeight="15" x14ac:dyDescent="0.25"/>
  <cols>
    <col min="11" max="11" width="9.5703125" bestFit="1" customWidth="1"/>
    <col min="16" max="16" width="11.85546875" bestFit="1" customWidth="1"/>
  </cols>
  <sheetData>
    <row r="1" spans="1:14" x14ac:dyDescent="0.25">
      <c r="A1" t="s">
        <v>10</v>
      </c>
      <c r="B1" t="s">
        <v>8</v>
      </c>
      <c r="C1" t="s">
        <v>9</v>
      </c>
      <c r="D1" t="s">
        <v>11</v>
      </c>
      <c r="E1" t="s">
        <v>13</v>
      </c>
      <c r="F1" t="s">
        <v>12</v>
      </c>
      <c r="I1" t="s">
        <v>15</v>
      </c>
      <c r="J1" t="s">
        <v>16</v>
      </c>
      <c r="K1" t="s">
        <v>17</v>
      </c>
    </row>
    <row r="2" spans="1:14" x14ac:dyDescent="0.25">
      <c r="A2" t="s">
        <v>0</v>
      </c>
      <c r="B2">
        <v>261.63600000000002</v>
      </c>
      <c r="C2">
        <f>1000000/B2</f>
        <v>3822.1039918054089</v>
      </c>
      <c r="D2">
        <f>C2*0.295</f>
        <v>1127.5206775825955</v>
      </c>
      <c r="E2">
        <f>Tabulka1[[#This Row],[Wait]]/2</f>
        <v>563.76033879129773</v>
      </c>
      <c r="F2">
        <f>Tabulka1[[#This Row],[Wait/2]]-E3</f>
        <v>61.478788699354766</v>
      </c>
      <c r="I2" s="1">
        <f>Tabulka1[[#This Row],[T'[uS']]]*$I$11/1000</f>
        <v>974.63651791037921</v>
      </c>
      <c r="J2">
        <f t="shared" ref="J2:J7" si="0">255*$I$9/I2</f>
        <v>127.50536072623029</v>
      </c>
      <c r="K2" s="2">
        <f>Tabulka1[[#This Row],[T'[uS']]]*J2/1000</f>
        <v>487.3387482083134</v>
      </c>
      <c r="M2" t="s">
        <v>19</v>
      </c>
      <c r="N2">
        <v>1908</v>
      </c>
    </row>
    <row r="3" spans="1:14" x14ac:dyDescent="0.25">
      <c r="A3" t="s">
        <v>1</v>
      </c>
      <c r="B3">
        <v>293.66000000000003</v>
      </c>
      <c r="C3">
        <f t="shared" ref="C3:C8" si="1">1000000/B3</f>
        <v>3405.2986446911391</v>
      </c>
      <c r="D3">
        <f t="shared" ref="D3:D9" si="2">C3*0.295</f>
        <v>1004.5631001838859</v>
      </c>
      <c r="E3">
        <f>Tabulka1[[#This Row],[Wait]]/2</f>
        <v>502.28155009194296</v>
      </c>
      <c r="F3">
        <f>Tabulka1[[#This Row],[Wait/2]]-E4</f>
        <v>54.8101427564456</v>
      </c>
      <c r="I3" s="1">
        <f>Tabulka1[[#This Row],[T'[uS']]]*$I$11/1000</f>
        <v>868.35115439624053</v>
      </c>
      <c r="J3">
        <f t="shared" si="0"/>
        <v>143.11189679885331</v>
      </c>
      <c r="K3" s="2">
        <f>Tabulka1[[#This Row],[T'[uS']]]*J3/1000</f>
        <v>487.33874820831335</v>
      </c>
      <c r="M3" t="s">
        <v>20</v>
      </c>
      <c r="N3">
        <v>1700</v>
      </c>
    </row>
    <row r="4" spans="1:14" x14ac:dyDescent="0.25">
      <c r="A4" t="s">
        <v>2</v>
      </c>
      <c r="B4">
        <v>329.63</v>
      </c>
      <c r="C4">
        <f t="shared" si="1"/>
        <v>3033.7044565118467</v>
      </c>
      <c r="D4">
        <f t="shared" si="2"/>
        <v>894.94281467099472</v>
      </c>
      <c r="E4">
        <f>Tabulka1[[#This Row],[Wait]]/2</f>
        <v>447.47140733549736</v>
      </c>
      <c r="F4">
        <f>Tabulka1[[#This Row],[Wait/2]]-E5</f>
        <v>25.113648838231995</v>
      </c>
      <c r="I4" s="1">
        <f>Tabulka1[[#This Row],[T'[uS']]]*$I$11/1000</f>
        <v>773.59463641052093</v>
      </c>
      <c r="J4">
        <f t="shared" si="0"/>
        <v>160.64147157190632</v>
      </c>
      <c r="K4" s="2">
        <f>Tabulka1[[#This Row],[T'[uS']]]*J4/1000</f>
        <v>487.33874820831335</v>
      </c>
      <c r="M4" t="s">
        <v>21</v>
      </c>
      <c r="N4">
        <v>1515</v>
      </c>
    </row>
    <row r="5" spans="1:14" x14ac:dyDescent="0.25">
      <c r="A5" t="s">
        <v>3</v>
      </c>
      <c r="B5">
        <v>349.23</v>
      </c>
      <c r="C5">
        <f t="shared" si="1"/>
        <v>2863.4424304899348</v>
      </c>
      <c r="D5">
        <f t="shared" si="2"/>
        <v>844.71551699453073</v>
      </c>
      <c r="E5">
        <f>Tabulka1[[#This Row],[Wait]]/2</f>
        <v>422.35775849726537</v>
      </c>
      <c r="F5">
        <f>Tabulka1[[#This Row],[Wait/2]]-E6</f>
        <v>46.082248293183738</v>
      </c>
      <c r="I5" s="1">
        <f>Tabulka1[[#This Row],[T'[uS']]]*$I$11/1000</f>
        <v>730.17781977493337</v>
      </c>
      <c r="J5">
        <f t="shared" si="0"/>
        <v>170.19331103678928</v>
      </c>
      <c r="K5" s="2">
        <f>Tabulka1[[#This Row],[T'[uS']]]*J5/1000</f>
        <v>487.33874820831335</v>
      </c>
      <c r="M5" t="s">
        <v>22</v>
      </c>
      <c r="N5">
        <v>1314.6666666666699</v>
      </c>
    </row>
    <row r="6" spans="1:14" x14ac:dyDescent="0.25">
      <c r="A6" t="s">
        <v>4</v>
      </c>
      <c r="B6">
        <v>392</v>
      </c>
      <c r="C6">
        <f t="shared" si="1"/>
        <v>2551.0204081632655</v>
      </c>
      <c r="D6">
        <f t="shared" si="2"/>
        <v>752.55102040816325</v>
      </c>
      <c r="E6">
        <f>Tabulka1[[#This Row],[Wait]]/2</f>
        <v>376.27551020408163</v>
      </c>
      <c r="F6">
        <f>Tabulka1[[#This Row],[Wait/2]]-E7</f>
        <v>41.048237476808936</v>
      </c>
      <c r="I6" s="1">
        <f>Tabulka1[[#This Row],[T'[uS']]]*$I$11/1000</f>
        <v>650.51020408163265</v>
      </c>
      <c r="J6">
        <f t="shared" si="0"/>
        <v>191.03678929765886</v>
      </c>
      <c r="K6" s="2">
        <f>Tabulka1[[#This Row],[T'[uS']]]*J6/1000</f>
        <v>487.3387482083134</v>
      </c>
      <c r="M6" t="s">
        <v>23</v>
      </c>
      <c r="N6">
        <v>1118.1666666666699</v>
      </c>
    </row>
    <row r="7" spans="1:14" x14ac:dyDescent="0.25">
      <c r="A7" t="s">
        <v>5</v>
      </c>
      <c r="B7">
        <v>440</v>
      </c>
      <c r="C7">
        <f t="shared" si="1"/>
        <v>2272.7272727272725</v>
      </c>
      <c r="D7">
        <f t="shared" si="2"/>
        <v>670.45454545454538</v>
      </c>
      <c r="E7">
        <f>Tabulka1[[#This Row],[Wait]]/2</f>
        <v>335.22727272727269</v>
      </c>
      <c r="F7">
        <f>Tabulka1[[#This Row],[Wait/2]]-E8</f>
        <v>36.571728870465392</v>
      </c>
      <c r="I7" s="1">
        <f>Tabulka1[[#This Row],[T'[uS']]]*$I$11/1000</f>
        <v>579.5454545454545</v>
      </c>
      <c r="J7">
        <f t="shared" si="0"/>
        <v>214.42904921165791</v>
      </c>
      <c r="K7" s="2">
        <f>Tabulka1[[#This Row],[T'[uS']]]*J7/1000</f>
        <v>487.33874820831335</v>
      </c>
      <c r="M7" t="s">
        <v>24</v>
      </c>
      <c r="N7">
        <v>921.66666666666697</v>
      </c>
    </row>
    <row r="8" spans="1:14" x14ac:dyDescent="0.25">
      <c r="A8" t="s">
        <v>6</v>
      </c>
      <c r="B8">
        <v>493.88</v>
      </c>
      <c r="C8">
        <f t="shared" si="1"/>
        <v>2024.7833481817445</v>
      </c>
      <c r="D8">
        <f t="shared" si="2"/>
        <v>597.3110877136146</v>
      </c>
      <c r="E8">
        <f>Tabulka1[[#This Row],[Wait]]/2</f>
        <v>298.6555438568073</v>
      </c>
      <c r="F8">
        <f>Tabulka1[[#This Row],[Wait/2]]-E9</f>
        <v>16.763522834351534</v>
      </c>
      <c r="I8" s="1">
        <f>Tabulka1[[#This Row],[T'[uS']]]*$I$11/1000</f>
        <v>516.31975378634479</v>
      </c>
      <c r="J8">
        <f>255*$I$9/I8</f>
        <v>240.68686096512184</v>
      </c>
      <c r="K8" s="2">
        <f>Tabulka1[[#This Row],[T'[uS']]]*J8/1000</f>
        <v>487.3387482083134</v>
      </c>
    </row>
    <row r="9" spans="1:14" x14ac:dyDescent="0.25">
      <c r="A9" t="s">
        <v>7</v>
      </c>
      <c r="B9">
        <v>523.25</v>
      </c>
      <c r="C9">
        <f>1000000/B9</f>
        <v>1911.1323459149546</v>
      </c>
      <c r="D9">
        <f t="shared" si="2"/>
        <v>563.78404204491153</v>
      </c>
      <c r="E9">
        <f>Tabulka1[[#This Row],[Wait]]/2</f>
        <v>281.89202102245576</v>
      </c>
      <c r="F9">
        <f>Tabulka1[[#This Row],[Wait/2]]-E10</f>
        <v>281.89202102245576</v>
      </c>
      <c r="I9" s="1">
        <f>Tabulka1[[#This Row],[T'[uS']]]*$I$11/1000</f>
        <v>487.3387482083134</v>
      </c>
      <c r="J9">
        <f>$I$11</f>
        <v>255</v>
      </c>
      <c r="K9" s="2">
        <f>Tabulka1[[#This Row],[T'[uS']]]*J9/1000</f>
        <v>487.3387482083134</v>
      </c>
    </row>
    <row r="11" spans="1:14" x14ac:dyDescent="0.25">
      <c r="H11" t="s">
        <v>14</v>
      </c>
      <c r="I11">
        <v>255</v>
      </c>
    </row>
    <row r="12" spans="1:14" x14ac:dyDescent="0.25">
      <c r="H12" t="s">
        <v>18</v>
      </c>
      <c r="I12">
        <f>60000/K9</f>
        <v>123.11764705882354</v>
      </c>
    </row>
    <row r="17" spans="9:11" x14ac:dyDescent="0.25">
      <c r="I17" s="1"/>
      <c r="K17" s="1"/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3" sqref="B3"/>
    </sheetView>
  </sheetViews>
  <sheetFormatPr defaultRowHeight="15" x14ac:dyDescent="0.25"/>
  <sheetData>
    <row r="1" spans="1:10" x14ac:dyDescent="0.25">
      <c r="A1" s="3"/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</row>
    <row r="2" spans="1:10" x14ac:dyDescent="0.25">
      <c r="A2" s="3"/>
      <c r="B2" s="3" t="s">
        <v>25</v>
      </c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</row>
    <row r="3" spans="1:10" ht="30" x14ac:dyDescent="0.25">
      <c r="A3" s="4" t="s">
        <v>19</v>
      </c>
      <c r="B3" s="4" t="s">
        <v>34</v>
      </c>
      <c r="C3" s="4" t="s">
        <v>35</v>
      </c>
      <c r="D3" s="4" t="s">
        <v>36</v>
      </c>
      <c r="E3" s="4" t="s">
        <v>37</v>
      </c>
      <c r="F3" s="4" t="s">
        <v>38</v>
      </c>
      <c r="G3" s="4" t="s">
        <v>39</v>
      </c>
      <c r="H3" s="4" t="s">
        <v>40</v>
      </c>
      <c r="I3" s="4" t="s">
        <v>41</v>
      </c>
      <c r="J3" s="4" t="s">
        <v>42</v>
      </c>
    </row>
    <row r="4" spans="1:10" ht="30" x14ac:dyDescent="0.25">
      <c r="A4" s="4" t="s">
        <v>43</v>
      </c>
      <c r="B4" s="4" t="s">
        <v>44</v>
      </c>
      <c r="C4" s="4" t="s">
        <v>45</v>
      </c>
      <c r="D4" s="4" t="s">
        <v>46</v>
      </c>
      <c r="E4" s="4" t="s">
        <v>47</v>
      </c>
      <c r="F4" s="4" t="s">
        <v>48</v>
      </c>
      <c r="G4" s="4" t="s">
        <v>49</v>
      </c>
      <c r="H4" s="4" t="s">
        <v>50</v>
      </c>
      <c r="I4" s="4" t="s">
        <v>51</v>
      </c>
      <c r="J4" s="4" t="s">
        <v>52</v>
      </c>
    </row>
    <row r="5" spans="1:10" ht="30" x14ac:dyDescent="0.25">
      <c r="A5" s="4" t="s">
        <v>20</v>
      </c>
      <c r="B5" s="4" t="s">
        <v>53</v>
      </c>
      <c r="C5" s="4" t="s">
        <v>54</v>
      </c>
      <c r="D5" s="4" t="s">
        <v>55</v>
      </c>
      <c r="E5" s="4" t="s">
        <v>56</v>
      </c>
      <c r="F5" s="4" t="s">
        <v>57</v>
      </c>
      <c r="G5" s="4" t="s">
        <v>58</v>
      </c>
      <c r="H5" s="4" t="s">
        <v>59</v>
      </c>
      <c r="I5" s="4" t="s">
        <v>60</v>
      </c>
      <c r="J5" s="4" t="s">
        <v>61</v>
      </c>
    </row>
    <row r="6" spans="1:10" ht="30" x14ac:dyDescent="0.25">
      <c r="A6" s="4" t="s">
        <v>62</v>
      </c>
      <c r="B6" s="4" t="s">
        <v>63</v>
      </c>
      <c r="C6" s="4" t="s">
        <v>64</v>
      </c>
      <c r="D6" s="4" t="s">
        <v>65</v>
      </c>
      <c r="E6" s="4" t="s">
        <v>66</v>
      </c>
      <c r="F6" s="4" t="s">
        <v>67</v>
      </c>
      <c r="G6" s="4" t="s">
        <v>68</v>
      </c>
      <c r="H6" s="4" t="s">
        <v>69</v>
      </c>
      <c r="I6" s="4" t="s">
        <v>70</v>
      </c>
      <c r="J6" s="4" t="s">
        <v>71</v>
      </c>
    </row>
    <row r="7" spans="1:10" ht="30" x14ac:dyDescent="0.25">
      <c r="A7" s="4" t="s">
        <v>21</v>
      </c>
      <c r="B7" s="4" t="s">
        <v>72</v>
      </c>
      <c r="C7" s="4" t="s">
        <v>73</v>
      </c>
      <c r="D7" s="4" t="s">
        <v>74</v>
      </c>
      <c r="E7" s="4" t="s">
        <v>75</v>
      </c>
      <c r="F7" s="4" t="s">
        <v>76</v>
      </c>
      <c r="G7" s="4" t="s">
        <v>77</v>
      </c>
      <c r="H7" s="4" t="s">
        <v>78</v>
      </c>
      <c r="I7" s="4" t="s">
        <v>79</v>
      </c>
      <c r="J7" s="4" t="s">
        <v>80</v>
      </c>
    </row>
    <row r="8" spans="1:10" ht="30" x14ac:dyDescent="0.25">
      <c r="A8" s="4" t="s">
        <v>22</v>
      </c>
      <c r="B8" s="4" t="s">
        <v>81</v>
      </c>
      <c r="C8" s="4" t="s">
        <v>82</v>
      </c>
      <c r="D8" s="4" t="s">
        <v>83</v>
      </c>
      <c r="E8" s="4" t="s">
        <v>84</v>
      </c>
      <c r="F8" s="4" t="s">
        <v>85</v>
      </c>
      <c r="G8" s="4" t="s">
        <v>86</v>
      </c>
      <c r="H8" s="4" t="s">
        <v>87</v>
      </c>
      <c r="I8" s="4" t="s">
        <v>88</v>
      </c>
      <c r="J8" s="4" t="s">
        <v>89</v>
      </c>
    </row>
    <row r="9" spans="1:10" ht="30" x14ac:dyDescent="0.25">
      <c r="A9" s="4" t="s">
        <v>90</v>
      </c>
      <c r="B9" s="4" t="s">
        <v>91</v>
      </c>
      <c r="C9" s="4" t="s">
        <v>92</v>
      </c>
      <c r="D9" s="4" t="s">
        <v>93</v>
      </c>
      <c r="E9" s="4" t="s">
        <v>94</v>
      </c>
      <c r="F9" s="4" t="s">
        <v>95</v>
      </c>
      <c r="G9" s="4" t="s">
        <v>96</v>
      </c>
      <c r="H9" s="4" t="s">
        <v>97</v>
      </c>
      <c r="I9" s="4" t="s">
        <v>98</v>
      </c>
      <c r="J9" s="4" t="s">
        <v>99</v>
      </c>
    </row>
    <row r="10" spans="1:10" ht="30" x14ac:dyDescent="0.25">
      <c r="A10" s="4" t="s">
        <v>23</v>
      </c>
      <c r="B10" s="4" t="s">
        <v>100</v>
      </c>
      <c r="C10" s="4" t="s">
        <v>101</v>
      </c>
      <c r="D10" s="4" t="s">
        <v>102</v>
      </c>
      <c r="E10" s="4" t="s">
        <v>103</v>
      </c>
      <c r="F10" s="4" t="s">
        <v>104</v>
      </c>
      <c r="G10" s="4" t="s">
        <v>105</v>
      </c>
      <c r="H10" s="4" t="s">
        <v>106</v>
      </c>
      <c r="I10" s="4" t="s">
        <v>107</v>
      </c>
      <c r="J10" s="4" t="s">
        <v>108</v>
      </c>
    </row>
    <row r="11" spans="1:10" ht="30" x14ac:dyDescent="0.25">
      <c r="A11" s="4" t="s">
        <v>109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 t="s">
        <v>116</v>
      </c>
      <c r="I11" s="4" t="s">
        <v>117</v>
      </c>
      <c r="J11" s="4" t="s">
        <v>118</v>
      </c>
    </row>
    <row r="12" spans="1:10" ht="30" x14ac:dyDescent="0.25">
      <c r="A12" s="4" t="s">
        <v>24</v>
      </c>
      <c r="B12" s="4" t="s">
        <v>119</v>
      </c>
      <c r="C12" s="4" t="s">
        <v>120</v>
      </c>
      <c r="D12" s="4" t="s">
        <v>121</v>
      </c>
      <c r="E12" s="4" t="s">
        <v>122</v>
      </c>
      <c r="F12" s="4" t="s">
        <v>123</v>
      </c>
      <c r="G12" s="4" t="s">
        <v>124</v>
      </c>
      <c r="H12" s="4" t="s">
        <v>125</v>
      </c>
      <c r="I12" s="4" t="s">
        <v>126</v>
      </c>
      <c r="J12" s="4" t="s">
        <v>127</v>
      </c>
    </row>
    <row r="13" spans="1:10" ht="30" x14ac:dyDescent="0.25">
      <c r="A13" s="4" t="s">
        <v>128</v>
      </c>
      <c r="B13" s="4" t="s">
        <v>129</v>
      </c>
      <c r="C13" s="4" t="s">
        <v>130</v>
      </c>
      <c r="D13" s="4" t="s">
        <v>131</v>
      </c>
      <c r="E13" s="4" t="s">
        <v>132</v>
      </c>
      <c r="F13" s="4" t="s">
        <v>133</v>
      </c>
      <c r="G13" s="4" t="s">
        <v>134</v>
      </c>
      <c r="H13" s="4" t="s">
        <v>135</v>
      </c>
      <c r="I13" s="4" t="s">
        <v>136</v>
      </c>
      <c r="J13" s="4" t="s">
        <v>137</v>
      </c>
    </row>
    <row r="14" spans="1:10" ht="30" x14ac:dyDescent="0.25">
      <c r="A14" s="4" t="s">
        <v>138</v>
      </c>
      <c r="B14" s="4" t="s">
        <v>139</v>
      </c>
      <c r="C14" s="4" t="s">
        <v>140</v>
      </c>
      <c r="D14" s="4" t="s">
        <v>141</v>
      </c>
      <c r="E14" s="4" t="s">
        <v>142</v>
      </c>
      <c r="F14" s="4" t="s">
        <v>143</v>
      </c>
      <c r="G14" s="4" t="s">
        <v>144</v>
      </c>
      <c r="H14" s="4" t="s">
        <v>145</v>
      </c>
      <c r="I14" s="4" t="s">
        <v>146</v>
      </c>
      <c r="J14" s="4" t="s">
        <v>147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13"/>
  <sheetViews>
    <sheetView tabSelected="1" workbookViewId="0">
      <selection activeCell="E5" sqref="E5"/>
    </sheetView>
  </sheetViews>
  <sheetFormatPr defaultRowHeight="15" x14ac:dyDescent="0.25"/>
  <cols>
    <col min="3" max="3" width="9.140625" style="5"/>
  </cols>
  <sheetData>
    <row r="2" spans="2:3" x14ac:dyDescent="0.25">
      <c r="B2" t="s">
        <v>148</v>
      </c>
      <c r="C2" s="5">
        <f>2^(1/12)</f>
        <v>1.0594630943592953</v>
      </c>
    </row>
    <row r="5" spans="2:3" x14ac:dyDescent="0.25">
      <c r="B5" t="s">
        <v>10</v>
      </c>
      <c r="C5" s="5" t="s">
        <v>149</v>
      </c>
    </row>
    <row r="6" spans="2:3" x14ac:dyDescent="0.25">
      <c r="B6">
        <v>12</v>
      </c>
      <c r="C6" s="5">
        <v>16.3515978312874</v>
      </c>
    </row>
    <row r="7" spans="2:3" x14ac:dyDescent="0.25">
      <c r="B7">
        <v>13</v>
      </c>
      <c r="C7" s="5">
        <f>C6*$C$2</f>
        <v>17.323914436054491</v>
      </c>
    </row>
    <row r="8" spans="2:3" x14ac:dyDescent="0.25">
      <c r="B8">
        <v>14</v>
      </c>
      <c r="C8" s="5">
        <f t="shared" ref="C8:C65" si="0">C7*$C$2</f>
        <v>18.354047994837956</v>
      </c>
    </row>
    <row r="9" spans="2:3" x14ac:dyDescent="0.25">
      <c r="B9">
        <v>15</v>
      </c>
      <c r="C9" s="5">
        <f t="shared" si="0"/>
        <v>19.44543648263004</v>
      </c>
    </row>
    <row r="10" spans="2:3" x14ac:dyDescent="0.25">
      <c r="B10">
        <v>16</v>
      </c>
      <c r="C10" s="5">
        <f t="shared" si="0"/>
        <v>20.601722307054352</v>
      </c>
    </row>
    <row r="11" spans="2:3" x14ac:dyDescent="0.25">
      <c r="B11">
        <v>17</v>
      </c>
      <c r="C11" s="5">
        <f t="shared" si="0"/>
        <v>21.826764464562725</v>
      </c>
    </row>
    <row r="12" spans="2:3" x14ac:dyDescent="0.25">
      <c r="B12">
        <v>18</v>
      </c>
      <c r="C12" s="5">
        <f t="shared" si="0"/>
        <v>23.124651419477132</v>
      </c>
    </row>
    <row r="13" spans="2:3" x14ac:dyDescent="0.25">
      <c r="B13">
        <v>19</v>
      </c>
      <c r="C13" s="5">
        <f t="shared" si="0"/>
        <v>24.499714748859311</v>
      </c>
    </row>
    <row r="14" spans="2:3" x14ac:dyDescent="0.25">
      <c r="B14">
        <v>20</v>
      </c>
      <c r="C14" s="5">
        <f t="shared" si="0"/>
        <v>25.956543598746553</v>
      </c>
    </row>
    <row r="15" spans="2:3" x14ac:dyDescent="0.25">
      <c r="B15">
        <v>21</v>
      </c>
      <c r="C15" s="5">
        <f t="shared" si="0"/>
        <v>27.499999999999982</v>
      </c>
    </row>
    <row r="16" spans="2:3" x14ac:dyDescent="0.25">
      <c r="B16">
        <v>22</v>
      </c>
      <c r="C16" s="5">
        <f t="shared" si="0"/>
        <v>29.135235094880603</v>
      </c>
    </row>
    <row r="17" spans="2:3" x14ac:dyDescent="0.25">
      <c r="B17">
        <v>23</v>
      </c>
      <c r="C17" s="5">
        <f t="shared" si="0"/>
        <v>30.86770632850774</v>
      </c>
    </row>
    <row r="18" spans="2:3" x14ac:dyDescent="0.25">
      <c r="B18">
        <v>24</v>
      </c>
      <c r="C18" s="5">
        <f t="shared" si="0"/>
        <v>32.703195662574814</v>
      </c>
    </row>
    <row r="19" spans="2:3" x14ac:dyDescent="0.25">
      <c r="B19">
        <v>25</v>
      </c>
      <c r="C19" s="5">
        <f t="shared" si="0"/>
        <v>34.647828872108995</v>
      </c>
    </row>
    <row r="20" spans="2:3" x14ac:dyDescent="0.25">
      <c r="B20">
        <v>26</v>
      </c>
      <c r="C20" s="5">
        <f t="shared" si="0"/>
        <v>36.708095989675925</v>
      </c>
    </row>
    <row r="21" spans="2:3" x14ac:dyDescent="0.25">
      <c r="B21">
        <v>27</v>
      </c>
      <c r="C21" s="5">
        <f t="shared" si="0"/>
        <v>38.890872965260094</v>
      </c>
    </row>
    <row r="22" spans="2:3" x14ac:dyDescent="0.25">
      <c r="B22">
        <v>28</v>
      </c>
      <c r="C22" s="5">
        <f t="shared" si="0"/>
        <v>41.203444614108719</v>
      </c>
    </row>
    <row r="23" spans="2:3" x14ac:dyDescent="0.25">
      <c r="B23">
        <v>29</v>
      </c>
      <c r="C23" s="5">
        <f t="shared" si="0"/>
        <v>43.653528929125464</v>
      </c>
    </row>
    <row r="24" spans="2:3" x14ac:dyDescent="0.25">
      <c r="B24">
        <v>30</v>
      </c>
      <c r="C24" s="5">
        <f t="shared" si="0"/>
        <v>46.249302838954279</v>
      </c>
    </row>
    <row r="25" spans="2:3" x14ac:dyDescent="0.25">
      <c r="B25">
        <v>31</v>
      </c>
      <c r="C25" s="5">
        <f t="shared" si="0"/>
        <v>48.999429497718644</v>
      </c>
    </row>
    <row r="26" spans="2:3" x14ac:dyDescent="0.25">
      <c r="B26">
        <v>32</v>
      </c>
      <c r="C26" s="5">
        <f t="shared" si="0"/>
        <v>51.913087197493127</v>
      </c>
    </row>
    <row r="27" spans="2:3" x14ac:dyDescent="0.25">
      <c r="B27">
        <v>33</v>
      </c>
      <c r="C27" s="5">
        <f t="shared" si="0"/>
        <v>54.999999999999986</v>
      </c>
    </row>
    <row r="28" spans="2:3" x14ac:dyDescent="0.25">
      <c r="B28">
        <v>34</v>
      </c>
      <c r="C28" s="5">
        <f t="shared" si="0"/>
        <v>58.270470189761227</v>
      </c>
    </row>
    <row r="29" spans="2:3" x14ac:dyDescent="0.25">
      <c r="B29">
        <v>35</v>
      </c>
      <c r="C29" s="5">
        <f t="shared" si="0"/>
        <v>61.735412657015502</v>
      </c>
    </row>
    <row r="30" spans="2:3" x14ac:dyDescent="0.25">
      <c r="B30">
        <v>36</v>
      </c>
      <c r="C30" s="5">
        <f t="shared" si="0"/>
        <v>65.406391325149642</v>
      </c>
    </row>
    <row r="31" spans="2:3" x14ac:dyDescent="0.25">
      <c r="B31">
        <v>37</v>
      </c>
      <c r="C31" s="5">
        <f t="shared" si="0"/>
        <v>69.295657744218005</v>
      </c>
    </row>
    <row r="32" spans="2:3" x14ac:dyDescent="0.25">
      <c r="B32">
        <v>38</v>
      </c>
      <c r="C32" s="5">
        <f t="shared" si="0"/>
        <v>73.416191979351879</v>
      </c>
    </row>
    <row r="33" spans="2:3" x14ac:dyDescent="0.25">
      <c r="B33">
        <v>39</v>
      </c>
      <c r="C33" s="5">
        <f t="shared" si="0"/>
        <v>77.781745930520216</v>
      </c>
    </row>
    <row r="34" spans="2:3" x14ac:dyDescent="0.25">
      <c r="B34">
        <v>40</v>
      </c>
      <c r="C34" s="5">
        <f t="shared" si="0"/>
        <v>82.40688922821748</v>
      </c>
    </row>
    <row r="35" spans="2:3" x14ac:dyDescent="0.25">
      <c r="B35">
        <v>41</v>
      </c>
      <c r="C35" s="5">
        <f t="shared" si="0"/>
        <v>87.307057858250971</v>
      </c>
    </row>
    <row r="36" spans="2:3" x14ac:dyDescent="0.25">
      <c r="B36">
        <v>42</v>
      </c>
      <c r="C36" s="5">
        <f t="shared" si="0"/>
        <v>92.4986056779086</v>
      </c>
    </row>
    <row r="37" spans="2:3" x14ac:dyDescent="0.25">
      <c r="B37">
        <v>43</v>
      </c>
      <c r="C37" s="5">
        <f t="shared" si="0"/>
        <v>97.998858995437331</v>
      </c>
    </row>
    <row r="38" spans="2:3" x14ac:dyDescent="0.25">
      <c r="B38">
        <v>44</v>
      </c>
      <c r="C38" s="5">
        <f t="shared" si="0"/>
        <v>103.8261743949863</v>
      </c>
    </row>
    <row r="39" spans="2:3" x14ac:dyDescent="0.25">
      <c r="B39">
        <v>45</v>
      </c>
      <c r="C39" s="5">
        <f t="shared" si="0"/>
        <v>110.00000000000001</v>
      </c>
    </row>
    <row r="40" spans="2:3" x14ac:dyDescent="0.25">
      <c r="B40">
        <v>46</v>
      </c>
      <c r="C40" s="5">
        <f t="shared" si="0"/>
        <v>116.5409403795225</v>
      </c>
    </row>
    <row r="41" spans="2:3" x14ac:dyDescent="0.25">
      <c r="B41">
        <v>47</v>
      </c>
      <c r="C41" s="5">
        <f t="shared" si="0"/>
        <v>123.47082531403105</v>
      </c>
    </row>
    <row r="42" spans="2:3" x14ac:dyDescent="0.25">
      <c r="B42">
        <v>48</v>
      </c>
      <c r="C42" s="5">
        <f t="shared" si="0"/>
        <v>130.81278265029934</v>
      </c>
    </row>
    <row r="43" spans="2:3" x14ac:dyDescent="0.25">
      <c r="B43">
        <v>49</v>
      </c>
      <c r="C43" s="5">
        <f t="shared" si="0"/>
        <v>138.59131548843607</v>
      </c>
    </row>
    <row r="44" spans="2:3" x14ac:dyDescent="0.25">
      <c r="B44">
        <v>50</v>
      </c>
      <c r="C44" s="5">
        <f t="shared" si="0"/>
        <v>146.83238395870382</v>
      </c>
    </row>
    <row r="45" spans="2:3" x14ac:dyDescent="0.25">
      <c r="B45">
        <v>51</v>
      </c>
      <c r="C45" s="5">
        <f t="shared" si="0"/>
        <v>155.56349186104049</v>
      </c>
    </row>
    <row r="46" spans="2:3" x14ac:dyDescent="0.25">
      <c r="B46">
        <v>52</v>
      </c>
      <c r="C46" s="5">
        <f t="shared" si="0"/>
        <v>164.81377845643502</v>
      </c>
    </row>
    <row r="47" spans="2:3" x14ac:dyDescent="0.25">
      <c r="B47">
        <v>53</v>
      </c>
      <c r="C47" s="5">
        <f t="shared" si="0"/>
        <v>174.614115716502</v>
      </c>
    </row>
    <row r="48" spans="2:3" x14ac:dyDescent="0.25">
      <c r="B48">
        <v>54</v>
      </c>
      <c r="C48" s="5">
        <f t="shared" si="0"/>
        <v>184.99721135581726</v>
      </c>
    </row>
    <row r="49" spans="2:3" x14ac:dyDescent="0.25">
      <c r="B49">
        <v>55</v>
      </c>
      <c r="C49" s="5">
        <f t="shared" si="0"/>
        <v>195.99771799087472</v>
      </c>
    </row>
    <row r="50" spans="2:3" x14ac:dyDescent="0.25">
      <c r="B50">
        <v>56</v>
      </c>
      <c r="C50" s="5">
        <f t="shared" si="0"/>
        <v>207.65234878997265</v>
      </c>
    </row>
    <row r="51" spans="2:3" x14ac:dyDescent="0.25">
      <c r="B51">
        <v>57</v>
      </c>
      <c r="C51" s="5">
        <f t="shared" si="0"/>
        <v>220.00000000000009</v>
      </c>
    </row>
    <row r="52" spans="2:3" x14ac:dyDescent="0.25">
      <c r="B52">
        <v>58</v>
      </c>
      <c r="C52" s="5">
        <f t="shared" si="0"/>
        <v>233.08188075904505</v>
      </c>
    </row>
    <row r="53" spans="2:3" x14ac:dyDescent="0.25">
      <c r="B53">
        <v>59</v>
      </c>
      <c r="C53" s="5">
        <f t="shared" si="0"/>
        <v>246.94165062806215</v>
      </c>
    </row>
    <row r="54" spans="2:3" x14ac:dyDescent="0.25">
      <c r="B54">
        <v>60</v>
      </c>
      <c r="C54" s="5">
        <f t="shared" si="0"/>
        <v>261.62556530059874</v>
      </c>
    </row>
    <row r="55" spans="2:3" x14ac:dyDescent="0.25">
      <c r="B55">
        <v>61</v>
      </c>
      <c r="C55" s="5">
        <f t="shared" si="0"/>
        <v>277.18263097687219</v>
      </c>
    </row>
    <row r="56" spans="2:3" x14ac:dyDescent="0.25">
      <c r="B56">
        <v>62</v>
      </c>
      <c r="C56" s="5">
        <f t="shared" si="0"/>
        <v>293.66476791740769</v>
      </c>
    </row>
    <row r="57" spans="2:3" x14ac:dyDescent="0.25">
      <c r="B57">
        <v>63</v>
      </c>
      <c r="C57" s="5">
        <f t="shared" si="0"/>
        <v>311.12698372208104</v>
      </c>
    </row>
    <row r="58" spans="2:3" x14ac:dyDescent="0.25">
      <c r="B58">
        <v>64</v>
      </c>
      <c r="C58" s="5">
        <f t="shared" si="0"/>
        <v>329.62755691287009</v>
      </c>
    </row>
    <row r="59" spans="2:3" x14ac:dyDescent="0.25">
      <c r="B59">
        <v>65</v>
      </c>
      <c r="C59" s="5">
        <f t="shared" si="0"/>
        <v>349.22823143300405</v>
      </c>
    </row>
    <row r="60" spans="2:3" x14ac:dyDescent="0.25">
      <c r="B60">
        <v>66</v>
      </c>
      <c r="C60" s="5">
        <f t="shared" si="0"/>
        <v>369.99442271163457</v>
      </c>
    </row>
    <row r="61" spans="2:3" x14ac:dyDescent="0.25">
      <c r="B61">
        <v>67</v>
      </c>
      <c r="C61" s="5">
        <f t="shared" si="0"/>
        <v>391.99543598174949</v>
      </c>
    </row>
    <row r="62" spans="2:3" x14ac:dyDescent="0.25">
      <c r="B62">
        <v>68</v>
      </c>
      <c r="C62" s="5">
        <f t="shared" si="0"/>
        <v>415.30469757994535</v>
      </c>
    </row>
    <row r="63" spans="2:3" x14ac:dyDescent="0.25">
      <c r="B63">
        <v>69</v>
      </c>
      <c r="C63" s="5">
        <f t="shared" si="0"/>
        <v>440.00000000000023</v>
      </c>
    </row>
    <row r="64" spans="2:3" x14ac:dyDescent="0.25">
      <c r="B64">
        <v>70</v>
      </c>
      <c r="C64" s="5">
        <f t="shared" si="0"/>
        <v>466.16376151809015</v>
      </c>
    </row>
    <row r="65" spans="2:3" x14ac:dyDescent="0.25">
      <c r="B65">
        <v>71</v>
      </c>
      <c r="C65" s="5">
        <f t="shared" si="0"/>
        <v>493.88330125612441</v>
      </c>
    </row>
    <row r="66" spans="2:3" x14ac:dyDescent="0.25">
      <c r="B66">
        <v>72</v>
      </c>
      <c r="C66" s="5">
        <f t="shared" ref="C66:C109" si="1">C65*$C$2</f>
        <v>523.25113060119759</v>
      </c>
    </row>
    <row r="67" spans="2:3" x14ac:dyDescent="0.25">
      <c r="B67">
        <v>73</v>
      </c>
      <c r="C67" s="5">
        <f t="shared" si="1"/>
        <v>554.36526195374461</v>
      </c>
    </row>
    <row r="68" spans="2:3" x14ac:dyDescent="0.25">
      <c r="B68">
        <v>74</v>
      </c>
      <c r="C68" s="5">
        <f t="shared" si="1"/>
        <v>587.3295358348156</v>
      </c>
    </row>
    <row r="69" spans="2:3" x14ac:dyDescent="0.25">
      <c r="B69">
        <v>75</v>
      </c>
      <c r="C69" s="5">
        <f t="shared" si="1"/>
        <v>622.25396744416241</v>
      </c>
    </row>
    <row r="70" spans="2:3" x14ac:dyDescent="0.25">
      <c r="B70">
        <v>76</v>
      </c>
      <c r="C70" s="5">
        <f t="shared" si="1"/>
        <v>659.25511382574052</v>
      </c>
    </row>
    <row r="71" spans="2:3" x14ac:dyDescent="0.25">
      <c r="B71">
        <v>77</v>
      </c>
      <c r="C71" s="5">
        <f t="shared" si="1"/>
        <v>698.45646286600845</v>
      </c>
    </row>
    <row r="72" spans="2:3" x14ac:dyDescent="0.25">
      <c r="B72">
        <v>78</v>
      </c>
      <c r="C72" s="5">
        <f t="shared" si="1"/>
        <v>739.98884542326959</v>
      </c>
    </row>
    <row r="73" spans="2:3" x14ac:dyDescent="0.25">
      <c r="B73">
        <v>79</v>
      </c>
      <c r="C73" s="5">
        <f t="shared" si="1"/>
        <v>783.99087196349944</v>
      </c>
    </row>
    <row r="74" spans="2:3" x14ac:dyDescent="0.25">
      <c r="B74">
        <v>80</v>
      </c>
      <c r="C74" s="5">
        <f t="shared" si="1"/>
        <v>830.60939515989116</v>
      </c>
    </row>
    <row r="75" spans="2:3" x14ac:dyDescent="0.25">
      <c r="B75">
        <v>81</v>
      </c>
      <c r="C75" s="5">
        <f t="shared" si="1"/>
        <v>880.00000000000102</v>
      </c>
    </row>
    <row r="76" spans="2:3" x14ac:dyDescent="0.25">
      <c r="B76">
        <v>82</v>
      </c>
      <c r="C76" s="5">
        <f t="shared" si="1"/>
        <v>932.32752303618099</v>
      </c>
    </row>
    <row r="77" spans="2:3" x14ac:dyDescent="0.25">
      <c r="B77">
        <v>83</v>
      </c>
      <c r="C77" s="5">
        <f t="shared" si="1"/>
        <v>987.76660251224951</v>
      </c>
    </row>
    <row r="78" spans="2:3" x14ac:dyDescent="0.25">
      <c r="B78">
        <v>84</v>
      </c>
      <c r="C78" s="5">
        <f t="shared" si="1"/>
        <v>1046.5022612023959</v>
      </c>
    </row>
    <row r="79" spans="2:3" x14ac:dyDescent="0.25">
      <c r="B79">
        <v>85</v>
      </c>
      <c r="C79" s="5">
        <f t="shared" si="1"/>
        <v>1108.7305239074899</v>
      </c>
    </row>
    <row r="80" spans="2:3" x14ac:dyDescent="0.25">
      <c r="B80">
        <v>86</v>
      </c>
      <c r="C80" s="5">
        <f t="shared" si="1"/>
        <v>1174.6590716696319</v>
      </c>
    </row>
    <row r="81" spans="2:3" x14ac:dyDescent="0.25">
      <c r="B81">
        <v>87</v>
      </c>
      <c r="C81" s="5">
        <f t="shared" si="1"/>
        <v>1244.5079348883255</v>
      </c>
    </row>
    <row r="82" spans="2:3" x14ac:dyDescent="0.25">
      <c r="B82">
        <v>88</v>
      </c>
      <c r="C82" s="5">
        <f t="shared" si="1"/>
        <v>1318.5102276514817</v>
      </c>
    </row>
    <row r="83" spans="2:3" x14ac:dyDescent="0.25">
      <c r="B83">
        <v>89</v>
      </c>
      <c r="C83" s="5">
        <f t="shared" si="1"/>
        <v>1396.9129257320178</v>
      </c>
    </row>
    <row r="84" spans="2:3" x14ac:dyDescent="0.25">
      <c r="B84">
        <v>90</v>
      </c>
      <c r="C84" s="5">
        <f t="shared" si="1"/>
        <v>1479.9776908465401</v>
      </c>
    </row>
    <row r="85" spans="2:3" x14ac:dyDescent="0.25">
      <c r="B85">
        <v>91</v>
      </c>
      <c r="C85" s="5">
        <f t="shared" si="1"/>
        <v>1567.9817439269998</v>
      </c>
    </row>
    <row r="86" spans="2:3" x14ac:dyDescent="0.25">
      <c r="B86">
        <v>92</v>
      </c>
      <c r="C86" s="5">
        <f t="shared" si="1"/>
        <v>1661.2187903197835</v>
      </c>
    </row>
    <row r="87" spans="2:3" x14ac:dyDescent="0.25">
      <c r="B87">
        <v>93</v>
      </c>
      <c r="C87" s="5">
        <f t="shared" si="1"/>
        <v>1760.0000000000032</v>
      </c>
    </row>
    <row r="88" spans="2:3" x14ac:dyDescent="0.25">
      <c r="B88">
        <v>94</v>
      </c>
      <c r="C88" s="5">
        <f t="shared" si="1"/>
        <v>1864.6550460723631</v>
      </c>
    </row>
    <row r="89" spans="2:3" x14ac:dyDescent="0.25">
      <c r="B89">
        <v>95</v>
      </c>
      <c r="C89" s="5">
        <f t="shared" si="1"/>
        <v>1975.5332050245001</v>
      </c>
    </row>
    <row r="90" spans="2:3" x14ac:dyDescent="0.25">
      <c r="B90">
        <v>96</v>
      </c>
      <c r="C90" s="5">
        <f t="shared" si="1"/>
        <v>2093.0045224047931</v>
      </c>
    </row>
    <row r="91" spans="2:3" x14ac:dyDescent="0.25">
      <c r="B91">
        <v>97</v>
      </c>
      <c r="C91" s="5">
        <f t="shared" si="1"/>
        <v>2217.4610478149812</v>
      </c>
    </row>
    <row r="92" spans="2:3" x14ac:dyDescent="0.25">
      <c r="B92">
        <v>98</v>
      </c>
      <c r="C92" s="5">
        <f t="shared" si="1"/>
        <v>2349.3181433392651</v>
      </c>
    </row>
    <row r="93" spans="2:3" x14ac:dyDescent="0.25">
      <c r="B93">
        <v>99</v>
      </c>
      <c r="C93" s="5">
        <f t="shared" si="1"/>
        <v>2489.0158697766524</v>
      </c>
    </row>
    <row r="94" spans="2:3" x14ac:dyDescent="0.25">
      <c r="B94">
        <v>100</v>
      </c>
      <c r="C94" s="5">
        <f t="shared" si="1"/>
        <v>2637.0204553029648</v>
      </c>
    </row>
    <row r="95" spans="2:3" x14ac:dyDescent="0.25">
      <c r="B95">
        <v>101</v>
      </c>
      <c r="C95" s="5">
        <f t="shared" si="1"/>
        <v>2793.825851464037</v>
      </c>
    </row>
    <row r="96" spans="2:3" x14ac:dyDescent="0.25">
      <c r="B96">
        <v>102</v>
      </c>
      <c r="C96" s="5">
        <f t="shared" si="1"/>
        <v>2959.9553816930816</v>
      </c>
    </row>
    <row r="97" spans="2:3" x14ac:dyDescent="0.25">
      <c r="B97">
        <v>103</v>
      </c>
      <c r="C97" s="5">
        <f t="shared" si="1"/>
        <v>3135.9634878540014</v>
      </c>
    </row>
    <row r="98" spans="2:3" x14ac:dyDescent="0.25">
      <c r="B98">
        <v>104</v>
      </c>
      <c r="C98" s="5">
        <f t="shared" si="1"/>
        <v>3322.4375806395688</v>
      </c>
    </row>
    <row r="99" spans="2:3" x14ac:dyDescent="0.25">
      <c r="B99">
        <v>105</v>
      </c>
      <c r="C99" s="5">
        <f t="shared" si="1"/>
        <v>3520.0000000000082</v>
      </c>
    </row>
    <row r="100" spans="2:3" x14ac:dyDescent="0.25">
      <c r="B100">
        <v>106</v>
      </c>
      <c r="C100" s="5">
        <f t="shared" si="1"/>
        <v>3729.3100921447281</v>
      </c>
    </row>
    <row r="101" spans="2:3" x14ac:dyDescent="0.25">
      <c r="B101">
        <v>107</v>
      </c>
      <c r="C101" s="5">
        <f t="shared" si="1"/>
        <v>3951.0664100490021</v>
      </c>
    </row>
    <row r="102" spans="2:3" x14ac:dyDescent="0.25">
      <c r="B102">
        <v>108</v>
      </c>
      <c r="C102" s="5">
        <f t="shared" si="1"/>
        <v>4186.009044809588</v>
      </c>
    </row>
    <row r="103" spans="2:3" x14ac:dyDescent="0.25">
      <c r="B103">
        <v>109</v>
      </c>
      <c r="C103" s="5">
        <f t="shared" si="1"/>
        <v>4434.9220956299641</v>
      </c>
    </row>
    <row r="104" spans="2:3" x14ac:dyDescent="0.25">
      <c r="B104">
        <v>110</v>
      </c>
      <c r="C104" s="5">
        <f t="shared" si="1"/>
        <v>4698.6362866785321</v>
      </c>
    </row>
    <row r="105" spans="2:3" x14ac:dyDescent="0.25">
      <c r="B105">
        <v>111</v>
      </c>
      <c r="C105" s="5">
        <f t="shared" si="1"/>
        <v>4978.0317395533066</v>
      </c>
    </row>
    <row r="106" spans="2:3" x14ac:dyDescent="0.25">
      <c r="B106">
        <v>112</v>
      </c>
      <c r="C106" s="5">
        <f t="shared" si="1"/>
        <v>5274.0409106059315</v>
      </c>
    </row>
    <row r="107" spans="2:3" x14ac:dyDescent="0.25">
      <c r="B107">
        <v>113</v>
      </c>
      <c r="C107" s="5">
        <f t="shared" si="1"/>
        <v>5587.6517029280758</v>
      </c>
    </row>
    <row r="108" spans="2:3" x14ac:dyDescent="0.25">
      <c r="B108">
        <v>114</v>
      </c>
      <c r="C108" s="5">
        <f t="shared" si="1"/>
        <v>5919.9107633861649</v>
      </c>
    </row>
    <row r="109" spans="2:3" x14ac:dyDescent="0.25">
      <c r="B109">
        <v>115</v>
      </c>
      <c r="C109" s="5">
        <f t="shared" si="1"/>
        <v>6271.9269757080046</v>
      </c>
    </row>
    <row r="110" spans="2:3" x14ac:dyDescent="0.25">
      <c r="B110">
        <v>116</v>
      </c>
      <c r="C110" s="5">
        <f t="shared" ref="C110:C113" si="2">C109*$C$2</f>
        <v>6644.8751612791393</v>
      </c>
    </row>
    <row r="111" spans="2:3" x14ac:dyDescent="0.25">
      <c r="B111">
        <v>117</v>
      </c>
      <c r="C111" s="5">
        <f t="shared" si="2"/>
        <v>7040.0000000000182</v>
      </c>
    </row>
    <row r="112" spans="2:3" x14ac:dyDescent="0.25">
      <c r="B112">
        <v>118</v>
      </c>
      <c r="C112" s="5">
        <f t="shared" si="2"/>
        <v>7458.6201842894579</v>
      </c>
    </row>
    <row r="113" spans="2:3" x14ac:dyDescent="0.25">
      <c r="B113">
        <v>119</v>
      </c>
      <c r="C113" s="5">
        <f t="shared" si="2"/>
        <v>7902.132820098007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Frantisek Clupny</dc:creator>
  <cp:lastModifiedBy>Frantisek Clupny</cp:lastModifiedBy>
  <cp:lastPrinted>2024-03-19T13:14:23Z</cp:lastPrinted>
  <dcterms:created xsi:type="dcterms:W3CDTF">2024-01-29T07:47:26Z</dcterms:created>
  <dcterms:modified xsi:type="dcterms:W3CDTF">2024-03-19T13:14:48Z</dcterms:modified>
</cp:coreProperties>
</file>