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9D2AA97-5A4E-435D-A1E0-AB1D0D3F073F}" xr6:coauthVersionLast="47" xr6:coauthVersionMax="47" xr10:uidLastSave="{00000000-0000-0000-0000-000000000000}"/>
  <bookViews>
    <workbookView xWindow="-23148" yWindow="-108" windowWidth="23256" windowHeight="12576" tabRatio="762" activeTab="2" xr2:uid="{00000000-000D-0000-FFFF-FFFF00000000}"/>
  </bookViews>
  <sheets>
    <sheet name="LED(A)" sheetId="6" r:id="rId1"/>
    <sheet name="LED(原始)" sheetId="1" r:id="rId2"/>
    <sheet name="NICHIA" sheetId="4" r:id="rId3"/>
    <sheet name=" OSRAM" sheetId="5" r:id="rId4"/>
    <sheet name="Lextar (隆達電子)" sheetId="9" r:id="rId5"/>
    <sheet name="ProLight 葳天科技" sheetId="18" r:id="rId6"/>
    <sheet name="HARVATEK 宏齊" sheetId="19" r:id="rId7"/>
    <sheet name="everlight億光電子" sheetId="12" r:id="rId8"/>
    <sheet name="立基電子" sheetId="14" r:id="rId9"/>
    <sheet name="聯嘉" sheetId="13" r:id="rId10"/>
    <sheet name="Seoul" sheetId="15" r:id="rId11"/>
    <sheet name="EDISON" sheetId="16" r:id="rId12"/>
    <sheet name="其他公司" sheetId="11" r:id="rId13"/>
    <sheet name="Sheet1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6" l="1"/>
  <c r="R36" i="6" s="1"/>
  <c r="R35" i="6"/>
  <c r="R34" i="6"/>
  <c r="R33" i="6"/>
  <c r="R32" i="6"/>
  <c r="P7" i="19"/>
  <c r="O7" i="19"/>
  <c r="P6" i="19"/>
  <c r="P5" i="19"/>
  <c r="P4" i="19"/>
  <c r="P3" i="19"/>
  <c r="Q29" i="6"/>
  <c r="R29" i="6" s="1"/>
  <c r="R28" i="6"/>
  <c r="P4" i="18"/>
  <c r="Q4" i="18" s="1"/>
  <c r="Q3" i="18"/>
  <c r="I3" i="4"/>
  <c r="I4" i="5"/>
  <c r="I5" i="5"/>
  <c r="I6" i="5"/>
  <c r="I7" i="5"/>
  <c r="I3" i="5"/>
  <c r="P4" i="16"/>
  <c r="P3" i="16"/>
  <c r="R20" i="6"/>
  <c r="R19" i="6"/>
  <c r="R6" i="6"/>
  <c r="R4" i="6"/>
  <c r="Q4" i="6"/>
  <c r="Q55" i="6"/>
  <c r="N4" i="15"/>
  <c r="N5" i="15"/>
  <c r="N6" i="15"/>
  <c r="N3" i="15"/>
  <c r="R52" i="6"/>
  <c r="O3" i="15"/>
  <c r="Q49" i="6"/>
  <c r="R48" i="6"/>
  <c r="Q48" i="6"/>
  <c r="R47" i="6"/>
  <c r="Q47" i="6"/>
  <c r="N5" i="13"/>
  <c r="O3" i="13"/>
  <c r="N3" i="13"/>
  <c r="O4" i="13"/>
  <c r="N4" i="13"/>
  <c r="R44" i="6"/>
  <c r="Q44" i="6"/>
  <c r="R43" i="6"/>
  <c r="Q43" i="6"/>
  <c r="Q40" i="6"/>
  <c r="Q39" i="6"/>
  <c r="R38" i="6"/>
  <c r="Q38" i="6"/>
  <c r="O4" i="14"/>
  <c r="N4" i="14"/>
  <c r="O3" i="14"/>
  <c r="N3" i="14"/>
  <c r="N5" i="12"/>
  <c r="N4" i="12"/>
  <c r="O3" i="12"/>
  <c r="N3" i="12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7" i="6"/>
  <c r="Q7" i="6"/>
  <c r="Q6" i="6"/>
  <c r="R5" i="6"/>
  <c r="Q5" i="6"/>
  <c r="P9" i="5"/>
  <c r="O9" i="5"/>
  <c r="P8" i="5"/>
  <c r="O8" i="5"/>
  <c r="P5" i="4"/>
  <c r="O5" i="4"/>
  <c r="P7" i="5"/>
  <c r="O7" i="5"/>
  <c r="P6" i="5"/>
  <c r="O6" i="5"/>
  <c r="P5" i="5"/>
  <c r="O5" i="5"/>
  <c r="P4" i="5"/>
  <c r="O4" i="5"/>
  <c r="P3" i="5"/>
  <c r="O3" i="5"/>
  <c r="O3" i="4"/>
  <c r="P4" i="4"/>
  <c r="O4" i="4"/>
  <c r="P3" i="4"/>
  <c r="N4" i="1"/>
  <c r="N5" i="1"/>
  <c r="N6" i="1"/>
  <c r="N7" i="1"/>
  <c r="N8" i="1"/>
  <c r="N9" i="1"/>
  <c r="N10" i="1"/>
  <c r="N3" i="1"/>
  <c r="O4" i="1"/>
  <c r="O5" i="1"/>
  <c r="O6" i="1"/>
  <c r="O7" i="1"/>
  <c r="O8" i="1"/>
  <c r="O9" i="1"/>
  <c r="O10" i="1"/>
  <c r="O3" i="1"/>
</calcChain>
</file>

<file path=xl/sharedStrings.xml><?xml version="1.0" encoding="utf-8"?>
<sst xmlns="http://schemas.openxmlformats.org/spreadsheetml/2006/main" count="994" uniqueCount="382">
  <si>
    <t>Maker</t>
  </si>
  <si>
    <t>Model</t>
  </si>
  <si>
    <t>Automobile
Compliant</t>
  </si>
  <si>
    <t>Size</t>
  </si>
  <si>
    <t>Luminance Distribution</t>
  </si>
  <si>
    <t>Luminous Flux</t>
  </si>
  <si>
    <t>Electrical Properties</t>
  </si>
  <si>
    <t>Power Efficiency</t>
  </si>
  <si>
    <t>Color Coordinate</t>
  </si>
  <si>
    <t>Remark</t>
  </si>
  <si>
    <t>Length (mm)</t>
  </si>
  <si>
    <t>Width (mm)</t>
  </si>
  <si>
    <t>Aspect Ratio</t>
  </si>
  <si>
    <t>Spatial</t>
  </si>
  <si>
    <t>Angular</t>
  </si>
  <si>
    <t>lm (typ.)</t>
  </si>
  <si>
    <t>Current (A)</t>
  </si>
  <si>
    <t>Voltage (V)</t>
  </si>
  <si>
    <t>lm/W</t>
  </si>
  <si>
    <t>Cx</t>
  </si>
  <si>
    <t>Cy</t>
  </si>
  <si>
    <t>V</t>
  </si>
  <si>
    <t>Non-uniform</t>
  </si>
  <si>
    <t>Uniform</t>
  </si>
  <si>
    <t>Die influence is obvious</t>
  </si>
  <si>
    <t>KW CELNM2.TK</t>
  </si>
  <si>
    <t>uniform</t>
  </si>
  <si>
    <t>NCSW170C</t>
  </si>
  <si>
    <t>PF03N05</t>
  </si>
  <si>
    <t>Asymmetrical spot</t>
  </si>
  <si>
    <t>PF03N12</t>
  </si>
  <si>
    <t>PC50X02 V3</t>
  </si>
  <si>
    <t>Circular emitting area</t>
  </si>
  <si>
    <t>PC50X02 V4</t>
  </si>
  <si>
    <t>Dome lens, asymmetrical spot</t>
  </si>
  <si>
    <t>PT30Z54</t>
  </si>
  <si>
    <t>SF121241</t>
  </si>
  <si>
    <t>Ray
File</t>
    <phoneticPr fontId="6" type="noConversion"/>
  </si>
  <si>
    <t>Power(W)</t>
    <phoneticPr fontId="6" type="noConversion"/>
  </si>
  <si>
    <t>Osram</t>
    <phoneticPr fontId="6" type="noConversion"/>
  </si>
  <si>
    <t>Cree</t>
    <phoneticPr fontId="6" type="noConversion"/>
  </si>
  <si>
    <t>Note:</t>
    <phoneticPr fontId="6" type="noConversion"/>
  </si>
  <si>
    <t>Must</t>
    <phoneticPr fontId="6" type="noConversion"/>
  </si>
  <si>
    <t>Package size length</t>
    <phoneticPr fontId="6" type="noConversion"/>
  </si>
  <si>
    <t>Package size Width</t>
    <phoneticPr fontId="6" type="noConversion"/>
  </si>
  <si>
    <t>Thermal Resistance</t>
    <phoneticPr fontId="6" type="noConversion"/>
  </si>
  <si>
    <t>R_real</t>
    <phoneticPr fontId="6" type="noConversion"/>
  </si>
  <si>
    <t>R_el</t>
    <phoneticPr fontId="6" type="noConversion"/>
  </si>
  <si>
    <t>RA</t>
    <phoneticPr fontId="6" type="noConversion"/>
  </si>
  <si>
    <t>H. Temp. storage</t>
    <phoneticPr fontId="6" type="noConversion"/>
  </si>
  <si>
    <t>L. Temp storage</t>
    <phoneticPr fontId="6" type="noConversion"/>
  </si>
  <si>
    <t>Temp. Humidity storage</t>
    <phoneticPr fontId="6" type="noConversion"/>
  </si>
  <si>
    <t>125C
1000hr</t>
    <phoneticPr fontId="6" type="noConversion"/>
  </si>
  <si>
    <t>-40C
1000hr</t>
    <phoneticPr fontId="6" type="noConversion"/>
  </si>
  <si>
    <t>85C/85%
1000hr</t>
    <phoneticPr fontId="6" type="noConversion"/>
  </si>
  <si>
    <t>Thermal shock</t>
    <phoneticPr fontId="6" type="noConversion"/>
  </si>
  <si>
    <t>-40~125C
100cycle</t>
    <phoneticPr fontId="6" type="noConversion"/>
  </si>
  <si>
    <t>目標用於車載
1. 1W以上
2. 色座標在0.28, 0.25 +/- 0.05</t>
    <phoneticPr fontId="6" type="noConversion"/>
  </si>
  <si>
    <t>Zemax</t>
    <phoneticPr fontId="6" type="noConversion"/>
  </si>
  <si>
    <t>Lighttools</t>
    <phoneticPr fontId="6" type="noConversion"/>
  </si>
  <si>
    <t>SPOES</t>
    <phoneticPr fontId="6" type="noConversion"/>
  </si>
  <si>
    <t>NJSW172C</t>
    <phoneticPr fontId="6" type="noConversion"/>
  </si>
  <si>
    <t>NICHIA</t>
    <phoneticPr fontId="6" type="noConversion"/>
  </si>
  <si>
    <t>https://www.mouser.tw/ProductDetail/ams-OSRAM/KW-DPL833.KD-JULP-D025D184-HP-N464?qs=rQFj71Wb1eXPiyGr%252BovpVQ%3D%3D</t>
  </si>
  <si>
    <t>https://www.mouser.tw/ProductDetail/ams-OSRAM/LUW-CEUP.HD-7M6N-U1U3-8E8G?qs=vLWxofP3U2y%2Fte0KzLOlxw%3D%3D</t>
  </si>
  <si>
    <t>Thermal Resistance</t>
    <phoneticPr fontId="6" type="noConversion"/>
  </si>
  <si>
    <t>RA</t>
    <phoneticPr fontId="6" type="noConversion"/>
  </si>
  <si>
    <t>Ray
File</t>
    <phoneticPr fontId="6" type="noConversion"/>
  </si>
  <si>
    <t>Application</t>
    <phoneticPr fontId="6" type="noConversion"/>
  </si>
  <si>
    <t>Package size length</t>
    <phoneticPr fontId="6" type="noConversion"/>
  </si>
  <si>
    <t>Package size Width</t>
    <phoneticPr fontId="6" type="noConversion"/>
  </si>
  <si>
    <t>Power(W)</t>
    <phoneticPr fontId="6" type="noConversion"/>
  </si>
  <si>
    <t>lm/W=K/N</t>
    <phoneticPr fontId="6" type="noConversion"/>
  </si>
  <si>
    <t>R_real</t>
    <phoneticPr fontId="6" type="noConversion"/>
  </si>
  <si>
    <t>R_el</t>
    <phoneticPr fontId="6" type="noConversion"/>
  </si>
  <si>
    <t>H. Temp. storage</t>
    <phoneticPr fontId="6" type="noConversion"/>
  </si>
  <si>
    <t>L. Temp storage</t>
    <phoneticPr fontId="6" type="noConversion"/>
  </si>
  <si>
    <t>Temp. Humidity storage</t>
    <phoneticPr fontId="6" type="noConversion"/>
  </si>
  <si>
    <t>Thermal shock</t>
    <phoneticPr fontId="6" type="noConversion"/>
  </si>
  <si>
    <t>Zemax</t>
    <phoneticPr fontId="6" type="noConversion"/>
  </si>
  <si>
    <t>Lighttools</t>
    <phoneticPr fontId="6" type="noConversion"/>
  </si>
  <si>
    <t>SPOES</t>
    <phoneticPr fontId="6" type="noConversion"/>
  </si>
  <si>
    <t>ams OSRAM</t>
    <phoneticPr fontId="6" type="noConversion"/>
  </si>
  <si>
    <t>KW CELNM2.TK</t>
    <phoneticPr fontId="6" type="noConversion"/>
  </si>
  <si>
    <t>Cost</t>
    <phoneticPr fontId="6" type="noConversion"/>
  </si>
  <si>
    <t>V</t>
    <phoneticPr fontId="6" type="noConversion"/>
  </si>
  <si>
    <t>Headlamps,
LED &amp; Laser &amp; 
Night Vision</t>
    <phoneticPr fontId="6" type="noConversion"/>
  </si>
  <si>
    <t>Luminous Flux</t>
    <phoneticPr fontId="6" type="noConversion"/>
  </si>
  <si>
    <t>https://www.mouser.tw/ProductDetail/ams-OSRAM/KW-CELNM2.TK-S2S8-4L07M0-2686?qs=hWgE7mdIu5SXifEiDnJTGw%3D%3D</t>
  </si>
  <si>
    <t>V</t>
    <phoneticPr fontId="6" type="noConversion"/>
  </si>
  <si>
    <t>1000/27.81</t>
    <phoneticPr fontId="6" type="noConversion"/>
  </si>
  <si>
    <t>KW DPL832.K1</t>
    <phoneticPr fontId="6" type="noConversion"/>
  </si>
  <si>
    <t>Displays 
(Backlighting)</t>
    <phoneticPr fontId="6" type="noConversion"/>
  </si>
  <si>
    <t>20K/W</t>
    <phoneticPr fontId="6" type="noConversion"/>
  </si>
  <si>
    <t>11K/W</t>
    <phoneticPr fontId="6" type="noConversion"/>
  </si>
  <si>
    <t>4.6K/W</t>
    <phoneticPr fontId="6" type="noConversion"/>
  </si>
  <si>
    <t>2.9K/W</t>
    <phoneticPr fontId="6" type="noConversion"/>
  </si>
  <si>
    <t>4000/7.46</t>
    <phoneticPr fontId="6" type="noConversion"/>
  </si>
  <si>
    <t>https://www.mouser.tw/ProductDetail/ams-OSRAM/KW-DPL832.K1-7J6K-DEGL-L1-39?qs=wnTfsH77Xs6F9Oh3DfLsZg%3D%3D</t>
  </si>
  <si>
    <t>KW DPL833.KD</t>
    <phoneticPr fontId="6" type="noConversion"/>
  </si>
  <si>
    <t xml:space="preserve"> Display Backlighting</t>
    <phoneticPr fontId="6" type="noConversion"/>
  </si>
  <si>
    <t>12 K/W</t>
    <phoneticPr fontId="6" type="noConversion"/>
  </si>
  <si>
    <t>6.8 K/W</t>
    <phoneticPr fontId="6" type="noConversion"/>
  </si>
  <si>
    <t>1000/10.23</t>
    <phoneticPr fontId="6" type="noConversion"/>
  </si>
  <si>
    <t>Headlamps, 
LED &amp; Laser 
&amp; Night Vision</t>
    <phoneticPr fontId="6" type="noConversion"/>
  </si>
  <si>
    <t>1000/44.81</t>
    <phoneticPr fontId="6" type="noConversion"/>
  </si>
  <si>
    <t>https://www.mouser.tw/ProductDetail/ams-OSRAM/LUW-CEUN.CE-7K6L-HNJN-1-Z?qs=74fRo9GAWsy%2FLgaAxIgPUQ%3D%3D</t>
  </si>
  <si>
    <t>8.5 K/W</t>
    <phoneticPr fontId="6" type="noConversion"/>
  </si>
  <si>
    <t>6.4 K/W</t>
    <phoneticPr fontId="6" type="noConversion"/>
  </si>
  <si>
    <t>LUW CEUN.CE(CM)</t>
    <phoneticPr fontId="6" type="noConversion"/>
  </si>
  <si>
    <t>LUW CEUP.HD</t>
    <phoneticPr fontId="6" type="noConversion"/>
  </si>
  <si>
    <t>5.7 K/W</t>
    <phoneticPr fontId="6" type="noConversion"/>
  </si>
  <si>
    <t>3.9 K/W</t>
    <phoneticPr fontId="6" type="noConversion"/>
  </si>
  <si>
    <t>1000/45.49</t>
    <phoneticPr fontId="6" type="noConversion"/>
  </si>
  <si>
    <t>NJSW172CT-E(5829B)apx-HUD</t>
    <phoneticPr fontId="6" type="noConversion"/>
  </si>
  <si>
    <t>10.1 C/W</t>
    <phoneticPr fontId="6" type="noConversion"/>
  </si>
  <si>
    <t>5.6 C/W</t>
    <phoneticPr fontId="6" type="noConversion"/>
  </si>
  <si>
    <t>For Backlight LED 
Headlight&amp;ADB
&amp;DRL&amp;HUD</t>
    <phoneticPr fontId="6" type="noConversion"/>
  </si>
  <si>
    <t>3.9 C/W</t>
    <phoneticPr fontId="6" type="noConversion"/>
  </si>
  <si>
    <t>2.5 C/W</t>
    <phoneticPr fontId="6" type="noConversion"/>
  </si>
  <si>
    <t>Lextar</t>
    <phoneticPr fontId="6" type="noConversion"/>
  </si>
  <si>
    <t>https://item.taobao.com/item.htm?spm=a1z0d.7625083.1998302264.6.5c5f4e69j85uhy&amp;id=624805881577</t>
    <phoneticPr fontId="6" type="noConversion"/>
  </si>
  <si>
    <t>https://item.taobao.com/item.htm?spm=a1z10.3-c.w4002-22642823430.15.82ce54cbJ5bM1L&amp;id=575645759123</t>
    <phoneticPr fontId="6" type="noConversion"/>
  </si>
  <si>
    <t>For Backlight LED 
// HUD</t>
    <phoneticPr fontId="6" type="noConversion"/>
  </si>
  <si>
    <r>
      <rPr>
        <sz val="12"/>
        <rFont val="標楷體"/>
        <family val="4"/>
        <charset val="136"/>
      </rPr>
      <t>人民幣</t>
    </r>
    <r>
      <rPr>
        <sz val="12"/>
        <rFont val="Times New Roman"/>
        <family val="1"/>
      </rPr>
      <t xml:space="preserve"> 6.78</t>
    </r>
    <phoneticPr fontId="6" type="noConversion"/>
  </si>
  <si>
    <t>https://item.taobao.com/item.htm?spm=a1z10.3-c.w4002-22642823430.19.82ce54cbJ5bM1L&amp;id=615495845220</t>
    <phoneticPr fontId="6" type="noConversion"/>
  </si>
  <si>
    <r>
      <rPr>
        <sz val="12"/>
        <rFont val="標楷體"/>
        <family val="4"/>
        <charset val="136"/>
      </rPr>
      <t>人民幣</t>
    </r>
    <r>
      <rPr>
        <sz val="12"/>
        <rFont val="Times New Roman"/>
        <family val="1"/>
      </rPr>
      <t xml:space="preserve"> 2</t>
    </r>
    <phoneticPr fontId="6" type="noConversion"/>
  </si>
  <si>
    <t>For Backlight LED DRL&amp;HUD</t>
    <phoneticPr fontId="6" type="noConversion"/>
  </si>
  <si>
    <r>
      <t>Start of Sales</t>
    </r>
    <r>
      <rPr>
        <sz val="12"/>
        <rFont val="細明體"/>
        <family val="3"/>
        <charset val="136"/>
      </rPr>
      <t>：</t>
    </r>
    <r>
      <rPr>
        <sz val="12"/>
        <rFont val="Times New Roman"/>
        <family val="1"/>
      </rPr>
      <t>2017/05</t>
    </r>
    <phoneticPr fontId="6" type="noConversion"/>
  </si>
  <si>
    <t>6.2 C/W</t>
    <phoneticPr fontId="6" type="noConversion"/>
  </si>
  <si>
    <t>60C/90%
1000hr</t>
    <phoneticPr fontId="6" type="noConversion"/>
  </si>
  <si>
    <t>NJSW172BT-E(4837A)apx</t>
    <phoneticPr fontId="6" type="noConversion"/>
  </si>
  <si>
    <r>
      <t>Start of Sales</t>
    </r>
    <r>
      <rPr>
        <sz val="12"/>
        <rFont val="細明體"/>
        <family val="3"/>
        <charset val="136"/>
      </rPr>
      <t>：</t>
    </r>
    <r>
      <rPr>
        <sz val="12"/>
        <rFont val="Times New Roman"/>
        <family val="1"/>
      </rPr>
      <t>2018/01</t>
    </r>
    <phoneticPr fontId="6" type="noConversion"/>
  </si>
  <si>
    <t>KW DMLQ32.SB</t>
    <phoneticPr fontId="6" type="noConversion"/>
  </si>
  <si>
    <t>Displays (Backlighting)
Head-Up Display LED &amp; Laser
Industry Monitors (Backlighting)</t>
    <phoneticPr fontId="6" type="noConversion"/>
  </si>
  <si>
    <t>10 K/W</t>
    <phoneticPr fontId="6" type="noConversion"/>
  </si>
  <si>
    <t>7 K/W</t>
    <phoneticPr fontId="6" type="noConversion"/>
  </si>
  <si>
    <t>2000/17.85</t>
    <phoneticPr fontId="6" type="noConversion"/>
  </si>
  <si>
    <t>Head-Up Display LED 
&amp; Laser</t>
    <phoneticPr fontId="6" type="noConversion"/>
  </si>
  <si>
    <t>https://www.mouser.tw/ProductDetail/ams-OSRAM/KW-DMLQ32.SB-6K7L-H5S7-PU-15B5?qs=DPoM0jnrROXZoxFmniI8wQ%3D%3D</t>
    <phoneticPr fontId="6" type="noConversion"/>
  </si>
  <si>
    <t>KW DMLN32.SB</t>
    <phoneticPr fontId="6" type="noConversion"/>
  </si>
  <si>
    <t>Head-Up Display LED &amp; Laser
Interior Illumination (e.g. Ambient Map)</t>
    <phoneticPr fontId="6" type="noConversion"/>
  </si>
  <si>
    <t>18 K/W</t>
    <phoneticPr fontId="6" type="noConversion"/>
  </si>
  <si>
    <t>13 K/W</t>
    <phoneticPr fontId="6" type="noConversion"/>
  </si>
  <si>
    <t>1000/13.07</t>
    <phoneticPr fontId="6" type="noConversion"/>
  </si>
  <si>
    <t>https://www.mouser.tw/ProductDetail/ams-OSRAM/KW-DMLN32.SB-7H6K-H5S7-MU-15B5?qs=sGAEpiMZZMt82OzCyDsLFMdKrTkQfYkYzbJw2dbh10k%3D</t>
  </si>
  <si>
    <t>Everlight</t>
    <phoneticPr fontId="6" type="noConversion"/>
  </si>
  <si>
    <r>
      <t>Automotive backlighting or indicator</t>
    </r>
    <r>
      <rPr>
        <sz val="12"/>
        <rFont val="Times New Roman"/>
        <family val="1"/>
      </rPr>
      <t xml:space="preserve">.
</t>
    </r>
    <phoneticPr fontId="6" type="noConversion"/>
  </si>
  <si>
    <t>Top View LEDs
BLA-4014PZ1EN3C-C1Q6E3448D2832</t>
    <phoneticPr fontId="6" type="noConversion"/>
  </si>
  <si>
    <t>Backlight for LCD Monitor/TV
General use</t>
    <phoneticPr fontId="6" type="noConversion"/>
  </si>
  <si>
    <t>X</t>
    <phoneticPr fontId="6" type="noConversion"/>
  </si>
  <si>
    <t>BL-3030 GN2E</t>
    <phoneticPr fontId="6" type="noConversion"/>
  </si>
  <si>
    <t>聯嘉</t>
    <phoneticPr fontId="6" type="noConversion"/>
  </si>
  <si>
    <t>奧特維</t>
    <phoneticPr fontId="6" type="noConversion"/>
  </si>
  <si>
    <t>https://www.uvtled-tw.com/contact</t>
    <phoneticPr fontId="6" type="noConversion"/>
  </si>
  <si>
    <t>https://mavenoptronics.com/zh/applications/mini-led-applications/automotive-device/</t>
    <phoneticPr fontId="6" type="noConversion"/>
  </si>
  <si>
    <t>行家光電</t>
    <phoneticPr fontId="6" type="noConversion"/>
  </si>
  <si>
    <t>Top View LEDs
BLA-3014PZ1UN3C-C1Q6E2438D2731</t>
    <phoneticPr fontId="6" type="noConversion"/>
  </si>
  <si>
    <t>V</t>
    <phoneticPr fontId="6" type="noConversion"/>
  </si>
  <si>
    <t>Automotive application</t>
    <phoneticPr fontId="6" type="noConversion"/>
  </si>
  <si>
    <t>EOS-5AWLCB0-ES</t>
    <phoneticPr fontId="6" type="noConversion"/>
  </si>
  <si>
    <t>EOH-HTWUCCA-GH</t>
    <phoneticPr fontId="6" type="noConversion"/>
  </si>
  <si>
    <r>
      <t>Automotive light
Backlighting(LCD</t>
    </r>
    <r>
      <rPr>
        <sz val="12"/>
        <rFont val="細明體"/>
        <family val="3"/>
        <charset val="136"/>
      </rPr>
      <t>、</t>
    </r>
    <r>
      <rPr>
        <sz val="12"/>
        <rFont val="Times New Roman"/>
        <family val="1"/>
      </rPr>
      <t>display</t>
    </r>
    <r>
      <rPr>
        <sz val="12"/>
        <rFont val="細明體"/>
        <family val="3"/>
        <charset val="136"/>
      </rPr>
      <t>、</t>
    </r>
    <r>
      <rPr>
        <sz val="12"/>
        <rFont val="Times New Roman"/>
        <family val="1"/>
      </rPr>
      <t>switch)</t>
    </r>
    <phoneticPr fontId="6" type="noConversion"/>
  </si>
  <si>
    <t>EOS-9TWQCB0-EG</t>
    <phoneticPr fontId="6" type="noConversion"/>
  </si>
  <si>
    <t>3700 mcd</t>
    <phoneticPr fontId="6" type="noConversion"/>
  </si>
  <si>
    <t>Cost(TW)</t>
    <phoneticPr fontId="6" type="noConversion"/>
  </si>
  <si>
    <t>世平實業有限公司</t>
    <phoneticPr fontId="6" type="noConversion"/>
  </si>
  <si>
    <t>cree.tw@wpi-group.com</t>
    <phoneticPr fontId="6" type="noConversion"/>
  </si>
  <si>
    <t>Wurth Elektronik 伍仕</t>
    <phoneticPr fontId="6" type="noConversion"/>
  </si>
  <si>
    <t>沒有特別給車用，且色座標也不是我們要的</t>
    <phoneticPr fontId="6" type="noConversion"/>
  </si>
  <si>
    <t>Luminus</t>
    <phoneticPr fontId="6" type="noConversion"/>
  </si>
  <si>
    <t>沒有特別給車用，同時色座標不符合</t>
    <phoneticPr fontId="6" type="noConversion"/>
  </si>
  <si>
    <t>seoul</t>
    <phoneticPr fontId="6" type="noConversion"/>
  </si>
  <si>
    <t>SBWNO120E</t>
    <phoneticPr fontId="6" type="noConversion"/>
  </si>
  <si>
    <t>SBWN2120E</t>
    <phoneticPr fontId="6" type="noConversion"/>
  </si>
  <si>
    <t>Ray File</t>
    <phoneticPr fontId="6" type="noConversion"/>
  </si>
  <si>
    <t>V</t>
    <phoneticPr fontId="6" type="noConversion"/>
  </si>
  <si>
    <t>Automotive TFT LCD Backlighting
(Cluster, Navigation and others)
• Flat Backlighting (LCD, Display)</t>
    <phoneticPr fontId="6" type="noConversion"/>
  </si>
  <si>
    <t>Flat Backlighting (LCD, Display) 
 MNT, TV etc.</t>
    <phoneticPr fontId="6" type="noConversion"/>
  </si>
  <si>
    <t>SBJFQ120E</t>
    <phoneticPr fontId="6" type="noConversion"/>
  </si>
  <si>
    <t>X</t>
    <phoneticPr fontId="6" type="noConversion"/>
  </si>
  <si>
    <t>-40~125C
200cycle</t>
    <phoneticPr fontId="6" type="noConversion"/>
  </si>
  <si>
    <t>25C-65C~10C
DC 240mA /24hr /1cycle
95%RH 10cycle</t>
    <phoneticPr fontId="6" type="noConversion"/>
  </si>
  <si>
    <t>SWW0CS10A</t>
    <phoneticPr fontId="6" type="noConversion"/>
  </si>
  <si>
    <t>4.3K/W</t>
    <phoneticPr fontId="6" type="noConversion"/>
  </si>
  <si>
    <t>3K/W</t>
    <phoneticPr fontId="6" type="noConversion"/>
  </si>
  <si>
    <t>Automotive 
Low Beam Headlight</t>
    <phoneticPr fontId="6" type="noConversion"/>
  </si>
  <si>
    <t xml:space="preserve">Citizen 西鐵城 </t>
    <phoneticPr fontId="6" type="noConversion"/>
  </si>
  <si>
    <t>無車規，同時符合色標的功率小</t>
    <phoneticPr fontId="6" type="noConversion"/>
  </si>
  <si>
    <t>HARVATEK</t>
    <phoneticPr fontId="6" type="noConversion"/>
  </si>
  <si>
    <t>立基電子</t>
    <phoneticPr fontId="6" type="noConversion"/>
  </si>
  <si>
    <t>LG-7020WKZ-2-P-A03</t>
    <phoneticPr fontId="6" type="noConversion"/>
  </si>
  <si>
    <t>V</t>
    <phoneticPr fontId="6" type="noConversion"/>
  </si>
  <si>
    <t>0.2906
(max)</t>
    <phoneticPr fontId="6" type="noConversion"/>
  </si>
  <si>
    <t>0.2727
(max)</t>
    <phoneticPr fontId="6" type="noConversion"/>
  </si>
  <si>
    <t>100C
1000hr</t>
    <phoneticPr fontId="6" type="noConversion"/>
  </si>
  <si>
    <t>-40C
1000hr</t>
    <phoneticPr fontId="6" type="noConversion"/>
  </si>
  <si>
    <t>85C/85%
1000hr</t>
    <phoneticPr fontId="6" type="noConversion"/>
  </si>
  <si>
    <t>-40~100C
20min/10sec/20min
100cycle</t>
    <phoneticPr fontId="6" type="noConversion"/>
  </si>
  <si>
    <r>
      <t>1.Reading light(car</t>
    </r>
    <r>
      <rPr>
        <sz val="12"/>
        <rFont val="細明體"/>
        <family val="3"/>
        <charset val="136"/>
      </rPr>
      <t>、</t>
    </r>
    <r>
      <rPr>
        <sz val="12"/>
        <rFont val="Times New Roman"/>
        <family val="1"/>
      </rPr>
      <t>bus</t>
    </r>
    <r>
      <rPr>
        <sz val="12"/>
        <rFont val="細明體"/>
        <family val="3"/>
        <charset val="136"/>
      </rPr>
      <t>、</t>
    </r>
    <r>
      <rPr>
        <sz val="12"/>
        <rFont val="Times New Roman"/>
        <family val="1"/>
      </rPr>
      <t>aircraft)
2.Automotive Exterior
3.Backlight (Monitor TV)/Light Guides</t>
    </r>
    <phoneticPr fontId="6" type="noConversion"/>
  </si>
  <si>
    <t>LG-7020WKZ-2-P-A07</t>
    <phoneticPr fontId="6" type="noConversion"/>
  </si>
  <si>
    <t>V</t>
    <phoneticPr fontId="6" type="noConversion"/>
  </si>
  <si>
    <t>0.2741
(max)</t>
    <phoneticPr fontId="6" type="noConversion"/>
  </si>
  <si>
    <t>0.25
(max)</t>
    <phoneticPr fontId="6" type="noConversion"/>
  </si>
  <si>
    <t>100C
1000hr</t>
    <phoneticPr fontId="6" type="noConversion"/>
  </si>
  <si>
    <t>-40C
1000hr</t>
    <phoneticPr fontId="6" type="noConversion"/>
  </si>
  <si>
    <t>Automotive backlighting or indicator.</t>
    <phoneticPr fontId="6" type="noConversion"/>
  </si>
  <si>
    <t>NCSW170C</t>
    <phoneticPr fontId="6" type="noConversion"/>
  </si>
  <si>
    <t>Not suitable for new design</t>
    <phoneticPr fontId="6" type="noConversion"/>
  </si>
  <si>
    <t>Remark</t>
    <phoneticPr fontId="6" type="noConversion"/>
  </si>
  <si>
    <t>Aspect Ratio</t>
    <phoneticPr fontId="6" type="noConversion"/>
  </si>
  <si>
    <t>EDISON</t>
    <phoneticPr fontId="6" type="noConversion"/>
  </si>
  <si>
    <t>CA2016L</t>
    <phoneticPr fontId="6" type="noConversion"/>
  </si>
  <si>
    <t>V</t>
    <phoneticPr fontId="6" type="noConversion"/>
  </si>
  <si>
    <t>DF-2C</t>
    <phoneticPr fontId="6" type="noConversion"/>
  </si>
  <si>
    <r>
      <rPr>
        <sz val="12"/>
        <color theme="1"/>
        <rFont val="標楷體"/>
        <family val="4"/>
        <charset val="136"/>
      </rPr>
      <t>客製化色溫</t>
    </r>
    <phoneticPr fontId="6" type="noConversion"/>
  </si>
  <si>
    <t>Power Efficiency</t>
    <phoneticPr fontId="6" type="noConversion"/>
  </si>
  <si>
    <t>RA</t>
    <phoneticPr fontId="6" type="noConversion"/>
  </si>
  <si>
    <t>Package size length</t>
    <phoneticPr fontId="6" type="noConversion"/>
  </si>
  <si>
    <t>Package size Width</t>
    <phoneticPr fontId="6" type="noConversion"/>
  </si>
  <si>
    <t>Thermal shock</t>
    <phoneticPr fontId="6" type="noConversion"/>
  </si>
  <si>
    <t>55B PC55N24 V1</t>
    <phoneticPr fontId="6" type="noConversion"/>
  </si>
  <si>
    <t>X</t>
    <phoneticPr fontId="6" type="noConversion"/>
  </si>
  <si>
    <t>85C/85%
1000hr</t>
    <phoneticPr fontId="6" type="noConversion"/>
  </si>
  <si>
    <t>100/20min
3 cycle</t>
    <phoneticPr fontId="6" type="noConversion"/>
  </si>
  <si>
    <r>
      <rPr>
        <sz val="12"/>
        <color theme="0"/>
        <rFont val="標楷體"/>
        <family val="4"/>
        <charset val="136"/>
      </rPr>
      <t>備註</t>
    </r>
    <phoneticPr fontId="6" type="noConversion"/>
  </si>
  <si>
    <r>
      <t>outdoor light
GU10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MR16</t>
    </r>
    <phoneticPr fontId="6" type="noConversion"/>
  </si>
  <si>
    <r>
      <rPr>
        <sz val="12"/>
        <rFont val="標楷體"/>
        <family val="4"/>
        <charset val="136"/>
      </rPr>
      <t>色座標圖沒有符合</t>
    </r>
    <phoneticPr fontId="6" type="noConversion"/>
  </si>
  <si>
    <t>PF03N05_V0_2016</t>
    <phoneticPr fontId="6" type="noConversion"/>
  </si>
  <si>
    <t>V</t>
    <phoneticPr fontId="6" type="noConversion"/>
  </si>
  <si>
    <r>
      <t>DRL</t>
    </r>
    <r>
      <rPr>
        <sz val="12"/>
        <rFont val="細明體"/>
        <family val="3"/>
        <charset val="136"/>
      </rPr>
      <t>、</t>
    </r>
    <r>
      <rPr>
        <sz val="12"/>
        <rFont val="Times New Roman"/>
        <family val="1"/>
      </rPr>
      <t>Fog light
Head lamp</t>
    </r>
    <phoneticPr fontId="6" type="noConversion"/>
  </si>
  <si>
    <t>PT30Z54_V4</t>
    <phoneticPr fontId="6" type="noConversion"/>
  </si>
  <si>
    <t>V</t>
    <phoneticPr fontId="6" type="noConversion"/>
  </si>
  <si>
    <t>60C/90%
1000hr</t>
    <phoneticPr fontId="6" type="noConversion"/>
  </si>
  <si>
    <t>HUD // Backlighting</t>
    <phoneticPr fontId="6" type="noConversion"/>
  </si>
  <si>
    <t>Rth=20</t>
    <phoneticPr fontId="6" type="noConversion"/>
  </si>
  <si>
    <t>PT30Z84 V0</t>
    <phoneticPr fontId="6" type="noConversion"/>
  </si>
  <si>
    <t>Backlighting</t>
    <phoneticPr fontId="6" type="noConversion"/>
  </si>
  <si>
    <t xml:space="preserve"> -40~100 /20min/1000cycle</t>
    <phoneticPr fontId="6" type="noConversion"/>
  </si>
  <si>
    <t>有符合色座標</t>
    <phoneticPr fontId="6" type="noConversion"/>
  </si>
  <si>
    <t>PT30Z96</t>
    <phoneticPr fontId="6" type="noConversion"/>
  </si>
  <si>
    <t xml:space="preserve"> -40~100 /20min/200cycle</t>
    <phoneticPr fontId="6" type="noConversion"/>
  </si>
  <si>
    <r>
      <rPr>
        <sz val="12"/>
        <color theme="1"/>
        <rFont val="細明體"/>
        <family val="3"/>
        <charset val="136"/>
      </rPr>
      <t>‧</t>
    </r>
    <r>
      <rPr>
        <sz val="12"/>
        <color theme="1"/>
        <rFont val="Times New Roman"/>
        <family val="1"/>
      </rPr>
      <t xml:space="preserve"> Exterior Automotive Lighting</t>
    </r>
    <phoneticPr fontId="6" type="noConversion"/>
  </si>
  <si>
    <t>PCSP-1FWE-1616FR7</t>
  </si>
  <si>
    <t>Head Up Display</t>
  </si>
  <si>
    <t>HT-SA121231(YAG)</t>
    <phoneticPr fontId="6" type="noConversion"/>
  </si>
  <si>
    <t>General Lighting application
Bulb/Spot light
Backlight</t>
    <phoneticPr fontId="6" type="noConversion"/>
  </si>
  <si>
    <t>HT-SC121221(YAG)</t>
    <phoneticPr fontId="6" type="noConversion"/>
  </si>
  <si>
    <t>HT-SA121241(KSF)</t>
    <phoneticPr fontId="6" type="noConversion"/>
  </si>
  <si>
    <t>HT-SF121281(KSF)</t>
    <phoneticPr fontId="6" type="noConversion"/>
  </si>
  <si>
    <t>HT-SF121281(YAG)</t>
    <phoneticPr fontId="6" type="noConversion"/>
  </si>
  <si>
    <t>ProLight</t>
    <phoneticPr fontId="6" type="noConversion"/>
  </si>
  <si>
    <r>
      <t>HARVATEK(</t>
    </r>
    <r>
      <rPr>
        <sz val="12"/>
        <color theme="1"/>
        <rFont val="細明體"/>
        <family val="3"/>
        <charset val="136"/>
      </rPr>
      <t>宏齊</t>
    </r>
    <r>
      <rPr>
        <sz val="12"/>
        <color theme="1"/>
        <rFont val="Times New Roman"/>
        <family val="1"/>
      </rPr>
      <t>)</t>
    </r>
    <phoneticPr fontId="6" type="noConversion"/>
  </si>
  <si>
    <r>
      <rPr>
        <sz val="12"/>
        <color theme="1"/>
        <rFont val="標楷體"/>
        <family val="4"/>
        <charset val="136"/>
      </rPr>
      <t>顏色分辨不均</t>
    </r>
    <phoneticPr fontId="6" type="noConversion"/>
  </si>
  <si>
    <r>
      <rPr>
        <sz val="12"/>
        <color theme="1"/>
        <rFont val="標楷體"/>
        <family val="4"/>
        <charset val="136"/>
      </rPr>
      <t>顏色分辨不均</t>
    </r>
  </si>
  <si>
    <r>
      <t>Start of Sales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2018/11</t>
    </r>
    <phoneticPr fontId="6" type="noConversion"/>
  </si>
  <si>
    <r>
      <t>Start of Sales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2018/01</t>
    </r>
    <phoneticPr fontId="6" type="noConversion"/>
  </si>
  <si>
    <r>
      <t>Start of Sales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2017/05</t>
    </r>
    <phoneticPr fontId="6" type="noConversion"/>
  </si>
  <si>
    <r>
      <t xml:space="preserve">Everlight
</t>
    </r>
    <r>
      <rPr>
        <sz val="12"/>
        <rFont val="標楷體"/>
        <family val="4"/>
        <charset val="136"/>
      </rPr>
      <t>億光電子</t>
    </r>
    <phoneticPr fontId="6" type="noConversion"/>
  </si>
  <si>
    <r>
      <rPr>
        <sz val="12"/>
        <rFont val="標楷體"/>
        <family val="4"/>
        <charset val="136"/>
      </rPr>
      <t>立基電子</t>
    </r>
    <phoneticPr fontId="6" type="noConversion"/>
  </si>
  <si>
    <t>LG-7020WKZ-2-P-A03</t>
    <phoneticPr fontId="6" type="noConversion"/>
  </si>
  <si>
    <t>V</t>
    <phoneticPr fontId="6" type="noConversion"/>
  </si>
  <si>
    <t>0.2906
(max)</t>
    <phoneticPr fontId="6" type="noConversion"/>
  </si>
  <si>
    <t>0.2727
(max)</t>
    <phoneticPr fontId="6" type="noConversion"/>
  </si>
  <si>
    <t>100C
1000hr</t>
    <phoneticPr fontId="6" type="noConversion"/>
  </si>
  <si>
    <t>-40C
1000hr</t>
    <phoneticPr fontId="6" type="noConversion"/>
  </si>
  <si>
    <t>85C/85%
1000hr</t>
    <phoneticPr fontId="6" type="noConversion"/>
  </si>
  <si>
    <t>-40~100C
20min/10sec/20min
100cycle</t>
    <phoneticPr fontId="6" type="noConversion"/>
  </si>
  <si>
    <r>
      <t>1.Reading light(car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bus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aircraft)
2.Automotive Exterior
3.Backlight (Monitor TV)/Light Guides</t>
    </r>
    <phoneticPr fontId="6" type="noConversion"/>
  </si>
  <si>
    <t>LG-7020WKZ-2-P-A07</t>
    <phoneticPr fontId="6" type="noConversion"/>
  </si>
  <si>
    <t>0.2741
(max)</t>
    <phoneticPr fontId="6" type="noConversion"/>
  </si>
  <si>
    <t>0.25
(max)</t>
    <phoneticPr fontId="6" type="noConversion"/>
  </si>
  <si>
    <r>
      <rPr>
        <sz val="12"/>
        <rFont val="標楷體"/>
        <family val="4"/>
        <charset val="136"/>
      </rPr>
      <t>聯嘉</t>
    </r>
    <phoneticPr fontId="6" type="noConversion"/>
  </si>
  <si>
    <t>EOS-5AWLCB0-ES</t>
    <phoneticPr fontId="6" type="noConversion"/>
  </si>
  <si>
    <r>
      <t>Automotive light
Backlighting(LCD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display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switch)</t>
    </r>
    <phoneticPr fontId="6" type="noConversion"/>
  </si>
  <si>
    <t>EOH-HTWUCCA-GH</t>
    <phoneticPr fontId="6" type="noConversion"/>
  </si>
  <si>
    <t>Automotive application</t>
    <phoneticPr fontId="6" type="noConversion"/>
  </si>
  <si>
    <t>EOS-9TWQCB0-EG</t>
    <phoneticPr fontId="6" type="noConversion"/>
  </si>
  <si>
    <t>3700 mcd</t>
    <phoneticPr fontId="6" type="noConversion"/>
  </si>
  <si>
    <t>seoul</t>
    <phoneticPr fontId="6" type="noConversion"/>
  </si>
  <si>
    <t>SBWNO120E</t>
    <phoneticPr fontId="6" type="noConversion"/>
  </si>
  <si>
    <t>60C/90%
1000hr</t>
    <phoneticPr fontId="6" type="noConversion"/>
  </si>
  <si>
    <t>-40~125C
100cycle</t>
    <phoneticPr fontId="6" type="noConversion"/>
  </si>
  <si>
    <t>Automotive TFT LCD Backlighting
(Cluster, Navigation and others)
 Flat Backlighting (LCD, Display)</t>
    <phoneticPr fontId="6" type="noConversion"/>
  </si>
  <si>
    <t>SBWN2120E</t>
    <phoneticPr fontId="6" type="noConversion"/>
  </si>
  <si>
    <t>SBJFQ120E</t>
    <phoneticPr fontId="6" type="noConversion"/>
  </si>
  <si>
    <t>X</t>
    <phoneticPr fontId="6" type="noConversion"/>
  </si>
  <si>
    <t>25C-65C~10C
DC 240mA /24hr /1cycle
95%RH 10cycle</t>
    <phoneticPr fontId="6" type="noConversion"/>
  </si>
  <si>
    <t>-40~125C
200cycle</t>
    <phoneticPr fontId="6" type="noConversion"/>
  </si>
  <si>
    <t>Flat Backlighting (LCD, Display) 
MNT, TV etc.</t>
    <phoneticPr fontId="6" type="noConversion"/>
  </si>
  <si>
    <t>SWW0CS10A</t>
    <phoneticPr fontId="6" type="noConversion"/>
  </si>
  <si>
    <t>4.3K/W</t>
    <phoneticPr fontId="6" type="noConversion"/>
  </si>
  <si>
    <t>3K/W</t>
    <phoneticPr fontId="6" type="noConversion"/>
  </si>
  <si>
    <t>Automotive 
Low Beam Headlight</t>
    <phoneticPr fontId="6" type="noConversion"/>
  </si>
  <si>
    <r>
      <t xml:space="preserve">EDISON
</t>
    </r>
    <r>
      <rPr>
        <sz val="12"/>
        <color theme="1"/>
        <rFont val="標楷體"/>
        <family val="4"/>
        <charset val="136"/>
      </rPr>
      <t>艾笛森</t>
    </r>
    <phoneticPr fontId="6" type="noConversion"/>
  </si>
  <si>
    <r>
      <rPr>
        <sz val="12"/>
        <color theme="1"/>
        <rFont val="標楷體"/>
        <family val="4"/>
        <charset val="136"/>
      </rPr>
      <t>客製化色溫</t>
    </r>
    <phoneticPr fontId="6" type="noConversion"/>
  </si>
  <si>
    <t>CA2016L//1-chip</t>
    <phoneticPr fontId="6" type="noConversion"/>
  </si>
  <si>
    <t>• Head-up Display (HUD)
• Adaptive Driving Beam (ADB)
• Bicycle/Motorcycle Headlamp</t>
    <phoneticPr fontId="6" type="noConversion"/>
  </si>
  <si>
    <t>DF-2C//2-chip</t>
    <phoneticPr fontId="6" type="noConversion"/>
  </si>
  <si>
    <t>• Fog Lamp
• High Beam/Low Beam for Headlamp
• Exterior Automotive Lamp</t>
    <phoneticPr fontId="6" type="noConversion"/>
  </si>
  <si>
    <r>
      <t xml:space="preserve">Lextar
</t>
    </r>
    <r>
      <rPr>
        <sz val="12"/>
        <color theme="1"/>
        <rFont val="標楷體"/>
        <family val="4"/>
        <charset val="136"/>
      </rPr>
      <t>隆達電子</t>
    </r>
    <phoneticPr fontId="6" type="noConversion"/>
  </si>
  <si>
    <r>
      <rPr>
        <sz val="12"/>
        <rFont val="標楷體"/>
        <family val="4"/>
        <charset val="136"/>
      </rPr>
      <t>色座標圖沒有符合</t>
    </r>
    <phoneticPr fontId="6" type="noConversion"/>
  </si>
  <si>
    <t>55B PC55N24 V1</t>
    <phoneticPr fontId="6" type="noConversion"/>
  </si>
  <si>
    <t>100/20min
3 cycle</t>
    <phoneticPr fontId="6" type="noConversion"/>
  </si>
  <si>
    <r>
      <t>outdoor light
GU10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MR16</t>
    </r>
    <phoneticPr fontId="6" type="noConversion"/>
  </si>
  <si>
    <t>PF03N05_V0_2016</t>
    <phoneticPr fontId="6" type="noConversion"/>
  </si>
  <si>
    <t xml:space="preserve"> -40~100 /20min/1000cycle</t>
    <phoneticPr fontId="6" type="noConversion"/>
  </si>
  <si>
    <r>
      <t>DRL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Fog light
Head lamp</t>
    </r>
    <phoneticPr fontId="6" type="noConversion"/>
  </si>
  <si>
    <t>Rth=20</t>
    <phoneticPr fontId="6" type="noConversion"/>
  </si>
  <si>
    <t>PT30Z54_V4</t>
    <phoneticPr fontId="6" type="noConversion"/>
  </si>
  <si>
    <t>HUD // Backlighting</t>
    <phoneticPr fontId="6" type="noConversion"/>
  </si>
  <si>
    <r>
      <rPr>
        <sz val="12"/>
        <rFont val="標楷體"/>
        <family val="4"/>
        <charset val="136"/>
      </rPr>
      <t>有符合色座標</t>
    </r>
    <phoneticPr fontId="6" type="noConversion"/>
  </si>
  <si>
    <t>PT30Z84 V0</t>
    <phoneticPr fontId="6" type="noConversion"/>
  </si>
  <si>
    <t xml:space="preserve"> -40~100 /20min/200cycle</t>
    <phoneticPr fontId="6" type="noConversion"/>
  </si>
  <si>
    <t>Backlighting</t>
    <phoneticPr fontId="6" type="noConversion"/>
  </si>
  <si>
    <t>PT30Z96</t>
    <phoneticPr fontId="6" type="noConversion"/>
  </si>
  <si>
    <r>
      <t xml:space="preserve">ProLight
</t>
    </r>
    <r>
      <rPr>
        <sz val="12"/>
        <color theme="1"/>
        <rFont val="標楷體"/>
        <family val="4"/>
        <charset val="136"/>
      </rPr>
      <t>葳天科技</t>
    </r>
    <phoneticPr fontId="6" type="noConversion"/>
  </si>
  <si>
    <r>
      <rPr>
        <sz val="12"/>
        <color theme="1"/>
        <rFont val="標楷體"/>
        <family val="4"/>
        <charset val="136"/>
      </rPr>
      <t>‧</t>
    </r>
    <r>
      <rPr>
        <sz val="12"/>
        <color theme="1"/>
        <rFont val="Times New Roman"/>
        <family val="1"/>
      </rPr>
      <t xml:space="preserve"> Exterior Automotive Lighting</t>
    </r>
    <phoneticPr fontId="6" type="noConversion"/>
  </si>
  <si>
    <r>
      <t xml:space="preserve">HARVATEK
</t>
    </r>
    <r>
      <rPr>
        <sz val="12"/>
        <color theme="1"/>
        <rFont val="標楷體"/>
        <family val="4"/>
        <charset val="136"/>
      </rPr>
      <t>宏齊</t>
    </r>
    <phoneticPr fontId="6" type="noConversion"/>
  </si>
  <si>
    <t>HT-SA121231(YAG)</t>
    <phoneticPr fontId="6" type="noConversion"/>
  </si>
  <si>
    <t>General Lighting application
Bulb/Spot light
Backlight</t>
    <phoneticPr fontId="6" type="noConversion"/>
  </si>
  <si>
    <t>HT-SA121241(KSF)</t>
    <phoneticPr fontId="6" type="noConversion"/>
  </si>
  <si>
    <t>HT-SC121221(YAG)</t>
    <phoneticPr fontId="6" type="noConversion"/>
  </si>
  <si>
    <t>HT-SF121281(KSF)</t>
    <phoneticPr fontId="6" type="noConversion"/>
  </si>
  <si>
    <t>HT-SF121281(YAG)</t>
    <phoneticPr fontId="6" type="noConversion"/>
  </si>
  <si>
    <t>Spatial</t>
    <phoneticPr fontId="6" type="noConversion"/>
  </si>
  <si>
    <t>Uniform</t>
    <phoneticPr fontId="6" type="noConversion"/>
  </si>
  <si>
    <t>Angular</t>
    <phoneticPr fontId="6" type="noConversion"/>
  </si>
  <si>
    <t>NJSW172CT-E(5829B)apx-HUD</t>
    <phoneticPr fontId="6" type="noConversion"/>
  </si>
  <si>
    <t>NCSW170DT-E(6014)apx</t>
    <phoneticPr fontId="6" type="noConversion"/>
  </si>
  <si>
    <t>NCSW170DT-E(6014)apx</t>
    <phoneticPr fontId="6" type="noConversion"/>
  </si>
  <si>
    <t>NJSW172BT-E(4837A)apx</t>
    <phoneticPr fontId="6" type="noConversion"/>
  </si>
  <si>
    <t xml:space="preserve">OSRAM-LUW_CEUP_HD
</t>
    <phoneticPr fontId="6" type="noConversion"/>
  </si>
  <si>
    <t xml:space="preserve">OSRAM-KW_DMLQ32.SB
</t>
    <phoneticPr fontId="6" type="noConversion"/>
  </si>
  <si>
    <r>
      <rPr>
        <b/>
        <sz val="12"/>
        <rFont val="Times New Roman"/>
        <family val="1"/>
      </rPr>
      <t>Lextar-PT30Z96</t>
    </r>
    <r>
      <rPr>
        <sz val="12"/>
        <rFont val="Times New Roman"/>
        <family val="1"/>
      </rPr>
      <t xml:space="preserve">
</t>
    </r>
    <phoneticPr fontId="6" type="noConversion"/>
  </si>
  <si>
    <t>模擬結果</t>
    <phoneticPr fontId="6" type="noConversion"/>
  </si>
  <si>
    <t>可以</t>
    <phoneticPr fontId="6" type="noConversion"/>
  </si>
  <si>
    <t>不行</t>
    <phoneticPr fontId="6" type="noConversion"/>
  </si>
  <si>
    <t>停產</t>
    <phoneticPr fontId="6" type="noConversion"/>
  </si>
  <si>
    <t>模擬結果，放在各LED公司分頁裡</t>
    <phoneticPr fontId="6" type="noConversion"/>
  </si>
  <si>
    <t>等待</t>
    <phoneticPr fontId="6" type="noConversion"/>
  </si>
  <si>
    <t>V</t>
    <phoneticPr fontId="6" type="noConversion"/>
  </si>
  <si>
    <r>
      <t xml:space="preserve">NICHIA
</t>
    </r>
    <r>
      <rPr>
        <sz val="12"/>
        <rFont val="標楷體"/>
        <family val="4"/>
        <charset val="136"/>
      </rPr>
      <t>日亞化</t>
    </r>
    <phoneticPr fontId="6" type="noConversion"/>
  </si>
  <si>
    <t>NCSW170DT-E(6014)apx</t>
    <phoneticPr fontId="6" type="noConversion"/>
  </si>
  <si>
    <t>OSRAM</t>
    <phoneticPr fontId="6" type="noConversion"/>
  </si>
  <si>
    <t>LUW CEUP.HD</t>
    <phoneticPr fontId="6" type="noConversion"/>
  </si>
  <si>
    <t>PBVA-4FWE-F1G12</t>
    <phoneticPr fontId="6" type="noConversion"/>
  </si>
  <si>
    <t>圖為圓形</t>
    <phoneticPr fontId="6" type="noConversion"/>
  </si>
  <si>
    <t>PBVA-4FWE-F1G12</t>
    <phoneticPr fontId="6" type="noConversion"/>
  </si>
  <si>
    <t xml:space="preserve">PBVA-4FWE-F1G12
</t>
    <phoneticPr fontId="6" type="noConversion"/>
  </si>
  <si>
    <t>Thermal Resistance</t>
    <phoneticPr fontId="6" type="noConversion"/>
  </si>
  <si>
    <t>RA</t>
    <phoneticPr fontId="6" type="noConversion"/>
  </si>
  <si>
    <t>Ray
File</t>
    <phoneticPr fontId="6" type="noConversion"/>
  </si>
  <si>
    <t>Application</t>
    <phoneticPr fontId="6" type="noConversion"/>
  </si>
  <si>
    <t>Package size Width</t>
    <phoneticPr fontId="6" type="noConversion"/>
  </si>
  <si>
    <t>Power(W)</t>
    <phoneticPr fontId="6" type="noConversion"/>
  </si>
  <si>
    <t>lm/W=K/N</t>
    <phoneticPr fontId="6" type="noConversion"/>
  </si>
  <si>
    <t>R_el</t>
    <phoneticPr fontId="6" type="noConversion"/>
  </si>
  <si>
    <t>H. Temp. storage</t>
    <phoneticPr fontId="6" type="noConversion"/>
  </si>
  <si>
    <t>L. Temp storage</t>
    <phoneticPr fontId="6" type="noConversion"/>
  </si>
  <si>
    <t>Temp. Humidity storage</t>
    <phoneticPr fontId="6" type="noConversion"/>
  </si>
  <si>
    <t>Thermal shock</t>
    <phoneticPr fontId="6" type="noConversion"/>
  </si>
  <si>
    <t>Zemax</t>
    <phoneticPr fontId="6" type="noConversion"/>
  </si>
  <si>
    <t>Lighttools</t>
    <phoneticPr fontId="6" type="noConversion"/>
  </si>
  <si>
    <t>SPOES</t>
    <phoneticPr fontId="6" type="noConversion"/>
  </si>
  <si>
    <t>Cost</t>
    <phoneticPr fontId="6" type="noConversion"/>
  </si>
  <si>
    <t>NJSW172CT-E(5829B)apx-HUD</t>
    <phoneticPr fontId="6" type="noConversion"/>
  </si>
  <si>
    <t>10.1 C/W</t>
    <phoneticPr fontId="6" type="noConversion"/>
  </si>
  <si>
    <t>5.6 C/W</t>
    <phoneticPr fontId="6" type="noConversion"/>
  </si>
  <si>
    <t>125C
1000hr</t>
    <phoneticPr fontId="6" type="noConversion"/>
  </si>
  <si>
    <t>-40C
1000hr</t>
    <phoneticPr fontId="6" type="noConversion"/>
  </si>
  <si>
    <t>85C/85%
1000hr</t>
    <phoneticPr fontId="6" type="noConversion"/>
  </si>
  <si>
    <t>-40~125C
100cycle</t>
    <phoneticPr fontId="6" type="noConversion"/>
  </si>
  <si>
    <t>For Backlight LED 
// HUD</t>
    <phoneticPr fontId="6" type="noConversion"/>
  </si>
  <si>
    <r>
      <rPr>
        <sz val="12"/>
        <rFont val="標楷體"/>
        <family val="4"/>
        <charset val="136"/>
      </rPr>
      <t>人民幣</t>
    </r>
    <r>
      <rPr>
        <sz val="12"/>
        <rFont val="Times New Roman"/>
        <family val="1"/>
      </rPr>
      <t xml:space="preserve"> 3</t>
    </r>
    <phoneticPr fontId="6" type="noConversion"/>
  </si>
  <si>
    <r>
      <t>Start of Sales</t>
    </r>
    <r>
      <rPr>
        <sz val="12"/>
        <rFont val="細明體"/>
        <family val="3"/>
        <charset val="136"/>
      </rPr>
      <t>：</t>
    </r>
    <r>
      <rPr>
        <sz val="12"/>
        <rFont val="Times New Roman"/>
        <family val="1"/>
      </rPr>
      <t>2018/11</t>
    </r>
    <phoneticPr fontId="6" type="noConversion"/>
  </si>
  <si>
    <t>Rectangular emitting area</t>
    <phoneticPr fontId="6" type="noConversion"/>
  </si>
  <si>
    <t>Length (mm)</t>
    <phoneticPr fontId="6" type="noConversion"/>
  </si>
  <si>
    <t>Width (mm)</t>
    <phoneticPr fontId="6" type="noConversion"/>
  </si>
  <si>
    <t>Color Coordinate</t>
    <phoneticPr fontId="6" type="noConversion"/>
  </si>
  <si>
    <t>Model</t>
    <phoneticPr fontId="6" type="noConversion"/>
  </si>
  <si>
    <t>Automobile
Compliant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</si>
</sst>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1" x14ac:knownFonts="1">
    <font>
      <sz val="12"/>
      <color theme="1"/>
      <name val="新細明體"/>
      <family val="2"/>
      <charset val="136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9"/>
      <name val="新細明體"/>
      <family val="2"/>
      <charset val="136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0"/>
      <name val="Times New Roman"/>
      <family val="1"/>
    </font>
    <font>
      <sz val="12"/>
      <color theme="5" tint="-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2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theme="1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theme="0"/>
      <name val="標楷體"/>
      <family val="4"/>
      <charset val="136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b/>
      <sz val="12"/>
      <color theme="0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</fonts>
  <fills count="15">
    <fill>
      <patternFill patternType="none"/>
    </fill>
    <fill>
      <patternFill patternType="gray125"/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3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5" fillId="4" borderId="2" xfId="0" quotePrefix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9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6" borderId="2" xfId="0" applyFont="1" applyFill="1" applyBorder="1">
      <alignment vertical="center"/>
    </xf>
    <xf numFmtId="0" fontId="0" fillId="0" borderId="0" xfId="0" applyFont="1">
      <alignment vertical="center"/>
    </xf>
    <xf numFmtId="0" fontId="12" fillId="6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176" fontId="14" fillId="0" borderId="2" xfId="0" applyNumberFormat="1" applyFont="1" applyFill="1" applyBorder="1" applyAlignment="1">
      <alignment horizontal="center" vertical="center" wrapText="1"/>
    </xf>
    <xf numFmtId="177" fontId="14" fillId="0" borderId="2" xfId="0" applyNumberFormat="1" applyFont="1" applyFill="1" applyBorder="1" applyAlignment="1">
      <alignment horizontal="center" vertical="center" wrapText="1"/>
    </xf>
    <xf numFmtId="0" fontId="14" fillId="0" borderId="2" xfId="0" quotePrefix="1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14" fillId="0" borderId="2" xfId="0" applyFont="1" applyBorder="1" applyAlignment="1">
      <alignment horizontal="center" vertical="center" wrapText="1"/>
    </xf>
    <xf numFmtId="176" fontId="14" fillId="0" borderId="2" xfId="0" applyNumberFormat="1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4" fillId="0" borderId="6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76" fontId="20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76" fontId="17" fillId="0" borderId="2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vertical="center" wrapText="1"/>
    </xf>
    <xf numFmtId="0" fontId="14" fillId="7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176" fontId="13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0" fillId="12" borderId="0" xfId="0" applyFill="1">
      <alignment vertical="center"/>
    </xf>
    <xf numFmtId="0" fontId="0" fillId="12" borderId="7" xfId="0" applyFill="1" applyBorder="1">
      <alignment vertical="center"/>
    </xf>
    <xf numFmtId="0" fontId="0" fillId="12" borderId="8" xfId="0" applyFill="1" applyBorder="1">
      <alignment vertical="center"/>
    </xf>
    <xf numFmtId="0" fontId="0" fillId="12" borderId="12" xfId="0" applyFill="1" applyBorder="1">
      <alignment vertical="center"/>
    </xf>
    <xf numFmtId="0" fontId="0" fillId="12" borderId="15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13" xfId="0" applyFill="1" applyBorder="1">
      <alignment vertical="center"/>
    </xf>
    <xf numFmtId="0" fontId="0" fillId="12" borderId="16" xfId="0" applyFill="1" applyBorder="1">
      <alignment vertical="center"/>
    </xf>
    <xf numFmtId="0" fontId="0" fillId="12" borderId="17" xfId="0" applyFill="1" applyBorder="1">
      <alignment vertical="center"/>
    </xf>
    <xf numFmtId="0" fontId="0" fillId="12" borderId="14" xfId="0" applyFill="1" applyBorder="1">
      <alignment vertical="center"/>
    </xf>
    <xf numFmtId="0" fontId="16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8" fillId="12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13" borderId="2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28" fillId="6" borderId="11" xfId="0" applyFont="1" applyFill="1" applyBorder="1" applyAlignment="1">
      <alignment horizontal="center" vertical="center" wrapText="1"/>
    </xf>
    <xf numFmtId="0" fontId="3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8" fillId="14" borderId="9" xfId="0" applyFont="1" applyFill="1" applyBorder="1" applyAlignment="1">
      <alignment horizontal="center" vertical="center" wrapText="1"/>
    </xf>
    <xf numFmtId="0" fontId="0" fillId="14" borderId="10" xfId="0" applyFill="1" applyBorder="1">
      <alignment vertical="center"/>
    </xf>
    <xf numFmtId="0" fontId="0" fillId="14" borderId="11" xfId="0" applyFill="1" applyBorder="1">
      <alignment vertical="center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 wrapText="1"/>
    </xf>
    <xf numFmtId="0" fontId="26" fillId="12" borderId="6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FF99"/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jpeg"/><Relationship Id="rId4" Type="http://schemas.openxmlformats.org/officeDocument/2006/relationships/image" Target="../media/image6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13" Type="http://schemas.openxmlformats.org/officeDocument/2006/relationships/image" Target="../media/image16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12" Type="http://schemas.openxmlformats.org/officeDocument/2006/relationships/image" Target="../media/image15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11" Type="http://schemas.openxmlformats.org/officeDocument/2006/relationships/image" Target="../media/image14.jpeg"/><Relationship Id="rId5" Type="http://schemas.openxmlformats.org/officeDocument/2006/relationships/image" Target="../media/image8.jpeg"/><Relationship Id="rId10" Type="http://schemas.openxmlformats.org/officeDocument/2006/relationships/image" Target="../media/image13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Relationship Id="rId14" Type="http://schemas.openxmlformats.org/officeDocument/2006/relationships/image" Target="../media/image17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13" Type="http://schemas.openxmlformats.org/officeDocument/2006/relationships/image" Target="../media/image30.jpe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jpe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jpeg"/><Relationship Id="rId5" Type="http://schemas.openxmlformats.org/officeDocument/2006/relationships/image" Target="../media/image22.png"/><Relationship Id="rId15" Type="http://schemas.openxmlformats.org/officeDocument/2006/relationships/image" Target="../media/image32.jpeg"/><Relationship Id="rId10" Type="http://schemas.openxmlformats.org/officeDocument/2006/relationships/image" Target="../media/image27.jpeg"/><Relationship Id="rId4" Type="http://schemas.openxmlformats.org/officeDocument/2006/relationships/image" Target="../media/image21.png"/><Relationship Id="rId9" Type="http://schemas.openxmlformats.org/officeDocument/2006/relationships/image" Target="../media/image26.jpeg"/><Relationship Id="rId14" Type="http://schemas.openxmlformats.org/officeDocument/2006/relationships/image" Target="../media/image3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3" Type="http://schemas.openxmlformats.org/officeDocument/2006/relationships/image" Target="../media/image35.png"/><Relationship Id="rId7" Type="http://schemas.openxmlformats.org/officeDocument/2006/relationships/image" Target="../media/image39.emf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5" Type="http://schemas.openxmlformats.org/officeDocument/2006/relationships/image" Target="../media/image45.png"/><Relationship Id="rId4" Type="http://schemas.openxmlformats.org/officeDocument/2006/relationships/image" Target="../media/image4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jpeg"/><Relationship Id="rId4" Type="http://schemas.openxmlformats.org/officeDocument/2006/relationships/image" Target="../media/image4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175261</xdr:colOff>
      <xdr:row>13</xdr:row>
      <xdr:rowOff>83820</xdr:rowOff>
    </xdr:from>
    <xdr:to>
      <xdr:col>22</xdr:col>
      <xdr:colOff>650417</xdr:colOff>
      <xdr:row>13</xdr:row>
      <xdr:rowOff>1822227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05661" y="3284220"/>
          <a:ext cx="2380156" cy="1738407"/>
        </a:xfrm>
        <a:prstGeom prst="rect">
          <a:avLst/>
        </a:prstGeom>
      </xdr:spPr>
    </xdr:pic>
    <xdr:clientData/>
  </xdr:twoCellAnchor>
  <xdr:twoCellAnchor editAs="oneCell">
    <xdr:from>
      <xdr:col>3</xdr:col>
      <xdr:colOff>449580</xdr:colOff>
      <xdr:row>13</xdr:row>
      <xdr:rowOff>883920</xdr:rowOff>
    </xdr:from>
    <xdr:to>
      <xdr:col>6</xdr:col>
      <xdr:colOff>419100</xdr:colOff>
      <xdr:row>13</xdr:row>
      <xdr:rowOff>2358553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79420" y="4061460"/>
          <a:ext cx="1455420" cy="1474633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129541</xdr:colOff>
      <xdr:row>13</xdr:row>
      <xdr:rowOff>929641</xdr:rowOff>
    </xdr:from>
    <xdr:to>
      <xdr:col>16</xdr:col>
      <xdr:colOff>449580</xdr:colOff>
      <xdr:row>13</xdr:row>
      <xdr:rowOff>2724301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629401" y="4107181"/>
          <a:ext cx="5212079" cy="17946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13</xdr:row>
      <xdr:rowOff>52917</xdr:rowOff>
    </xdr:from>
    <xdr:to>
      <xdr:col>2</xdr:col>
      <xdr:colOff>289983</xdr:colOff>
      <xdr:row>18</xdr:row>
      <xdr:rowOff>110066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A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7" y="3069167"/>
          <a:ext cx="2237316" cy="11154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127000</xdr:colOff>
      <xdr:row>13</xdr:row>
      <xdr:rowOff>52916</xdr:rowOff>
    </xdr:from>
    <xdr:to>
      <xdr:col>6</xdr:col>
      <xdr:colOff>536514</xdr:colOff>
      <xdr:row>18</xdr:row>
      <xdr:rowOff>74082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A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t="17933" b="11187"/>
        <a:stretch>
          <a:fillRect/>
        </a:stretch>
      </xdr:blipFill>
      <xdr:spPr bwMode="auto">
        <a:xfrm>
          <a:off x="2095500" y="4148666"/>
          <a:ext cx="2579097" cy="1079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455084</xdr:colOff>
      <xdr:row>13</xdr:row>
      <xdr:rowOff>74084</xdr:rowOff>
    </xdr:from>
    <xdr:to>
      <xdr:col>9</xdr:col>
      <xdr:colOff>116417</xdr:colOff>
      <xdr:row>20</xdr:row>
      <xdr:rowOff>21167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A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1105" t="12881" r="13175" b="8080"/>
        <a:stretch>
          <a:fillRect/>
        </a:stretch>
      </xdr:blipFill>
      <xdr:spPr bwMode="auto">
        <a:xfrm>
          <a:off x="4593167" y="4878917"/>
          <a:ext cx="1587500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275167</xdr:colOff>
      <xdr:row>13</xdr:row>
      <xdr:rowOff>179918</xdr:rowOff>
    </xdr:from>
    <xdr:to>
      <xdr:col>10</xdr:col>
      <xdr:colOff>863600</xdr:colOff>
      <xdr:row>19</xdr:row>
      <xdr:rowOff>73026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A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339417" y="4984751"/>
          <a:ext cx="1413933" cy="1163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133350</xdr:rowOff>
    </xdr:from>
    <xdr:to>
      <xdr:col>11</xdr:col>
      <xdr:colOff>9525</xdr:colOff>
      <xdr:row>18</xdr:row>
      <xdr:rowOff>122279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D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33350"/>
          <a:ext cx="7381875" cy="37608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21166</xdr:colOff>
      <xdr:row>7</xdr:row>
      <xdr:rowOff>52918</xdr:rowOff>
    </xdr:from>
    <xdr:to>
      <xdr:col>2</xdr:col>
      <xdr:colOff>306916</xdr:colOff>
      <xdr:row>11</xdr:row>
      <xdr:rowOff>116418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8057" r="12971" b="14951"/>
        <a:stretch>
          <a:fillRect/>
        </a:stretch>
      </xdr:blipFill>
      <xdr:spPr bwMode="auto">
        <a:xfrm>
          <a:off x="359833" y="2571751"/>
          <a:ext cx="1100667" cy="910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285749</xdr:colOff>
      <xdr:row>7</xdr:row>
      <xdr:rowOff>52916</xdr:rowOff>
    </xdr:from>
    <xdr:to>
      <xdr:col>3</xdr:col>
      <xdr:colOff>285749</xdr:colOff>
      <xdr:row>12</xdr:row>
      <xdr:rowOff>111544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2055" t="2013" r="15614" b="16107"/>
        <a:stretch>
          <a:fillRect/>
        </a:stretch>
      </xdr:blipFill>
      <xdr:spPr bwMode="auto">
        <a:xfrm>
          <a:off x="1439332" y="2571749"/>
          <a:ext cx="1153583" cy="11169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127000</xdr:colOff>
      <xdr:row>14</xdr:row>
      <xdr:rowOff>190502</xdr:rowOff>
    </xdr:from>
    <xdr:to>
      <xdr:col>8</xdr:col>
      <xdr:colOff>342208</xdr:colOff>
      <xdr:row>32</xdr:row>
      <xdr:rowOff>3499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448733" y="4796369"/>
          <a:ext cx="4736408" cy="3470597"/>
          <a:chOff x="127000" y="3979335"/>
          <a:chExt cx="5221125" cy="3622997"/>
        </a:xfrm>
      </xdr:grpSpPr>
      <xdr:pic>
        <xdr:nvPicPr>
          <xdr:cNvPr id="4" name="圖片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43" t="2982" r="16889" b="23507"/>
          <a:stretch/>
        </xdr:blipFill>
        <xdr:spPr>
          <a:xfrm>
            <a:off x="127000" y="3979907"/>
            <a:ext cx="2598443" cy="1800000"/>
          </a:xfrm>
          <a:prstGeom prst="rect">
            <a:avLst/>
          </a:prstGeom>
        </xdr:spPr>
      </xdr:pic>
      <xdr:pic>
        <xdr:nvPicPr>
          <xdr:cNvPr id="5" name="圖片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887" t="3118" r="15446" b="23371"/>
          <a:stretch/>
        </xdr:blipFill>
        <xdr:spPr>
          <a:xfrm>
            <a:off x="2749682" y="5760000"/>
            <a:ext cx="2598443" cy="1800000"/>
          </a:xfrm>
          <a:prstGeom prst="rect">
            <a:avLst/>
          </a:prstGeom>
        </xdr:spPr>
      </xdr:pic>
      <xdr:pic>
        <xdr:nvPicPr>
          <xdr:cNvPr id="6" name="圖片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81" t="2864" r="18052" b="23624"/>
          <a:stretch/>
        </xdr:blipFill>
        <xdr:spPr>
          <a:xfrm>
            <a:off x="2699408" y="3979335"/>
            <a:ext cx="2598443" cy="1800000"/>
          </a:xfrm>
          <a:prstGeom prst="rect">
            <a:avLst/>
          </a:prstGeom>
        </xdr:spPr>
      </xdr:pic>
      <xdr:pic>
        <xdr:nvPicPr>
          <xdr:cNvPr id="7" name="圖片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43" t="2864" r="16091" b="23624"/>
          <a:stretch/>
        </xdr:blipFill>
        <xdr:spPr>
          <a:xfrm>
            <a:off x="140860" y="5802332"/>
            <a:ext cx="2598443" cy="1800000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268385</xdr:colOff>
      <xdr:row>14</xdr:row>
      <xdr:rowOff>170470</xdr:rowOff>
    </xdr:from>
    <xdr:to>
      <xdr:col>12</xdr:col>
      <xdr:colOff>296531</xdr:colOff>
      <xdr:row>23</xdr:row>
      <xdr:rowOff>65470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8" t="2996" r="16735" b="24638"/>
        <a:stretch/>
      </xdr:blipFill>
      <xdr:spPr>
        <a:xfrm>
          <a:off x="6988802" y="4170970"/>
          <a:ext cx="2625296" cy="18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74112</xdr:colOff>
      <xdr:row>14</xdr:row>
      <xdr:rowOff>148166</xdr:rowOff>
    </xdr:from>
    <xdr:to>
      <xdr:col>15</xdr:col>
      <xdr:colOff>1058992</xdr:colOff>
      <xdr:row>23</xdr:row>
      <xdr:rowOff>43166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0" t="4008" r="18484" b="23625"/>
        <a:stretch/>
      </xdr:blipFill>
      <xdr:spPr>
        <a:xfrm>
          <a:off x="9535612" y="4148666"/>
          <a:ext cx="2625296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23</xdr:row>
      <xdr:rowOff>89977</xdr:rowOff>
    </xdr:from>
    <xdr:to>
      <xdr:col>12</xdr:col>
      <xdr:colOff>325011</xdr:colOff>
      <xdr:row>31</xdr:row>
      <xdr:rowOff>196644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7" t="3229" r="15202" b="24404"/>
        <a:stretch/>
      </xdr:blipFill>
      <xdr:spPr>
        <a:xfrm>
          <a:off x="6953251" y="5995477"/>
          <a:ext cx="2689327" cy="18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164071</xdr:colOff>
      <xdr:row>23</xdr:row>
      <xdr:rowOff>89976</xdr:rowOff>
    </xdr:from>
    <xdr:to>
      <xdr:col>15</xdr:col>
      <xdr:colOff>1103229</xdr:colOff>
      <xdr:row>31</xdr:row>
      <xdr:rowOff>196643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" t="3841" r="16460" b="23792"/>
        <a:stretch/>
      </xdr:blipFill>
      <xdr:spPr>
        <a:xfrm>
          <a:off x="9625571" y="5995476"/>
          <a:ext cx="2625294" cy="1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804214</xdr:colOff>
      <xdr:row>44</xdr:row>
      <xdr:rowOff>98140</xdr:rowOff>
    </xdr:from>
    <xdr:to>
      <xdr:col>8</xdr:col>
      <xdr:colOff>323090</xdr:colOff>
      <xdr:row>53</xdr:row>
      <xdr:rowOff>1607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5" t="2414" r="16438" b="23050"/>
        <a:stretch/>
      </xdr:blipFill>
      <xdr:spPr>
        <a:xfrm>
          <a:off x="3111381" y="10448640"/>
          <a:ext cx="2556293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110976</xdr:colOff>
      <xdr:row>44</xdr:row>
      <xdr:rowOff>108724</xdr:rowOff>
    </xdr:from>
    <xdr:to>
      <xdr:col>3</xdr:col>
      <xdr:colOff>698770</xdr:colOff>
      <xdr:row>53</xdr:row>
      <xdr:rowOff>3724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3" t="2165" r="16720" b="23299"/>
        <a:stretch/>
      </xdr:blipFill>
      <xdr:spPr>
        <a:xfrm>
          <a:off x="449643" y="10459224"/>
          <a:ext cx="2556294" cy="1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772463</xdr:colOff>
      <xdr:row>36</xdr:row>
      <xdr:rowOff>24035</xdr:rowOff>
    </xdr:from>
    <xdr:to>
      <xdr:col>8</xdr:col>
      <xdr:colOff>291340</xdr:colOff>
      <xdr:row>44</xdr:row>
      <xdr:rowOff>130702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1" t="2557" r="18072" b="22906"/>
        <a:stretch/>
      </xdr:blipFill>
      <xdr:spPr>
        <a:xfrm>
          <a:off x="3079630" y="8681202"/>
          <a:ext cx="2556294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116417</xdr:colOff>
      <xdr:row>36</xdr:row>
      <xdr:rowOff>10578</xdr:rowOff>
    </xdr:from>
    <xdr:to>
      <xdr:col>3</xdr:col>
      <xdr:colOff>704211</xdr:colOff>
      <xdr:row>44</xdr:row>
      <xdr:rowOff>117245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9" t="2487" r="17534" b="22976"/>
        <a:stretch/>
      </xdr:blipFill>
      <xdr:spPr>
        <a:xfrm>
          <a:off x="455084" y="8667745"/>
          <a:ext cx="2556294" cy="1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9</xdr:row>
      <xdr:rowOff>71436</xdr:rowOff>
    </xdr:from>
    <xdr:to>
      <xdr:col>11</xdr:col>
      <xdr:colOff>877250</xdr:colOff>
      <xdr:row>13</xdr:row>
      <xdr:rowOff>114186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65124" y="5265736"/>
          <a:ext cx="7662226" cy="855550"/>
          <a:chOff x="47624" y="4905374"/>
          <a:chExt cx="8425814" cy="900000"/>
        </a:xfrm>
      </xdr:grpSpPr>
      <xdr:pic>
        <xdr:nvPicPr>
          <xdr:cNvPr id="1026" name="Picture 2">
            <a:extLst>
              <a:ext uri="{FF2B5EF4-FFF2-40B4-BE49-F238E27FC236}">
                <a16:creationId xmlns:a16="http://schemas.microsoft.com/office/drawing/2014/main" id="{00000000-0008-0000-0300-000002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 l="14527" t="21107" r="10965" b="22608"/>
          <a:stretch>
            <a:fillRect/>
          </a:stretch>
        </xdr:blipFill>
        <xdr:spPr bwMode="auto">
          <a:xfrm>
            <a:off x="1300368" y="4905374"/>
            <a:ext cx="1192500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7" name="Picture 3">
            <a:extLst>
              <a:ext uri="{FF2B5EF4-FFF2-40B4-BE49-F238E27FC236}">
                <a16:creationId xmlns:a16="http://schemas.microsoft.com/office/drawing/2014/main" id="{00000000-0008-0000-0300-000003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535512" y="4905374"/>
            <a:ext cx="1202793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9" name="Picture 5">
            <a:extLst>
              <a:ext uri="{FF2B5EF4-FFF2-40B4-BE49-F238E27FC236}">
                <a16:creationId xmlns:a16="http://schemas.microsoft.com/office/drawing/2014/main" id="{00000000-0008-0000-0300-000005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 l="23106" t="13274" b="15192"/>
          <a:stretch>
            <a:fillRect/>
          </a:stretch>
        </xdr:blipFill>
        <xdr:spPr bwMode="auto">
          <a:xfrm>
            <a:off x="3780949" y="4905374"/>
            <a:ext cx="1111548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30" name="Picture 6">
            <a:extLst>
              <a:ext uri="{FF2B5EF4-FFF2-40B4-BE49-F238E27FC236}">
                <a16:creationId xmlns:a16="http://schemas.microsoft.com/office/drawing/2014/main" id="{00000000-0008-0000-0300-000006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/>
          <a:srcRect l="24775" t="16927" r="14415" b="23177"/>
          <a:stretch>
            <a:fillRect/>
          </a:stretch>
        </xdr:blipFill>
        <xdr:spPr bwMode="auto">
          <a:xfrm>
            <a:off x="4935141" y="4905374"/>
            <a:ext cx="1056522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5" name="Picture 1" descr="https://www.mouser.tw/images/marketingid/2022/img/131818937.png?v=121622.0357">
            <a:extLst>
              <a:ext uri="{FF2B5EF4-FFF2-40B4-BE49-F238E27FC236}">
                <a16:creationId xmlns:a16="http://schemas.microsoft.com/office/drawing/2014/main" id="{00000000-0008-0000-0300-000001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47624" y="4905374"/>
            <a:ext cx="1210101" cy="900000"/>
          </a:xfrm>
          <a:prstGeom prst="rect">
            <a:avLst/>
          </a:prstGeom>
          <a:noFill/>
        </xdr:spPr>
      </xdr:pic>
      <xdr:pic>
        <xdr:nvPicPr>
          <xdr:cNvPr id="1031" name="Picture 7">
            <a:extLst>
              <a:ext uri="{FF2B5EF4-FFF2-40B4-BE49-F238E27FC236}">
                <a16:creationId xmlns:a16="http://schemas.microsoft.com/office/drawing/2014/main" id="{00000000-0008-0000-0300-00000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/>
          <a:srcRect l="27311" t="13122" r="7038" b="22652"/>
          <a:stretch>
            <a:fillRect/>
          </a:stretch>
        </xdr:blipFill>
        <xdr:spPr bwMode="auto">
          <a:xfrm>
            <a:off x="6034307" y="4905374"/>
            <a:ext cx="1209676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32" name="Picture 8">
            <a:extLst>
              <a:ext uri="{FF2B5EF4-FFF2-40B4-BE49-F238E27FC236}">
                <a16:creationId xmlns:a16="http://schemas.microsoft.com/office/drawing/2014/main" id="{00000000-0008-0000-0300-00000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/>
          <a:srcRect l="30109" t="23723" r="10661" b="34762"/>
          <a:stretch>
            <a:fillRect/>
          </a:stretch>
        </xdr:blipFill>
        <xdr:spPr bwMode="auto">
          <a:xfrm>
            <a:off x="7286625" y="4905374"/>
            <a:ext cx="1186813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</xdr:col>
      <xdr:colOff>202405</xdr:colOff>
      <xdr:row>15</xdr:row>
      <xdr:rowOff>154780</xdr:rowOff>
    </xdr:from>
    <xdr:to>
      <xdr:col>8</xdr:col>
      <xdr:colOff>78524</xdr:colOff>
      <xdr:row>33</xdr:row>
      <xdr:rowOff>49798</xdr:rowOff>
    </xdr:to>
    <xdr:grpSp>
      <xdr:nvGrpSpPr>
        <xdr:cNvPr id="19" name="群組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519905" y="6568280"/>
          <a:ext cx="4714819" cy="3552618"/>
          <a:chOff x="559593" y="6238875"/>
          <a:chExt cx="5257744" cy="3752643"/>
        </a:xfrm>
      </xdr:grpSpPr>
      <xdr:pic>
        <xdr:nvPicPr>
          <xdr:cNvPr id="15" name="圖片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6" t="2279" r="20442" b="24519"/>
          <a:stretch/>
        </xdr:blipFill>
        <xdr:spPr>
          <a:xfrm>
            <a:off x="3181335" y="6238875"/>
            <a:ext cx="2493976" cy="1800000"/>
          </a:xfrm>
          <a:prstGeom prst="rect">
            <a:avLst/>
          </a:prstGeom>
        </xdr:spPr>
      </xdr:pic>
      <xdr:pic>
        <xdr:nvPicPr>
          <xdr:cNvPr id="16" name="圖片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28" t="2371" r="15858" b="24428"/>
          <a:stretch/>
        </xdr:blipFill>
        <xdr:spPr>
          <a:xfrm>
            <a:off x="573840" y="8179612"/>
            <a:ext cx="2624096" cy="1800000"/>
          </a:xfrm>
          <a:prstGeom prst="rect">
            <a:avLst/>
          </a:prstGeom>
        </xdr:spPr>
      </xdr:pic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97" t="3491" r="14589" b="23307"/>
          <a:stretch/>
        </xdr:blipFill>
        <xdr:spPr>
          <a:xfrm>
            <a:off x="3193241" y="8191518"/>
            <a:ext cx="2624096" cy="1800000"/>
          </a:xfrm>
          <a:prstGeom prst="rect">
            <a:avLst/>
          </a:prstGeom>
        </xdr:spPr>
      </xdr:pic>
      <xdr:pic>
        <xdr:nvPicPr>
          <xdr:cNvPr id="18" name="圖片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39" t="1764" r="17047" b="25034"/>
          <a:stretch/>
        </xdr:blipFill>
        <xdr:spPr>
          <a:xfrm>
            <a:off x="559593" y="6242952"/>
            <a:ext cx="2624096" cy="18000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154781</xdr:colOff>
      <xdr:row>15</xdr:row>
      <xdr:rowOff>189720</xdr:rowOff>
    </xdr:from>
    <xdr:to>
      <xdr:col>15</xdr:col>
      <xdr:colOff>1105693</xdr:colOff>
      <xdr:row>33</xdr:row>
      <xdr:rowOff>49799</xdr:rowOff>
    </xdr:to>
    <xdr:grpSp>
      <xdr:nvGrpSpPr>
        <xdr:cNvPr id="29" name="群組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6555581" y="6603220"/>
          <a:ext cx="4913312" cy="3517679"/>
          <a:chOff x="7274719" y="6321439"/>
          <a:chExt cx="5356224" cy="3717704"/>
        </a:xfrm>
      </xdr:grpSpPr>
      <xdr:pic>
        <xdr:nvPicPr>
          <xdr:cNvPr id="25" name="圖片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343" t="2848" r="16868" b="25329"/>
          <a:stretch/>
        </xdr:blipFill>
        <xdr:spPr>
          <a:xfrm>
            <a:off x="7274719" y="6321439"/>
            <a:ext cx="2630238" cy="1800000"/>
          </a:xfrm>
          <a:prstGeom prst="rect">
            <a:avLst/>
          </a:prstGeom>
        </xdr:spPr>
      </xdr:pic>
      <xdr:pic>
        <xdr:nvPicPr>
          <xdr:cNvPr id="26" name="圖片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09" t="4098" r="16801" b="24078"/>
          <a:stretch/>
        </xdr:blipFill>
        <xdr:spPr>
          <a:xfrm>
            <a:off x="9952815" y="6322218"/>
            <a:ext cx="2630238" cy="1800000"/>
          </a:xfrm>
          <a:prstGeom prst="rect">
            <a:avLst/>
          </a:prstGeom>
        </xdr:spPr>
      </xdr:pic>
      <xdr:pic>
        <xdr:nvPicPr>
          <xdr:cNvPr id="27" name="圖片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031" t="3749" r="16180" b="24428"/>
          <a:stretch/>
        </xdr:blipFill>
        <xdr:spPr>
          <a:xfrm>
            <a:off x="7297695" y="8227238"/>
            <a:ext cx="2630238" cy="1800000"/>
          </a:xfrm>
          <a:prstGeom prst="rect">
            <a:avLst/>
          </a:prstGeom>
        </xdr:spPr>
      </xdr:pic>
      <xdr:pic>
        <xdr:nvPicPr>
          <xdr:cNvPr id="28" name="圖片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50" t="4281" r="15324" b="23895"/>
          <a:stretch/>
        </xdr:blipFill>
        <xdr:spPr>
          <a:xfrm>
            <a:off x="9952815" y="8239143"/>
            <a:ext cx="2678128" cy="18000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338665</xdr:colOff>
      <xdr:row>13</xdr:row>
      <xdr:rowOff>52916</xdr:rowOff>
    </xdr:from>
    <xdr:to>
      <xdr:col>7</xdr:col>
      <xdr:colOff>127601</xdr:colOff>
      <xdr:row>17</xdr:row>
      <xdr:rowOff>106250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643465" y="4768849"/>
          <a:ext cx="3971469" cy="866134"/>
          <a:chOff x="95249" y="4116916"/>
          <a:chExt cx="4424436" cy="900000"/>
        </a:xfrm>
      </xdr:grpSpPr>
      <xdr:pic>
        <xdr:nvPicPr>
          <xdr:cNvPr id="1027" name="Picture 3">
            <a:extLst>
              <a:ext uri="{FF2B5EF4-FFF2-40B4-BE49-F238E27FC236}">
                <a16:creationId xmlns:a16="http://schemas.microsoft.com/office/drawing/2014/main" id="{00000000-0008-0000-0400-000003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 l="11765" t="20492" r="13725" b="20674"/>
          <a:stretch>
            <a:fillRect/>
          </a:stretch>
        </xdr:blipFill>
        <xdr:spPr bwMode="auto">
          <a:xfrm>
            <a:off x="2317836" y="4116916"/>
            <a:ext cx="1152809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6" name="Picture 2">
            <a:extLst>
              <a:ext uri="{FF2B5EF4-FFF2-40B4-BE49-F238E27FC236}">
                <a16:creationId xmlns:a16="http://schemas.microsoft.com/office/drawing/2014/main" id="{00000000-0008-0000-0400-000002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 l="3079" t="4405" r="8391" b="9251"/>
          <a:stretch>
            <a:fillRect/>
          </a:stretch>
        </xdr:blipFill>
        <xdr:spPr bwMode="auto">
          <a:xfrm>
            <a:off x="1261023" y="4116916"/>
            <a:ext cx="1056123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5" name="Picture 1">
            <a:extLst>
              <a:ext uri="{FF2B5EF4-FFF2-40B4-BE49-F238E27FC236}">
                <a16:creationId xmlns:a16="http://schemas.microsoft.com/office/drawing/2014/main" id="{00000000-0008-0000-0400-000001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 l="7365" t="13671"/>
          <a:stretch>
            <a:fillRect/>
          </a:stretch>
        </xdr:blipFill>
        <xdr:spPr bwMode="auto">
          <a:xfrm>
            <a:off x="95249" y="4116916"/>
            <a:ext cx="1165084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8" name="Picture 4">
            <a:extLst>
              <a:ext uri="{FF2B5EF4-FFF2-40B4-BE49-F238E27FC236}">
                <a16:creationId xmlns:a16="http://schemas.microsoft.com/office/drawing/2014/main" id="{00000000-0008-0000-0400-000004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/>
          <a:srcRect l="12438" t="16467" r="12771" b="15419"/>
          <a:stretch>
            <a:fillRect/>
          </a:stretch>
        </xdr:blipFill>
        <xdr:spPr bwMode="auto">
          <a:xfrm>
            <a:off x="3471334" y="4116916"/>
            <a:ext cx="1048351" cy="900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</xdr:col>
      <xdr:colOff>306911</xdr:colOff>
      <xdr:row>19</xdr:row>
      <xdr:rowOff>169329</xdr:rowOff>
    </xdr:from>
    <xdr:to>
      <xdr:col>8</xdr:col>
      <xdr:colOff>214928</xdr:colOff>
      <xdr:row>37</xdr:row>
      <xdr:rowOff>53747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611711" y="6104462"/>
          <a:ext cx="4666284" cy="3542018"/>
          <a:chOff x="402169" y="5397499"/>
          <a:chExt cx="5178517" cy="3694418"/>
        </a:xfrm>
      </xdr:grpSpPr>
      <xdr:pic>
        <xdr:nvPicPr>
          <xdr:cNvPr id="12" name="圖片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rcRect l="3895" t="3326" r="18161" b="24930"/>
          <a:stretch>
            <a:fillRect/>
          </a:stretch>
        </xdr:blipFill>
        <xdr:spPr>
          <a:xfrm>
            <a:off x="402169" y="5439833"/>
            <a:ext cx="2604255" cy="1800000"/>
          </a:xfrm>
          <a:prstGeom prst="rect">
            <a:avLst/>
          </a:prstGeom>
          <a:ln>
            <a:noFill/>
          </a:ln>
        </xdr:spPr>
      </xdr:pic>
      <xdr:pic>
        <xdr:nvPicPr>
          <xdr:cNvPr id="13" name="圖片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rcRect l="4076" t="1800" r="21419" b="24930"/>
          <a:stretch>
            <a:fillRect/>
          </a:stretch>
        </xdr:blipFill>
        <xdr:spPr>
          <a:xfrm>
            <a:off x="2973918" y="5397499"/>
            <a:ext cx="2437500" cy="1800000"/>
          </a:xfrm>
          <a:prstGeom prst="rect">
            <a:avLst/>
          </a:prstGeom>
          <a:ln>
            <a:noFill/>
          </a:ln>
        </xdr:spPr>
      </xdr:pic>
      <xdr:pic>
        <xdr:nvPicPr>
          <xdr:cNvPr id="14" name="圖片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rcRect l="4585" t="1831" r="15179" b="24899"/>
          <a:stretch>
            <a:fillRect/>
          </a:stretch>
        </xdr:blipFill>
        <xdr:spPr>
          <a:xfrm>
            <a:off x="423334" y="7291917"/>
            <a:ext cx="2625000" cy="1800000"/>
          </a:xfrm>
          <a:prstGeom prst="rect">
            <a:avLst/>
          </a:prstGeom>
          <a:ln>
            <a:noFill/>
          </a:ln>
        </xdr:spPr>
      </xdr:pic>
      <xdr:pic>
        <xdr:nvPicPr>
          <xdr:cNvPr id="15" name="圖片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rcRect l="4086" t="3357" r="15678" b="24899"/>
          <a:stretch>
            <a:fillRect/>
          </a:stretch>
        </xdr:blipFill>
        <xdr:spPr>
          <a:xfrm>
            <a:off x="2899835" y="7291916"/>
            <a:ext cx="2680851" cy="180000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</xdr:row>
      <xdr:rowOff>152400</xdr:rowOff>
    </xdr:from>
    <xdr:to>
      <xdr:col>7</xdr:col>
      <xdr:colOff>366078</xdr:colOff>
      <xdr:row>27</xdr:row>
      <xdr:rowOff>95025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91490" y="3215640"/>
          <a:ext cx="4819968" cy="3645945"/>
          <a:chOff x="390525" y="2762250"/>
          <a:chExt cx="5366703" cy="3714525"/>
        </a:xfrm>
      </xdr:grpSpPr>
      <xdr:pic>
        <xdr:nvPicPr>
          <xdr:cNvPr id="7" name="圖片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l="4585" t="1526" r="17471" b="25204"/>
          <a:stretch>
            <a:fillRect/>
          </a:stretch>
        </xdr:blipFill>
        <xdr:spPr>
          <a:xfrm>
            <a:off x="428625" y="2762250"/>
            <a:ext cx="2550000" cy="1800000"/>
          </a:xfrm>
          <a:prstGeom prst="rect">
            <a:avLst/>
          </a:prstGeom>
          <a:ln>
            <a:noFill/>
          </a:ln>
        </xdr:spPr>
      </xdr:pic>
      <xdr:pic>
        <xdr:nvPicPr>
          <xdr:cNvPr id="8" name="圖片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rcRect l="4275" t="3053" r="21220" b="25204"/>
          <a:stretch>
            <a:fillRect/>
          </a:stretch>
        </xdr:blipFill>
        <xdr:spPr>
          <a:xfrm>
            <a:off x="3105150" y="2762250"/>
            <a:ext cx="2489362" cy="1800000"/>
          </a:xfrm>
          <a:prstGeom prst="rect">
            <a:avLst/>
          </a:prstGeom>
          <a:ln>
            <a:noFill/>
          </a:ln>
        </xdr:spPr>
      </xdr:pic>
      <xdr:pic>
        <xdr:nvPicPr>
          <xdr:cNvPr id="9" name="圖片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4216" t="1843" r="15548" b="24887"/>
          <a:stretch>
            <a:fillRect/>
          </a:stretch>
        </xdr:blipFill>
        <xdr:spPr>
          <a:xfrm>
            <a:off x="390525" y="4648200"/>
            <a:ext cx="2625000" cy="1800000"/>
          </a:xfrm>
          <a:prstGeom prst="rect">
            <a:avLst/>
          </a:prstGeom>
          <a:ln>
            <a:noFill/>
          </a:ln>
        </xdr:spPr>
      </xdr:pic>
      <xdr:pic>
        <xdr:nvPicPr>
          <xdr:cNvPr id="10" name="圖片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rcRect l="4650" t="3370" r="16260" b="24887"/>
          <a:stretch>
            <a:fillRect/>
          </a:stretch>
        </xdr:blipFill>
        <xdr:spPr>
          <a:xfrm>
            <a:off x="3114675" y="4676775"/>
            <a:ext cx="2642553" cy="180000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8</xdr:col>
      <xdr:colOff>228600</xdr:colOff>
      <xdr:row>6</xdr:row>
      <xdr:rowOff>171450</xdr:rowOff>
    </xdr:from>
    <xdr:to>
      <xdr:col>10</xdr:col>
      <xdr:colOff>466725</xdr:colOff>
      <xdr:row>14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10680" t="9223" r="7282" b="7767"/>
        <a:stretch>
          <a:fillRect/>
        </a:stretch>
      </xdr:blipFill>
      <xdr:spPr bwMode="auto">
        <a:xfrm>
          <a:off x="6438900" y="2247900"/>
          <a:ext cx="1609725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23</xdr:row>
      <xdr:rowOff>78581</xdr:rowOff>
    </xdr:from>
    <xdr:to>
      <xdr:col>5</xdr:col>
      <xdr:colOff>607515</xdr:colOff>
      <xdr:row>52</xdr:row>
      <xdr:rowOff>180183</xdr:rowOff>
    </xdr:to>
    <xdr:pic>
      <xdr:nvPicPr>
        <xdr:cNvPr id="4" name="Picture 2" descr="184-color-03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4" y="6388894"/>
          <a:ext cx="6053435" cy="6316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702470</xdr:colOff>
      <xdr:row>8</xdr:row>
      <xdr:rowOff>63499</xdr:rowOff>
    </xdr:from>
    <xdr:to>
      <xdr:col>16</xdr:col>
      <xdr:colOff>74352</xdr:colOff>
      <xdr:row>22</xdr:row>
      <xdr:rowOff>79374</xdr:rowOff>
    </xdr:to>
    <xdr:pic>
      <xdr:nvPicPr>
        <xdr:cNvPr id="5" name="圖片 4" descr="1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2564" y="3159124"/>
          <a:ext cx="4384413" cy="30162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8</xdr:row>
      <xdr:rowOff>31750</xdr:rowOff>
    </xdr:from>
    <xdr:to>
      <xdr:col>3</xdr:col>
      <xdr:colOff>250031</xdr:colOff>
      <xdr:row>22</xdr:row>
      <xdr:rowOff>79867</xdr:rowOff>
    </xdr:to>
    <xdr:pic>
      <xdr:nvPicPr>
        <xdr:cNvPr id="6" name="圖片 5" descr="2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" y="3111500"/>
          <a:ext cx="4318000" cy="2937367"/>
        </a:xfrm>
        <a:prstGeom prst="rect">
          <a:avLst/>
        </a:prstGeom>
      </xdr:spPr>
    </xdr:pic>
    <xdr:clientData/>
  </xdr:twoCellAnchor>
  <xdr:twoCellAnchor editAs="oneCell">
    <xdr:from>
      <xdr:col>3</xdr:col>
      <xdr:colOff>305594</xdr:colOff>
      <xdr:row>8</xdr:row>
      <xdr:rowOff>55563</xdr:rowOff>
    </xdr:from>
    <xdr:to>
      <xdr:col>9</xdr:col>
      <xdr:colOff>571499</xdr:colOff>
      <xdr:row>22</xdr:row>
      <xdr:rowOff>182506</xdr:rowOff>
    </xdr:to>
    <xdr:pic>
      <xdr:nvPicPr>
        <xdr:cNvPr id="7" name="圖片 6" descr="3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1344" y="3151188"/>
          <a:ext cx="4540249" cy="3127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8</xdr:row>
      <xdr:rowOff>31750</xdr:rowOff>
    </xdr:from>
    <xdr:to>
      <xdr:col>1</xdr:col>
      <xdr:colOff>1091140</xdr:colOff>
      <xdr:row>15</xdr:row>
      <xdr:rowOff>124884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9419" t="8035"/>
        <a:stretch>
          <a:fillRect/>
        </a:stretch>
      </xdr:blipFill>
      <xdr:spPr bwMode="auto">
        <a:xfrm>
          <a:off x="74083" y="3164417"/>
          <a:ext cx="1831974" cy="157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1195916</xdr:colOff>
      <xdr:row>8</xdr:row>
      <xdr:rowOff>137583</xdr:rowOff>
    </xdr:from>
    <xdr:to>
      <xdr:col>4</xdr:col>
      <xdr:colOff>483658</xdr:colOff>
      <xdr:row>15</xdr:row>
      <xdr:rowOff>147109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7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10833" y="3270250"/>
          <a:ext cx="2060575" cy="14911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497416</xdr:colOff>
      <xdr:row>8</xdr:row>
      <xdr:rowOff>95250</xdr:rowOff>
    </xdr:from>
    <xdr:to>
      <xdr:col>7</xdr:col>
      <xdr:colOff>440123</xdr:colOff>
      <xdr:row>15</xdr:row>
      <xdr:rowOff>115359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7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85166" y="3227917"/>
          <a:ext cx="1593707" cy="1501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7</xdr:row>
      <xdr:rowOff>42335</xdr:rowOff>
    </xdr:from>
    <xdr:to>
      <xdr:col>4</xdr:col>
      <xdr:colOff>305858</xdr:colOff>
      <xdr:row>13</xdr:row>
      <xdr:rowOff>42335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639"/>
        <a:stretch>
          <a:fillRect/>
        </a:stretch>
      </xdr:blipFill>
      <xdr:spPr bwMode="auto">
        <a:xfrm>
          <a:off x="179917" y="2338918"/>
          <a:ext cx="3480858" cy="127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645583</xdr:colOff>
      <xdr:row>14</xdr:row>
      <xdr:rowOff>84666</xdr:rowOff>
    </xdr:from>
    <xdr:to>
      <xdr:col>3</xdr:col>
      <xdr:colOff>169334</xdr:colOff>
      <xdr:row>27</xdr:row>
      <xdr:rowOff>126999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pSpPr/>
      </xdr:nvGrpSpPr>
      <xdr:grpSpPr>
        <a:xfrm>
          <a:off x="1382183" y="4411133"/>
          <a:ext cx="1310218" cy="2683933"/>
          <a:chOff x="1460500" y="3545416"/>
          <a:chExt cx="1513417" cy="2794000"/>
        </a:xfrm>
      </xdr:grpSpPr>
      <xdr:pic>
        <xdr:nvPicPr>
          <xdr:cNvPr id="1026" name="Picture 2">
            <a:extLst>
              <a:ext uri="{FF2B5EF4-FFF2-40B4-BE49-F238E27FC236}">
                <a16:creationId xmlns:a16="http://schemas.microsoft.com/office/drawing/2014/main" id="{00000000-0008-0000-0900-000002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 l="5177" t="16502" r="59880" b="27118"/>
          <a:stretch>
            <a:fillRect/>
          </a:stretch>
        </xdr:blipFill>
        <xdr:spPr bwMode="auto">
          <a:xfrm>
            <a:off x="1545167" y="3545416"/>
            <a:ext cx="1428750" cy="1396999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5" name="Picture 2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 l="58238" t="16502" r="7167" b="27118"/>
          <a:stretch>
            <a:fillRect/>
          </a:stretch>
        </xdr:blipFill>
        <xdr:spPr bwMode="auto">
          <a:xfrm>
            <a:off x="1460500" y="4942417"/>
            <a:ext cx="1414499" cy="1396999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0</xdr:col>
      <xdr:colOff>190501</xdr:colOff>
      <xdr:row>14</xdr:row>
      <xdr:rowOff>63502</xdr:rowOff>
    </xdr:from>
    <xdr:to>
      <xdr:col>1</xdr:col>
      <xdr:colOff>687916</xdr:colOff>
      <xdr:row>26</xdr:row>
      <xdr:rowOff>148168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190501" y="4389969"/>
          <a:ext cx="1234015" cy="2523066"/>
          <a:chOff x="3587751" y="3799417"/>
          <a:chExt cx="1068916" cy="2137834"/>
        </a:xfrm>
      </xdr:grpSpPr>
      <xdr:pic>
        <xdr:nvPicPr>
          <xdr:cNvPr id="1027" name="Picture 3">
            <a:extLst>
              <a:ext uri="{FF2B5EF4-FFF2-40B4-BE49-F238E27FC236}">
                <a16:creationId xmlns:a16="http://schemas.microsoft.com/office/drawing/2014/main" id="{00000000-0008-0000-0900-000003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 l="15567" t="18254" r="49222" b="20137"/>
          <a:stretch>
            <a:fillRect/>
          </a:stretch>
        </xdr:blipFill>
        <xdr:spPr bwMode="auto">
          <a:xfrm>
            <a:off x="3651250" y="3799417"/>
            <a:ext cx="1005417" cy="1143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8" name="Picture 4">
            <a:extLst>
              <a:ext uri="{FF2B5EF4-FFF2-40B4-BE49-F238E27FC236}">
                <a16:creationId xmlns:a16="http://schemas.microsoft.com/office/drawing/2014/main" id="{00000000-0008-0000-0900-000004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 l="60044" t="19395" r="6227" b="22989"/>
          <a:stretch>
            <a:fillRect/>
          </a:stretch>
        </xdr:blipFill>
        <xdr:spPr bwMode="auto">
          <a:xfrm>
            <a:off x="3587751" y="4868334"/>
            <a:ext cx="963083" cy="1068917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3</xdr:col>
      <xdr:colOff>127001</xdr:colOff>
      <xdr:row>14</xdr:row>
      <xdr:rowOff>148167</xdr:rowOff>
    </xdr:from>
    <xdr:to>
      <xdr:col>5</xdr:col>
      <xdr:colOff>370417</xdr:colOff>
      <xdr:row>27</xdr:row>
      <xdr:rowOff>169334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2650068" y="4474634"/>
          <a:ext cx="1242482" cy="2662767"/>
          <a:chOff x="4360334" y="4751917"/>
          <a:chExt cx="1344083" cy="2772833"/>
        </a:xfrm>
      </xdr:grpSpPr>
      <xdr:pic>
        <xdr:nvPicPr>
          <xdr:cNvPr id="1029" name="Picture 5">
            <a:extLst>
              <a:ext uri="{FF2B5EF4-FFF2-40B4-BE49-F238E27FC236}">
                <a16:creationId xmlns:a16="http://schemas.microsoft.com/office/drawing/2014/main" id="{00000000-0008-0000-0900-000005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 l="10513" t="14821" r="60391" b="38495"/>
          <a:stretch>
            <a:fillRect/>
          </a:stretch>
        </xdr:blipFill>
        <xdr:spPr bwMode="auto">
          <a:xfrm>
            <a:off x="4445000" y="4751917"/>
            <a:ext cx="1259416" cy="13335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30" name="Picture 6">
            <a:extLst>
              <a:ext uri="{FF2B5EF4-FFF2-40B4-BE49-F238E27FC236}">
                <a16:creationId xmlns:a16="http://schemas.microsoft.com/office/drawing/2014/main" id="{00000000-0008-0000-0900-000006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 l="48494" t="14450" r="20402" b="39237"/>
          <a:stretch>
            <a:fillRect/>
          </a:stretch>
        </xdr:blipFill>
        <xdr:spPr bwMode="auto">
          <a:xfrm>
            <a:off x="4360334" y="6201834"/>
            <a:ext cx="1344083" cy="1322916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10.3-c.w4002-22642823430.19.82ce54cbJ5bM1L&amp;id=615495845220" TargetMode="External"/><Relationship Id="rId2" Type="http://schemas.openxmlformats.org/officeDocument/2006/relationships/hyperlink" Target="https://item.taobao.com/item.htm?spm=a1z0d.7625083.1998302264.6.5c5f4e69j85uhy&amp;id=624805881577" TargetMode="External"/><Relationship Id="rId1" Type="http://schemas.openxmlformats.org/officeDocument/2006/relationships/hyperlink" Target="https://item.taobao.com/item.htm?spm=a1z10.3-c.w4002-22642823430.15.82ce54cbJ5bM1L&amp;id=575645759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tw/ProductDetail/ams-OSRAM/KW-DMLQ32.SB-6K7L-H5S7-PU-15B5?qs=DPoM0jnrROXZoxFmniI8wQ%3D%3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cree.tw@wpi-group.com" TargetMode="External"/><Relationship Id="rId2" Type="http://schemas.openxmlformats.org/officeDocument/2006/relationships/hyperlink" Target="https://mavenoptronics.com/zh/applications/mini-led-applications/automotive-device/" TargetMode="External"/><Relationship Id="rId1" Type="http://schemas.openxmlformats.org/officeDocument/2006/relationships/hyperlink" Target="https://www.uvtled-tw.com/contact" TargetMode="External"/><Relationship Id="rId4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10.3-c.w4002-22642823430.19.82ce54cbJ5bM1L&amp;id=615495845220" TargetMode="External"/><Relationship Id="rId2" Type="http://schemas.openxmlformats.org/officeDocument/2006/relationships/hyperlink" Target="https://item.taobao.com/item.htm?spm=a1z0d.7625083.1998302264.6.5c5f4e69j85uhy&amp;id=624805881577" TargetMode="External"/><Relationship Id="rId1" Type="http://schemas.openxmlformats.org/officeDocument/2006/relationships/hyperlink" Target="https://item.taobao.com/item.htm?spm=a1z10.3-c.w4002-22642823430.15.82ce54cbJ5bM1L&amp;id=575645759123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ouser.tw/ProductDetail/ams-OSRAM/KW-DMLQ32.SB-6K7L-H5S7-PU-15B5?qs=DPoM0jnrROXZoxFmniI8wQ%3D%3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"/>
  <sheetViews>
    <sheetView topLeftCell="B1" workbookViewId="0">
      <selection activeCell="F2" sqref="F2:F3"/>
    </sheetView>
  </sheetViews>
  <sheetFormatPr defaultRowHeight="16.2" x14ac:dyDescent="0.3"/>
  <cols>
    <col min="1" max="1" width="4.109375" style="122" customWidth="1"/>
    <col min="2" max="2" width="11.21875" style="78" customWidth="1"/>
    <col min="3" max="3" width="11.21875" style="136" customWidth="1"/>
    <col min="4" max="4" width="17" style="106" customWidth="1"/>
    <col min="5" max="5" width="19.88671875" style="78" customWidth="1"/>
    <col min="6" max="6" width="10.6640625" style="78" customWidth="1"/>
    <col min="7" max="17" width="9" style="78"/>
    <col min="18" max="18" width="10.44140625" style="78" customWidth="1"/>
    <col min="19" max="24" width="9" style="78"/>
    <col min="25" max="25" width="19" style="78" customWidth="1"/>
    <col min="26" max="26" width="11.109375" style="78" customWidth="1"/>
    <col min="27" max="29" width="9" style="78"/>
    <col min="30" max="30" width="35.6640625" style="78" customWidth="1"/>
    <col min="31" max="31" width="17.6640625" style="78" customWidth="1"/>
    <col min="32" max="32" width="19.21875" style="59" customWidth="1"/>
    <col min="33" max="34" width="9" style="59"/>
  </cols>
  <sheetData>
    <row r="1" spans="1:33" s="157" customFormat="1" ht="28.5" customHeight="1" x14ac:dyDescent="0.3">
      <c r="A1" s="156" t="s">
        <v>339</v>
      </c>
    </row>
    <row r="2" spans="1:33" ht="35.25" customHeight="1" x14ac:dyDescent="0.3">
      <c r="B2" s="152" t="s">
        <v>0</v>
      </c>
      <c r="C2" s="154" t="s">
        <v>335</v>
      </c>
      <c r="D2" s="152" t="s">
        <v>209</v>
      </c>
      <c r="E2" s="147" t="s">
        <v>380</v>
      </c>
      <c r="F2" s="148" t="s">
        <v>381</v>
      </c>
      <c r="G2" s="148" t="s">
        <v>3</v>
      </c>
      <c r="H2" s="148"/>
      <c r="I2" s="148"/>
      <c r="J2" s="148"/>
      <c r="K2" s="148"/>
      <c r="L2" s="148" t="s">
        <v>4</v>
      </c>
      <c r="M2" s="148"/>
      <c r="N2" s="104" t="s">
        <v>87</v>
      </c>
      <c r="O2" s="148" t="s">
        <v>6</v>
      </c>
      <c r="P2" s="148"/>
      <c r="Q2" s="148"/>
      <c r="R2" s="104" t="s">
        <v>216</v>
      </c>
      <c r="S2" s="146" t="s">
        <v>45</v>
      </c>
      <c r="T2" s="147"/>
      <c r="U2" s="148" t="s">
        <v>379</v>
      </c>
      <c r="V2" s="148"/>
      <c r="W2" s="146" t="s">
        <v>48</v>
      </c>
      <c r="X2" s="149"/>
      <c r="Y2" s="149"/>
      <c r="Z2" s="147"/>
      <c r="AA2" s="150" t="s">
        <v>37</v>
      </c>
      <c r="AB2" s="151"/>
      <c r="AC2" s="151"/>
      <c r="AD2" s="28" t="s">
        <v>68</v>
      </c>
      <c r="AE2" s="21"/>
      <c r="AF2" s="141"/>
    </row>
    <row r="3" spans="1:33" ht="46.8" x14ac:dyDescent="0.3">
      <c r="B3" s="153"/>
      <c r="C3" s="155"/>
      <c r="D3" s="153"/>
      <c r="E3" s="147"/>
      <c r="F3" s="148"/>
      <c r="G3" s="104" t="s">
        <v>10</v>
      </c>
      <c r="H3" s="104" t="s">
        <v>11</v>
      </c>
      <c r="I3" s="104" t="s">
        <v>43</v>
      </c>
      <c r="J3" s="104" t="s">
        <v>44</v>
      </c>
      <c r="K3" s="104" t="s">
        <v>210</v>
      </c>
      <c r="L3" s="105" t="s">
        <v>325</v>
      </c>
      <c r="M3" s="105" t="s">
        <v>327</v>
      </c>
      <c r="N3" s="104" t="s">
        <v>15</v>
      </c>
      <c r="O3" s="104" t="s">
        <v>16</v>
      </c>
      <c r="P3" s="104" t="s">
        <v>17</v>
      </c>
      <c r="Q3" s="104" t="s">
        <v>38</v>
      </c>
      <c r="R3" s="104" t="s">
        <v>72</v>
      </c>
      <c r="S3" s="104" t="s">
        <v>46</v>
      </c>
      <c r="T3" s="104" t="s">
        <v>47</v>
      </c>
      <c r="U3" s="104" t="s">
        <v>19</v>
      </c>
      <c r="V3" s="104" t="s">
        <v>20</v>
      </c>
      <c r="W3" s="104" t="s">
        <v>49</v>
      </c>
      <c r="X3" s="104" t="s">
        <v>50</v>
      </c>
      <c r="Y3" s="104" t="s">
        <v>51</v>
      </c>
      <c r="Z3" s="104" t="s">
        <v>55</v>
      </c>
      <c r="AA3" s="104" t="s">
        <v>58</v>
      </c>
      <c r="AB3" s="104" t="s">
        <v>59</v>
      </c>
      <c r="AC3" s="103" t="s">
        <v>60</v>
      </c>
      <c r="AD3" s="21"/>
      <c r="AE3" s="28" t="s">
        <v>165</v>
      </c>
      <c r="AF3" s="141"/>
    </row>
    <row r="4" spans="1:33" s="59" customFormat="1" ht="33" customHeight="1" x14ac:dyDescent="0.3">
      <c r="A4" s="137"/>
      <c r="B4" s="164" t="s">
        <v>342</v>
      </c>
      <c r="C4" s="133"/>
      <c r="D4" s="132" t="s">
        <v>338</v>
      </c>
      <c r="E4" s="73" t="s">
        <v>207</v>
      </c>
      <c r="F4" s="25" t="s">
        <v>21</v>
      </c>
      <c r="G4" s="25">
        <v>1.1499999999999999</v>
      </c>
      <c r="H4" s="25">
        <v>1.1499999999999999</v>
      </c>
      <c r="I4" s="25"/>
      <c r="J4" s="25"/>
      <c r="K4" s="25"/>
      <c r="L4" s="25" t="s">
        <v>326</v>
      </c>
      <c r="M4" s="25" t="s">
        <v>23</v>
      </c>
      <c r="N4" s="25">
        <v>280</v>
      </c>
      <c r="O4" s="25">
        <v>1</v>
      </c>
      <c r="P4" s="25">
        <v>3.25</v>
      </c>
      <c r="Q4" s="44">
        <f t="shared" ref="Q4" si="0">P4*O4</f>
        <v>3.25</v>
      </c>
      <c r="R4" s="70">
        <f t="shared" ref="R4" si="1">N4/O4/P4</f>
        <v>86.15384615384616</v>
      </c>
      <c r="S4" s="70"/>
      <c r="T4" s="70"/>
      <c r="U4" s="43">
        <v>0.28599999999999998</v>
      </c>
      <c r="V4" s="43">
        <v>0.24</v>
      </c>
      <c r="W4" s="51"/>
      <c r="X4" s="51"/>
      <c r="Y4" s="51"/>
      <c r="Z4" s="51"/>
      <c r="AA4" s="51"/>
      <c r="AB4" s="51"/>
      <c r="AC4" s="51"/>
      <c r="AD4" s="25"/>
      <c r="AE4" s="111"/>
      <c r="AF4" s="140" t="s">
        <v>208</v>
      </c>
    </row>
    <row r="5" spans="1:33" ht="33" customHeight="1" x14ac:dyDescent="0.3">
      <c r="B5" s="159"/>
      <c r="C5" s="134" t="s">
        <v>337</v>
      </c>
      <c r="D5" s="36"/>
      <c r="E5" s="74" t="s">
        <v>114</v>
      </c>
      <c r="F5" s="36" t="s">
        <v>21</v>
      </c>
      <c r="G5" s="36">
        <v>2.4</v>
      </c>
      <c r="H5" s="36">
        <v>2.4</v>
      </c>
      <c r="I5" s="36">
        <v>3</v>
      </c>
      <c r="J5" s="36">
        <v>3</v>
      </c>
      <c r="K5" s="36"/>
      <c r="L5" s="36" t="s">
        <v>22</v>
      </c>
      <c r="M5" s="36" t="s">
        <v>23</v>
      </c>
      <c r="N5" s="36">
        <v>128</v>
      </c>
      <c r="O5" s="36">
        <v>0.35</v>
      </c>
      <c r="P5" s="36">
        <v>3.1</v>
      </c>
      <c r="Q5" s="43">
        <f>P5*O5</f>
        <v>1.085</v>
      </c>
      <c r="R5" s="40">
        <f t="shared" ref="R5:R7" si="2">N5/O5/P5</f>
        <v>117.97235023041475</v>
      </c>
      <c r="S5" s="41" t="s">
        <v>115</v>
      </c>
      <c r="T5" s="41" t="s">
        <v>116</v>
      </c>
      <c r="U5" s="43">
        <v>0.28599999999999998</v>
      </c>
      <c r="V5" s="43">
        <v>0.24</v>
      </c>
      <c r="W5" s="36" t="s">
        <v>52</v>
      </c>
      <c r="X5" s="42" t="s">
        <v>53</v>
      </c>
      <c r="Y5" s="36" t="s">
        <v>54</v>
      </c>
      <c r="Z5" s="42" t="s">
        <v>56</v>
      </c>
      <c r="AA5" s="42"/>
      <c r="AB5" s="36" t="s">
        <v>21</v>
      </c>
      <c r="AC5" s="36" t="s">
        <v>21</v>
      </c>
      <c r="AD5" s="36" t="s">
        <v>123</v>
      </c>
      <c r="AE5" s="35">
        <v>15</v>
      </c>
      <c r="AF5" s="120" t="s">
        <v>255</v>
      </c>
      <c r="AG5" s="59" t="s">
        <v>122</v>
      </c>
    </row>
    <row r="6" spans="1:33" ht="33" customHeight="1" x14ac:dyDescent="0.3">
      <c r="B6" s="159"/>
      <c r="C6" s="142" t="s">
        <v>336</v>
      </c>
      <c r="D6" s="36"/>
      <c r="E6" s="74" t="s">
        <v>343</v>
      </c>
      <c r="F6" s="36" t="s">
        <v>21</v>
      </c>
      <c r="G6" s="36">
        <v>1.1499999999999999</v>
      </c>
      <c r="H6" s="36">
        <v>1.1499999999999999</v>
      </c>
      <c r="I6" s="36">
        <v>1.8</v>
      </c>
      <c r="J6" s="36">
        <v>1.45</v>
      </c>
      <c r="K6" s="36"/>
      <c r="L6" s="36" t="s">
        <v>23</v>
      </c>
      <c r="M6" s="36" t="s">
        <v>23</v>
      </c>
      <c r="N6" s="36">
        <v>300</v>
      </c>
      <c r="O6" s="36">
        <v>1</v>
      </c>
      <c r="P6" s="36">
        <v>3.25</v>
      </c>
      <c r="Q6" s="43">
        <f t="shared" ref="Q6:Q7" si="3">P6*O6</f>
        <v>3.25</v>
      </c>
      <c r="R6" s="40">
        <f t="shared" si="2"/>
        <v>92.307692307692307</v>
      </c>
      <c r="S6" s="40" t="s">
        <v>118</v>
      </c>
      <c r="T6" s="40" t="s">
        <v>119</v>
      </c>
      <c r="U6" s="43">
        <v>0.28599999999999998</v>
      </c>
      <c r="V6" s="43">
        <v>0.24</v>
      </c>
      <c r="W6" s="36" t="s">
        <v>52</v>
      </c>
      <c r="X6" s="42" t="s">
        <v>53</v>
      </c>
      <c r="Y6" s="36" t="s">
        <v>54</v>
      </c>
      <c r="Z6" s="42" t="s">
        <v>56</v>
      </c>
      <c r="AA6" s="36"/>
      <c r="AB6" s="36" t="s">
        <v>21</v>
      </c>
      <c r="AC6" s="36" t="s">
        <v>21</v>
      </c>
      <c r="AD6" s="36" t="s">
        <v>117</v>
      </c>
      <c r="AE6" s="35">
        <v>33.9</v>
      </c>
      <c r="AF6" s="120" t="s">
        <v>256</v>
      </c>
      <c r="AG6" s="59" t="s">
        <v>121</v>
      </c>
    </row>
    <row r="7" spans="1:33" ht="33" customHeight="1" x14ac:dyDescent="0.3">
      <c r="B7" s="159"/>
      <c r="C7" s="134" t="s">
        <v>337</v>
      </c>
      <c r="D7" s="36"/>
      <c r="E7" s="74" t="s">
        <v>131</v>
      </c>
      <c r="F7" s="36" t="s">
        <v>21</v>
      </c>
      <c r="G7" s="36">
        <v>2.4</v>
      </c>
      <c r="H7" s="36">
        <v>2.4</v>
      </c>
      <c r="I7" s="36">
        <v>3</v>
      </c>
      <c r="J7" s="36">
        <v>3</v>
      </c>
      <c r="K7" s="36"/>
      <c r="L7" s="36"/>
      <c r="M7" s="36"/>
      <c r="N7" s="36">
        <v>106</v>
      </c>
      <c r="O7" s="36">
        <v>0.35</v>
      </c>
      <c r="P7" s="36">
        <v>3.1</v>
      </c>
      <c r="Q7" s="43">
        <f t="shared" si="3"/>
        <v>1.085</v>
      </c>
      <c r="R7" s="40">
        <f t="shared" si="2"/>
        <v>97.695852534562221</v>
      </c>
      <c r="S7" s="40" t="s">
        <v>115</v>
      </c>
      <c r="T7" s="36" t="s">
        <v>129</v>
      </c>
      <c r="U7" s="43">
        <v>0.28599999999999998</v>
      </c>
      <c r="V7" s="43">
        <v>0.24</v>
      </c>
      <c r="W7" s="36" t="s">
        <v>52</v>
      </c>
      <c r="X7" s="42" t="s">
        <v>53</v>
      </c>
      <c r="Y7" s="36" t="s">
        <v>130</v>
      </c>
      <c r="Z7" s="42" t="s">
        <v>56</v>
      </c>
      <c r="AA7" s="36"/>
      <c r="AB7" s="36" t="s">
        <v>21</v>
      </c>
      <c r="AC7" s="36" t="s">
        <v>21</v>
      </c>
      <c r="AD7" s="36" t="s">
        <v>127</v>
      </c>
      <c r="AE7" s="35">
        <v>10</v>
      </c>
      <c r="AF7" s="120" t="s">
        <v>257</v>
      </c>
      <c r="AG7" s="59" t="s">
        <v>125</v>
      </c>
    </row>
    <row r="8" spans="1:33" x14ac:dyDescent="0.3">
      <c r="B8" s="159"/>
      <c r="C8" s="134"/>
      <c r="D8" s="36"/>
      <c r="E8" s="75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40"/>
      <c r="R8" s="40"/>
      <c r="S8" s="40"/>
      <c r="T8" s="36"/>
      <c r="U8" s="36"/>
      <c r="V8" s="36"/>
      <c r="W8" s="36"/>
      <c r="X8" s="36"/>
      <c r="Y8" s="36"/>
      <c r="Z8" s="36"/>
      <c r="AA8" s="36"/>
      <c r="AB8" s="36"/>
      <c r="AC8" s="36"/>
      <c r="AD8" s="35"/>
      <c r="AE8" s="35"/>
      <c r="AF8" s="120"/>
    </row>
    <row r="9" spans="1:33" x14ac:dyDescent="0.3">
      <c r="B9" s="160"/>
      <c r="C9" s="134"/>
      <c r="D9" s="36"/>
      <c r="E9" s="75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40"/>
      <c r="R9" s="40"/>
      <c r="S9" s="40"/>
      <c r="T9" s="36"/>
      <c r="U9" s="36"/>
      <c r="V9" s="36"/>
      <c r="W9" s="36"/>
      <c r="X9" s="36"/>
      <c r="Y9" s="36"/>
      <c r="Z9" s="36"/>
      <c r="AA9" s="36"/>
      <c r="AB9" s="36"/>
      <c r="AC9" s="36"/>
      <c r="AD9" s="35"/>
      <c r="AE9" s="35"/>
      <c r="AF9" s="120"/>
    </row>
    <row r="10" spans="1:33" ht="33" customHeight="1" x14ac:dyDescent="0.3">
      <c r="B10" s="158" t="s">
        <v>344</v>
      </c>
      <c r="C10" s="135"/>
      <c r="D10" s="57"/>
      <c r="E10" s="76" t="s">
        <v>83</v>
      </c>
      <c r="F10" s="25" t="s">
        <v>21</v>
      </c>
      <c r="G10" s="25">
        <v>1.03</v>
      </c>
      <c r="H10" s="25">
        <v>1.48</v>
      </c>
      <c r="I10" s="25">
        <v>1.5</v>
      </c>
      <c r="J10" s="25">
        <v>1.9</v>
      </c>
      <c r="K10" s="25"/>
      <c r="L10" s="25" t="s">
        <v>85</v>
      </c>
      <c r="M10" s="25" t="s">
        <v>85</v>
      </c>
      <c r="N10" s="25">
        <v>395</v>
      </c>
      <c r="O10" s="25">
        <v>1</v>
      </c>
      <c r="P10" s="25">
        <v>3.15</v>
      </c>
      <c r="Q10" s="44">
        <f t="shared" ref="Q10:Q16" si="4">P10*O10</f>
        <v>3.15</v>
      </c>
      <c r="R10" s="26">
        <f t="shared" ref="R10:R16" si="5">N10/O10/P10</f>
        <v>125.39682539682541</v>
      </c>
      <c r="S10" s="26" t="s">
        <v>95</v>
      </c>
      <c r="T10" s="26" t="s">
        <v>96</v>
      </c>
      <c r="U10" s="25">
        <v>0.32500000000000001</v>
      </c>
      <c r="V10" s="25">
        <v>0.34499999999999997</v>
      </c>
      <c r="W10" s="25">
        <v>135</v>
      </c>
      <c r="X10" s="25">
        <v>-40</v>
      </c>
      <c r="Y10" s="25"/>
      <c r="Z10" s="25"/>
      <c r="AA10" s="25" t="s">
        <v>85</v>
      </c>
      <c r="AB10" s="25" t="s">
        <v>85</v>
      </c>
      <c r="AC10" s="25" t="s">
        <v>85</v>
      </c>
      <c r="AD10" s="25" t="s">
        <v>86</v>
      </c>
      <c r="AE10" s="107" t="s">
        <v>90</v>
      </c>
      <c r="AF10" s="59" t="s">
        <v>88</v>
      </c>
    </row>
    <row r="11" spans="1:33" ht="33" customHeight="1" x14ac:dyDescent="0.3">
      <c r="B11" s="159"/>
      <c r="C11" s="134"/>
      <c r="D11" s="57"/>
      <c r="E11" s="76" t="s">
        <v>91</v>
      </c>
      <c r="F11" s="25" t="s">
        <v>85</v>
      </c>
      <c r="G11" s="25">
        <v>3.58</v>
      </c>
      <c r="H11" s="25">
        <v>1.06</v>
      </c>
      <c r="I11" s="25">
        <v>4</v>
      </c>
      <c r="J11" s="25">
        <v>1.4</v>
      </c>
      <c r="K11" s="25"/>
      <c r="L11" s="25"/>
      <c r="M11" s="25"/>
      <c r="N11" s="25">
        <v>75</v>
      </c>
      <c r="O11" s="25">
        <v>0.1</v>
      </c>
      <c r="P11" s="25">
        <v>6.05</v>
      </c>
      <c r="Q11" s="25">
        <f t="shared" si="4"/>
        <v>0.60499999999999998</v>
      </c>
      <c r="R11" s="26">
        <f t="shared" si="5"/>
        <v>123.96694214876034</v>
      </c>
      <c r="S11" s="26" t="s">
        <v>93</v>
      </c>
      <c r="T11" s="26" t="s">
        <v>94</v>
      </c>
      <c r="U11" s="44">
        <v>0.28000000000000003</v>
      </c>
      <c r="V11" s="44">
        <v>0.26</v>
      </c>
      <c r="W11" s="25">
        <v>100</v>
      </c>
      <c r="X11" s="25">
        <v>-40</v>
      </c>
      <c r="Y11" s="25"/>
      <c r="Z11" s="25"/>
      <c r="AA11" s="25" t="s">
        <v>85</v>
      </c>
      <c r="AB11" s="25" t="s">
        <v>85</v>
      </c>
      <c r="AC11" s="25" t="s">
        <v>85</v>
      </c>
      <c r="AD11" s="25" t="s">
        <v>92</v>
      </c>
      <c r="AE11" s="107" t="s">
        <v>97</v>
      </c>
      <c r="AF11" s="59" t="s">
        <v>98</v>
      </c>
    </row>
    <row r="12" spans="1:33" ht="33" customHeight="1" x14ac:dyDescent="0.3">
      <c r="B12" s="159"/>
      <c r="C12" s="134"/>
      <c r="D12" s="57"/>
      <c r="E12" s="76" t="s">
        <v>99</v>
      </c>
      <c r="F12" s="25" t="s">
        <v>85</v>
      </c>
      <c r="G12" s="25">
        <v>3.7</v>
      </c>
      <c r="H12" s="25">
        <v>1.1000000000000001</v>
      </c>
      <c r="I12" s="25">
        <v>4</v>
      </c>
      <c r="J12" s="25">
        <v>1.4</v>
      </c>
      <c r="K12" s="25"/>
      <c r="L12" s="25"/>
      <c r="M12" s="25"/>
      <c r="N12" s="25">
        <v>93.4</v>
      </c>
      <c r="O12" s="25">
        <v>0.12</v>
      </c>
      <c r="P12" s="25">
        <v>6</v>
      </c>
      <c r="Q12" s="25">
        <f t="shared" si="4"/>
        <v>0.72</v>
      </c>
      <c r="R12" s="26">
        <f t="shared" si="5"/>
        <v>129.72222222222223</v>
      </c>
      <c r="S12" s="26" t="s">
        <v>101</v>
      </c>
      <c r="T12" s="26" t="s">
        <v>102</v>
      </c>
      <c r="U12" s="44">
        <v>0.28000000000000003</v>
      </c>
      <c r="V12" s="44">
        <v>0.26</v>
      </c>
      <c r="W12" s="25">
        <v>100</v>
      </c>
      <c r="X12" s="25">
        <v>-40</v>
      </c>
      <c r="Y12" s="25"/>
      <c r="Z12" s="25"/>
      <c r="AA12" s="25" t="s">
        <v>85</v>
      </c>
      <c r="AB12" s="25" t="s">
        <v>85</v>
      </c>
      <c r="AC12" s="25" t="s">
        <v>85</v>
      </c>
      <c r="AD12" s="47" t="s">
        <v>100</v>
      </c>
      <c r="AE12" s="107" t="s">
        <v>103</v>
      </c>
      <c r="AF12" s="59" t="s">
        <v>63</v>
      </c>
    </row>
    <row r="13" spans="1:33" ht="33" customHeight="1" x14ac:dyDescent="0.3">
      <c r="B13" s="159"/>
      <c r="C13" s="134"/>
      <c r="D13" s="57"/>
      <c r="E13" s="76" t="s">
        <v>109</v>
      </c>
      <c r="F13" s="25" t="s">
        <v>85</v>
      </c>
      <c r="G13" s="25">
        <v>0.76500000000000001</v>
      </c>
      <c r="H13" s="25">
        <v>0.76500000000000001</v>
      </c>
      <c r="I13" s="25">
        <v>1.6</v>
      </c>
      <c r="J13" s="25">
        <v>1.2</v>
      </c>
      <c r="K13" s="25"/>
      <c r="L13" s="25"/>
      <c r="M13" s="25"/>
      <c r="N13" s="25">
        <v>125</v>
      </c>
      <c r="O13" s="25">
        <v>0.35</v>
      </c>
      <c r="P13" s="25">
        <v>2.97</v>
      </c>
      <c r="Q13" s="25">
        <f t="shared" si="4"/>
        <v>1.0395000000000001</v>
      </c>
      <c r="R13" s="26">
        <f t="shared" si="5"/>
        <v>120.25012025012025</v>
      </c>
      <c r="S13" s="26" t="s">
        <v>107</v>
      </c>
      <c r="T13" s="26" t="s">
        <v>108</v>
      </c>
      <c r="U13" s="25">
        <v>0.33</v>
      </c>
      <c r="V13" s="25">
        <v>0.34</v>
      </c>
      <c r="W13" s="25">
        <v>125</v>
      </c>
      <c r="X13" s="25">
        <v>-40</v>
      </c>
      <c r="Y13" s="25"/>
      <c r="Z13" s="25"/>
      <c r="AA13" s="25" t="s">
        <v>85</v>
      </c>
      <c r="AB13" s="25" t="s">
        <v>85</v>
      </c>
      <c r="AC13" s="25" t="s">
        <v>85</v>
      </c>
      <c r="AD13" s="25" t="s">
        <v>104</v>
      </c>
      <c r="AE13" s="47" t="s">
        <v>105</v>
      </c>
      <c r="AF13" s="59" t="s">
        <v>106</v>
      </c>
    </row>
    <row r="14" spans="1:33" ht="33" customHeight="1" x14ac:dyDescent="0.3">
      <c r="B14" s="159"/>
      <c r="C14" s="142" t="s">
        <v>336</v>
      </c>
      <c r="D14" s="57"/>
      <c r="E14" s="77" t="s">
        <v>345</v>
      </c>
      <c r="F14" s="25" t="s">
        <v>85</v>
      </c>
      <c r="G14" s="25">
        <v>1.03</v>
      </c>
      <c r="H14" s="25">
        <v>1.03</v>
      </c>
      <c r="I14" s="25">
        <v>1.9</v>
      </c>
      <c r="J14" s="25">
        <v>1.5</v>
      </c>
      <c r="K14" s="25"/>
      <c r="L14" s="25"/>
      <c r="M14" s="25"/>
      <c r="N14" s="25">
        <v>290</v>
      </c>
      <c r="O14" s="25">
        <v>1</v>
      </c>
      <c r="P14" s="25">
        <v>3.05</v>
      </c>
      <c r="Q14" s="44">
        <f t="shared" si="4"/>
        <v>3.05</v>
      </c>
      <c r="R14" s="26">
        <f t="shared" si="5"/>
        <v>95.081967213114766</v>
      </c>
      <c r="S14" s="26" t="s">
        <v>111</v>
      </c>
      <c r="T14" s="26" t="s">
        <v>112</v>
      </c>
      <c r="U14" s="44">
        <v>0.27800000000000002</v>
      </c>
      <c r="V14" s="44">
        <v>0.245</v>
      </c>
      <c r="W14" s="25">
        <v>125</v>
      </c>
      <c r="X14" s="25">
        <v>-40</v>
      </c>
      <c r="Y14" s="25"/>
      <c r="Z14" s="25"/>
      <c r="AA14" s="25" t="s">
        <v>85</v>
      </c>
      <c r="AB14" s="25" t="s">
        <v>85</v>
      </c>
      <c r="AC14" s="25" t="s">
        <v>85</v>
      </c>
      <c r="AD14" s="79" t="s">
        <v>138</v>
      </c>
      <c r="AE14" s="47" t="s">
        <v>113</v>
      </c>
      <c r="AF14" s="59" t="s">
        <v>64</v>
      </c>
    </row>
    <row r="15" spans="1:33" ht="33" customHeight="1" x14ac:dyDescent="0.3">
      <c r="B15" s="159"/>
      <c r="C15" s="134" t="s">
        <v>337</v>
      </c>
      <c r="D15" s="57" t="s">
        <v>253</v>
      </c>
      <c r="E15" s="77" t="s">
        <v>133</v>
      </c>
      <c r="F15" s="25" t="s">
        <v>85</v>
      </c>
      <c r="G15" s="25"/>
      <c r="H15" s="25"/>
      <c r="I15" s="25">
        <v>2.75</v>
      </c>
      <c r="J15" s="25">
        <v>2</v>
      </c>
      <c r="K15" s="25"/>
      <c r="L15" s="25"/>
      <c r="M15" s="25"/>
      <c r="N15" s="25">
        <v>120</v>
      </c>
      <c r="O15" s="25">
        <v>0.35</v>
      </c>
      <c r="P15" s="25">
        <v>2.95</v>
      </c>
      <c r="Q15" s="44">
        <f t="shared" si="4"/>
        <v>1.0325</v>
      </c>
      <c r="R15" s="26">
        <f t="shared" si="5"/>
        <v>116.22276029055691</v>
      </c>
      <c r="S15" s="26" t="s">
        <v>135</v>
      </c>
      <c r="T15" s="25" t="s">
        <v>136</v>
      </c>
      <c r="U15" s="44">
        <v>0.27</v>
      </c>
      <c r="V15" s="44">
        <v>0.25</v>
      </c>
      <c r="W15" s="25">
        <v>125</v>
      </c>
      <c r="X15" s="25">
        <v>-40</v>
      </c>
      <c r="Y15" s="25"/>
      <c r="Z15" s="25"/>
      <c r="AA15" s="25" t="s">
        <v>85</v>
      </c>
      <c r="AB15" s="25" t="s">
        <v>85</v>
      </c>
      <c r="AC15" s="25" t="s">
        <v>85</v>
      </c>
      <c r="AD15" s="25" t="s">
        <v>134</v>
      </c>
      <c r="AE15" s="47" t="s">
        <v>137</v>
      </c>
      <c r="AF15" s="59" t="s">
        <v>139</v>
      </c>
    </row>
    <row r="16" spans="1:33" ht="33" customHeight="1" x14ac:dyDescent="0.3">
      <c r="B16" s="159"/>
      <c r="C16" s="134"/>
      <c r="D16" s="57"/>
      <c r="E16" s="76" t="s">
        <v>140</v>
      </c>
      <c r="F16" s="25" t="s">
        <v>85</v>
      </c>
      <c r="G16" s="25"/>
      <c r="H16" s="25"/>
      <c r="I16" s="25">
        <v>2.75</v>
      </c>
      <c r="J16" s="25">
        <v>2</v>
      </c>
      <c r="K16" s="25"/>
      <c r="L16" s="25"/>
      <c r="M16" s="25"/>
      <c r="N16" s="25">
        <v>62.8</v>
      </c>
      <c r="O16" s="25">
        <v>0.2</v>
      </c>
      <c r="P16" s="25">
        <v>2.99</v>
      </c>
      <c r="Q16" s="25">
        <f t="shared" si="4"/>
        <v>0.59800000000000009</v>
      </c>
      <c r="R16" s="26">
        <f t="shared" si="5"/>
        <v>105.01672240802672</v>
      </c>
      <c r="S16" s="26" t="s">
        <v>142</v>
      </c>
      <c r="T16" s="25" t="s">
        <v>143</v>
      </c>
      <c r="U16" s="44">
        <v>0.27</v>
      </c>
      <c r="V16" s="44">
        <v>0.25</v>
      </c>
      <c r="W16" s="25">
        <v>125</v>
      </c>
      <c r="X16" s="25">
        <v>-40</v>
      </c>
      <c r="Y16" s="25"/>
      <c r="Z16" s="25"/>
      <c r="AA16" s="25" t="s">
        <v>85</v>
      </c>
      <c r="AB16" s="25" t="s">
        <v>85</v>
      </c>
      <c r="AC16" s="25" t="s">
        <v>85</v>
      </c>
      <c r="AD16" s="25" t="s">
        <v>141</v>
      </c>
      <c r="AE16" s="47" t="s">
        <v>144</v>
      </c>
      <c r="AF16" s="59" t="s">
        <v>145</v>
      </c>
    </row>
    <row r="17" spans="2:32" ht="16.5" customHeight="1" x14ac:dyDescent="0.3">
      <c r="B17" s="159"/>
      <c r="C17" s="134"/>
      <c r="D17" s="57"/>
      <c r="E17" s="7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  <c r="S17" s="26"/>
      <c r="T17" s="25"/>
      <c r="U17" s="44"/>
      <c r="V17" s="44"/>
      <c r="W17" s="25"/>
      <c r="X17" s="25"/>
      <c r="Y17" s="25"/>
      <c r="Z17" s="25"/>
      <c r="AA17" s="25"/>
      <c r="AB17" s="25"/>
      <c r="AC17" s="25"/>
      <c r="AD17" s="25"/>
      <c r="AE17" s="47"/>
    </row>
    <row r="18" spans="2:32" ht="16.5" customHeight="1" x14ac:dyDescent="0.3">
      <c r="B18" s="160"/>
      <c r="C18" s="134"/>
      <c r="D18" s="57"/>
      <c r="E18" s="7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  <c r="S18" s="26"/>
      <c r="T18" s="25"/>
      <c r="U18" s="44"/>
      <c r="V18" s="44"/>
      <c r="W18" s="25"/>
      <c r="X18" s="25"/>
      <c r="Y18" s="25"/>
      <c r="Z18" s="25"/>
      <c r="AA18" s="25"/>
      <c r="AB18" s="25"/>
      <c r="AC18" s="25"/>
      <c r="AD18" s="25"/>
      <c r="AE18" s="47"/>
    </row>
    <row r="19" spans="2:32" ht="46.8" x14ac:dyDescent="0.3">
      <c r="B19" s="158" t="s">
        <v>294</v>
      </c>
      <c r="C19" s="135"/>
      <c r="D19" s="80" t="s">
        <v>295</v>
      </c>
      <c r="E19" s="47" t="s">
        <v>296</v>
      </c>
      <c r="F19" s="47" t="s">
        <v>261</v>
      </c>
      <c r="G19" s="47">
        <v>1.22</v>
      </c>
      <c r="H19" s="47">
        <v>1.22</v>
      </c>
      <c r="I19" s="47">
        <v>2</v>
      </c>
      <c r="J19" s="47">
        <v>2</v>
      </c>
      <c r="K19" s="47"/>
      <c r="L19" s="47"/>
      <c r="M19" s="47"/>
      <c r="N19" s="47">
        <v>360</v>
      </c>
      <c r="O19" s="47">
        <v>1</v>
      </c>
      <c r="P19" s="47">
        <v>3.2</v>
      </c>
      <c r="Q19" s="81">
        <v>3.2</v>
      </c>
      <c r="R19" s="47">
        <f>N19/O19/P19</f>
        <v>112.5</v>
      </c>
      <c r="S19" s="47"/>
      <c r="T19" s="47">
        <v>2.2000000000000002</v>
      </c>
      <c r="U19" s="47"/>
      <c r="V19" s="47"/>
      <c r="W19" s="47">
        <v>125</v>
      </c>
      <c r="X19" s="47">
        <v>-40</v>
      </c>
      <c r="Y19" s="47"/>
      <c r="Z19" s="47"/>
      <c r="AA19" s="47"/>
      <c r="AB19" s="47"/>
      <c r="AC19" s="47"/>
      <c r="AD19" s="25" t="s">
        <v>297</v>
      </c>
      <c r="AE19" s="47"/>
    </row>
    <row r="20" spans="2:32" ht="46.8" x14ac:dyDescent="0.3">
      <c r="B20" s="159"/>
      <c r="C20" s="134"/>
      <c r="D20" s="80"/>
      <c r="E20" s="47" t="s">
        <v>298</v>
      </c>
      <c r="F20" s="47" t="s">
        <v>261</v>
      </c>
      <c r="G20" s="47">
        <v>1.22</v>
      </c>
      <c r="H20" s="47">
        <v>2.46</v>
      </c>
      <c r="I20" s="47">
        <v>3.5</v>
      </c>
      <c r="J20" s="47">
        <v>3.5</v>
      </c>
      <c r="K20" s="47"/>
      <c r="L20" s="47"/>
      <c r="M20" s="47"/>
      <c r="N20" s="47">
        <v>720</v>
      </c>
      <c r="O20" s="47">
        <v>1</v>
      </c>
      <c r="P20" s="47">
        <v>6.4</v>
      </c>
      <c r="Q20" s="81">
        <v>6.4</v>
      </c>
      <c r="R20" s="47">
        <f>N20/O20/P20</f>
        <v>112.5</v>
      </c>
      <c r="S20" s="47"/>
      <c r="T20" s="47">
        <v>0.88</v>
      </c>
      <c r="U20" s="47"/>
      <c r="V20" s="47"/>
      <c r="W20" s="47">
        <v>125</v>
      </c>
      <c r="X20" s="47">
        <v>-40</v>
      </c>
      <c r="Y20" s="47"/>
      <c r="Z20" s="47"/>
      <c r="AA20" s="47"/>
      <c r="AB20" s="47"/>
      <c r="AC20" s="47"/>
      <c r="AD20" s="25" t="s">
        <v>299</v>
      </c>
      <c r="AE20" s="47"/>
    </row>
    <row r="21" spans="2:32" x14ac:dyDescent="0.3">
      <c r="B21" s="159"/>
      <c r="C21" s="134"/>
      <c r="D21" s="8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spans="2:32" x14ac:dyDescent="0.3">
      <c r="B22" s="160"/>
      <c r="C22" s="134"/>
      <c r="D22" s="80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spans="2:32" ht="16.5" customHeight="1" x14ac:dyDescent="0.3">
      <c r="B23" s="158" t="s">
        <v>300</v>
      </c>
      <c r="C23" s="135"/>
      <c r="D23" s="36" t="s">
        <v>301</v>
      </c>
      <c r="E23" s="25" t="s">
        <v>302</v>
      </c>
      <c r="F23" s="25" t="s">
        <v>286</v>
      </c>
      <c r="G23" s="25"/>
      <c r="H23" s="25"/>
      <c r="I23" s="25">
        <v>5</v>
      </c>
      <c r="J23" s="25">
        <v>5</v>
      </c>
      <c r="K23" s="25">
        <v>1</v>
      </c>
      <c r="L23" s="50"/>
      <c r="M23" s="50"/>
      <c r="N23" s="25"/>
      <c r="O23" s="25">
        <v>0.64</v>
      </c>
      <c r="P23" s="25">
        <v>6.27</v>
      </c>
      <c r="Q23" s="44">
        <v>4.0129999999999999</v>
      </c>
      <c r="R23" s="26"/>
      <c r="S23" s="26"/>
      <c r="T23" s="85">
        <v>3.3</v>
      </c>
      <c r="U23" s="25"/>
      <c r="V23" s="25"/>
      <c r="W23" s="25">
        <v>100</v>
      </c>
      <c r="X23" s="25">
        <v>-40</v>
      </c>
      <c r="Y23" s="25" t="s">
        <v>281</v>
      </c>
      <c r="Z23" s="25" t="s">
        <v>303</v>
      </c>
      <c r="AA23" s="25"/>
      <c r="AB23" s="25"/>
      <c r="AC23" s="25"/>
      <c r="AD23" s="36" t="s">
        <v>304</v>
      </c>
      <c r="AE23" s="47"/>
      <c r="AF23" s="120"/>
    </row>
    <row r="24" spans="2:32" ht="46.8" x14ac:dyDescent="0.3">
      <c r="B24" s="159"/>
      <c r="C24" s="134"/>
      <c r="D24" s="36"/>
      <c r="E24" s="25" t="s">
        <v>305</v>
      </c>
      <c r="F24" s="25" t="s">
        <v>261</v>
      </c>
      <c r="G24" s="25">
        <v>1.26</v>
      </c>
      <c r="H24" s="25">
        <v>1.26</v>
      </c>
      <c r="I24" s="25">
        <v>2.09</v>
      </c>
      <c r="J24" s="25">
        <v>1.68</v>
      </c>
      <c r="K24" s="60">
        <v>1</v>
      </c>
      <c r="L24" s="60"/>
      <c r="M24" s="60"/>
      <c r="N24" s="60">
        <v>420</v>
      </c>
      <c r="O24" s="60">
        <v>1</v>
      </c>
      <c r="P24" s="60">
        <v>3.25</v>
      </c>
      <c r="Q24" s="43">
        <v>3.25</v>
      </c>
      <c r="R24" s="61">
        <v>129.19999999999999</v>
      </c>
      <c r="S24" s="61"/>
      <c r="T24" s="90">
        <v>3.5</v>
      </c>
      <c r="U24" s="90">
        <v>0.32250000000000001</v>
      </c>
      <c r="V24" s="60">
        <v>0.33500000000000002</v>
      </c>
      <c r="W24" s="60">
        <v>125</v>
      </c>
      <c r="X24" s="60">
        <v>-40</v>
      </c>
      <c r="Y24" s="60" t="s">
        <v>266</v>
      </c>
      <c r="Z24" s="60" t="s">
        <v>306</v>
      </c>
      <c r="AA24" s="25"/>
      <c r="AB24" s="25"/>
      <c r="AC24" s="25"/>
      <c r="AD24" s="36" t="s">
        <v>307</v>
      </c>
      <c r="AE24" s="47"/>
      <c r="AF24" s="120"/>
    </row>
    <row r="25" spans="2:32" x14ac:dyDescent="0.3">
      <c r="B25" s="159"/>
      <c r="C25" s="143" t="s">
        <v>340</v>
      </c>
      <c r="D25" s="35" t="s">
        <v>308</v>
      </c>
      <c r="E25" s="95" t="s">
        <v>309</v>
      </c>
      <c r="F25" s="25" t="s">
        <v>261</v>
      </c>
      <c r="G25" s="25">
        <v>2.5</v>
      </c>
      <c r="H25" s="25">
        <v>2.5</v>
      </c>
      <c r="I25" s="25">
        <v>3.2</v>
      </c>
      <c r="J25" s="25">
        <v>3</v>
      </c>
      <c r="K25" s="60">
        <v>1</v>
      </c>
      <c r="L25" s="60"/>
      <c r="M25" s="60"/>
      <c r="N25" s="60">
        <v>120</v>
      </c>
      <c r="O25" s="60">
        <v>0.35</v>
      </c>
      <c r="P25" s="60">
        <v>2.95</v>
      </c>
      <c r="Q25" s="43">
        <v>1.0329999999999999</v>
      </c>
      <c r="R25" s="61">
        <v>116.2</v>
      </c>
      <c r="S25" s="61"/>
      <c r="T25" s="91">
        <v>20</v>
      </c>
      <c r="U25" s="94">
        <v>0.28599999999999998</v>
      </c>
      <c r="V25" s="94">
        <v>0.24</v>
      </c>
      <c r="W25" s="60">
        <v>125</v>
      </c>
      <c r="X25" s="60">
        <v>-40</v>
      </c>
      <c r="Y25" s="60"/>
      <c r="Z25" s="60"/>
      <c r="AA25" s="25"/>
      <c r="AB25" s="25"/>
      <c r="AC25" s="25"/>
      <c r="AD25" s="35" t="s">
        <v>310</v>
      </c>
      <c r="AE25" s="47"/>
      <c r="AF25" s="120"/>
    </row>
    <row r="26" spans="2:32" ht="46.8" x14ac:dyDescent="0.3">
      <c r="B26" s="159"/>
      <c r="C26" s="134"/>
      <c r="D26" s="35" t="s">
        <v>311</v>
      </c>
      <c r="E26" s="25" t="s">
        <v>312</v>
      </c>
      <c r="F26" s="25"/>
      <c r="G26" s="25">
        <v>2.1</v>
      </c>
      <c r="H26" s="25">
        <v>2.1</v>
      </c>
      <c r="I26" s="25">
        <v>3.2</v>
      </c>
      <c r="J26" s="25">
        <v>3</v>
      </c>
      <c r="K26" s="60"/>
      <c r="L26" s="60"/>
      <c r="M26" s="60"/>
      <c r="N26" s="60">
        <v>168</v>
      </c>
      <c r="O26" s="60">
        <v>0.6</v>
      </c>
      <c r="P26" s="60">
        <v>3.45</v>
      </c>
      <c r="Q26" s="43">
        <v>2.0699999999999998</v>
      </c>
      <c r="R26" s="90">
        <v>81.16</v>
      </c>
      <c r="S26" s="61"/>
      <c r="T26" s="90">
        <v>17</v>
      </c>
      <c r="U26" s="43"/>
      <c r="V26" s="43"/>
      <c r="W26" s="60">
        <v>100</v>
      </c>
      <c r="X26" s="60">
        <v>-40</v>
      </c>
      <c r="Y26" s="60" t="s">
        <v>281</v>
      </c>
      <c r="Z26" s="60" t="s">
        <v>313</v>
      </c>
      <c r="AA26" s="51"/>
      <c r="AB26" s="51"/>
      <c r="AC26" s="51"/>
      <c r="AD26" s="35" t="s">
        <v>314</v>
      </c>
      <c r="AE26" s="47"/>
      <c r="AF26" s="120"/>
    </row>
    <row r="27" spans="2:32" ht="46.8" x14ac:dyDescent="0.3">
      <c r="B27" s="160"/>
      <c r="C27" s="134" t="s">
        <v>347</v>
      </c>
      <c r="D27" s="80"/>
      <c r="E27" s="25" t="s">
        <v>315</v>
      </c>
      <c r="F27" s="25"/>
      <c r="G27" s="25">
        <v>2.1</v>
      </c>
      <c r="H27" s="25">
        <v>2.1</v>
      </c>
      <c r="I27" s="25">
        <v>3.2</v>
      </c>
      <c r="J27" s="25">
        <v>3</v>
      </c>
      <c r="K27" s="60"/>
      <c r="L27" s="93"/>
      <c r="M27" s="93"/>
      <c r="N27" s="60">
        <v>175</v>
      </c>
      <c r="O27" s="60">
        <v>0.6</v>
      </c>
      <c r="P27" s="60">
        <v>3.4</v>
      </c>
      <c r="Q27" s="43">
        <v>2.04</v>
      </c>
      <c r="R27" s="90">
        <v>85.78</v>
      </c>
      <c r="S27" s="61"/>
      <c r="T27" s="90">
        <v>17</v>
      </c>
      <c r="U27" s="43">
        <v>0.27500000000000002</v>
      </c>
      <c r="V27" s="43">
        <v>0.247</v>
      </c>
      <c r="W27" s="60">
        <v>85</v>
      </c>
      <c r="X27" s="60">
        <v>-40</v>
      </c>
      <c r="Y27" s="60" t="s">
        <v>281</v>
      </c>
      <c r="Z27" s="60" t="s">
        <v>313</v>
      </c>
      <c r="AA27" s="51"/>
      <c r="AB27" s="51"/>
      <c r="AC27" s="51"/>
      <c r="AD27" s="35" t="s">
        <v>314</v>
      </c>
      <c r="AE27" s="35"/>
      <c r="AF27" s="120"/>
    </row>
    <row r="28" spans="2:32" ht="31.5" customHeight="1" x14ac:dyDescent="0.3">
      <c r="B28" s="158" t="s">
        <v>316</v>
      </c>
      <c r="C28" s="135" t="s">
        <v>337</v>
      </c>
      <c r="D28" s="80" t="s">
        <v>254</v>
      </c>
      <c r="E28" s="99" t="s">
        <v>346</v>
      </c>
      <c r="F28" s="47" t="s">
        <v>261</v>
      </c>
      <c r="G28" s="47"/>
      <c r="H28" s="47"/>
      <c r="I28" s="47">
        <v>2</v>
      </c>
      <c r="J28" s="47">
        <v>1.6</v>
      </c>
      <c r="K28" s="47"/>
      <c r="L28" s="47"/>
      <c r="M28" s="47"/>
      <c r="N28" s="47">
        <v>310</v>
      </c>
      <c r="O28" s="47">
        <v>1</v>
      </c>
      <c r="P28" s="47">
        <v>3.2</v>
      </c>
      <c r="Q28" s="81">
        <v>3.2</v>
      </c>
      <c r="R28" s="47">
        <f>N28/Q28</f>
        <v>96.875</v>
      </c>
      <c r="S28" s="47"/>
      <c r="T28" s="47">
        <v>6</v>
      </c>
      <c r="U28" s="81">
        <v>0.28000000000000003</v>
      </c>
      <c r="V28" s="81">
        <v>0.27</v>
      </c>
      <c r="W28" s="47">
        <v>125</v>
      </c>
      <c r="X28" s="47">
        <v>-40</v>
      </c>
      <c r="Y28" s="25" t="s">
        <v>266</v>
      </c>
      <c r="Z28" s="47"/>
      <c r="AA28" s="47" t="s">
        <v>341</v>
      </c>
      <c r="AB28" s="47" t="s">
        <v>341</v>
      </c>
      <c r="AC28" s="47" t="s">
        <v>341</v>
      </c>
      <c r="AD28" s="47" t="s">
        <v>317</v>
      </c>
      <c r="AE28" s="47"/>
    </row>
    <row r="29" spans="2:32" x14ac:dyDescent="0.3">
      <c r="B29" s="159"/>
      <c r="C29" s="134"/>
      <c r="D29" s="80"/>
      <c r="E29" s="47" t="s">
        <v>243</v>
      </c>
      <c r="F29" s="47" t="s">
        <v>261</v>
      </c>
      <c r="G29" s="47"/>
      <c r="H29" s="47"/>
      <c r="I29" s="47">
        <v>1.6</v>
      </c>
      <c r="J29" s="47">
        <v>1.6</v>
      </c>
      <c r="K29" s="47"/>
      <c r="L29" s="47"/>
      <c r="M29" s="47"/>
      <c r="N29" s="47">
        <v>79</v>
      </c>
      <c r="O29" s="47">
        <v>0.2</v>
      </c>
      <c r="P29" s="47">
        <v>2.7</v>
      </c>
      <c r="Q29" s="80">
        <f>O29*P29</f>
        <v>0.54</v>
      </c>
      <c r="R29" s="47">
        <f>N29/Q29</f>
        <v>146.29629629629628</v>
      </c>
      <c r="S29" s="47"/>
      <c r="T29" s="47"/>
      <c r="U29" s="81">
        <v>0.27800000000000002</v>
      </c>
      <c r="V29" s="81">
        <v>0.26400000000000001</v>
      </c>
      <c r="W29" s="47"/>
      <c r="X29" s="47"/>
      <c r="Y29" s="47"/>
      <c r="Z29" s="47"/>
      <c r="AA29" s="47"/>
      <c r="AB29" s="47"/>
      <c r="AC29" s="47"/>
      <c r="AD29" s="78" t="s">
        <v>244</v>
      </c>
      <c r="AE29" s="47"/>
    </row>
    <row r="30" spans="2:32" x14ac:dyDescent="0.3">
      <c r="B30" s="159"/>
      <c r="C30" s="134"/>
      <c r="D30" s="80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2:32" x14ac:dyDescent="0.3">
      <c r="B31" s="160"/>
      <c r="C31" s="134"/>
      <c r="D31" s="80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spans="2:32" ht="16.5" customHeight="1" x14ac:dyDescent="0.3">
      <c r="B32" s="158" t="s">
        <v>318</v>
      </c>
      <c r="C32" s="135"/>
      <c r="D32" s="80"/>
      <c r="E32" s="47" t="s">
        <v>319</v>
      </c>
      <c r="F32" s="47"/>
      <c r="G32" s="47">
        <v>0.66200000000000003</v>
      </c>
      <c r="H32" s="47">
        <v>0.66200000000000003</v>
      </c>
      <c r="I32" s="47">
        <v>1.2</v>
      </c>
      <c r="J32" s="47">
        <v>1.2</v>
      </c>
      <c r="K32" s="47">
        <v>1</v>
      </c>
      <c r="L32" s="47"/>
      <c r="M32" s="47"/>
      <c r="N32" s="47">
        <v>63.5</v>
      </c>
      <c r="O32" s="47">
        <v>0.2</v>
      </c>
      <c r="P32" s="47">
        <v>2.9</v>
      </c>
      <c r="Q32" s="80">
        <v>0.57999999999999996</v>
      </c>
      <c r="R32" s="80">
        <f>N32/Q32</f>
        <v>109.48275862068967</v>
      </c>
      <c r="S32" s="80"/>
      <c r="T32" s="80">
        <v>2.1579999999999999</v>
      </c>
      <c r="U32" s="81">
        <v>0.28499999999999998</v>
      </c>
      <c r="V32" s="81">
        <v>0.26500000000000001</v>
      </c>
      <c r="W32" s="80">
        <v>85</v>
      </c>
      <c r="X32" s="47">
        <v>-40</v>
      </c>
      <c r="Y32" s="25"/>
      <c r="Z32" s="47"/>
      <c r="AA32" s="47"/>
      <c r="AB32" s="47"/>
      <c r="AC32" s="47"/>
      <c r="AD32" s="161" t="s">
        <v>320</v>
      </c>
      <c r="AE32" s="47"/>
    </row>
    <row r="33" spans="2:31" x14ac:dyDescent="0.3">
      <c r="B33" s="159"/>
      <c r="C33" s="134"/>
      <c r="D33" s="80"/>
      <c r="E33" s="47" t="s">
        <v>321</v>
      </c>
      <c r="F33" s="47"/>
      <c r="G33" s="47">
        <v>0.66200000000000003</v>
      </c>
      <c r="H33" s="47">
        <v>0.66200000000000003</v>
      </c>
      <c r="I33" s="47">
        <v>1.2</v>
      </c>
      <c r="J33" s="47">
        <v>1.2</v>
      </c>
      <c r="K33" s="47">
        <v>1</v>
      </c>
      <c r="L33" s="47"/>
      <c r="M33" s="47"/>
      <c r="N33" s="47">
        <v>52.5</v>
      </c>
      <c r="O33" s="47">
        <v>0.2</v>
      </c>
      <c r="P33" s="47">
        <v>2.9</v>
      </c>
      <c r="Q33" s="80">
        <v>0.57999999999999996</v>
      </c>
      <c r="R33" s="80">
        <f>N33/Q33</f>
        <v>90.517241379310349</v>
      </c>
      <c r="S33" s="80"/>
      <c r="T33" s="80">
        <v>2.1579999999999999</v>
      </c>
      <c r="U33" s="81">
        <v>0.28499999999999998</v>
      </c>
      <c r="V33" s="81">
        <v>0.26500000000000001</v>
      </c>
      <c r="W33" s="80">
        <v>85</v>
      </c>
      <c r="X33" s="47">
        <v>-40</v>
      </c>
      <c r="Y33" s="47"/>
      <c r="Z33" s="47"/>
      <c r="AA33" s="47"/>
      <c r="AB33" s="47"/>
      <c r="AC33" s="47"/>
      <c r="AD33" s="162"/>
      <c r="AE33" s="47"/>
    </row>
    <row r="34" spans="2:31" ht="31.2" x14ac:dyDescent="0.3">
      <c r="B34" s="159"/>
      <c r="C34" s="134"/>
      <c r="D34" s="80"/>
      <c r="E34" s="25" t="s">
        <v>322</v>
      </c>
      <c r="F34" s="47"/>
      <c r="G34" s="47">
        <v>0.66200000000000003</v>
      </c>
      <c r="H34" s="47">
        <v>0.66200000000000003</v>
      </c>
      <c r="I34" s="47">
        <v>1.2</v>
      </c>
      <c r="J34" s="47">
        <v>1.2</v>
      </c>
      <c r="K34" s="47">
        <v>1</v>
      </c>
      <c r="L34" s="47"/>
      <c r="M34" s="47"/>
      <c r="N34" s="47">
        <v>62.83</v>
      </c>
      <c r="O34" s="47">
        <v>0.2</v>
      </c>
      <c r="P34" s="47">
        <v>2.9</v>
      </c>
      <c r="Q34" s="80">
        <v>0.57999999999999996</v>
      </c>
      <c r="R34" s="80">
        <f>N34/Q34</f>
        <v>108.32758620689656</v>
      </c>
      <c r="S34" s="80"/>
      <c r="T34" s="80">
        <v>2.1579999999999999</v>
      </c>
      <c r="U34" s="81">
        <v>0.28499999999999998</v>
      </c>
      <c r="V34" s="81">
        <v>0.26500000000000001</v>
      </c>
      <c r="W34" s="80">
        <v>85</v>
      </c>
      <c r="X34" s="47">
        <v>-40</v>
      </c>
      <c r="Y34" s="47"/>
      <c r="Z34" s="47"/>
      <c r="AA34" s="47"/>
      <c r="AB34" s="47"/>
      <c r="AC34" s="47"/>
      <c r="AD34" s="162"/>
      <c r="AE34" s="47"/>
    </row>
    <row r="35" spans="2:31" x14ac:dyDescent="0.3">
      <c r="B35" s="159"/>
      <c r="C35" s="134"/>
      <c r="D35" s="80"/>
      <c r="E35" s="47" t="s">
        <v>323</v>
      </c>
      <c r="F35" s="47"/>
      <c r="G35" s="47">
        <v>0.66200000000000003</v>
      </c>
      <c r="H35" s="47">
        <v>0.66200000000000003</v>
      </c>
      <c r="I35" s="47">
        <v>1.2</v>
      </c>
      <c r="J35" s="47">
        <v>1.2</v>
      </c>
      <c r="K35" s="47">
        <v>1</v>
      </c>
      <c r="L35" s="47"/>
      <c r="M35" s="47"/>
      <c r="N35" s="47">
        <v>21.77</v>
      </c>
      <c r="O35" s="47">
        <v>0.1</v>
      </c>
      <c r="P35" s="47">
        <v>2.8</v>
      </c>
      <c r="Q35" s="80">
        <v>0.28000000000000003</v>
      </c>
      <c r="R35" s="80">
        <f>N35/Q35</f>
        <v>77.749999999999986</v>
      </c>
      <c r="S35" s="80"/>
      <c r="T35" s="80">
        <v>2.1579999999999999</v>
      </c>
      <c r="U35" s="81">
        <v>0.28499999999999998</v>
      </c>
      <c r="V35" s="81">
        <v>0.26500000000000001</v>
      </c>
      <c r="W35" s="80">
        <v>85</v>
      </c>
      <c r="X35" s="47">
        <v>-40</v>
      </c>
      <c r="Y35" s="47"/>
      <c r="Z35" s="47"/>
      <c r="AA35" s="47"/>
      <c r="AB35" s="47"/>
      <c r="AC35" s="47"/>
      <c r="AD35" s="162"/>
      <c r="AE35" s="47"/>
    </row>
    <row r="36" spans="2:31" x14ac:dyDescent="0.3">
      <c r="B36" s="159"/>
      <c r="C36" s="134"/>
      <c r="D36" s="80"/>
      <c r="E36" s="47" t="s">
        <v>324</v>
      </c>
      <c r="F36" s="47"/>
      <c r="G36" s="47">
        <v>0.79</v>
      </c>
      <c r="H36" s="47">
        <v>0.79</v>
      </c>
      <c r="I36" s="47">
        <v>1.2</v>
      </c>
      <c r="J36" s="47">
        <v>1.2</v>
      </c>
      <c r="K36" s="47">
        <v>1</v>
      </c>
      <c r="L36" s="47"/>
      <c r="M36" s="47"/>
      <c r="N36" s="47">
        <v>17</v>
      </c>
      <c r="O36" s="47">
        <v>0.05</v>
      </c>
      <c r="P36" s="47">
        <v>2.7</v>
      </c>
      <c r="Q36" s="80">
        <f>O36*P36</f>
        <v>0.13500000000000001</v>
      </c>
      <c r="R36" s="80">
        <f>N36/Q36</f>
        <v>125.92592592592592</v>
      </c>
      <c r="S36" s="80"/>
      <c r="T36" s="80">
        <v>2.1579999999999999</v>
      </c>
      <c r="U36" s="81">
        <v>0.28000000000000003</v>
      </c>
      <c r="V36" s="81">
        <v>0.28000000000000003</v>
      </c>
      <c r="W36" s="80">
        <v>85</v>
      </c>
      <c r="X36" s="47">
        <v>-40</v>
      </c>
      <c r="Y36" s="47"/>
      <c r="Z36" s="47"/>
      <c r="AA36" s="47"/>
      <c r="AB36" s="47"/>
      <c r="AC36" s="47"/>
      <c r="AD36" s="163"/>
      <c r="AE36" s="47"/>
    </row>
    <row r="37" spans="2:31" x14ac:dyDescent="0.3">
      <c r="B37" s="160"/>
      <c r="C37" s="134"/>
      <c r="D37" s="80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80"/>
      <c r="R37" s="80"/>
      <c r="S37" s="80"/>
      <c r="T37" s="80"/>
      <c r="U37" s="80"/>
      <c r="V37" s="80"/>
      <c r="W37" s="80"/>
      <c r="X37" s="47"/>
      <c r="Y37" s="47"/>
      <c r="Z37" s="47"/>
      <c r="AA37" s="47"/>
      <c r="AB37" s="47"/>
      <c r="AC37" s="47"/>
      <c r="AD37" s="47"/>
      <c r="AE37" s="47"/>
    </row>
    <row r="38" spans="2:31" ht="48" customHeight="1" x14ac:dyDescent="0.3">
      <c r="B38" s="165" t="s">
        <v>258</v>
      </c>
      <c r="C38" s="133"/>
      <c r="D38" s="36"/>
      <c r="E38" s="76" t="s">
        <v>157</v>
      </c>
      <c r="F38" s="25" t="s">
        <v>21</v>
      </c>
      <c r="G38" s="25"/>
      <c r="H38" s="25"/>
      <c r="I38" s="25">
        <v>3</v>
      </c>
      <c r="J38" s="25">
        <v>1.4</v>
      </c>
      <c r="K38" s="25"/>
      <c r="L38" s="50"/>
      <c r="M38" s="50"/>
      <c r="N38" s="25"/>
      <c r="O38" s="25">
        <v>0.08</v>
      </c>
      <c r="P38" s="25">
        <v>3.2</v>
      </c>
      <c r="Q38" s="25">
        <f t="shared" ref="Q38:Q40" si="6">P38*O38</f>
        <v>0.25600000000000001</v>
      </c>
      <c r="R38" s="26">
        <f t="shared" ref="R38" si="7">N38/O38/P38</f>
        <v>0</v>
      </c>
      <c r="S38" s="26"/>
      <c r="T38" s="26"/>
      <c r="U38" s="44">
        <v>0.27700000000000002</v>
      </c>
      <c r="V38" s="44">
        <v>0.247</v>
      </c>
      <c r="W38" s="25">
        <v>110</v>
      </c>
      <c r="X38" s="25">
        <v>-40</v>
      </c>
      <c r="Y38" s="25"/>
      <c r="Z38" s="25"/>
      <c r="AA38" s="25"/>
      <c r="AB38" s="25"/>
      <c r="AC38" s="25"/>
      <c r="AD38" s="36" t="s">
        <v>206</v>
      </c>
      <c r="AE38" s="35"/>
    </row>
    <row r="39" spans="2:31" ht="47.25" customHeight="1" x14ac:dyDescent="0.3">
      <c r="B39" s="166"/>
      <c r="C39" s="134"/>
      <c r="D39" s="36"/>
      <c r="E39" s="76" t="s">
        <v>148</v>
      </c>
      <c r="F39" s="25" t="s">
        <v>21</v>
      </c>
      <c r="G39" s="25"/>
      <c r="H39" s="25"/>
      <c r="I39" s="25">
        <v>4</v>
      </c>
      <c r="J39" s="25">
        <v>1.4</v>
      </c>
      <c r="K39" s="25"/>
      <c r="L39" s="25"/>
      <c r="M39" s="25"/>
      <c r="N39" s="25"/>
      <c r="O39" s="25">
        <v>0.12</v>
      </c>
      <c r="P39" s="25">
        <v>3</v>
      </c>
      <c r="Q39" s="25">
        <f t="shared" si="6"/>
        <v>0.36</v>
      </c>
      <c r="R39" s="26"/>
      <c r="S39" s="26"/>
      <c r="T39" s="26"/>
      <c r="U39" s="44">
        <v>0.27700000000000002</v>
      </c>
      <c r="V39" s="44">
        <v>0.247</v>
      </c>
      <c r="W39" s="25">
        <v>110</v>
      </c>
      <c r="X39" s="25">
        <v>-40</v>
      </c>
      <c r="Y39" s="25"/>
      <c r="Z39" s="25"/>
      <c r="AA39" s="25"/>
      <c r="AB39" s="25"/>
      <c r="AC39" s="25"/>
      <c r="AD39" s="36" t="s">
        <v>206</v>
      </c>
      <c r="AE39" s="35"/>
    </row>
    <row r="40" spans="2:31" ht="33" customHeight="1" x14ac:dyDescent="0.3">
      <c r="B40" s="166"/>
      <c r="C40" s="134"/>
      <c r="D40" s="36"/>
      <c r="E40" s="76" t="s">
        <v>151</v>
      </c>
      <c r="F40" s="25" t="s">
        <v>150</v>
      </c>
      <c r="G40" s="25"/>
      <c r="H40" s="25"/>
      <c r="I40" s="25">
        <v>3</v>
      </c>
      <c r="J40" s="25">
        <v>3</v>
      </c>
      <c r="K40" s="25"/>
      <c r="L40" s="25"/>
      <c r="M40" s="25"/>
      <c r="N40" s="25"/>
      <c r="O40" s="25">
        <v>0.6</v>
      </c>
      <c r="P40" s="25">
        <v>3</v>
      </c>
      <c r="Q40" s="44">
        <f t="shared" si="6"/>
        <v>1.7999999999999998</v>
      </c>
      <c r="R40" s="26"/>
      <c r="S40" s="26"/>
      <c r="T40" s="26"/>
      <c r="U40" s="44">
        <v>0.27700000000000002</v>
      </c>
      <c r="V40" s="44">
        <v>0.247</v>
      </c>
      <c r="W40" s="25">
        <v>100</v>
      </c>
      <c r="X40" s="25">
        <v>-40</v>
      </c>
      <c r="Y40" s="25"/>
      <c r="Z40" s="25"/>
      <c r="AA40" s="25"/>
      <c r="AB40" s="25"/>
      <c r="AC40" s="25"/>
      <c r="AD40" s="36" t="s">
        <v>149</v>
      </c>
      <c r="AE40" s="35"/>
    </row>
    <row r="41" spans="2:31" x14ac:dyDescent="0.3">
      <c r="B41" s="166"/>
      <c r="C41" s="134"/>
      <c r="D41" s="36"/>
      <c r="E41" s="76"/>
      <c r="F41" s="25"/>
      <c r="G41" s="25"/>
      <c r="H41" s="25"/>
      <c r="I41" s="25"/>
      <c r="J41" s="25"/>
      <c r="K41" s="25"/>
      <c r="L41" s="50"/>
      <c r="M41" s="50"/>
      <c r="N41" s="25"/>
      <c r="O41" s="25"/>
      <c r="P41" s="25"/>
      <c r="Q41" s="25"/>
      <c r="R41" s="26"/>
      <c r="S41" s="26"/>
      <c r="T41" s="26"/>
      <c r="U41" s="51"/>
      <c r="V41" s="51"/>
      <c r="W41" s="51"/>
      <c r="X41" s="51"/>
      <c r="Y41" s="51"/>
      <c r="Z41" s="51"/>
      <c r="AA41" s="51"/>
      <c r="AB41" s="51"/>
      <c r="AC41" s="51"/>
      <c r="AD41" s="35"/>
      <c r="AE41" s="35"/>
    </row>
    <row r="42" spans="2:31" x14ac:dyDescent="0.3">
      <c r="B42" s="167"/>
      <c r="C42" s="134"/>
      <c r="D42" s="36"/>
      <c r="E42" s="7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  <c r="S42" s="26"/>
      <c r="T42" s="26"/>
      <c r="U42" s="51"/>
      <c r="V42" s="51"/>
      <c r="W42" s="51"/>
      <c r="X42" s="51"/>
      <c r="Y42" s="51"/>
      <c r="Z42" s="51"/>
      <c r="AA42" s="51"/>
      <c r="AB42" s="51"/>
      <c r="AC42" s="51"/>
      <c r="AD42" s="35"/>
      <c r="AE42" s="35"/>
    </row>
    <row r="43" spans="2:31" ht="62.4" x14ac:dyDescent="0.3">
      <c r="B43" s="165" t="s">
        <v>259</v>
      </c>
      <c r="C43" s="133"/>
      <c r="D43" s="36"/>
      <c r="E43" s="76" t="s">
        <v>260</v>
      </c>
      <c r="F43" s="25" t="s">
        <v>261</v>
      </c>
      <c r="G43" s="25"/>
      <c r="H43" s="25"/>
      <c r="I43" s="25">
        <v>7</v>
      </c>
      <c r="J43" s="25">
        <v>2</v>
      </c>
      <c r="K43" s="25"/>
      <c r="L43" s="50"/>
      <c r="M43" s="50"/>
      <c r="N43" s="25">
        <v>90</v>
      </c>
      <c r="O43" s="25">
        <v>0.12</v>
      </c>
      <c r="P43" s="25">
        <v>6.6</v>
      </c>
      <c r="Q43" s="25">
        <f>O43*P43</f>
        <v>0.79199999999999993</v>
      </c>
      <c r="R43" s="26">
        <f>N43/P43/O43</f>
        <v>113.63636363636364</v>
      </c>
      <c r="S43" s="26"/>
      <c r="T43" s="26"/>
      <c r="U43" s="44" t="s">
        <v>262</v>
      </c>
      <c r="V43" s="44" t="s">
        <v>263</v>
      </c>
      <c r="W43" s="36" t="s">
        <v>264</v>
      </c>
      <c r="X43" s="42" t="s">
        <v>265</v>
      </c>
      <c r="Y43" s="36" t="s">
        <v>266</v>
      </c>
      <c r="Z43" s="42" t="s">
        <v>267</v>
      </c>
      <c r="AA43" s="25"/>
      <c r="AB43" s="25"/>
      <c r="AC43" s="25"/>
      <c r="AD43" s="168" t="s">
        <v>268</v>
      </c>
      <c r="AE43" s="35"/>
    </row>
    <row r="44" spans="2:31" ht="62.4" x14ac:dyDescent="0.3">
      <c r="B44" s="166"/>
      <c r="C44" s="134"/>
      <c r="D44" s="36"/>
      <c r="E44" s="76" t="s">
        <v>269</v>
      </c>
      <c r="F44" s="25" t="s">
        <v>261</v>
      </c>
      <c r="G44" s="25"/>
      <c r="H44" s="25"/>
      <c r="I44" s="25">
        <v>7</v>
      </c>
      <c r="J44" s="25">
        <v>2</v>
      </c>
      <c r="K44" s="25"/>
      <c r="L44" s="25"/>
      <c r="M44" s="25"/>
      <c r="N44" s="25">
        <v>60</v>
      </c>
      <c r="O44" s="25">
        <v>0.12</v>
      </c>
      <c r="P44" s="25">
        <v>6.6</v>
      </c>
      <c r="Q44" s="25">
        <f>O44*P44</f>
        <v>0.79199999999999993</v>
      </c>
      <c r="R44" s="26">
        <f>N44/P44/O44</f>
        <v>75.757575757575765</v>
      </c>
      <c r="S44" s="26"/>
      <c r="T44" s="26"/>
      <c r="U44" s="44" t="s">
        <v>270</v>
      </c>
      <c r="V44" s="44" t="s">
        <v>271</v>
      </c>
      <c r="W44" s="36" t="s">
        <v>264</v>
      </c>
      <c r="X44" s="42" t="s">
        <v>265</v>
      </c>
      <c r="Y44" s="36" t="s">
        <v>266</v>
      </c>
      <c r="Z44" s="42" t="s">
        <v>267</v>
      </c>
      <c r="AA44" s="25"/>
      <c r="AB44" s="25"/>
      <c r="AC44" s="25"/>
      <c r="AD44" s="169"/>
      <c r="AE44" s="35"/>
    </row>
    <row r="45" spans="2:31" x14ac:dyDescent="0.3">
      <c r="B45" s="166"/>
      <c r="C45" s="134"/>
      <c r="D45" s="36"/>
      <c r="E45" s="7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6"/>
      <c r="S45" s="26"/>
      <c r="T45" s="26"/>
      <c r="U45" s="25"/>
      <c r="V45" s="25"/>
      <c r="W45" s="25"/>
      <c r="X45" s="25"/>
      <c r="Y45" s="25"/>
      <c r="Z45" s="25"/>
      <c r="AA45" s="25"/>
      <c r="AB45" s="25"/>
      <c r="AC45" s="25"/>
      <c r="AD45" s="35"/>
      <c r="AE45" s="35"/>
    </row>
    <row r="46" spans="2:31" x14ac:dyDescent="0.3">
      <c r="B46" s="167"/>
      <c r="C46" s="134"/>
      <c r="D46" s="36"/>
      <c r="E46" s="76"/>
      <c r="F46" s="25"/>
      <c r="G46" s="25"/>
      <c r="H46" s="25"/>
      <c r="I46" s="25"/>
      <c r="J46" s="25"/>
      <c r="K46" s="25"/>
      <c r="L46" s="50"/>
      <c r="M46" s="50"/>
      <c r="N46" s="25"/>
      <c r="O46" s="25"/>
      <c r="P46" s="25"/>
      <c r="Q46" s="25"/>
      <c r="R46" s="26"/>
      <c r="S46" s="26"/>
      <c r="T46" s="26"/>
      <c r="U46" s="51"/>
      <c r="V46" s="51"/>
      <c r="W46" s="51"/>
      <c r="X46" s="51"/>
      <c r="Y46" s="51"/>
      <c r="Z46" s="51"/>
      <c r="AA46" s="51"/>
      <c r="AB46" s="51"/>
      <c r="AC46" s="51"/>
      <c r="AD46" s="35"/>
      <c r="AE46" s="35"/>
    </row>
    <row r="47" spans="2:31" ht="31.8" x14ac:dyDescent="0.3">
      <c r="B47" s="165" t="s">
        <v>272</v>
      </c>
      <c r="C47" s="133"/>
      <c r="D47" s="36"/>
      <c r="E47" s="76" t="s">
        <v>273</v>
      </c>
      <c r="F47" s="25" t="s">
        <v>261</v>
      </c>
      <c r="G47" s="25"/>
      <c r="H47" s="25"/>
      <c r="I47" s="25">
        <v>3</v>
      </c>
      <c r="J47" s="25">
        <v>5</v>
      </c>
      <c r="K47" s="25"/>
      <c r="L47" s="50"/>
      <c r="M47" s="50"/>
      <c r="N47" s="25">
        <v>55</v>
      </c>
      <c r="O47" s="25">
        <v>0.15</v>
      </c>
      <c r="P47" s="25">
        <v>3.4</v>
      </c>
      <c r="Q47" s="25">
        <f>O47*P47</f>
        <v>0.51</v>
      </c>
      <c r="R47" s="26">
        <f>N47/O47/P47</f>
        <v>107.84313725490198</v>
      </c>
      <c r="S47" s="26"/>
      <c r="T47" s="26"/>
      <c r="U47" s="25">
        <v>0.3</v>
      </c>
      <c r="V47" s="25">
        <v>0.31</v>
      </c>
      <c r="W47" s="25">
        <v>100</v>
      </c>
      <c r="X47" s="25">
        <v>-40</v>
      </c>
      <c r="Y47" s="25"/>
      <c r="Z47" s="25"/>
      <c r="AA47" s="25"/>
      <c r="AB47" s="25"/>
      <c r="AC47" s="25"/>
      <c r="AD47" s="36" t="s">
        <v>274</v>
      </c>
      <c r="AE47" s="35"/>
    </row>
    <row r="48" spans="2:31" ht="31.2" x14ac:dyDescent="0.3">
      <c r="B48" s="166"/>
      <c r="C48" s="134"/>
      <c r="D48" s="36"/>
      <c r="E48" s="76" t="s">
        <v>275</v>
      </c>
      <c r="F48" s="25" t="s">
        <v>261</v>
      </c>
      <c r="G48" s="25"/>
      <c r="H48" s="25"/>
      <c r="I48" s="25">
        <v>2</v>
      </c>
      <c r="J48" s="25">
        <v>2.75</v>
      </c>
      <c r="K48" s="25"/>
      <c r="L48" s="25"/>
      <c r="M48" s="25"/>
      <c r="N48" s="25">
        <v>130</v>
      </c>
      <c r="O48" s="25">
        <v>0.35</v>
      </c>
      <c r="P48" s="25">
        <v>3.1</v>
      </c>
      <c r="Q48" s="44">
        <f>O48*P48</f>
        <v>1.085</v>
      </c>
      <c r="R48" s="26">
        <f>N48/O48/P48</f>
        <v>119.81566820276498</v>
      </c>
      <c r="S48" s="26"/>
      <c r="T48" s="26"/>
      <c r="U48" s="25">
        <v>0.32500000000000001</v>
      </c>
      <c r="V48" s="25">
        <v>0.33300000000000002</v>
      </c>
      <c r="W48" s="25">
        <v>125</v>
      </c>
      <c r="X48" s="25">
        <v>-40</v>
      </c>
      <c r="Y48" s="25"/>
      <c r="Z48" s="25"/>
      <c r="AA48" s="25" t="s">
        <v>261</v>
      </c>
      <c r="AB48" s="25" t="s">
        <v>261</v>
      </c>
      <c r="AC48" s="25"/>
      <c r="AD48" s="36" t="s">
        <v>276</v>
      </c>
      <c r="AE48" s="35"/>
    </row>
    <row r="49" spans="1:31" ht="31.8" x14ac:dyDescent="0.3">
      <c r="B49" s="166"/>
      <c r="C49" s="134"/>
      <c r="D49" s="36"/>
      <c r="E49" s="76" t="s">
        <v>277</v>
      </c>
      <c r="F49" s="25" t="s">
        <v>261</v>
      </c>
      <c r="G49" s="25"/>
      <c r="H49" s="25"/>
      <c r="I49" s="25">
        <v>3</v>
      </c>
      <c r="J49" s="25">
        <v>1.2</v>
      </c>
      <c r="K49" s="25"/>
      <c r="L49" s="25"/>
      <c r="M49" s="25"/>
      <c r="N49" s="53" t="s">
        <v>278</v>
      </c>
      <c r="O49" s="25">
        <v>0.03</v>
      </c>
      <c r="P49" s="25">
        <v>3.3</v>
      </c>
      <c r="Q49" s="25">
        <f>O49*P49</f>
        <v>9.8999999999999991E-2</v>
      </c>
      <c r="R49" s="26"/>
      <c r="S49" s="26"/>
      <c r="T49" s="26"/>
      <c r="U49" s="25">
        <v>0.3</v>
      </c>
      <c r="V49" s="25">
        <v>0.31</v>
      </c>
      <c r="W49" s="25">
        <v>100</v>
      </c>
      <c r="X49" s="25">
        <v>-40</v>
      </c>
      <c r="Y49" s="25"/>
      <c r="Z49" s="25"/>
      <c r="AA49" s="25"/>
      <c r="AB49" s="25"/>
      <c r="AC49" s="25"/>
      <c r="AD49" s="36" t="s">
        <v>274</v>
      </c>
      <c r="AE49" s="35"/>
    </row>
    <row r="50" spans="1:31" x14ac:dyDescent="0.3">
      <c r="B50" s="166"/>
      <c r="C50" s="134"/>
      <c r="D50" s="36"/>
      <c r="E50" s="76"/>
      <c r="F50" s="25"/>
      <c r="G50" s="25"/>
      <c r="H50" s="25"/>
      <c r="I50" s="25"/>
      <c r="J50" s="25"/>
      <c r="K50" s="25"/>
      <c r="L50" s="50"/>
      <c r="M50" s="50"/>
      <c r="N50" s="25"/>
      <c r="O50" s="25"/>
      <c r="P50" s="25"/>
      <c r="Q50" s="25"/>
      <c r="R50" s="26"/>
      <c r="S50" s="26"/>
      <c r="T50" s="26"/>
      <c r="U50" s="51"/>
      <c r="V50" s="51"/>
      <c r="W50" s="51"/>
      <c r="X50" s="51"/>
      <c r="Y50" s="51"/>
      <c r="Z50" s="51"/>
      <c r="AA50" s="51"/>
      <c r="AB50" s="51"/>
      <c r="AC50" s="51"/>
      <c r="AD50" s="35"/>
      <c r="AE50" s="35"/>
    </row>
    <row r="51" spans="1:31" x14ac:dyDescent="0.3">
      <c r="B51" s="167"/>
      <c r="C51" s="134"/>
      <c r="D51" s="36"/>
      <c r="E51" s="7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6"/>
      <c r="S51" s="26"/>
      <c r="T51" s="26"/>
      <c r="U51" s="51"/>
      <c r="V51" s="51"/>
      <c r="W51" s="51"/>
      <c r="X51" s="51"/>
      <c r="Y51" s="51"/>
      <c r="Z51" s="51"/>
      <c r="AA51" s="51"/>
      <c r="AB51" s="51"/>
      <c r="AC51" s="51"/>
      <c r="AD51" s="35"/>
      <c r="AE51" s="35"/>
    </row>
    <row r="52" spans="1:31" ht="31.2" x14ac:dyDescent="0.3">
      <c r="B52" s="165" t="s">
        <v>279</v>
      </c>
      <c r="C52" s="133"/>
      <c r="D52" s="36"/>
      <c r="E52" s="76" t="s">
        <v>280</v>
      </c>
      <c r="F52" s="25" t="s">
        <v>261</v>
      </c>
      <c r="G52" s="25">
        <v>2.6</v>
      </c>
      <c r="H52" s="25">
        <v>1</v>
      </c>
      <c r="I52" s="25">
        <v>3</v>
      </c>
      <c r="J52" s="25">
        <v>1.4</v>
      </c>
      <c r="K52" s="25"/>
      <c r="L52" s="50"/>
      <c r="M52" s="50"/>
      <c r="N52" s="25">
        <v>34.5</v>
      </c>
      <c r="O52" s="25">
        <v>0.08</v>
      </c>
      <c r="P52" s="25">
        <v>2.95</v>
      </c>
      <c r="Q52" s="25">
        <v>0.23599999999999999</v>
      </c>
      <c r="R52" s="26">
        <f>N52/O52/P52</f>
        <v>146.18644067796609</v>
      </c>
      <c r="S52" s="26"/>
      <c r="T52" s="26">
        <v>22</v>
      </c>
      <c r="U52" s="44">
        <v>0.28999999999999998</v>
      </c>
      <c r="V52" s="44">
        <v>0.27500000000000002</v>
      </c>
      <c r="W52" s="25">
        <v>100</v>
      </c>
      <c r="X52" s="25">
        <v>-40</v>
      </c>
      <c r="Y52" s="25" t="s">
        <v>281</v>
      </c>
      <c r="Z52" s="56" t="s">
        <v>282</v>
      </c>
      <c r="AA52" s="25"/>
      <c r="AB52" s="25"/>
      <c r="AC52" s="25"/>
      <c r="AD52" s="168" t="s">
        <v>283</v>
      </c>
      <c r="AE52" s="35"/>
    </row>
    <row r="53" spans="1:31" ht="31.2" x14ac:dyDescent="0.3">
      <c r="B53" s="166"/>
      <c r="C53" s="134"/>
      <c r="D53" s="36"/>
      <c r="E53" s="76" t="s">
        <v>284</v>
      </c>
      <c r="F53" s="25" t="s">
        <v>261</v>
      </c>
      <c r="G53" s="25">
        <v>3.5</v>
      </c>
      <c r="H53" s="25">
        <v>1</v>
      </c>
      <c r="I53" s="25">
        <v>4</v>
      </c>
      <c r="J53" s="25">
        <v>1.4</v>
      </c>
      <c r="K53" s="25"/>
      <c r="L53" s="25"/>
      <c r="M53" s="25"/>
      <c r="N53" s="25">
        <v>52</v>
      </c>
      <c r="O53" s="25">
        <v>0.12</v>
      </c>
      <c r="P53" s="25">
        <v>3.1</v>
      </c>
      <c r="Q53" s="25">
        <v>0.372</v>
      </c>
      <c r="R53" s="26">
        <v>140</v>
      </c>
      <c r="S53" s="26"/>
      <c r="T53" s="26">
        <v>13</v>
      </c>
      <c r="U53" s="44">
        <v>0.28999999999999998</v>
      </c>
      <c r="V53" s="44">
        <v>0.27500000000000002</v>
      </c>
      <c r="W53" s="25">
        <v>100</v>
      </c>
      <c r="X53" s="25">
        <v>-40</v>
      </c>
      <c r="Y53" s="25" t="s">
        <v>281</v>
      </c>
      <c r="Z53" s="56" t="s">
        <v>282</v>
      </c>
      <c r="AA53" s="25"/>
      <c r="AB53" s="25"/>
      <c r="AC53" s="25"/>
      <c r="AD53" s="169"/>
      <c r="AE53" s="35"/>
    </row>
    <row r="54" spans="1:31" s="59" customFormat="1" ht="62.4" x14ac:dyDescent="0.3">
      <c r="A54" s="137"/>
      <c r="B54" s="166"/>
      <c r="C54" s="134"/>
      <c r="D54" s="36"/>
      <c r="E54" s="76" t="s">
        <v>285</v>
      </c>
      <c r="F54" s="25" t="s">
        <v>286</v>
      </c>
      <c r="G54" s="25">
        <v>2</v>
      </c>
      <c r="H54" s="25">
        <v>2.6</v>
      </c>
      <c r="I54" s="25">
        <v>3</v>
      </c>
      <c r="J54" s="25">
        <v>3</v>
      </c>
      <c r="K54" s="25"/>
      <c r="L54" s="25"/>
      <c r="M54" s="25"/>
      <c r="N54" s="57">
        <v>121</v>
      </c>
      <c r="O54" s="25">
        <v>0.4</v>
      </c>
      <c r="P54" s="25">
        <v>3.1</v>
      </c>
      <c r="Q54" s="44">
        <v>1.24</v>
      </c>
      <c r="R54" s="26">
        <v>140</v>
      </c>
      <c r="S54" s="26"/>
      <c r="T54" s="26">
        <v>10</v>
      </c>
      <c r="U54" s="44">
        <v>0.28199999999999997</v>
      </c>
      <c r="V54" s="44">
        <v>0.245</v>
      </c>
      <c r="W54" s="25">
        <v>100</v>
      </c>
      <c r="X54" s="25">
        <v>-40</v>
      </c>
      <c r="Y54" s="25" t="s">
        <v>287</v>
      </c>
      <c r="Z54" s="56" t="s">
        <v>288</v>
      </c>
      <c r="AA54" s="25"/>
      <c r="AB54" s="25"/>
      <c r="AC54" s="25"/>
      <c r="AD54" s="79" t="s">
        <v>289</v>
      </c>
      <c r="AE54" s="35"/>
    </row>
    <row r="55" spans="1:31" ht="31.2" x14ac:dyDescent="0.3">
      <c r="B55" s="166"/>
      <c r="C55" s="134"/>
      <c r="D55" s="36"/>
      <c r="E55" s="63" t="s">
        <v>290</v>
      </c>
      <c r="F55" s="60" t="s">
        <v>261</v>
      </c>
      <c r="G55" s="60">
        <v>1.61</v>
      </c>
      <c r="H55" s="60">
        <v>1.88</v>
      </c>
      <c r="I55" s="60">
        <v>1.1399999999999999</v>
      </c>
      <c r="J55" s="60">
        <v>1.1399999999999999</v>
      </c>
      <c r="K55" s="60"/>
      <c r="L55" s="60"/>
      <c r="M55" s="60"/>
      <c r="N55" s="60">
        <v>375</v>
      </c>
      <c r="O55" s="60">
        <v>1</v>
      </c>
      <c r="P55" s="60">
        <v>3.1</v>
      </c>
      <c r="Q55" s="25">
        <f t="shared" ref="Q55" si="8">O55*P55</f>
        <v>3.1</v>
      </c>
      <c r="R55" s="26">
        <v>140</v>
      </c>
      <c r="S55" s="61" t="s">
        <v>291</v>
      </c>
      <c r="T55" s="61" t="s">
        <v>292</v>
      </c>
      <c r="U55" s="60">
        <v>0.32500000000000001</v>
      </c>
      <c r="V55" s="60">
        <v>0.33500000000000002</v>
      </c>
      <c r="W55" s="60">
        <v>125</v>
      </c>
      <c r="X55" s="60">
        <v>-40</v>
      </c>
      <c r="Y55" s="60"/>
      <c r="Z55" s="60"/>
      <c r="AA55" s="60"/>
      <c r="AB55" s="60"/>
      <c r="AC55" s="60"/>
      <c r="AD55" s="36" t="s">
        <v>293</v>
      </c>
      <c r="AE55" s="35"/>
    </row>
    <row r="56" spans="1:31" x14ac:dyDescent="0.3">
      <c r="B56" s="166"/>
      <c r="C56" s="134"/>
      <c r="D56" s="36"/>
      <c r="E56" s="10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 spans="1:31" x14ac:dyDescent="0.3">
      <c r="B57" s="167"/>
      <c r="C57" s="134"/>
      <c r="D57" s="36"/>
      <c r="E57" s="10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</sheetData>
  <mergeCells count="26">
    <mergeCell ref="A1:XFD1"/>
    <mergeCell ref="B32:B37"/>
    <mergeCell ref="AD32:AD36"/>
    <mergeCell ref="B4:B9"/>
    <mergeCell ref="B52:B57"/>
    <mergeCell ref="B38:B42"/>
    <mergeCell ref="B10:B18"/>
    <mergeCell ref="B28:B31"/>
    <mergeCell ref="B23:B27"/>
    <mergeCell ref="AD52:AD53"/>
    <mergeCell ref="B43:B46"/>
    <mergeCell ref="AD43:AD44"/>
    <mergeCell ref="B47:B51"/>
    <mergeCell ref="B19:B22"/>
    <mergeCell ref="G2:K2"/>
    <mergeCell ref="L2:M2"/>
    <mergeCell ref="B2:B3"/>
    <mergeCell ref="E2:E3"/>
    <mergeCell ref="F2:F3"/>
    <mergeCell ref="D2:D3"/>
    <mergeCell ref="C2:C3"/>
    <mergeCell ref="S2:T2"/>
    <mergeCell ref="U2:V2"/>
    <mergeCell ref="W2:Z2"/>
    <mergeCell ref="AA2:AC2"/>
    <mergeCell ref="O2:Q2"/>
  </mergeCells>
  <phoneticPr fontId="6" type="noConversion"/>
  <hyperlinks>
    <hyperlink ref="AG5" r:id="rId1" xr:uid="{00000000-0004-0000-0000-000000000000}"/>
    <hyperlink ref="AG6" r:id="rId2" xr:uid="{00000000-0004-0000-0000-000001000000}"/>
    <hyperlink ref="AG7" r:id="rId3" xr:uid="{00000000-0004-0000-0000-000002000000}"/>
    <hyperlink ref="AF15" r:id="rId4" xr:uid="{00000000-0004-0000-0000-000003000000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4"/>
  <sheetViews>
    <sheetView showGridLines="0" topLeftCell="F1" zoomScale="90" zoomScaleNormal="90" workbookViewId="0">
      <selection activeCell="B5" sqref="B5"/>
    </sheetView>
  </sheetViews>
  <sheetFormatPr defaultColWidth="16.6640625" defaultRowHeight="16.2" x14ac:dyDescent="0.3"/>
  <cols>
    <col min="1" max="1" width="10.77734375" bestFit="1" customWidth="1"/>
    <col min="2" max="2" width="15.109375" bestFit="1" customWidth="1"/>
    <col min="3" max="3" width="11" bestFit="1" customWidth="1"/>
    <col min="4" max="8" width="7.21875" customWidth="1"/>
    <col min="9" max="10" width="10.88671875" bestFit="1" customWidth="1"/>
    <col min="11" max="11" width="14.21875" bestFit="1" customWidth="1"/>
    <col min="12" max="12" width="10.88671875" bestFit="1" customWidth="1"/>
    <col min="13" max="13" width="10.88671875" customWidth="1"/>
    <col min="14" max="14" width="10.77734375" bestFit="1" customWidth="1"/>
    <col min="15" max="15" width="16.109375" bestFit="1" customWidth="1"/>
    <col min="16" max="17" width="8.44140625" customWidth="1"/>
    <col min="18" max="20" width="8.6640625" customWidth="1"/>
    <col min="21" max="21" width="7.77734375" customWidth="1"/>
    <col min="22" max="22" width="8.6640625" customWidth="1"/>
    <col min="23" max="26" width="11.6640625" customWidth="1"/>
    <col min="27" max="27" width="18.88671875" customWidth="1"/>
  </cols>
  <sheetData>
    <row r="1" spans="1:29" ht="16.2" customHeight="1" x14ac:dyDescent="0.3">
      <c r="A1" s="211" t="s">
        <v>0</v>
      </c>
      <c r="B1" s="211" t="s">
        <v>1</v>
      </c>
      <c r="C1" s="211" t="s">
        <v>2</v>
      </c>
      <c r="D1" s="211" t="s">
        <v>3</v>
      </c>
      <c r="E1" s="211"/>
      <c r="F1" s="211"/>
      <c r="G1" s="211"/>
      <c r="H1" s="211"/>
      <c r="I1" s="211" t="s">
        <v>4</v>
      </c>
      <c r="J1" s="211"/>
      <c r="K1" s="31" t="s">
        <v>87</v>
      </c>
      <c r="L1" s="211" t="s">
        <v>6</v>
      </c>
      <c r="M1" s="211"/>
      <c r="N1" s="211"/>
      <c r="O1" s="31" t="s">
        <v>7</v>
      </c>
      <c r="P1" s="209" t="s">
        <v>45</v>
      </c>
      <c r="Q1" s="210"/>
      <c r="R1" s="211" t="s">
        <v>8</v>
      </c>
      <c r="S1" s="211"/>
      <c r="T1" s="209" t="s">
        <v>48</v>
      </c>
      <c r="U1" s="212"/>
      <c r="V1" s="212"/>
      <c r="W1" s="210"/>
      <c r="X1" s="213" t="s">
        <v>37</v>
      </c>
      <c r="Y1" s="214"/>
      <c r="Z1" s="214"/>
      <c r="AA1" s="21" t="s">
        <v>68</v>
      </c>
      <c r="AB1" s="21"/>
    </row>
    <row r="2" spans="1:29" ht="39.6" x14ac:dyDescent="0.3">
      <c r="A2" s="211"/>
      <c r="B2" s="211"/>
      <c r="C2" s="211"/>
      <c r="D2" s="31" t="s">
        <v>10</v>
      </c>
      <c r="E2" s="31" t="s">
        <v>11</v>
      </c>
      <c r="F2" s="31" t="s">
        <v>43</v>
      </c>
      <c r="G2" s="31" t="s">
        <v>44</v>
      </c>
      <c r="H2" s="31" t="s">
        <v>12</v>
      </c>
      <c r="I2" s="31" t="s">
        <v>13</v>
      </c>
      <c r="J2" s="31" t="s">
        <v>14</v>
      </c>
      <c r="K2" s="31" t="s">
        <v>15</v>
      </c>
      <c r="L2" s="31" t="s">
        <v>16</v>
      </c>
      <c r="M2" s="31" t="s">
        <v>17</v>
      </c>
      <c r="N2" s="31" t="s">
        <v>38</v>
      </c>
      <c r="O2" s="31" t="s">
        <v>72</v>
      </c>
      <c r="P2" s="31" t="s">
        <v>46</v>
      </c>
      <c r="Q2" s="31" t="s">
        <v>47</v>
      </c>
      <c r="R2" s="31" t="s">
        <v>19</v>
      </c>
      <c r="S2" s="31" t="s">
        <v>20</v>
      </c>
      <c r="T2" s="31" t="s">
        <v>49</v>
      </c>
      <c r="U2" s="31" t="s">
        <v>50</v>
      </c>
      <c r="V2" s="31" t="s">
        <v>51</v>
      </c>
      <c r="W2" s="31" t="s">
        <v>55</v>
      </c>
      <c r="X2" s="31" t="s">
        <v>58</v>
      </c>
      <c r="Y2" s="31" t="s">
        <v>59</v>
      </c>
      <c r="Z2" s="32" t="s">
        <v>60</v>
      </c>
      <c r="AA2" s="21"/>
      <c r="AB2" s="21" t="s">
        <v>84</v>
      </c>
    </row>
    <row r="3" spans="1:29" ht="47.4" x14ac:dyDescent="0.3">
      <c r="A3" s="218" t="s">
        <v>152</v>
      </c>
      <c r="B3" s="25" t="s">
        <v>160</v>
      </c>
      <c r="C3" s="25" t="s">
        <v>158</v>
      </c>
      <c r="D3" s="25"/>
      <c r="E3" s="25"/>
      <c r="F3" s="25">
        <v>3</v>
      </c>
      <c r="G3" s="25">
        <v>5</v>
      </c>
      <c r="H3" s="25">
        <v>1</v>
      </c>
      <c r="I3" s="50"/>
      <c r="J3" s="50"/>
      <c r="K3" s="25">
        <v>55</v>
      </c>
      <c r="L3" s="25">
        <v>0.15</v>
      </c>
      <c r="M3" s="25">
        <v>3.4</v>
      </c>
      <c r="N3" s="25">
        <f>L3*M3</f>
        <v>0.51</v>
      </c>
      <c r="O3" s="26">
        <f>K3/L3/M3</f>
        <v>107.84313725490198</v>
      </c>
      <c r="P3" s="26"/>
      <c r="Q3" s="26"/>
      <c r="R3" s="25">
        <v>0.3</v>
      </c>
      <c r="S3" s="25">
        <v>0.31</v>
      </c>
      <c r="T3" s="25">
        <v>100</v>
      </c>
      <c r="U3" s="25">
        <v>-40</v>
      </c>
      <c r="V3" s="25"/>
      <c r="W3" s="25"/>
      <c r="X3" s="25"/>
      <c r="Y3" s="25"/>
      <c r="Z3" s="25"/>
      <c r="AA3" s="36" t="s">
        <v>162</v>
      </c>
      <c r="AB3" s="35"/>
    </row>
    <row r="4" spans="1:29" ht="46.8" x14ac:dyDescent="0.3">
      <c r="A4" s="218"/>
      <c r="B4" s="25" t="s">
        <v>161</v>
      </c>
      <c r="C4" s="25" t="s">
        <v>158</v>
      </c>
      <c r="D4" s="25"/>
      <c r="E4" s="25"/>
      <c r="F4" s="25">
        <v>2</v>
      </c>
      <c r="G4" s="25">
        <v>2.75</v>
      </c>
      <c r="H4" s="25">
        <v>1</v>
      </c>
      <c r="I4" s="25"/>
      <c r="J4" s="25"/>
      <c r="K4" s="25">
        <v>130</v>
      </c>
      <c r="L4" s="25">
        <v>0.35</v>
      </c>
      <c r="M4" s="25">
        <v>3.1</v>
      </c>
      <c r="N4" s="25">
        <f>L4*M4</f>
        <v>1.085</v>
      </c>
      <c r="O4" s="26">
        <f>K4/L4/M4</f>
        <v>119.81566820276498</v>
      </c>
      <c r="P4" s="26"/>
      <c r="Q4" s="26"/>
      <c r="R4" s="25">
        <v>0.32500000000000001</v>
      </c>
      <c r="S4" s="25">
        <v>0.33300000000000002</v>
      </c>
      <c r="T4" s="25">
        <v>125</v>
      </c>
      <c r="U4" s="25">
        <v>-40</v>
      </c>
      <c r="V4" s="25"/>
      <c r="W4" s="25"/>
      <c r="X4" s="25" t="s">
        <v>158</v>
      </c>
      <c r="Y4" s="25" t="s">
        <v>158</v>
      </c>
      <c r="Z4" s="25"/>
      <c r="AA4" s="36" t="s">
        <v>159</v>
      </c>
      <c r="AB4" s="35"/>
      <c r="AC4" s="37"/>
    </row>
    <row r="5" spans="1:29" ht="47.4" x14ac:dyDescent="0.3">
      <c r="A5" s="218"/>
      <c r="B5" s="25" t="s">
        <v>163</v>
      </c>
      <c r="C5" s="25" t="s">
        <v>158</v>
      </c>
      <c r="D5" s="25"/>
      <c r="E5" s="25"/>
      <c r="F5" s="25">
        <v>3</v>
      </c>
      <c r="G5" s="25">
        <v>1.2</v>
      </c>
      <c r="H5" s="25">
        <v>1</v>
      </c>
      <c r="I5" s="25"/>
      <c r="J5" s="25"/>
      <c r="K5" s="52" t="s">
        <v>164</v>
      </c>
      <c r="L5" s="25">
        <v>0.03</v>
      </c>
      <c r="M5" s="25">
        <v>3.3</v>
      </c>
      <c r="N5" s="25">
        <f>L5*M5</f>
        <v>9.8999999999999991E-2</v>
      </c>
      <c r="O5" s="26"/>
      <c r="P5" s="26"/>
      <c r="Q5" s="26"/>
      <c r="R5" s="25">
        <v>0.3</v>
      </c>
      <c r="S5" s="25">
        <v>0.31</v>
      </c>
      <c r="T5" s="25">
        <v>100</v>
      </c>
      <c r="U5" s="25">
        <v>-40</v>
      </c>
      <c r="V5" s="25"/>
      <c r="W5" s="25"/>
      <c r="X5" s="25"/>
      <c r="Y5" s="25"/>
      <c r="Z5" s="25"/>
      <c r="AA5" s="36" t="s">
        <v>162</v>
      </c>
      <c r="AB5" s="35"/>
    </row>
    <row r="6" spans="1:29" x14ac:dyDescent="0.3">
      <c r="A6" s="218"/>
      <c r="B6" s="25"/>
      <c r="C6" s="25"/>
      <c r="D6" s="25"/>
      <c r="E6" s="25"/>
      <c r="F6" s="25"/>
      <c r="G6" s="25"/>
      <c r="H6" s="25"/>
      <c r="I6" s="50"/>
      <c r="J6" s="50"/>
      <c r="K6" s="25"/>
      <c r="L6" s="25"/>
      <c r="M6" s="25"/>
      <c r="N6" s="25"/>
      <c r="O6" s="26"/>
      <c r="P6" s="26"/>
      <c r="Q6" s="26"/>
      <c r="R6" s="51"/>
      <c r="S6" s="51"/>
      <c r="T6" s="51"/>
      <c r="U6" s="51"/>
      <c r="V6" s="51"/>
      <c r="W6" s="51"/>
      <c r="X6" s="51"/>
      <c r="Y6" s="51"/>
      <c r="Z6" s="51"/>
      <c r="AA6" s="35"/>
      <c r="AB6" s="35"/>
    </row>
    <row r="7" spans="1:29" x14ac:dyDescent="0.3">
      <c r="A7" s="218"/>
      <c r="B7" s="25"/>
      <c r="C7" s="25"/>
      <c r="D7" s="25"/>
      <c r="E7" s="25"/>
      <c r="F7" s="25"/>
      <c r="G7" s="25"/>
      <c r="H7" s="25"/>
      <c r="I7" s="27"/>
      <c r="J7" s="27"/>
      <c r="K7" s="25"/>
      <c r="L7" s="25"/>
      <c r="M7" s="25"/>
      <c r="N7" s="25"/>
      <c r="O7" s="26"/>
      <c r="P7" s="26"/>
      <c r="Q7" s="26"/>
      <c r="R7" s="51"/>
      <c r="S7" s="51"/>
      <c r="T7" s="51"/>
      <c r="U7" s="51"/>
      <c r="V7" s="51"/>
      <c r="W7" s="51"/>
      <c r="X7" s="51"/>
      <c r="Y7" s="51"/>
      <c r="Z7" s="51"/>
      <c r="AA7" s="35"/>
      <c r="AB7" s="35"/>
    </row>
    <row r="8" spans="1:29" x14ac:dyDescent="0.3">
      <c r="A8" s="21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40"/>
      <c r="O8" s="40"/>
      <c r="P8" s="40"/>
      <c r="Q8" s="36"/>
      <c r="R8" s="36"/>
      <c r="S8" s="36"/>
      <c r="T8" s="36"/>
      <c r="U8" s="36"/>
      <c r="V8" s="36"/>
      <c r="W8" s="36"/>
      <c r="X8" s="36"/>
      <c r="Y8" s="36"/>
      <c r="Z8" s="36"/>
      <c r="AA8" s="35"/>
      <c r="AB8" s="35"/>
    </row>
    <row r="9" spans="1:29" x14ac:dyDescent="0.3">
      <c r="A9" s="21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40"/>
      <c r="O9" s="40"/>
      <c r="P9" s="40"/>
      <c r="Q9" s="36"/>
      <c r="R9" s="36"/>
      <c r="S9" s="36"/>
      <c r="T9" s="36"/>
      <c r="U9" s="36"/>
      <c r="V9" s="36"/>
      <c r="W9" s="36"/>
      <c r="X9" s="36"/>
      <c r="Y9" s="36"/>
      <c r="Z9" s="36"/>
      <c r="AA9" s="35"/>
      <c r="AB9" s="35"/>
    </row>
    <row r="10" spans="1:29" x14ac:dyDescent="0.3">
      <c r="A10" s="21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40"/>
      <c r="P10" s="40"/>
      <c r="Q10" s="40"/>
      <c r="R10" s="36"/>
      <c r="S10" s="36"/>
      <c r="T10" s="36"/>
      <c r="U10" s="36"/>
      <c r="V10" s="36"/>
      <c r="W10" s="36"/>
      <c r="X10" s="36"/>
      <c r="Y10" s="36"/>
      <c r="Z10" s="36"/>
      <c r="AA10" s="35"/>
      <c r="AB10" s="35"/>
    </row>
    <row r="11" spans="1:29" x14ac:dyDescent="0.3">
      <c r="A11" s="218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9" x14ac:dyDescent="0.3">
      <c r="A12" s="21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29" x14ac:dyDescent="0.3">
      <c r="A13" s="21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9" x14ac:dyDescent="0.3">
      <c r="A14" s="34"/>
    </row>
  </sheetData>
  <mergeCells count="11">
    <mergeCell ref="P1:Q1"/>
    <mergeCell ref="R1:S1"/>
    <mergeCell ref="T1:W1"/>
    <mergeCell ref="X1:Z1"/>
    <mergeCell ref="A3:A13"/>
    <mergeCell ref="A1:A2"/>
    <mergeCell ref="B1:B2"/>
    <mergeCell ref="C1:C2"/>
    <mergeCell ref="D1:H1"/>
    <mergeCell ref="I1:J1"/>
    <mergeCell ref="L1:N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4"/>
  <sheetViews>
    <sheetView showGridLines="0" zoomScale="90" zoomScaleNormal="90" workbookViewId="0">
      <selection activeCell="O23" sqref="O23"/>
    </sheetView>
  </sheetViews>
  <sheetFormatPr defaultColWidth="16.6640625" defaultRowHeight="16.2" x14ac:dyDescent="0.3"/>
  <cols>
    <col min="1" max="1" width="10.77734375" bestFit="1" customWidth="1"/>
    <col min="2" max="2" width="15.109375" bestFit="1" customWidth="1"/>
    <col min="3" max="3" width="6.77734375" customWidth="1"/>
    <col min="4" max="8" width="7.21875" customWidth="1"/>
    <col min="9" max="10" width="10.88671875" bestFit="1" customWidth="1"/>
    <col min="11" max="11" width="14.21875" bestFit="1" customWidth="1"/>
    <col min="12" max="12" width="10.88671875" bestFit="1" customWidth="1"/>
    <col min="13" max="13" width="10.88671875" customWidth="1"/>
    <col min="14" max="14" width="10.77734375" bestFit="1" customWidth="1"/>
    <col min="15" max="15" width="16.109375" bestFit="1" customWidth="1"/>
    <col min="16" max="17" width="8.44140625" customWidth="1"/>
    <col min="18" max="20" width="8.6640625" customWidth="1"/>
    <col min="21" max="21" width="7.77734375" customWidth="1"/>
    <col min="22" max="22" width="13.21875" customWidth="1"/>
    <col min="23" max="26" width="11.6640625" customWidth="1"/>
    <col min="27" max="27" width="26.77734375" customWidth="1"/>
  </cols>
  <sheetData>
    <row r="1" spans="1:29" ht="30.75" customHeight="1" x14ac:dyDescent="0.3">
      <c r="A1" s="148" t="s">
        <v>0</v>
      </c>
      <c r="B1" s="148" t="s">
        <v>1</v>
      </c>
      <c r="C1" s="148" t="s">
        <v>2</v>
      </c>
      <c r="D1" s="148" t="s">
        <v>3</v>
      </c>
      <c r="E1" s="148"/>
      <c r="F1" s="148"/>
      <c r="G1" s="148"/>
      <c r="H1" s="148"/>
      <c r="I1" s="148" t="s">
        <v>4</v>
      </c>
      <c r="J1" s="148"/>
      <c r="K1" s="48" t="s">
        <v>87</v>
      </c>
      <c r="L1" s="148" t="s">
        <v>6</v>
      </c>
      <c r="M1" s="148"/>
      <c r="N1" s="148"/>
      <c r="O1" s="48" t="s">
        <v>7</v>
      </c>
      <c r="P1" s="146" t="s">
        <v>45</v>
      </c>
      <c r="Q1" s="147"/>
      <c r="R1" s="148" t="s">
        <v>8</v>
      </c>
      <c r="S1" s="148"/>
      <c r="T1" s="146" t="s">
        <v>48</v>
      </c>
      <c r="U1" s="149"/>
      <c r="V1" s="149"/>
      <c r="W1" s="147"/>
      <c r="X1" s="150" t="s">
        <v>175</v>
      </c>
      <c r="Y1" s="151"/>
      <c r="Z1" s="151"/>
      <c r="AA1" s="21" t="s">
        <v>68</v>
      </c>
      <c r="AB1" s="21"/>
    </row>
    <row r="2" spans="1:29" ht="46.8" x14ac:dyDescent="0.3">
      <c r="A2" s="148"/>
      <c r="B2" s="148"/>
      <c r="C2" s="148"/>
      <c r="D2" s="48" t="s">
        <v>10</v>
      </c>
      <c r="E2" s="48" t="s">
        <v>11</v>
      </c>
      <c r="F2" s="48" t="s">
        <v>43</v>
      </c>
      <c r="G2" s="48" t="s">
        <v>44</v>
      </c>
      <c r="H2" s="48" t="s">
        <v>12</v>
      </c>
      <c r="I2" s="48" t="s">
        <v>13</v>
      </c>
      <c r="J2" s="48" t="s">
        <v>14</v>
      </c>
      <c r="K2" s="48" t="s">
        <v>15</v>
      </c>
      <c r="L2" s="48" t="s">
        <v>16</v>
      </c>
      <c r="M2" s="48" t="s">
        <v>17</v>
      </c>
      <c r="N2" s="48" t="s">
        <v>38</v>
      </c>
      <c r="O2" s="48" t="s">
        <v>72</v>
      </c>
      <c r="P2" s="48" t="s">
        <v>46</v>
      </c>
      <c r="Q2" s="48" t="s">
        <v>47</v>
      </c>
      <c r="R2" s="48" t="s">
        <v>19</v>
      </c>
      <c r="S2" s="48" t="s">
        <v>20</v>
      </c>
      <c r="T2" s="48" t="s">
        <v>49</v>
      </c>
      <c r="U2" s="48" t="s">
        <v>50</v>
      </c>
      <c r="V2" s="48" t="s">
        <v>51</v>
      </c>
      <c r="W2" s="48" t="s">
        <v>55</v>
      </c>
      <c r="X2" s="48" t="s">
        <v>58</v>
      </c>
      <c r="Y2" s="48" t="s">
        <v>59</v>
      </c>
      <c r="Z2" s="49" t="s">
        <v>60</v>
      </c>
      <c r="AA2" s="21"/>
      <c r="AB2" s="21" t="s">
        <v>84</v>
      </c>
    </row>
    <row r="3" spans="1:29" s="54" customFormat="1" ht="78.75" customHeight="1" x14ac:dyDescent="0.3">
      <c r="A3" s="188" t="s">
        <v>172</v>
      </c>
      <c r="B3" s="25" t="s">
        <v>173</v>
      </c>
      <c r="C3" s="25" t="s">
        <v>85</v>
      </c>
      <c r="D3" s="25">
        <v>2.6</v>
      </c>
      <c r="E3" s="25">
        <v>1</v>
      </c>
      <c r="F3" s="25">
        <v>3</v>
      </c>
      <c r="G3" s="25">
        <v>1.4</v>
      </c>
      <c r="H3" s="25">
        <v>1</v>
      </c>
      <c r="I3" s="50"/>
      <c r="J3" s="50"/>
      <c r="K3" s="25">
        <v>34.5</v>
      </c>
      <c r="L3" s="25">
        <v>0.08</v>
      </c>
      <c r="M3" s="25">
        <v>2.95</v>
      </c>
      <c r="N3" s="25">
        <f>L3*M3</f>
        <v>0.23600000000000002</v>
      </c>
      <c r="O3" s="26">
        <f>K3/L3/M3</f>
        <v>146.18644067796609</v>
      </c>
      <c r="P3" s="26"/>
      <c r="Q3" s="26">
        <v>22</v>
      </c>
      <c r="R3" s="25">
        <v>0.28999999999999998</v>
      </c>
      <c r="S3" s="25">
        <v>0.27500000000000002</v>
      </c>
      <c r="T3" s="25">
        <v>100</v>
      </c>
      <c r="U3" s="25">
        <v>-40</v>
      </c>
      <c r="V3" s="25" t="s">
        <v>130</v>
      </c>
      <c r="W3" s="56" t="s">
        <v>56</v>
      </c>
      <c r="X3" s="25"/>
      <c r="Y3" s="25"/>
      <c r="Z3" s="25"/>
      <c r="AA3" s="168" t="s">
        <v>177</v>
      </c>
      <c r="AB3" s="35"/>
    </row>
    <row r="4" spans="1:29" ht="31.2" x14ac:dyDescent="0.3">
      <c r="A4" s="188"/>
      <c r="B4" s="25" t="s">
        <v>174</v>
      </c>
      <c r="C4" s="25" t="s">
        <v>85</v>
      </c>
      <c r="D4" s="25">
        <v>3.5</v>
      </c>
      <c r="E4" s="25">
        <v>1</v>
      </c>
      <c r="F4" s="25">
        <v>4</v>
      </c>
      <c r="G4" s="25">
        <v>1.4</v>
      </c>
      <c r="H4" s="25">
        <v>1</v>
      </c>
      <c r="I4" s="25"/>
      <c r="J4" s="25"/>
      <c r="K4" s="25">
        <v>52</v>
      </c>
      <c r="L4" s="25">
        <v>0.12</v>
      </c>
      <c r="M4" s="25">
        <v>3.1</v>
      </c>
      <c r="N4" s="25">
        <f t="shared" ref="N4:N6" si="0">L4*M4</f>
        <v>0.372</v>
      </c>
      <c r="O4" s="26">
        <v>140</v>
      </c>
      <c r="P4" s="26"/>
      <c r="Q4" s="26">
        <v>13</v>
      </c>
      <c r="R4" s="25">
        <v>0.28999999999999998</v>
      </c>
      <c r="S4" s="25">
        <v>0.27500000000000002</v>
      </c>
      <c r="T4" s="25">
        <v>100</v>
      </c>
      <c r="U4" s="25">
        <v>-40</v>
      </c>
      <c r="V4" s="25" t="s">
        <v>130</v>
      </c>
      <c r="W4" s="56" t="s">
        <v>56</v>
      </c>
      <c r="X4" s="25"/>
      <c r="Y4" s="25"/>
      <c r="Z4" s="25"/>
      <c r="AA4" s="169"/>
      <c r="AB4" s="35"/>
      <c r="AC4" s="37"/>
    </row>
    <row r="5" spans="1:29" ht="93.6" x14ac:dyDescent="0.3">
      <c r="A5" s="188"/>
      <c r="B5" s="25" t="s">
        <v>179</v>
      </c>
      <c r="C5" s="25" t="s">
        <v>180</v>
      </c>
      <c r="D5" s="25">
        <v>2</v>
      </c>
      <c r="E5" s="25">
        <v>2.6</v>
      </c>
      <c r="F5" s="25">
        <v>3</v>
      </c>
      <c r="G5" s="25">
        <v>3</v>
      </c>
      <c r="H5" s="25">
        <v>1</v>
      </c>
      <c r="I5" s="25"/>
      <c r="J5" s="25"/>
      <c r="K5" s="57">
        <v>121</v>
      </c>
      <c r="L5" s="25">
        <v>0.4</v>
      </c>
      <c r="M5" s="25">
        <v>3.1</v>
      </c>
      <c r="N5" s="25">
        <f t="shared" si="0"/>
        <v>1.2400000000000002</v>
      </c>
      <c r="O5" s="26">
        <v>140</v>
      </c>
      <c r="P5" s="26"/>
      <c r="Q5" s="26">
        <v>10</v>
      </c>
      <c r="R5" s="25">
        <v>0.28199999999999997</v>
      </c>
      <c r="S5" s="25">
        <v>0.245</v>
      </c>
      <c r="T5" s="25">
        <v>100</v>
      </c>
      <c r="U5" s="25">
        <v>-40</v>
      </c>
      <c r="V5" s="25" t="s">
        <v>182</v>
      </c>
      <c r="W5" s="56" t="s">
        <v>181</v>
      </c>
      <c r="X5" s="25"/>
      <c r="Y5" s="25"/>
      <c r="Z5" s="25"/>
      <c r="AA5" s="58" t="s">
        <v>178</v>
      </c>
      <c r="AB5" s="35"/>
    </row>
    <row r="6" spans="1:29" s="62" customFormat="1" ht="31.2" x14ac:dyDescent="0.3">
      <c r="A6" s="188"/>
      <c r="B6" s="60" t="s">
        <v>183</v>
      </c>
      <c r="C6" s="60" t="s">
        <v>176</v>
      </c>
      <c r="D6" s="60">
        <v>1.61</v>
      </c>
      <c r="E6" s="60">
        <v>1.88</v>
      </c>
      <c r="F6" s="60">
        <v>1.1399999999999999</v>
      </c>
      <c r="G6" s="60">
        <v>1.1399999999999999</v>
      </c>
      <c r="H6" s="60">
        <v>1</v>
      </c>
      <c r="I6" s="60"/>
      <c r="J6" s="60"/>
      <c r="K6" s="60">
        <v>375</v>
      </c>
      <c r="L6" s="60">
        <v>1</v>
      </c>
      <c r="M6" s="60">
        <v>3.1</v>
      </c>
      <c r="N6" s="25">
        <f t="shared" si="0"/>
        <v>3.1</v>
      </c>
      <c r="O6" s="26">
        <v>140</v>
      </c>
      <c r="P6" s="61" t="s">
        <v>184</v>
      </c>
      <c r="Q6" s="61" t="s">
        <v>185</v>
      </c>
      <c r="R6" s="60">
        <v>0.32500000000000001</v>
      </c>
      <c r="S6" s="60">
        <v>0.33500000000000002</v>
      </c>
      <c r="T6" s="60">
        <v>125</v>
      </c>
      <c r="U6" s="60">
        <v>-40</v>
      </c>
      <c r="V6" s="60"/>
      <c r="W6" s="60"/>
      <c r="X6" s="60"/>
      <c r="Y6" s="60"/>
      <c r="Z6" s="60"/>
      <c r="AA6" s="36" t="s">
        <v>186</v>
      </c>
      <c r="AB6" s="35"/>
    </row>
    <row r="7" spans="1:29" x14ac:dyDescent="0.3">
      <c r="A7" s="18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6"/>
      <c r="Q7" s="26"/>
      <c r="R7" s="51"/>
      <c r="S7" s="51"/>
      <c r="T7" s="51"/>
      <c r="U7" s="51"/>
      <c r="V7" s="51"/>
      <c r="W7" s="51"/>
      <c r="X7" s="51"/>
      <c r="Y7" s="51"/>
      <c r="Z7" s="51"/>
      <c r="AA7" s="35"/>
      <c r="AB7" s="35"/>
    </row>
    <row r="8" spans="1:29" x14ac:dyDescent="0.3">
      <c r="A8" s="18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40"/>
      <c r="O8" s="40"/>
      <c r="P8" s="40"/>
      <c r="Q8" s="36"/>
      <c r="R8" s="36"/>
      <c r="S8" s="36"/>
      <c r="T8" s="36"/>
      <c r="U8" s="36"/>
      <c r="V8" s="36"/>
      <c r="W8" s="36"/>
      <c r="X8" s="36"/>
      <c r="Y8" s="36"/>
      <c r="Z8" s="36"/>
      <c r="AA8" s="35"/>
      <c r="AB8" s="35"/>
    </row>
    <row r="9" spans="1:29" x14ac:dyDescent="0.3">
      <c r="A9" s="18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40"/>
      <c r="O9" s="40"/>
      <c r="P9" s="40"/>
      <c r="Q9" s="36"/>
      <c r="R9" s="36"/>
      <c r="S9" s="36"/>
      <c r="T9" s="36"/>
      <c r="U9" s="36"/>
      <c r="V9" s="36"/>
      <c r="W9" s="36"/>
      <c r="X9" s="36"/>
      <c r="Y9" s="36"/>
      <c r="Z9" s="36"/>
      <c r="AA9" s="35"/>
      <c r="AB9" s="35"/>
    </row>
    <row r="10" spans="1:29" x14ac:dyDescent="0.3">
      <c r="A10" s="18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40"/>
      <c r="P10" s="40"/>
      <c r="Q10" s="40"/>
      <c r="R10" s="36"/>
      <c r="S10" s="36"/>
      <c r="T10" s="36"/>
      <c r="U10" s="36"/>
      <c r="V10" s="36"/>
      <c r="W10" s="36"/>
      <c r="X10" s="36"/>
      <c r="Y10" s="36"/>
      <c r="Z10" s="36"/>
      <c r="AA10" s="35"/>
      <c r="AB10" s="35"/>
    </row>
    <row r="11" spans="1:29" x14ac:dyDescent="0.3">
      <c r="A11" s="188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9" x14ac:dyDescent="0.3">
      <c r="A12" s="18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29" x14ac:dyDescent="0.3">
      <c r="A13" s="18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9" x14ac:dyDescent="0.3">
      <c r="A14" s="34"/>
    </row>
  </sheetData>
  <mergeCells count="12">
    <mergeCell ref="AA3:AA4"/>
    <mergeCell ref="A1:A2"/>
    <mergeCell ref="B1:B2"/>
    <mergeCell ref="C1:C2"/>
    <mergeCell ref="D1:H1"/>
    <mergeCell ref="I1:J1"/>
    <mergeCell ref="L1:N1"/>
    <mergeCell ref="P1:Q1"/>
    <mergeCell ref="R1:S1"/>
    <mergeCell ref="T1:W1"/>
    <mergeCell ref="X1:Z1"/>
    <mergeCell ref="A3:A1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"/>
  <sheetViews>
    <sheetView workbookViewId="0">
      <selection activeCell="I27" sqref="I27"/>
    </sheetView>
  </sheetViews>
  <sheetFormatPr defaultRowHeight="16.2" x14ac:dyDescent="0.3"/>
  <cols>
    <col min="2" max="2" width="12.88671875" customWidth="1"/>
    <col min="10" max="10" width="10.109375" customWidth="1"/>
  </cols>
  <sheetData>
    <row r="1" spans="1:30" ht="35.25" customHeight="1" x14ac:dyDescent="0.3">
      <c r="A1" s="146" t="s">
        <v>0</v>
      </c>
      <c r="B1" s="148" t="s">
        <v>209</v>
      </c>
      <c r="C1" s="147" t="s">
        <v>1</v>
      </c>
      <c r="D1" s="148" t="s">
        <v>2</v>
      </c>
      <c r="E1" s="148" t="s">
        <v>3</v>
      </c>
      <c r="F1" s="148"/>
      <c r="G1" s="148"/>
      <c r="H1" s="148"/>
      <c r="I1" s="148"/>
      <c r="J1" s="148" t="s">
        <v>4</v>
      </c>
      <c r="K1" s="148"/>
      <c r="L1" s="72" t="s">
        <v>5</v>
      </c>
      <c r="M1" s="148" t="s">
        <v>6</v>
      </c>
      <c r="N1" s="148"/>
      <c r="O1" s="148"/>
      <c r="P1" s="72" t="s">
        <v>7</v>
      </c>
      <c r="Q1" s="146" t="s">
        <v>45</v>
      </c>
      <c r="R1" s="147"/>
      <c r="S1" s="148" t="s">
        <v>8</v>
      </c>
      <c r="T1" s="148"/>
      <c r="U1" s="146" t="s">
        <v>48</v>
      </c>
      <c r="V1" s="149"/>
      <c r="W1" s="149"/>
      <c r="X1" s="147"/>
      <c r="Y1" s="150" t="s">
        <v>37</v>
      </c>
      <c r="Z1" s="151"/>
      <c r="AA1" s="151"/>
      <c r="AB1" s="28" t="s">
        <v>68</v>
      </c>
      <c r="AC1" s="21"/>
      <c r="AD1" s="21"/>
    </row>
    <row r="2" spans="1:30" ht="62.4" x14ac:dyDescent="0.3">
      <c r="A2" s="146"/>
      <c r="B2" s="148"/>
      <c r="C2" s="147"/>
      <c r="D2" s="148"/>
      <c r="E2" s="72" t="s">
        <v>10</v>
      </c>
      <c r="F2" s="72" t="s">
        <v>11</v>
      </c>
      <c r="G2" s="72" t="s">
        <v>43</v>
      </c>
      <c r="H2" s="72" t="s">
        <v>44</v>
      </c>
      <c r="I2" s="72" t="s">
        <v>210</v>
      </c>
      <c r="J2" s="72" t="s">
        <v>13</v>
      </c>
      <c r="K2" s="72" t="s">
        <v>14</v>
      </c>
      <c r="L2" s="72" t="s">
        <v>15</v>
      </c>
      <c r="M2" s="72" t="s">
        <v>16</v>
      </c>
      <c r="N2" s="72" t="s">
        <v>17</v>
      </c>
      <c r="O2" s="72" t="s">
        <v>38</v>
      </c>
      <c r="P2" s="72" t="s">
        <v>72</v>
      </c>
      <c r="Q2" s="72" t="s">
        <v>46</v>
      </c>
      <c r="R2" s="72" t="s">
        <v>47</v>
      </c>
      <c r="S2" s="72" t="s">
        <v>19</v>
      </c>
      <c r="T2" s="72" t="s">
        <v>20</v>
      </c>
      <c r="U2" s="72" t="s">
        <v>49</v>
      </c>
      <c r="V2" s="72" t="s">
        <v>50</v>
      </c>
      <c r="W2" s="72" t="s">
        <v>51</v>
      </c>
      <c r="X2" s="72" t="s">
        <v>55</v>
      </c>
      <c r="Y2" s="72" t="s">
        <v>58</v>
      </c>
      <c r="Z2" s="72" t="s">
        <v>59</v>
      </c>
      <c r="AA2" s="71" t="s">
        <v>60</v>
      </c>
      <c r="AB2" s="21"/>
      <c r="AC2" s="28" t="s">
        <v>165</v>
      </c>
      <c r="AD2" s="21"/>
    </row>
    <row r="3" spans="1:30" x14ac:dyDescent="0.3">
      <c r="A3" s="202" t="s">
        <v>211</v>
      </c>
      <c r="B3" s="219" t="s">
        <v>215</v>
      </c>
      <c r="C3" s="47" t="s">
        <v>212</v>
      </c>
      <c r="D3" s="47" t="s">
        <v>213</v>
      </c>
      <c r="E3" s="47">
        <v>1.22</v>
      </c>
      <c r="F3" s="47">
        <v>1.22</v>
      </c>
      <c r="G3" s="47">
        <v>2</v>
      </c>
      <c r="H3" s="47">
        <v>2</v>
      </c>
      <c r="I3" s="47"/>
      <c r="J3" s="47"/>
      <c r="K3" s="47"/>
      <c r="L3" s="47">
        <v>360</v>
      </c>
      <c r="M3" s="47">
        <v>1</v>
      </c>
      <c r="N3" s="47">
        <v>3.2</v>
      </c>
      <c r="O3" s="81">
        <v>3.2</v>
      </c>
      <c r="P3" s="47">
        <f>L3/M3/N3</f>
        <v>112.5</v>
      </c>
      <c r="Q3" s="47"/>
      <c r="R3" s="47">
        <v>2.2000000000000002</v>
      </c>
      <c r="S3" s="47"/>
      <c r="T3" s="47"/>
      <c r="U3" s="47">
        <v>125</v>
      </c>
      <c r="V3" s="47">
        <v>-40</v>
      </c>
      <c r="W3" s="47"/>
      <c r="X3" s="47"/>
      <c r="Y3" s="47"/>
      <c r="Z3" s="47"/>
      <c r="AA3" s="47"/>
      <c r="AB3" s="47"/>
      <c r="AC3" s="47"/>
    </row>
    <row r="4" spans="1:30" x14ac:dyDescent="0.3">
      <c r="A4" s="203"/>
      <c r="B4" s="220"/>
      <c r="C4" s="47" t="s">
        <v>214</v>
      </c>
      <c r="D4" s="47" t="s">
        <v>213</v>
      </c>
      <c r="E4" s="47"/>
      <c r="F4" s="47"/>
      <c r="G4" s="47">
        <v>3.5</v>
      </c>
      <c r="H4" s="47">
        <v>3.5</v>
      </c>
      <c r="I4" s="47"/>
      <c r="J4" s="47"/>
      <c r="K4" s="47"/>
      <c r="L4" s="47">
        <v>720</v>
      </c>
      <c r="M4" s="47">
        <v>1</v>
      </c>
      <c r="N4" s="47">
        <v>6.4</v>
      </c>
      <c r="O4" s="81">
        <v>6.4</v>
      </c>
      <c r="P4" s="47">
        <f>L4/M4/N4</f>
        <v>112.5</v>
      </c>
      <c r="Q4" s="47"/>
      <c r="R4" s="47">
        <v>0.88</v>
      </c>
      <c r="S4" s="47"/>
      <c r="T4" s="47"/>
      <c r="U4" s="47">
        <v>125</v>
      </c>
      <c r="V4" s="47">
        <v>-40</v>
      </c>
      <c r="W4" s="47"/>
      <c r="X4" s="47"/>
      <c r="Y4" s="47"/>
      <c r="Z4" s="47"/>
      <c r="AA4" s="47"/>
      <c r="AB4" s="47"/>
      <c r="AC4" s="47"/>
    </row>
    <row r="5" spans="1:30" x14ac:dyDescent="0.3">
      <c r="A5" s="203"/>
      <c r="B5" s="80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30" x14ac:dyDescent="0.3">
      <c r="A6" s="204"/>
      <c r="B6" s="80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</sheetData>
  <mergeCells count="13">
    <mergeCell ref="Y1:AA1"/>
    <mergeCell ref="A3:A6"/>
    <mergeCell ref="A1:A2"/>
    <mergeCell ref="B1:B2"/>
    <mergeCell ref="C1:C2"/>
    <mergeCell ref="D1:D2"/>
    <mergeCell ref="E1:I1"/>
    <mergeCell ref="J1:K1"/>
    <mergeCell ref="M1:O1"/>
    <mergeCell ref="Q1:R1"/>
    <mergeCell ref="S1:T1"/>
    <mergeCell ref="U1:X1"/>
    <mergeCell ref="B3:B4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/>
  </sheetViews>
  <sheetFormatPr defaultRowHeight="16.2" x14ac:dyDescent="0.3"/>
  <cols>
    <col min="1" max="1" width="9.109375" customWidth="1"/>
  </cols>
  <sheetData>
    <row r="1" spans="1:7" x14ac:dyDescent="0.3">
      <c r="A1" t="s">
        <v>156</v>
      </c>
      <c r="B1" t="s">
        <v>155</v>
      </c>
    </row>
    <row r="3" spans="1:7" x14ac:dyDescent="0.3">
      <c r="A3" t="s">
        <v>153</v>
      </c>
      <c r="B3" t="s">
        <v>154</v>
      </c>
    </row>
    <row r="5" spans="1:7" x14ac:dyDescent="0.3">
      <c r="A5" t="s">
        <v>166</v>
      </c>
      <c r="D5" t="s">
        <v>167</v>
      </c>
    </row>
    <row r="7" spans="1:7" x14ac:dyDescent="0.3">
      <c r="A7" s="221" t="s">
        <v>168</v>
      </c>
      <c r="B7" s="221"/>
      <c r="C7" s="222" t="s">
        <v>169</v>
      </c>
      <c r="D7" s="222"/>
      <c r="E7" s="222"/>
      <c r="F7" s="222"/>
      <c r="G7" s="222"/>
    </row>
    <row r="9" spans="1:7" x14ac:dyDescent="0.3">
      <c r="A9" s="221" t="s">
        <v>170</v>
      </c>
      <c r="B9" s="221"/>
      <c r="C9" s="222" t="s">
        <v>171</v>
      </c>
      <c r="D9" s="222"/>
      <c r="E9" s="222"/>
      <c r="F9" s="222"/>
      <c r="G9" s="222"/>
    </row>
    <row r="10" spans="1:7" x14ac:dyDescent="0.3">
      <c r="A10" s="55"/>
      <c r="B10" s="55"/>
      <c r="C10" s="65"/>
      <c r="D10" s="65"/>
      <c r="E10" s="65"/>
      <c r="F10" s="65"/>
    </row>
    <row r="11" spans="1:7" x14ac:dyDescent="0.3">
      <c r="A11" s="221" t="s">
        <v>187</v>
      </c>
      <c r="B11" s="221"/>
      <c r="C11" s="222" t="s">
        <v>188</v>
      </c>
      <c r="D11" s="222"/>
      <c r="E11" s="222"/>
      <c r="F11" s="222"/>
      <c r="G11" s="222"/>
    </row>
    <row r="13" spans="1:7" x14ac:dyDescent="0.3">
      <c r="A13" s="222"/>
      <c r="B13" s="222"/>
    </row>
  </sheetData>
  <mergeCells count="7">
    <mergeCell ref="A7:B7"/>
    <mergeCell ref="C7:G7"/>
    <mergeCell ref="C9:G9"/>
    <mergeCell ref="A13:B13"/>
    <mergeCell ref="A11:B11"/>
    <mergeCell ref="A9:B9"/>
    <mergeCell ref="C11:G11"/>
  </mergeCells>
  <phoneticPr fontId="6" type="noConversion"/>
  <hyperlinks>
    <hyperlink ref="B3" r:id="rId1" xr:uid="{00000000-0004-0000-0C00-000000000000}"/>
    <hyperlink ref="B1" r:id="rId2" xr:uid="{00000000-0004-0000-0C00-000001000000}"/>
    <hyperlink ref="D5" r:id="rId3" xr:uid="{00000000-0004-0000-0C00-000002000000}"/>
  </hyperlinks>
  <pageMargins left="0.7" right="0.7" top="0.75" bottom="0.75" header="0.3" footer="0.3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N13" sqref="N13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"/>
  <sheetViews>
    <sheetView showGridLines="0" workbookViewId="0">
      <selection activeCell="AA5" sqref="AA5"/>
    </sheetView>
  </sheetViews>
  <sheetFormatPr defaultColWidth="16.6640625" defaultRowHeight="16.2" x14ac:dyDescent="0.3"/>
  <cols>
    <col min="1" max="1" width="10.77734375" bestFit="1" customWidth="1"/>
    <col min="2" max="2" width="15.109375" bestFit="1" customWidth="1"/>
    <col min="3" max="3" width="11" bestFit="1" customWidth="1"/>
    <col min="4" max="7" width="7.21875" customWidth="1"/>
    <col min="8" max="8" width="9.33203125" customWidth="1"/>
    <col min="9" max="10" width="10.88671875" bestFit="1" customWidth="1"/>
    <col min="11" max="11" width="14.21875" bestFit="1" customWidth="1"/>
    <col min="12" max="12" width="10.88671875" bestFit="1" customWidth="1"/>
    <col min="13" max="13" width="10.88671875" customWidth="1"/>
    <col min="14" max="14" width="10.77734375" bestFit="1" customWidth="1"/>
    <col min="15" max="15" width="16.109375" bestFit="1" customWidth="1"/>
    <col min="16" max="17" width="8.44140625" customWidth="1"/>
    <col min="18" max="20" width="8.6640625" customWidth="1"/>
    <col min="21" max="21" width="7.77734375" customWidth="1"/>
    <col min="22" max="22" width="8.6640625" customWidth="1"/>
    <col min="23" max="26" width="11.6640625" customWidth="1"/>
    <col min="27" max="27" width="26.6640625" bestFit="1" customWidth="1"/>
  </cols>
  <sheetData>
    <row r="1" spans="1:27" ht="16.2" customHeight="1" x14ac:dyDescent="0.3">
      <c r="A1" s="175" t="s">
        <v>0</v>
      </c>
      <c r="B1" s="175" t="s">
        <v>1</v>
      </c>
      <c r="C1" s="175" t="s">
        <v>2</v>
      </c>
      <c r="D1" s="175" t="s">
        <v>3</v>
      </c>
      <c r="E1" s="175"/>
      <c r="F1" s="175"/>
      <c r="G1" s="175"/>
      <c r="H1" s="175"/>
      <c r="I1" s="175" t="s">
        <v>4</v>
      </c>
      <c r="J1" s="175"/>
      <c r="K1" s="2" t="s">
        <v>5</v>
      </c>
      <c r="L1" s="175" t="s">
        <v>6</v>
      </c>
      <c r="M1" s="175"/>
      <c r="N1" s="175"/>
      <c r="O1" s="2" t="s">
        <v>7</v>
      </c>
      <c r="P1" s="182" t="s">
        <v>45</v>
      </c>
      <c r="Q1" s="183"/>
      <c r="R1" s="175" t="s">
        <v>8</v>
      </c>
      <c r="S1" s="175"/>
      <c r="T1" s="182" t="s">
        <v>48</v>
      </c>
      <c r="U1" s="184"/>
      <c r="V1" s="184"/>
      <c r="W1" s="183"/>
      <c r="X1" s="170" t="s">
        <v>37</v>
      </c>
      <c r="Y1" s="171"/>
      <c r="Z1" s="171"/>
      <c r="AA1" s="176" t="s">
        <v>9</v>
      </c>
    </row>
    <row r="2" spans="1:27" ht="40.200000000000003" thickBot="1" x14ac:dyDescent="0.35">
      <c r="A2" s="175"/>
      <c r="B2" s="175"/>
      <c r="C2" s="175"/>
      <c r="D2" s="2" t="s">
        <v>10</v>
      </c>
      <c r="E2" s="2" t="s">
        <v>11</v>
      </c>
      <c r="F2" s="2" t="s">
        <v>43</v>
      </c>
      <c r="G2" s="2" t="s">
        <v>44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38</v>
      </c>
      <c r="O2" s="2" t="s">
        <v>18</v>
      </c>
      <c r="P2" s="2" t="s">
        <v>46</v>
      </c>
      <c r="Q2" s="2" t="s">
        <v>47</v>
      </c>
      <c r="R2" s="2" t="s">
        <v>19</v>
      </c>
      <c r="S2" s="2" t="s">
        <v>20</v>
      </c>
      <c r="T2" s="15" t="s">
        <v>49</v>
      </c>
      <c r="U2" s="15" t="s">
        <v>50</v>
      </c>
      <c r="V2" s="15" t="s">
        <v>51</v>
      </c>
      <c r="W2" s="15" t="s">
        <v>55</v>
      </c>
      <c r="X2" s="18" t="s">
        <v>58</v>
      </c>
      <c r="Y2" s="18" t="s">
        <v>59</v>
      </c>
      <c r="Z2" s="18" t="s">
        <v>60</v>
      </c>
      <c r="AA2" s="177"/>
    </row>
    <row r="3" spans="1:27" ht="27" thickBot="1" x14ac:dyDescent="0.35">
      <c r="A3" s="178" t="s">
        <v>62</v>
      </c>
      <c r="B3" s="20" t="s">
        <v>61</v>
      </c>
      <c r="C3" s="11" t="s">
        <v>21</v>
      </c>
      <c r="D3" s="11">
        <v>2.4</v>
      </c>
      <c r="E3" s="11">
        <v>2.4</v>
      </c>
      <c r="F3" s="11">
        <v>3</v>
      </c>
      <c r="G3" s="11">
        <v>3</v>
      </c>
      <c r="H3" s="11">
        <v>1</v>
      </c>
      <c r="I3" s="12" t="s">
        <v>22</v>
      </c>
      <c r="J3" s="11" t="s">
        <v>23</v>
      </c>
      <c r="K3" s="11">
        <v>128</v>
      </c>
      <c r="L3" s="11">
        <v>0.35</v>
      </c>
      <c r="M3" s="11">
        <v>3.1</v>
      </c>
      <c r="N3" s="11">
        <f>M3*L3</f>
        <v>1.085</v>
      </c>
      <c r="O3" s="13">
        <f t="shared" ref="O3:O10" si="0">K3/L3/M3</f>
        <v>117.97235023041475</v>
      </c>
      <c r="P3" s="16">
        <v>10.1</v>
      </c>
      <c r="Q3" s="16">
        <v>5.6</v>
      </c>
      <c r="R3" s="14">
        <v>0.28599999999999998</v>
      </c>
      <c r="S3" s="14">
        <v>0.24</v>
      </c>
      <c r="T3" s="14" t="s">
        <v>52</v>
      </c>
      <c r="U3" s="19" t="s">
        <v>53</v>
      </c>
      <c r="V3" s="14" t="s">
        <v>54</v>
      </c>
      <c r="W3" s="19" t="s">
        <v>56</v>
      </c>
      <c r="X3" s="19"/>
      <c r="Y3" s="20" t="s">
        <v>21</v>
      </c>
      <c r="Z3" s="20" t="s">
        <v>21</v>
      </c>
      <c r="AA3" s="1" t="s">
        <v>24</v>
      </c>
    </row>
    <row r="4" spans="1:27" ht="16.8" thickBot="1" x14ac:dyDescent="0.35">
      <c r="A4" s="178"/>
      <c r="B4" s="3" t="s">
        <v>25</v>
      </c>
      <c r="C4" s="3" t="s">
        <v>21</v>
      </c>
      <c r="D4" s="3">
        <v>1.5</v>
      </c>
      <c r="E4" s="3">
        <v>1.5</v>
      </c>
      <c r="F4" s="3"/>
      <c r="G4" s="3"/>
      <c r="H4" s="3">
        <v>1</v>
      </c>
      <c r="I4" s="3" t="s">
        <v>26</v>
      </c>
      <c r="J4" s="3" t="s">
        <v>26</v>
      </c>
      <c r="K4" s="3">
        <v>395</v>
      </c>
      <c r="L4" s="3">
        <v>1</v>
      </c>
      <c r="M4" s="3">
        <v>3</v>
      </c>
      <c r="N4" s="3">
        <f t="shared" ref="N4:N10" si="1">M4*L4</f>
        <v>3</v>
      </c>
      <c r="O4" s="5">
        <f t="shared" si="0"/>
        <v>131.66666666666666</v>
      </c>
      <c r="P4" s="5"/>
      <c r="Q4" s="5"/>
      <c r="R4" s="3">
        <v>0.32</v>
      </c>
      <c r="S4" s="3">
        <v>0.33</v>
      </c>
      <c r="T4" s="3"/>
      <c r="U4" s="3"/>
      <c r="V4" s="3"/>
      <c r="W4" s="3"/>
      <c r="X4" s="3"/>
      <c r="Y4" s="3"/>
      <c r="Z4" s="3"/>
      <c r="AA4" s="1"/>
    </row>
    <row r="5" spans="1:27" ht="16.8" thickBot="1" x14ac:dyDescent="0.35">
      <c r="A5" s="178"/>
      <c r="B5" s="3" t="s">
        <v>27</v>
      </c>
      <c r="C5" s="3" t="s">
        <v>21</v>
      </c>
      <c r="D5" s="3">
        <v>1.1499999999999999</v>
      </c>
      <c r="E5" s="3">
        <v>1.1499999999999999</v>
      </c>
      <c r="F5" s="3"/>
      <c r="G5" s="3"/>
      <c r="H5" s="3">
        <v>1</v>
      </c>
      <c r="I5" s="3" t="s">
        <v>23</v>
      </c>
      <c r="J5" s="3" t="s">
        <v>23</v>
      </c>
      <c r="K5" s="3">
        <v>280</v>
      </c>
      <c r="L5" s="3">
        <v>1</v>
      </c>
      <c r="M5" s="3">
        <v>3.25</v>
      </c>
      <c r="N5" s="3">
        <f t="shared" si="1"/>
        <v>3.25</v>
      </c>
      <c r="O5" s="7">
        <f t="shared" si="0"/>
        <v>86.15384615384616</v>
      </c>
      <c r="P5" s="7"/>
      <c r="Q5" s="7"/>
      <c r="R5" s="6">
        <v>0.28599999999999998</v>
      </c>
      <c r="S5" s="6">
        <v>0.24</v>
      </c>
      <c r="T5" s="6"/>
      <c r="U5" s="6"/>
      <c r="V5" s="6"/>
      <c r="W5" s="6"/>
      <c r="X5" s="6"/>
      <c r="Y5" s="6"/>
      <c r="Z5" s="6"/>
      <c r="AA5" s="1" t="s">
        <v>376</v>
      </c>
    </row>
    <row r="6" spans="1:27" ht="16.8" thickBot="1" x14ac:dyDescent="0.35">
      <c r="A6" s="178" t="s">
        <v>120</v>
      </c>
      <c r="B6" s="3" t="s">
        <v>28</v>
      </c>
      <c r="C6" s="3" t="s">
        <v>21</v>
      </c>
      <c r="D6" s="3">
        <v>1.26</v>
      </c>
      <c r="E6" s="3">
        <v>1.26</v>
      </c>
      <c r="F6" s="3"/>
      <c r="G6" s="3"/>
      <c r="H6" s="3">
        <v>1</v>
      </c>
      <c r="I6" s="4" t="s">
        <v>22</v>
      </c>
      <c r="J6" s="4" t="s">
        <v>22</v>
      </c>
      <c r="K6" s="3">
        <v>420</v>
      </c>
      <c r="L6" s="3">
        <v>1</v>
      </c>
      <c r="M6" s="3">
        <v>3.25</v>
      </c>
      <c r="N6" s="3">
        <f t="shared" si="1"/>
        <v>3.25</v>
      </c>
      <c r="O6" s="5">
        <f t="shared" si="0"/>
        <v>129.23076923076923</v>
      </c>
      <c r="P6" s="5"/>
      <c r="Q6" s="5"/>
      <c r="R6" s="3">
        <v>0.32</v>
      </c>
      <c r="S6" s="3">
        <v>0.33</v>
      </c>
      <c r="T6" s="3"/>
      <c r="U6" s="3"/>
      <c r="V6" s="3"/>
      <c r="W6" s="3"/>
      <c r="X6" s="3"/>
      <c r="Y6" s="3"/>
      <c r="Z6" s="3"/>
      <c r="AA6" s="1" t="s">
        <v>29</v>
      </c>
    </row>
    <row r="7" spans="1:27" ht="16.8" thickBot="1" x14ac:dyDescent="0.35">
      <c r="A7" s="178"/>
      <c r="B7" s="3" t="s">
        <v>30</v>
      </c>
      <c r="C7" s="3" t="s">
        <v>21</v>
      </c>
      <c r="D7" s="3">
        <v>1.03</v>
      </c>
      <c r="E7" s="3">
        <v>1.03</v>
      </c>
      <c r="F7" s="3"/>
      <c r="G7" s="3"/>
      <c r="H7" s="3">
        <v>1</v>
      </c>
      <c r="I7" s="3" t="s">
        <v>23</v>
      </c>
      <c r="J7" s="3" t="s">
        <v>23</v>
      </c>
      <c r="K7" s="3">
        <v>390</v>
      </c>
      <c r="L7" s="3">
        <v>1</v>
      </c>
      <c r="M7" s="3">
        <v>3.25</v>
      </c>
      <c r="N7" s="3">
        <f t="shared" si="1"/>
        <v>3.25</v>
      </c>
      <c r="O7" s="5">
        <f t="shared" si="0"/>
        <v>120</v>
      </c>
      <c r="P7" s="5"/>
      <c r="Q7" s="5"/>
      <c r="R7" s="3">
        <v>0.32</v>
      </c>
      <c r="S7" s="3">
        <v>0.33</v>
      </c>
      <c r="T7" s="3"/>
      <c r="U7" s="3"/>
      <c r="V7" s="3"/>
      <c r="W7" s="3"/>
      <c r="X7" s="3"/>
      <c r="Y7" s="3"/>
      <c r="Z7" s="3"/>
      <c r="AA7" s="1"/>
    </row>
    <row r="8" spans="1:27" ht="16.8" thickBot="1" x14ac:dyDescent="0.35">
      <c r="A8" s="178"/>
      <c r="B8" s="3" t="s">
        <v>31</v>
      </c>
      <c r="C8" s="3" t="s">
        <v>21</v>
      </c>
      <c r="D8" s="3">
        <v>2.15</v>
      </c>
      <c r="E8" s="3">
        <v>2.15</v>
      </c>
      <c r="F8" s="3"/>
      <c r="G8" s="3"/>
      <c r="H8" s="3">
        <v>1</v>
      </c>
      <c r="I8" s="3" t="s">
        <v>23</v>
      </c>
      <c r="J8" s="3" t="s">
        <v>23</v>
      </c>
      <c r="K8" s="3">
        <v>280</v>
      </c>
      <c r="L8" s="3">
        <v>0.7</v>
      </c>
      <c r="M8" s="3">
        <v>2.8</v>
      </c>
      <c r="N8" s="3">
        <f t="shared" si="1"/>
        <v>1.9599999999999997</v>
      </c>
      <c r="O8" s="5">
        <f t="shared" si="0"/>
        <v>142.85714285714286</v>
      </c>
      <c r="P8" s="5"/>
      <c r="Q8" s="5"/>
      <c r="R8" s="3">
        <v>0.39</v>
      </c>
      <c r="S8" s="3">
        <v>0.57999999999999996</v>
      </c>
      <c r="T8" s="3"/>
      <c r="U8" s="3"/>
      <c r="V8" s="3"/>
      <c r="W8" s="3"/>
      <c r="X8" s="3"/>
      <c r="Y8" s="3"/>
      <c r="Z8" s="3"/>
      <c r="AA8" s="1" t="s">
        <v>32</v>
      </c>
    </row>
    <row r="9" spans="1:27" ht="16.8" thickBot="1" x14ac:dyDescent="0.35">
      <c r="A9" s="178"/>
      <c r="B9" s="3" t="s">
        <v>33</v>
      </c>
      <c r="C9" s="3" t="s">
        <v>21</v>
      </c>
      <c r="D9" s="3">
        <v>2.15</v>
      </c>
      <c r="E9" s="3">
        <v>2.15</v>
      </c>
      <c r="F9" s="3"/>
      <c r="G9" s="3"/>
      <c r="H9" s="3">
        <v>1</v>
      </c>
      <c r="I9" s="4" t="s">
        <v>22</v>
      </c>
      <c r="J9" s="4" t="s">
        <v>22</v>
      </c>
      <c r="K9" s="3">
        <v>270</v>
      </c>
      <c r="L9" s="3">
        <v>0.7</v>
      </c>
      <c r="M9" s="3">
        <v>3</v>
      </c>
      <c r="N9" s="3">
        <f t="shared" si="1"/>
        <v>2.0999999999999996</v>
      </c>
      <c r="O9" s="5">
        <f t="shared" si="0"/>
        <v>128.57142857142858</v>
      </c>
      <c r="P9" s="5"/>
      <c r="Q9" s="5"/>
      <c r="R9" s="6">
        <v>0.28000000000000003</v>
      </c>
      <c r="S9" s="6">
        <v>0.28000000000000003</v>
      </c>
      <c r="T9" s="6"/>
      <c r="U9" s="6"/>
      <c r="V9" s="6"/>
      <c r="W9" s="6"/>
      <c r="X9" s="6"/>
      <c r="Y9" s="6"/>
      <c r="Z9" s="6"/>
      <c r="AA9" s="1" t="s">
        <v>34</v>
      </c>
    </row>
    <row r="10" spans="1:27" ht="16.8" thickBot="1" x14ac:dyDescent="0.35">
      <c r="A10" s="178"/>
      <c r="B10" s="3" t="s">
        <v>35</v>
      </c>
      <c r="C10" s="3" t="s">
        <v>21</v>
      </c>
      <c r="D10" s="3">
        <v>2.5</v>
      </c>
      <c r="E10" s="3">
        <v>2.5</v>
      </c>
      <c r="F10" s="3"/>
      <c r="G10" s="3"/>
      <c r="H10" s="3">
        <v>1</v>
      </c>
      <c r="I10" s="8"/>
      <c r="J10" s="8"/>
      <c r="K10" s="3">
        <v>120</v>
      </c>
      <c r="L10" s="3">
        <v>0.35</v>
      </c>
      <c r="M10" s="3">
        <v>2.95</v>
      </c>
      <c r="N10" s="3">
        <f t="shared" si="1"/>
        <v>1.0325</v>
      </c>
      <c r="O10" s="5">
        <f t="shared" si="0"/>
        <v>116.22276029055691</v>
      </c>
      <c r="P10" s="5"/>
      <c r="Q10" s="5"/>
      <c r="R10" s="6">
        <v>0.28499999999999998</v>
      </c>
      <c r="S10" s="6">
        <v>0.24</v>
      </c>
      <c r="T10" s="6"/>
      <c r="U10" s="6"/>
      <c r="V10" s="6"/>
      <c r="W10" s="6"/>
      <c r="X10" s="6"/>
      <c r="Y10" s="6"/>
      <c r="Z10" s="6"/>
      <c r="AA10" s="1" t="s">
        <v>32</v>
      </c>
    </row>
    <row r="11" spans="1:27" ht="16.8" thickBot="1" x14ac:dyDescent="0.35">
      <c r="A11" s="64" t="s">
        <v>189</v>
      </c>
      <c r="B11" s="3" t="s">
        <v>36</v>
      </c>
      <c r="C11" s="8"/>
      <c r="D11" s="8"/>
      <c r="E11" s="8"/>
      <c r="F11" s="8"/>
      <c r="G11" s="8"/>
      <c r="H11" s="8"/>
      <c r="I11" s="4" t="s">
        <v>22</v>
      </c>
      <c r="J11" s="4" t="s">
        <v>22</v>
      </c>
      <c r="K11" s="8"/>
      <c r="L11" s="8"/>
      <c r="M11" s="8"/>
      <c r="N11" s="8"/>
      <c r="O11" s="5"/>
      <c r="P11" s="5"/>
      <c r="Q11" s="5"/>
      <c r="R11" s="8"/>
      <c r="S11" s="8"/>
      <c r="T11" s="8"/>
      <c r="U11" s="8"/>
      <c r="V11" s="8"/>
      <c r="W11" s="8"/>
      <c r="X11" s="8"/>
      <c r="Y11" s="8"/>
      <c r="Z11" s="8"/>
      <c r="AA11" s="1"/>
    </row>
    <row r="12" spans="1:27" x14ac:dyDescent="0.3">
      <c r="A12" s="11" t="s">
        <v>39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7" x14ac:dyDescent="0.3">
      <c r="A13" s="11" t="s">
        <v>40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7" ht="237.6" customHeight="1" x14ac:dyDescent="0.3">
      <c r="A14" s="9" t="s">
        <v>41</v>
      </c>
      <c r="B14" s="9"/>
      <c r="C14" s="10" t="s">
        <v>42</v>
      </c>
      <c r="D14" s="172"/>
      <c r="E14" s="173"/>
      <c r="F14" s="173"/>
      <c r="G14" s="173"/>
      <c r="H14" s="174"/>
      <c r="I14" s="9"/>
      <c r="J14" s="9"/>
      <c r="K14" s="179" t="s">
        <v>57</v>
      </c>
      <c r="L14" s="180"/>
      <c r="M14" s="180"/>
      <c r="N14" s="180"/>
      <c r="O14" s="180"/>
      <c r="P14" s="180"/>
      <c r="Q14" s="180"/>
      <c r="R14" s="180"/>
      <c r="S14" s="181"/>
      <c r="T14" s="172"/>
      <c r="U14" s="173"/>
      <c r="V14" s="173"/>
      <c r="W14" s="174"/>
      <c r="X14" s="17"/>
      <c r="Y14" s="17"/>
      <c r="Z14" s="17"/>
    </row>
  </sheetData>
  <mergeCells count="16">
    <mergeCell ref="X1:Z1"/>
    <mergeCell ref="D14:H14"/>
    <mergeCell ref="R1:S1"/>
    <mergeCell ref="AA1:AA2"/>
    <mergeCell ref="A3:A5"/>
    <mergeCell ref="A6:A10"/>
    <mergeCell ref="A1:A2"/>
    <mergeCell ref="B1:B2"/>
    <mergeCell ref="C1:C2"/>
    <mergeCell ref="D1:H1"/>
    <mergeCell ref="I1:J1"/>
    <mergeCell ref="L1:N1"/>
    <mergeCell ref="K14:S14"/>
    <mergeCell ref="P1:Q1"/>
    <mergeCell ref="T1:W1"/>
    <mergeCell ref="T14:W1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5"/>
  <sheetViews>
    <sheetView showGridLines="0" tabSelected="1" topLeftCell="A7" zoomScale="90" zoomScaleNormal="90" workbookViewId="0">
      <selection activeCell="AE4" sqref="AE4"/>
    </sheetView>
  </sheetViews>
  <sheetFormatPr defaultColWidth="16.6640625" defaultRowHeight="16.2" x14ac:dyDescent="0.3"/>
  <cols>
    <col min="1" max="1" width="4.6640625" customWidth="1"/>
    <col min="2" max="2" width="10.77734375" bestFit="1" customWidth="1"/>
    <col min="3" max="3" width="15.109375" bestFit="1" customWidth="1"/>
    <col min="4" max="4" width="11" bestFit="1" customWidth="1"/>
    <col min="5" max="9" width="7.21875" customWidth="1"/>
    <col min="10" max="11" width="10.88671875" style="102" bestFit="1" customWidth="1"/>
    <col min="12" max="12" width="23" style="102" customWidth="1"/>
    <col min="13" max="13" width="10.88671875" bestFit="1" customWidth="1"/>
    <col min="14" max="14" width="10.88671875" customWidth="1"/>
    <col min="15" max="15" width="10.77734375" bestFit="1" customWidth="1"/>
    <col min="16" max="16" width="16.109375" bestFit="1" customWidth="1"/>
    <col min="17" max="18" width="8.44140625" customWidth="1"/>
    <col min="19" max="21" width="8.6640625" customWidth="1"/>
    <col min="22" max="22" width="7.77734375" customWidth="1"/>
    <col min="23" max="23" width="8.6640625" customWidth="1"/>
    <col min="24" max="27" width="11.6640625" customWidth="1"/>
    <col min="28" max="28" width="18.88671875" customWidth="1"/>
    <col min="30" max="30" width="22.6640625" customWidth="1"/>
    <col min="31" max="31" width="25.21875" customWidth="1"/>
  </cols>
  <sheetData>
    <row r="1" spans="2:31" ht="16.2" customHeight="1" x14ac:dyDescent="0.3">
      <c r="B1" s="148" t="s">
        <v>0</v>
      </c>
      <c r="C1" s="148" t="s">
        <v>1</v>
      </c>
      <c r="D1" s="148" t="s">
        <v>2</v>
      </c>
      <c r="E1" s="148" t="s">
        <v>3</v>
      </c>
      <c r="F1" s="148"/>
      <c r="G1" s="148"/>
      <c r="H1" s="148"/>
      <c r="I1" s="148"/>
      <c r="J1" s="148" t="s">
        <v>4</v>
      </c>
      <c r="K1" s="148"/>
      <c r="L1" s="145" t="s">
        <v>5</v>
      </c>
      <c r="M1" s="148" t="s">
        <v>6</v>
      </c>
      <c r="N1" s="148"/>
      <c r="O1" s="148"/>
      <c r="P1" s="145" t="s">
        <v>7</v>
      </c>
      <c r="Q1" s="146" t="s">
        <v>350</v>
      </c>
      <c r="R1" s="147"/>
      <c r="S1" s="148" t="s">
        <v>8</v>
      </c>
      <c r="T1" s="148"/>
      <c r="U1" s="146" t="s">
        <v>351</v>
      </c>
      <c r="V1" s="149"/>
      <c r="W1" s="149"/>
      <c r="X1" s="147"/>
      <c r="Y1" s="150" t="s">
        <v>352</v>
      </c>
      <c r="Z1" s="151"/>
      <c r="AA1" s="151"/>
      <c r="AB1" s="21" t="s">
        <v>353</v>
      </c>
      <c r="AC1" s="21"/>
      <c r="AD1" s="21"/>
    </row>
    <row r="2" spans="2:31" ht="62.4" x14ac:dyDescent="0.3">
      <c r="B2" s="148"/>
      <c r="C2" s="148"/>
      <c r="D2" s="148"/>
      <c r="E2" s="145" t="s">
        <v>377</v>
      </c>
      <c r="F2" s="145" t="s">
        <v>378</v>
      </c>
      <c r="G2" s="145" t="s">
        <v>43</v>
      </c>
      <c r="H2" s="145" t="s">
        <v>354</v>
      </c>
      <c r="I2" s="145" t="s">
        <v>210</v>
      </c>
      <c r="J2" s="145" t="s">
        <v>325</v>
      </c>
      <c r="K2" s="145" t="s">
        <v>327</v>
      </c>
      <c r="L2" s="145" t="s">
        <v>15</v>
      </c>
      <c r="M2" s="145" t="s">
        <v>16</v>
      </c>
      <c r="N2" s="145" t="s">
        <v>17</v>
      </c>
      <c r="O2" s="145" t="s">
        <v>355</v>
      </c>
      <c r="P2" s="145" t="s">
        <v>356</v>
      </c>
      <c r="Q2" s="145" t="s">
        <v>46</v>
      </c>
      <c r="R2" s="145" t="s">
        <v>357</v>
      </c>
      <c r="S2" s="145" t="s">
        <v>19</v>
      </c>
      <c r="T2" s="145" t="s">
        <v>20</v>
      </c>
      <c r="U2" s="145" t="s">
        <v>358</v>
      </c>
      <c r="V2" s="145" t="s">
        <v>359</v>
      </c>
      <c r="W2" s="145" t="s">
        <v>360</v>
      </c>
      <c r="X2" s="145" t="s">
        <v>361</v>
      </c>
      <c r="Y2" s="145" t="s">
        <v>362</v>
      </c>
      <c r="Z2" s="145" t="s">
        <v>363</v>
      </c>
      <c r="AA2" s="144" t="s">
        <v>364</v>
      </c>
      <c r="AB2" s="21"/>
      <c r="AC2" s="21" t="s">
        <v>365</v>
      </c>
      <c r="AD2" s="21"/>
    </row>
    <row r="3" spans="2:31" ht="46.8" x14ac:dyDescent="0.3">
      <c r="B3" s="188" t="s">
        <v>62</v>
      </c>
      <c r="C3" s="139" t="s">
        <v>366</v>
      </c>
      <c r="D3" s="36" t="s">
        <v>21</v>
      </c>
      <c r="E3" s="36">
        <v>2.4</v>
      </c>
      <c r="F3" s="36">
        <v>2.4</v>
      </c>
      <c r="G3" s="36">
        <v>3</v>
      </c>
      <c r="H3" s="36">
        <v>3</v>
      </c>
      <c r="I3" s="36">
        <f>E3/F3</f>
        <v>1</v>
      </c>
      <c r="J3" s="36" t="s">
        <v>22</v>
      </c>
      <c r="K3" s="36" t="s">
        <v>23</v>
      </c>
      <c r="L3" s="36">
        <v>128</v>
      </c>
      <c r="M3" s="36">
        <v>0.35</v>
      </c>
      <c r="N3" s="36">
        <v>3.1</v>
      </c>
      <c r="O3" s="36">
        <f>N3*M3</f>
        <v>1.085</v>
      </c>
      <c r="P3" s="40">
        <f t="shared" ref="P3:P5" si="0">L3/M3/N3</f>
        <v>117.97235023041475</v>
      </c>
      <c r="Q3" s="41" t="s">
        <v>367</v>
      </c>
      <c r="R3" s="41" t="s">
        <v>368</v>
      </c>
      <c r="S3" s="36">
        <v>0.28599999999999998</v>
      </c>
      <c r="T3" s="36">
        <v>0.24</v>
      </c>
      <c r="U3" s="36" t="s">
        <v>369</v>
      </c>
      <c r="V3" s="42" t="s">
        <v>370</v>
      </c>
      <c r="W3" s="36" t="s">
        <v>371</v>
      </c>
      <c r="X3" s="42" t="s">
        <v>372</v>
      </c>
      <c r="Y3" s="42"/>
      <c r="Z3" s="36" t="s">
        <v>21</v>
      </c>
      <c r="AA3" s="36" t="s">
        <v>21</v>
      </c>
      <c r="AB3" s="36" t="s">
        <v>373</v>
      </c>
      <c r="AC3" s="35" t="s">
        <v>374</v>
      </c>
      <c r="AD3" s="35" t="s">
        <v>375</v>
      </c>
      <c r="AE3" s="30" t="s">
        <v>122</v>
      </c>
    </row>
    <row r="4" spans="2:31" ht="46.8" x14ac:dyDescent="0.3">
      <c r="B4" s="188"/>
      <c r="C4" s="139" t="s">
        <v>329</v>
      </c>
      <c r="D4" s="36" t="s">
        <v>21</v>
      </c>
      <c r="E4" s="36">
        <v>1.1499999999999999</v>
      </c>
      <c r="F4" s="36">
        <v>1.1499999999999999</v>
      </c>
      <c r="G4" s="36">
        <v>1.8</v>
      </c>
      <c r="H4" s="36">
        <v>1.45</v>
      </c>
      <c r="I4" s="36">
        <v>1</v>
      </c>
      <c r="J4" s="36" t="s">
        <v>23</v>
      </c>
      <c r="K4" s="36" t="s">
        <v>23</v>
      </c>
      <c r="L4" s="36">
        <v>300</v>
      </c>
      <c r="M4" s="36">
        <v>1</v>
      </c>
      <c r="N4" s="36">
        <v>3.25</v>
      </c>
      <c r="O4" s="36">
        <f t="shared" ref="O4:O5" si="1">N4*M4</f>
        <v>3.25</v>
      </c>
      <c r="P4" s="40">
        <f t="shared" si="0"/>
        <v>92.307692307692307</v>
      </c>
      <c r="Q4" s="40" t="s">
        <v>118</v>
      </c>
      <c r="R4" s="40" t="s">
        <v>119</v>
      </c>
      <c r="S4" s="36">
        <v>0.28599999999999998</v>
      </c>
      <c r="T4" s="36">
        <v>0.24</v>
      </c>
      <c r="U4" s="36" t="s">
        <v>52</v>
      </c>
      <c r="V4" s="42" t="s">
        <v>53</v>
      </c>
      <c r="W4" s="36" t="s">
        <v>54</v>
      </c>
      <c r="X4" s="42" t="s">
        <v>56</v>
      </c>
      <c r="Y4" s="36"/>
      <c r="Z4" s="36" t="s">
        <v>21</v>
      </c>
      <c r="AA4" s="36" t="s">
        <v>21</v>
      </c>
      <c r="AB4" s="36" t="s">
        <v>117</v>
      </c>
      <c r="AC4" s="35" t="s">
        <v>124</v>
      </c>
      <c r="AD4" s="35" t="s">
        <v>132</v>
      </c>
      <c r="AE4" s="30" t="s">
        <v>121</v>
      </c>
    </row>
    <row r="5" spans="2:31" ht="46.8" x14ac:dyDescent="0.3">
      <c r="B5" s="188"/>
      <c r="C5" s="139" t="s">
        <v>131</v>
      </c>
      <c r="D5" s="36" t="s">
        <v>21</v>
      </c>
      <c r="E5" s="36">
        <v>2.4</v>
      </c>
      <c r="F5" s="36">
        <v>2.4</v>
      </c>
      <c r="G5" s="36">
        <v>3</v>
      </c>
      <c r="H5" s="36">
        <v>3</v>
      </c>
      <c r="I5" s="36">
        <v>1</v>
      </c>
      <c r="J5" s="36"/>
      <c r="K5" s="36"/>
      <c r="L5" s="36">
        <v>106</v>
      </c>
      <c r="M5" s="36">
        <v>0.35</v>
      </c>
      <c r="N5" s="36">
        <v>3.1</v>
      </c>
      <c r="O5" s="36">
        <f t="shared" si="1"/>
        <v>1.085</v>
      </c>
      <c r="P5" s="40">
        <f t="shared" si="0"/>
        <v>97.695852534562221</v>
      </c>
      <c r="Q5" s="40" t="s">
        <v>115</v>
      </c>
      <c r="R5" s="36" t="s">
        <v>129</v>
      </c>
      <c r="S5" s="36">
        <v>0.28599999999999998</v>
      </c>
      <c r="T5" s="36">
        <v>0.24</v>
      </c>
      <c r="U5" s="36" t="s">
        <v>52</v>
      </c>
      <c r="V5" s="42" t="s">
        <v>53</v>
      </c>
      <c r="W5" s="36" t="s">
        <v>130</v>
      </c>
      <c r="X5" s="42" t="s">
        <v>56</v>
      </c>
      <c r="Y5" s="36"/>
      <c r="Z5" s="36" t="s">
        <v>21</v>
      </c>
      <c r="AA5" s="36" t="s">
        <v>21</v>
      </c>
      <c r="AB5" s="36" t="s">
        <v>127</v>
      </c>
      <c r="AC5" s="35" t="s">
        <v>126</v>
      </c>
      <c r="AD5" s="35" t="s">
        <v>128</v>
      </c>
      <c r="AE5" s="30" t="s">
        <v>125</v>
      </c>
    </row>
    <row r="6" spans="2:31" x14ac:dyDescent="0.3">
      <c r="B6" s="188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  <c r="AA6" s="36"/>
      <c r="AB6" s="35"/>
      <c r="AC6" s="35"/>
      <c r="AD6" s="35"/>
    </row>
    <row r="7" spans="2:31" x14ac:dyDescent="0.3">
      <c r="B7" s="188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40"/>
      <c r="P7" s="40"/>
      <c r="Q7" s="40"/>
      <c r="R7" s="36"/>
      <c r="S7" s="36"/>
      <c r="T7" s="36"/>
      <c r="U7" s="36"/>
      <c r="V7" s="36"/>
      <c r="W7" s="36"/>
      <c r="X7" s="36"/>
      <c r="Y7" s="36"/>
      <c r="Z7" s="36"/>
      <c r="AA7" s="36"/>
      <c r="AB7" s="35"/>
      <c r="AC7" s="35"/>
      <c r="AD7" s="35"/>
    </row>
    <row r="8" spans="2:31" x14ac:dyDescent="0.3">
      <c r="B8" s="121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9"/>
      <c r="P8" s="119"/>
      <c r="Q8" s="119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20"/>
      <c r="AC8" s="120"/>
      <c r="AD8" s="120"/>
    </row>
    <row r="9" spans="2:31" x14ac:dyDescent="0.3">
      <c r="B9" s="121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9"/>
      <c r="P9" s="119"/>
      <c r="Q9" s="119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20"/>
      <c r="AC9" s="120"/>
      <c r="AD9" s="120"/>
    </row>
    <row r="10" spans="2:31" x14ac:dyDescent="0.3">
      <c r="B10" s="121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20"/>
      <c r="AC10" s="120"/>
      <c r="AD10" s="120"/>
    </row>
    <row r="11" spans="2:31" x14ac:dyDescent="0.3">
      <c r="B11" s="121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20"/>
      <c r="AC11" s="120"/>
      <c r="AD11" s="120"/>
    </row>
    <row r="12" spans="2:31" x14ac:dyDescent="0.3">
      <c r="B12" s="121"/>
      <c r="C12" s="118"/>
      <c r="D12" s="118"/>
      <c r="E12" s="118"/>
      <c r="F12" s="118"/>
      <c r="G12" s="118"/>
      <c r="H12" s="118"/>
      <c r="I12" s="118"/>
      <c r="J12" s="118"/>
      <c r="K12" s="138"/>
      <c r="L12" s="118"/>
      <c r="M12" s="118"/>
      <c r="N12" s="118"/>
      <c r="O12" s="119"/>
      <c r="P12" s="119"/>
      <c r="Q12" s="119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20"/>
      <c r="AC12" s="120"/>
      <c r="AD12" s="120"/>
    </row>
    <row r="13" spans="2:31" x14ac:dyDescent="0.3">
      <c r="B13" s="121"/>
      <c r="C13" s="118"/>
      <c r="D13" s="118"/>
      <c r="E13" s="118"/>
      <c r="F13" s="118"/>
      <c r="G13" s="118"/>
      <c r="H13" s="118"/>
      <c r="I13" s="118"/>
      <c r="J13" s="118"/>
      <c r="K13"/>
      <c r="L13" s="121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20"/>
      <c r="AC13" s="120"/>
      <c r="AD13" s="120"/>
    </row>
    <row r="14" spans="2:31" x14ac:dyDescent="0.3">
      <c r="B14" s="185" t="s">
        <v>328</v>
      </c>
      <c r="C14" s="186"/>
      <c r="D14" s="186"/>
      <c r="E14" s="186"/>
      <c r="F14" s="186"/>
      <c r="G14" s="186"/>
      <c r="H14" s="186"/>
      <c r="I14" s="187"/>
      <c r="K14" s="185" t="s">
        <v>330</v>
      </c>
      <c r="L14" s="186"/>
      <c r="M14" s="186"/>
      <c r="N14" s="186"/>
      <c r="O14" s="186"/>
      <c r="P14" s="187"/>
    </row>
    <row r="15" spans="2:31" x14ac:dyDescent="0.3">
      <c r="B15" s="112"/>
      <c r="C15" s="113"/>
      <c r="D15" s="113"/>
      <c r="E15" s="113"/>
      <c r="F15" s="113"/>
      <c r="G15" s="113"/>
      <c r="H15" s="113"/>
      <c r="I15" s="114"/>
      <c r="K15" s="112"/>
      <c r="L15" s="113"/>
      <c r="M15" s="113"/>
      <c r="N15" s="113"/>
      <c r="O15" s="113"/>
      <c r="P15" s="114"/>
    </row>
    <row r="16" spans="2:31" x14ac:dyDescent="0.3">
      <c r="B16" s="115"/>
      <c r="C16" s="102"/>
      <c r="D16" s="102"/>
      <c r="E16" s="102"/>
      <c r="F16" s="102"/>
      <c r="G16" s="102"/>
      <c r="H16" s="102"/>
      <c r="I16" s="108"/>
      <c r="K16" s="115"/>
      <c r="M16" s="102"/>
      <c r="N16" s="102"/>
      <c r="O16" s="102"/>
      <c r="P16" s="108"/>
    </row>
    <row r="17" spans="2:16" x14ac:dyDescent="0.3">
      <c r="B17" s="115"/>
      <c r="C17" s="102"/>
      <c r="D17" s="102"/>
      <c r="E17" s="102"/>
      <c r="F17" s="102"/>
      <c r="G17" s="102"/>
      <c r="H17" s="102"/>
      <c r="I17" s="108"/>
      <c r="K17" s="115"/>
      <c r="M17" s="102"/>
      <c r="N17" s="102"/>
      <c r="O17" s="102"/>
      <c r="P17" s="108"/>
    </row>
    <row r="18" spans="2:16" x14ac:dyDescent="0.3">
      <c r="B18" s="115"/>
      <c r="C18" s="102"/>
      <c r="D18" s="102"/>
      <c r="E18" s="102"/>
      <c r="F18" s="102"/>
      <c r="G18" s="102"/>
      <c r="H18" s="102"/>
      <c r="I18" s="108"/>
      <c r="K18" s="115"/>
      <c r="M18" s="102"/>
      <c r="N18" s="102"/>
      <c r="O18" s="102"/>
      <c r="P18" s="108"/>
    </row>
    <row r="19" spans="2:16" x14ac:dyDescent="0.3">
      <c r="B19" s="115"/>
      <c r="C19" s="102"/>
      <c r="D19" s="102"/>
      <c r="E19" s="102"/>
      <c r="F19" s="102"/>
      <c r="G19" s="102"/>
      <c r="H19" s="102"/>
      <c r="I19" s="108"/>
      <c r="K19" s="115"/>
      <c r="M19" s="102"/>
      <c r="N19" s="102"/>
      <c r="O19" s="102"/>
      <c r="P19" s="108"/>
    </row>
    <row r="20" spans="2:16" x14ac:dyDescent="0.3">
      <c r="B20" s="115"/>
      <c r="C20" s="102"/>
      <c r="D20" s="102"/>
      <c r="E20" s="102"/>
      <c r="F20" s="102"/>
      <c r="G20" s="102"/>
      <c r="H20" s="102"/>
      <c r="I20" s="108"/>
      <c r="K20" s="115"/>
      <c r="M20" s="102"/>
      <c r="N20" s="102"/>
      <c r="O20" s="102"/>
      <c r="P20" s="108"/>
    </row>
    <row r="21" spans="2:16" x14ac:dyDescent="0.3">
      <c r="B21" s="115"/>
      <c r="C21" s="102"/>
      <c r="D21" s="102"/>
      <c r="E21" s="102"/>
      <c r="F21" s="102"/>
      <c r="G21" s="102"/>
      <c r="H21" s="102"/>
      <c r="I21" s="108"/>
      <c r="K21" s="115"/>
      <c r="M21" s="102"/>
      <c r="N21" s="102"/>
      <c r="O21" s="102"/>
      <c r="P21" s="108"/>
    </row>
    <row r="22" spans="2:16" x14ac:dyDescent="0.3">
      <c r="B22" s="115"/>
      <c r="C22" s="102"/>
      <c r="D22" s="102"/>
      <c r="E22" s="102"/>
      <c r="F22" s="102"/>
      <c r="G22" s="102"/>
      <c r="H22" s="102"/>
      <c r="I22" s="108"/>
      <c r="K22" s="115"/>
      <c r="M22" s="102"/>
      <c r="N22" s="102"/>
      <c r="O22" s="102"/>
      <c r="P22" s="108"/>
    </row>
    <row r="23" spans="2:16" x14ac:dyDescent="0.3">
      <c r="B23" s="115"/>
      <c r="C23" s="102"/>
      <c r="D23" s="102"/>
      <c r="E23" s="102"/>
      <c r="F23" s="102"/>
      <c r="G23" s="102"/>
      <c r="H23" s="102"/>
      <c r="I23" s="108"/>
      <c r="K23" s="115"/>
      <c r="M23" s="102"/>
      <c r="N23" s="102"/>
      <c r="O23" s="102"/>
      <c r="P23" s="108"/>
    </row>
    <row r="24" spans="2:16" x14ac:dyDescent="0.3">
      <c r="B24" s="115"/>
      <c r="C24" s="102"/>
      <c r="D24" s="102"/>
      <c r="E24" s="102"/>
      <c r="F24" s="102"/>
      <c r="G24" s="102"/>
      <c r="H24" s="102"/>
      <c r="I24" s="108"/>
      <c r="K24" s="115"/>
      <c r="M24" s="102"/>
      <c r="N24" s="102"/>
      <c r="O24" s="102"/>
      <c r="P24" s="108"/>
    </row>
    <row r="25" spans="2:16" x14ac:dyDescent="0.3">
      <c r="B25" s="115"/>
      <c r="C25" s="102"/>
      <c r="D25" s="102"/>
      <c r="E25" s="102"/>
      <c r="F25" s="102"/>
      <c r="G25" s="102"/>
      <c r="H25" s="102"/>
      <c r="I25" s="108"/>
      <c r="K25" s="115"/>
      <c r="M25" s="102"/>
      <c r="N25" s="102"/>
      <c r="O25" s="102"/>
      <c r="P25" s="108"/>
    </row>
    <row r="26" spans="2:16" x14ac:dyDescent="0.3">
      <c r="B26" s="115"/>
      <c r="C26" s="102"/>
      <c r="D26" s="102"/>
      <c r="E26" s="102"/>
      <c r="F26" s="102"/>
      <c r="G26" s="102"/>
      <c r="H26" s="102"/>
      <c r="I26" s="108"/>
      <c r="K26" s="115"/>
      <c r="M26" s="102"/>
      <c r="N26" s="102"/>
      <c r="O26" s="102"/>
      <c r="P26" s="108"/>
    </row>
    <row r="27" spans="2:16" x14ac:dyDescent="0.3">
      <c r="B27" s="115"/>
      <c r="C27" s="102"/>
      <c r="D27" s="102"/>
      <c r="E27" s="102"/>
      <c r="F27" s="102"/>
      <c r="G27" s="102"/>
      <c r="H27" s="102"/>
      <c r="I27" s="108"/>
      <c r="K27" s="115"/>
      <c r="M27" s="102"/>
      <c r="N27" s="102"/>
      <c r="O27" s="102"/>
      <c r="P27" s="108"/>
    </row>
    <row r="28" spans="2:16" x14ac:dyDescent="0.3">
      <c r="B28" s="115"/>
      <c r="C28" s="102"/>
      <c r="D28" s="102"/>
      <c r="E28" s="102"/>
      <c r="F28" s="102"/>
      <c r="G28" s="102"/>
      <c r="H28" s="102"/>
      <c r="I28" s="108"/>
      <c r="K28" s="115"/>
      <c r="M28" s="102"/>
      <c r="N28" s="102"/>
      <c r="O28" s="102"/>
      <c r="P28" s="108"/>
    </row>
    <row r="29" spans="2:16" x14ac:dyDescent="0.3">
      <c r="B29" s="115"/>
      <c r="C29" s="102"/>
      <c r="D29" s="102"/>
      <c r="E29" s="102"/>
      <c r="F29" s="102"/>
      <c r="G29" s="102"/>
      <c r="H29" s="102"/>
      <c r="I29" s="108"/>
      <c r="K29" s="115"/>
      <c r="M29" s="102"/>
      <c r="N29" s="102"/>
      <c r="O29" s="102"/>
      <c r="P29" s="108"/>
    </row>
    <row r="30" spans="2:16" x14ac:dyDescent="0.3">
      <c r="B30" s="115"/>
      <c r="C30" s="102"/>
      <c r="D30" s="102"/>
      <c r="E30" s="102"/>
      <c r="F30" s="102"/>
      <c r="G30" s="102"/>
      <c r="H30" s="102"/>
      <c r="I30" s="108"/>
      <c r="K30" s="115"/>
      <c r="M30" s="102"/>
      <c r="N30" s="102"/>
      <c r="O30" s="102"/>
      <c r="P30" s="108"/>
    </row>
    <row r="31" spans="2:16" x14ac:dyDescent="0.3">
      <c r="B31" s="115"/>
      <c r="C31" s="102"/>
      <c r="D31" s="102"/>
      <c r="E31" s="102"/>
      <c r="F31" s="102"/>
      <c r="G31" s="102"/>
      <c r="H31" s="102"/>
      <c r="I31" s="108"/>
      <c r="K31" s="115"/>
      <c r="M31" s="102"/>
      <c r="N31" s="102"/>
      <c r="O31" s="102"/>
      <c r="P31" s="108"/>
    </row>
    <row r="32" spans="2:16" x14ac:dyDescent="0.3">
      <c r="B32" s="115"/>
      <c r="C32" s="102"/>
      <c r="D32" s="102"/>
      <c r="E32" s="102"/>
      <c r="F32" s="102"/>
      <c r="G32" s="102"/>
      <c r="H32" s="102"/>
      <c r="I32" s="108"/>
      <c r="K32" s="115"/>
      <c r="M32" s="102"/>
      <c r="N32" s="102"/>
      <c r="O32" s="102"/>
      <c r="P32" s="108"/>
    </row>
    <row r="33" spans="1:19" x14ac:dyDescent="0.3">
      <c r="B33" s="116"/>
      <c r="C33" s="117"/>
      <c r="D33" s="117"/>
      <c r="E33" s="117"/>
      <c r="F33" s="117"/>
      <c r="G33" s="117"/>
      <c r="H33" s="117"/>
      <c r="I33" s="109"/>
      <c r="K33" s="116"/>
      <c r="L33" s="117"/>
      <c r="M33" s="117"/>
      <c r="N33" s="117"/>
      <c r="O33" s="117"/>
      <c r="P33" s="109"/>
    </row>
    <row r="34" spans="1:19" x14ac:dyDescent="0.3">
      <c r="A34" s="102"/>
      <c r="B34" s="102"/>
      <c r="C34" s="102"/>
      <c r="D34" s="102"/>
      <c r="E34" s="102"/>
      <c r="F34" s="102"/>
      <c r="G34" s="102"/>
      <c r="H34" s="102"/>
      <c r="I34" s="102"/>
      <c r="M34" s="102"/>
      <c r="N34" s="102"/>
      <c r="O34" s="102"/>
      <c r="P34" s="102"/>
      <c r="Q34" s="102"/>
      <c r="R34" s="102"/>
      <c r="S34" s="102"/>
    </row>
    <row r="35" spans="1:19" x14ac:dyDescent="0.3">
      <c r="B35" s="185" t="s">
        <v>331</v>
      </c>
      <c r="C35" s="186"/>
      <c r="D35" s="186"/>
      <c r="E35" s="186"/>
      <c r="F35" s="186"/>
      <c r="G35" s="186"/>
      <c r="H35" s="186"/>
      <c r="I35" s="187"/>
      <c r="L35"/>
    </row>
    <row r="36" spans="1:19" x14ac:dyDescent="0.3">
      <c r="B36" s="112"/>
      <c r="C36" s="113"/>
      <c r="D36" s="113"/>
      <c r="E36" s="113"/>
      <c r="F36" s="113"/>
      <c r="G36" s="113"/>
      <c r="H36" s="113"/>
      <c r="I36" s="114"/>
      <c r="L36"/>
    </row>
    <row r="37" spans="1:19" x14ac:dyDescent="0.3">
      <c r="B37" s="115"/>
      <c r="C37" s="102"/>
      <c r="D37" s="102"/>
      <c r="E37" s="102"/>
      <c r="F37" s="102"/>
      <c r="G37" s="102"/>
      <c r="H37" s="102"/>
      <c r="I37" s="108"/>
      <c r="L37"/>
    </row>
    <row r="38" spans="1:19" x14ac:dyDescent="0.3">
      <c r="B38" s="115"/>
      <c r="C38" s="102"/>
      <c r="D38" s="102"/>
      <c r="E38" s="102"/>
      <c r="F38" s="102"/>
      <c r="G38" s="102"/>
      <c r="H38" s="102"/>
      <c r="I38" s="108"/>
      <c r="L38"/>
    </row>
    <row r="39" spans="1:19" x14ac:dyDescent="0.3">
      <c r="B39" s="115"/>
      <c r="C39" s="102"/>
      <c r="D39" s="102"/>
      <c r="E39" s="102"/>
      <c r="F39" s="102"/>
      <c r="G39" s="102"/>
      <c r="H39" s="102"/>
      <c r="I39" s="108"/>
      <c r="L39"/>
    </row>
    <row r="40" spans="1:19" x14ac:dyDescent="0.3">
      <c r="B40" s="115"/>
      <c r="C40" s="102"/>
      <c r="D40" s="102"/>
      <c r="E40" s="102"/>
      <c r="F40" s="102"/>
      <c r="G40" s="102"/>
      <c r="H40" s="102"/>
      <c r="I40" s="108"/>
      <c r="L40"/>
    </row>
    <row r="41" spans="1:19" x14ac:dyDescent="0.3">
      <c r="B41" s="115"/>
      <c r="C41" s="102"/>
      <c r="D41" s="102"/>
      <c r="E41" s="102"/>
      <c r="F41" s="102"/>
      <c r="G41" s="102"/>
      <c r="H41" s="102"/>
      <c r="I41" s="108"/>
      <c r="L41"/>
    </row>
    <row r="42" spans="1:19" x14ac:dyDescent="0.3">
      <c r="B42" s="115"/>
      <c r="C42" s="102"/>
      <c r="D42" s="102"/>
      <c r="E42" s="102"/>
      <c r="F42" s="102"/>
      <c r="G42" s="102"/>
      <c r="H42" s="102"/>
      <c r="I42" s="108"/>
      <c r="L42"/>
    </row>
    <row r="43" spans="1:19" x14ac:dyDescent="0.3">
      <c r="B43" s="115"/>
      <c r="C43" s="102"/>
      <c r="D43" s="102"/>
      <c r="E43" s="102"/>
      <c r="F43" s="102"/>
      <c r="G43" s="102"/>
      <c r="H43" s="102"/>
      <c r="I43" s="108"/>
      <c r="L43"/>
    </row>
    <row r="44" spans="1:19" x14ac:dyDescent="0.3">
      <c r="B44" s="115"/>
      <c r="C44" s="102"/>
      <c r="D44" s="102"/>
      <c r="E44" s="102"/>
      <c r="F44" s="102"/>
      <c r="G44" s="102"/>
      <c r="H44" s="102"/>
      <c r="I44" s="108"/>
      <c r="L44"/>
    </row>
    <row r="45" spans="1:19" x14ac:dyDescent="0.3">
      <c r="B45" s="115"/>
      <c r="C45" s="102"/>
      <c r="D45" s="102"/>
      <c r="E45" s="102"/>
      <c r="F45" s="102"/>
      <c r="G45" s="102"/>
      <c r="H45" s="102"/>
      <c r="I45" s="108"/>
      <c r="L45"/>
    </row>
    <row r="46" spans="1:19" x14ac:dyDescent="0.3">
      <c r="B46" s="115"/>
      <c r="C46" s="102"/>
      <c r="D46" s="102"/>
      <c r="E46" s="102"/>
      <c r="F46" s="102"/>
      <c r="G46" s="102"/>
      <c r="H46" s="102"/>
      <c r="I46" s="108"/>
      <c r="L46"/>
    </row>
    <row r="47" spans="1:19" x14ac:dyDescent="0.3">
      <c r="B47" s="115"/>
      <c r="C47" s="102"/>
      <c r="D47" s="102"/>
      <c r="E47" s="102"/>
      <c r="F47" s="102"/>
      <c r="G47" s="102"/>
      <c r="H47" s="102"/>
      <c r="I47" s="108"/>
      <c r="L47"/>
    </row>
    <row r="48" spans="1:19" x14ac:dyDescent="0.3">
      <c r="B48" s="115"/>
      <c r="C48" s="102"/>
      <c r="D48" s="102"/>
      <c r="E48" s="102"/>
      <c r="F48" s="102"/>
      <c r="G48" s="102"/>
      <c r="H48" s="102"/>
      <c r="I48" s="108"/>
      <c r="L48"/>
    </row>
    <row r="49" spans="2:12" x14ac:dyDescent="0.3">
      <c r="B49" s="115"/>
      <c r="C49" s="102"/>
      <c r="D49" s="102"/>
      <c r="E49" s="102"/>
      <c r="F49" s="102"/>
      <c r="G49" s="102"/>
      <c r="H49" s="102"/>
      <c r="I49" s="108"/>
      <c r="L49"/>
    </row>
    <row r="50" spans="2:12" x14ac:dyDescent="0.3">
      <c r="B50" s="115"/>
      <c r="C50" s="102"/>
      <c r="D50" s="102"/>
      <c r="E50" s="102"/>
      <c r="F50" s="102"/>
      <c r="G50" s="102"/>
      <c r="H50" s="102"/>
      <c r="I50" s="108"/>
      <c r="L50"/>
    </row>
    <row r="51" spans="2:12" x14ac:dyDescent="0.3">
      <c r="B51" s="115"/>
      <c r="C51" s="102"/>
      <c r="D51" s="102"/>
      <c r="E51" s="102"/>
      <c r="F51" s="102"/>
      <c r="G51" s="102"/>
      <c r="H51" s="102"/>
      <c r="I51" s="108"/>
      <c r="L51"/>
    </row>
    <row r="52" spans="2:12" x14ac:dyDescent="0.3">
      <c r="B52" s="115"/>
      <c r="C52" s="102"/>
      <c r="D52" s="102"/>
      <c r="E52" s="102"/>
      <c r="F52" s="102"/>
      <c r="G52" s="102"/>
      <c r="H52" s="102"/>
      <c r="I52" s="108"/>
      <c r="L52"/>
    </row>
    <row r="53" spans="2:12" x14ac:dyDescent="0.3">
      <c r="B53" s="115"/>
      <c r="C53" s="102"/>
      <c r="D53" s="102"/>
      <c r="E53" s="102"/>
      <c r="F53" s="102"/>
      <c r="G53" s="102"/>
      <c r="H53" s="102"/>
      <c r="I53" s="108"/>
      <c r="L53"/>
    </row>
    <row r="54" spans="2:12" x14ac:dyDescent="0.3">
      <c r="B54" s="116"/>
      <c r="C54" s="117"/>
      <c r="D54" s="117"/>
      <c r="E54" s="117"/>
      <c r="F54" s="117"/>
      <c r="G54" s="117"/>
      <c r="H54" s="117"/>
      <c r="I54" s="109"/>
      <c r="L54"/>
    </row>
    <row r="55" spans="2:12" x14ac:dyDescent="0.3">
      <c r="B55" s="102"/>
      <c r="C55" s="102"/>
      <c r="D55" s="102"/>
      <c r="E55" s="102"/>
      <c r="F55" s="102"/>
      <c r="G55" s="102"/>
      <c r="H55" s="102"/>
      <c r="I55" s="102"/>
      <c r="L55"/>
    </row>
  </sheetData>
  <mergeCells count="14">
    <mergeCell ref="B14:I14"/>
    <mergeCell ref="B35:I35"/>
    <mergeCell ref="K14:P14"/>
    <mergeCell ref="Q1:R1"/>
    <mergeCell ref="S1:T1"/>
    <mergeCell ref="B3:B7"/>
    <mergeCell ref="U1:X1"/>
    <mergeCell ref="Y1:AA1"/>
    <mergeCell ref="B1:B2"/>
    <mergeCell ref="C1:C2"/>
    <mergeCell ref="D1:D2"/>
    <mergeCell ref="E1:I1"/>
    <mergeCell ref="J1:K1"/>
    <mergeCell ref="M1:O1"/>
  </mergeCells>
  <phoneticPr fontId="6" type="noConversion"/>
  <hyperlinks>
    <hyperlink ref="AE3" r:id="rId1" xr:uid="{00000000-0004-0000-0200-000000000000}"/>
    <hyperlink ref="AE4" r:id="rId2" xr:uid="{00000000-0004-0000-0200-000001000000}"/>
    <hyperlink ref="AE5" r:id="rId3" xr:uid="{00000000-0004-0000-0200-000002000000}"/>
  </hyperlinks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D34"/>
  <sheetViews>
    <sheetView showGridLines="0" zoomScale="60" zoomScaleNormal="60" workbookViewId="0">
      <selection activeCell="B3" sqref="B3:B9"/>
    </sheetView>
  </sheetViews>
  <sheetFormatPr defaultColWidth="16.6640625" defaultRowHeight="16.2" x14ac:dyDescent="0.3"/>
  <cols>
    <col min="1" max="1" width="4.6640625" customWidth="1"/>
    <col min="2" max="2" width="10.77734375" bestFit="1" customWidth="1"/>
    <col min="3" max="3" width="17.6640625" customWidth="1"/>
    <col min="4" max="4" width="11" bestFit="1" customWidth="1"/>
    <col min="5" max="6" width="7.21875" customWidth="1"/>
    <col min="7" max="7" width="8.21875" customWidth="1"/>
    <col min="8" max="8" width="8.6640625" customWidth="1"/>
    <col min="9" max="9" width="7.21875" customWidth="1"/>
    <col min="10" max="11" width="10.88671875" bestFit="1" customWidth="1"/>
    <col min="12" max="12" width="14.21875" bestFit="1" customWidth="1"/>
    <col min="13" max="13" width="10.88671875" bestFit="1" customWidth="1"/>
    <col min="14" max="14" width="10.88671875" customWidth="1"/>
    <col min="15" max="15" width="10.77734375" bestFit="1" customWidth="1"/>
    <col min="16" max="16" width="16.109375" bestFit="1" customWidth="1"/>
    <col min="17" max="18" width="8.44140625" customWidth="1"/>
    <col min="19" max="21" width="8.6640625" customWidth="1"/>
    <col min="22" max="22" width="7.77734375" customWidth="1"/>
    <col min="23" max="23" width="8.6640625" customWidth="1"/>
    <col min="24" max="27" width="11.6640625" customWidth="1"/>
    <col min="28" max="28" width="20.88671875" customWidth="1"/>
  </cols>
  <sheetData>
    <row r="1" spans="2:30" ht="16.2" customHeight="1" x14ac:dyDescent="0.3">
      <c r="B1" s="189" t="s">
        <v>0</v>
      </c>
      <c r="C1" s="189" t="s">
        <v>1</v>
      </c>
      <c r="D1" s="189" t="s">
        <v>2</v>
      </c>
      <c r="E1" s="189" t="s">
        <v>3</v>
      </c>
      <c r="F1" s="189"/>
      <c r="G1" s="189"/>
      <c r="H1" s="189"/>
      <c r="I1" s="189"/>
      <c r="J1" s="189" t="s">
        <v>4</v>
      </c>
      <c r="K1" s="189"/>
      <c r="L1" s="24" t="s">
        <v>87</v>
      </c>
      <c r="M1" s="189" t="s">
        <v>6</v>
      </c>
      <c r="N1" s="189"/>
      <c r="O1" s="189"/>
      <c r="P1" s="24" t="s">
        <v>7</v>
      </c>
      <c r="Q1" s="189" t="s">
        <v>65</v>
      </c>
      <c r="R1" s="189"/>
      <c r="S1" s="189" t="s">
        <v>8</v>
      </c>
      <c r="T1" s="189"/>
      <c r="U1" s="189" t="s">
        <v>66</v>
      </c>
      <c r="V1" s="189"/>
      <c r="W1" s="189"/>
      <c r="X1" s="189"/>
      <c r="Y1" s="189" t="s">
        <v>67</v>
      </c>
      <c r="Z1" s="189"/>
      <c r="AA1" s="189"/>
      <c r="AB1" s="21" t="s">
        <v>68</v>
      </c>
      <c r="AC1" s="29"/>
    </row>
    <row r="2" spans="2:30" ht="62.4" x14ac:dyDescent="0.3">
      <c r="B2" s="189"/>
      <c r="C2" s="189"/>
      <c r="D2" s="189"/>
      <c r="E2" s="24" t="s">
        <v>10</v>
      </c>
      <c r="F2" s="24" t="s">
        <v>11</v>
      </c>
      <c r="G2" s="24" t="s">
        <v>69</v>
      </c>
      <c r="H2" s="24" t="s">
        <v>70</v>
      </c>
      <c r="I2" s="24" t="s">
        <v>12</v>
      </c>
      <c r="J2" s="24" t="s">
        <v>13</v>
      </c>
      <c r="K2" s="24" t="s">
        <v>14</v>
      </c>
      <c r="L2" s="24" t="s">
        <v>15</v>
      </c>
      <c r="M2" s="24" t="s">
        <v>16</v>
      </c>
      <c r="N2" s="24" t="s">
        <v>17</v>
      </c>
      <c r="O2" s="24" t="s">
        <v>71</v>
      </c>
      <c r="P2" s="24" t="s">
        <v>72</v>
      </c>
      <c r="Q2" s="24" t="s">
        <v>73</v>
      </c>
      <c r="R2" s="24" t="s">
        <v>74</v>
      </c>
      <c r="S2" s="24" t="s">
        <v>19</v>
      </c>
      <c r="T2" s="24" t="s">
        <v>20</v>
      </c>
      <c r="U2" s="24" t="s">
        <v>75</v>
      </c>
      <c r="V2" s="24" t="s">
        <v>76</v>
      </c>
      <c r="W2" s="24" t="s">
        <v>77</v>
      </c>
      <c r="X2" s="24" t="s">
        <v>78</v>
      </c>
      <c r="Y2" s="24" t="s">
        <v>79</v>
      </c>
      <c r="Z2" s="24" t="s">
        <v>80</v>
      </c>
      <c r="AA2" s="24" t="s">
        <v>81</v>
      </c>
      <c r="AB2" s="22"/>
      <c r="AC2" s="28" t="s">
        <v>84</v>
      </c>
    </row>
    <row r="3" spans="2:30" ht="46.8" x14ac:dyDescent="0.3">
      <c r="B3" s="193" t="s">
        <v>82</v>
      </c>
      <c r="C3" s="25" t="s">
        <v>83</v>
      </c>
      <c r="D3" s="25" t="s">
        <v>21</v>
      </c>
      <c r="E3" s="25">
        <v>1.03</v>
      </c>
      <c r="F3" s="25">
        <v>1.48</v>
      </c>
      <c r="G3" s="25">
        <v>1.5</v>
      </c>
      <c r="H3" s="25">
        <v>1.9</v>
      </c>
      <c r="I3" s="25">
        <f>E3/F3</f>
        <v>0.69594594594594594</v>
      </c>
      <c r="J3" s="25" t="s">
        <v>89</v>
      </c>
      <c r="K3" s="25" t="s">
        <v>89</v>
      </c>
      <c r="L3" s="25">
        <v>395</v>
      </c>
      <c r="M3" s="25">
        <v>1</v>
      </c>
      <c r="N3" s="25">
        <v>3.15</v>
      </c>
      <c r="O3" s="25">
        <f t="shared" ref="O3:O9" si="0">N3*M3</f>
        <v>3.15</v>
      </c>
      <c r="P3" s="26">
        <f t="shared" ref="P3:P9" si="1">L3/M3/N3</f>
        <v>125.39682539682541</v>
      </c>
      <c r="Q3" s="26" t="s">
        <v>95</v>
      </c>
      <c r="R3" s="26" t="s">
        <v>96</v>
      </c>
      <c r="S3" s="25">
        <v>0.32500000000000001</v>
      </c>
      <c r="T3" s="25">
        <v>0.34499999999999997</v>
      </c>
      <c r="U3" s="25">
        <v>135</v>
      </c>
      <c r="V3" s="25">
        <v>-40</v>
      </c>
      <c r="W3" s="25"/>
      <c r="X3" s="25"/>
      <c r="Y3" s="25" t="s">
        <v>89</v>
      </c>
      <c r="Z3" s="25" t="s">
        <v>89</v>
      </c>
      <c r="AA3" s="25" t="s">
        <v>89</v>
      </c>
      <c r="AB3" s="27" t="s">
        <v>86</v>
      </c>
      <c r="AC3" s="23" t="s">
        <v>90</v>
      </c>
      <c r="AD3" s="30" t="s">
        <v>88</v>
      </c>
    </row>
    <row r="4" spans="2:30" ht="31.2" x14ac:dyDescent="0.3">
      <c r="B4" s="194"/>
      <c r="C4" s="25" t="s">
        <v>91</v>
      </c>
      <c r="D4" s="25" t="s">
        <v>85</v>
      </c>
      <c r="E4" s="25">
        <v>3.58</v>
      </c>
      <c r="F4" s="25">
        <v>1.06</v>
      </c>
      <c r="G4" s="25">
        <v>4</v>
      </c>
      <c r="H4" s="25">
        <v>1.4</v>
      </c>
      <c r="I4" s="25">
        <f t="shared" ref="I4:I7" si="2">E4/F4</f>
        <v>3.3773584905660377</v>
      </c>
      <c r="J4" s="25"/>
      <c r="K4" s="25"/>
      <c r="L4" s="25">
        <v>75</v>
      </c>
      <c r="M4" s="25">
        <v>0.1</v>
      </c>
      <c r="N4" s="25">
        <v>6.05</v>
      </c>
      <c r="O4" s="25">
        <f t="shared" si="0"/>
        <v>0.60499999999999998</v>
      </c>
      <c r="P4" s="26">
        <f t="shared" si="1"/>
        <v>123.96694214876034</v>
      </c>
      <c r="Q4" s="26" t="s">
        <v>93</v>
      </c>
      <c r="R4" s="26" t="s">
        <v>94</v>
      </c>
      <c r="S4" s="25">
        <v>0.28000000000000003</v>
      </c>
      <c r="T4" s="25">
        <v>0.26</v>
      </c>
      <c r="U4" s="25">
        <v>100</v>
      </c>
      <c r="V4" s="25">
        <v>-40</v>
      </c>
      <c r="W4" s="25"/>
      <c r="X4" s="25"/>
      <c r="Y4" s="25" t="s">
        <v>85</v>
      </c>
      <c r="Z4" s="25" t="s">
        <v>85</v>
      </c>
      <c r="AA4" s="25" t="s">
        <v>85</v>
      </c>
      <c r="AB4" s="27" t="s">
        <v>92</v>
      </c>
      <c r="AC4" s="23" t="s">
        <v>97</v>
      </c>
      <c r="AD4" s="30" t="s">
        <v>98</v>
      </c>
    </row>
    <row r="5" spans="2:30" x14ac:dyDescent="0.3">
      <c r="B5" s="194"/>
      <c r="C5" s="25" t="s">
        <v>99</v>
      </c>
      <c r="D5" s="25" t="s">
        <v>85</v>
      </c>
      <c r="E5" s="25">
        <v>3.7</v>
      </c>
      <c r="F5" s="25">
        <v>1.1000000000000001</v>
      </c>
      <c r="G5" s="25">
        <v>4</v>
      </c>
      <c r="H5" s="25">
        <v>1.4</v>
      </c>
      <c r="I5" s="25">
        <f t="shared" si="2"/>
        <v>3.3636363636363633</v>
      </c>
      <c r="J5" s="25"/>
      <c r="K5" s="25"/>
      <c r="L5" s="25">
        <v>93.4</v>
      </c>
      <c r="M5" s="25">
        <v>0.12</v>
      </c>
      <c r="N5" s="25">
        <v>6</v>
      </c>
      <c r="O5" s="25">
        <f t="shared" si="0"/>
        <v>0.72</v>
      </c>
      <c r="P5" s="26">
        <f t="shared" si="1"/>
        <v>129.72222222222223</v>
      </c>
      <c r="Q5" s="26" t="s">
        <v>101</v>
      </c>
      <c r="R5" s="26" t="s">
        <v>102</v>
      </c>
      <c r="S5" s="25">
        <v>0.28000000000000003</v>
      </c>
      <c r="T5" s="25">
        <v>0.26</v>
      </c>
      <c r="U5" s="25">
        <v>100</v>
      </c>
      <c r="V5" s="25">
        <v>-40</v>
      </c>
      <c r="W5" s="25"/>
      <c r="X5" s="25"/>
      <c r="Y5" s="25" t="s">
        <v>85</v>
      </c>
      <c r="Z5" s="25" t="s">
        <v>85</v>
      </c>
      <c r="AA5" s="25" t="s">
        <v>85</v>
      </c>
      <c r="AB5" s="23" t="s">
        <v>100</v>
      </c>
      <c r="AC5" s="23" t="s">
        <v>103</v>
      </c>
      <c r="AD5" s="30" t="s">
        <v>63</v>
      </c>
    </row>
    <row r="6" spans="2:30" ht="46.8" x14ac:dyDescent="0.3">
      <c r="B6" s="194"/>
      <c r="C6" s="25" t="s">
        <v>109</v>
      </c>
      <c r="D6" s="25" t="s">
        <v>85</v>
      </c>
      <c r="E6" s="25">
        <v>0.76500000000000001</v>
      </c>
      <c r="F6" s="25">
        <v>0.76500000000000001</v>
      </c>
      <c r="G6" s="25">
        <v>1.6</v>
      </c>
      <c r="H6" s="25">
        <v>1.2</v>
      </c>
      <c r="I6" s="25">
        <f t="shared" si="2"/>
        <v>1</v>
      </c>
      <c r="J6" s="25"/>
      <c r="K6" s="25"/>
      <c r="L6" s="25">
        <v>125</v>
      </c>
      <c r="M6" s="25">
        <v>0.35</v>
      </c>
      <c r="N6" s="25">
        <v>2.97</v>
      </c>
      <c r="O6" s="25">
        <f t="shared" si="0"/>
        <v>1.0395000000000001</v>
      </c>
      <c r="P6" s="26">
        <f t="shared" si="1"/>
        <v>120.25012025012025</v>
      </c>
      <c r="Q6" s="26" t="s">
        <v>107</v>
      </c>
      <c r="R6" s="26" t="s">
        <v>108</v>
      </c>
      <c r="S6" s="25">
        <v>0.33</v>
      </c>
      <c r="T6" s="25">
        <v>0.34</v>
      </c>
      <c r="U6" s="25">
        <v>125</v>
      </c>
      <c r="V6" s="25">
        <v>-40</v>
      </c>
      <c r="W6" s="25"/>
      <c r="X6" s="25"/>
      <c r="Y6" s="25" t="s">
        <v>85</v>
      </c>
      <c r="Z6" s="25" t="s">
        <v>85</v>
      </c>
      <c r="AA6" s="25" t="s">
        <v>85</v>
      </c>
      <c r="AB6" s="27" t="s">
        <v>104</v>
      </c>
      <c r="AC6" s="23" t="s">
        <v>105</v>
      </c>
      <c r="AD6" s="30" t="s">
        <v>106</v>
      </c>
    </row>
    <row r="7" spans="2:30" ht="31.2" x14ac:dyDescent="0.3">
      <c r="B7" s="194"/>
      <c r="C7" s="139" t="s">
        <v>110</v>
      </c>
      <c r="D7" s="25" t="s">
        <v>85</v>
      </c>
      <c r="E7" s="25">
        <v>1.03</v>
      </c>
      <c r="F7" s="25">
        <v>1.03</v>
      </c>
      <c r="G7" s="25">
        <v>1.9</v>
      </c>
      <c r="H7" s="25">
        <v>1.5</v>
      </c>
      <c r="I7" s="25">
        <f t="shared" si="2"/>
        <v>1</v>
      </c>
      <c r="J7" s="25"/>
      <c r="K7" s="25"/>
      <c r="L7" s="25">
        <v>290</v>
      </c>
      <c r="M7" s="25">
        <v>1</v>
      </c>
      <c r="N7" s="25">
        <v>3.05</v>
      </c>
      <c r="O7" s="25">
        <f t="shared" si="0"/>
        <v>3.05</v>
      </c>
      <c r="P7" s="26">
        <f t="shared" si="1"/>
        <v>95.081967213114766</v>
      </c>
      <c r="Q7" s="26" t="s">
        <v>111</v>
      </c>
      <c r="R7" s="26" t="s">
        <v>112</v>
      </c>
      <c r="S7" s="25">
        <v>0.27800000000000002</v>
      </c>
      <c r="T7" s="25">
        <v>0.245</v>
      </c>
      <c r="U7" s="25">
        <v>125</v>
      </c>
      <c r="V7" s="25">
        <v>-40</v>
      </c>
      <c r="W7" s="25"/>
      <c r="X7" s="25"/>
      <c r="Y7" s="25" t="s">
        <v>85</v>
      </c>
      <c r="Z7" s="25" t="s">
        <v>85</v>
      </c>
      <c r="AA7" s="25" t="s">
        <v>85</v>
      </c>
      <c r="AB7" s="38" t="s">
        <v>138</v>
      </c>
      <c r="AC7" s="23" t="s">
        <v>113</v>
      </c>
      <c r="AD7" s="30" t="s">
        <v>64</v>
      </c>
    </row>
    <row r="8" spans="2:30" ht="93.6" x14ac:dyDescent="0.3">
      <c r="B8" s="194"/>
      <c r="C8" s="95" t="s">
        <v>133</v>
      </c>
      <c r="D8" s="25" t="s">
        <v>85</v>
      </c>
      <c r="E8" s="25"/>
      <c r="F8" s="25"/>
      <c r="G8" s="25">
        <v>2.75</v>
      </c>
      <c r="H8" s="25">
        <v>2</v>
      </c>
      <c r="I8" s="25"/>
      <c r="J8" s="25"/>
      <c r="K8" s="25"/>
      <c r="L8" s="25">
        <v>120</v>
      </c>
      <c r="M8" s="25">
        <v>0.35</v>
      </c>
      <c r="N8" s="25">
        <v>2.95</v>
      </c>
      <c r="O8" s="25">
        <f t="shared" si="0"/>
        <v>1.0325</v>
      </c>
      <c r="P8" s="26">
        <f t="shared" si="1"/>
        <v>116.22276029055691</v>
      </c>
      <c r="Q8" s="26" t="s">
        <v>135</v>
      </c>
      <c r="R8" s="25" t="s">
        <v>136</v>
      </c>
      <c r="S8" s="25">
        <v>0.27</v>
      </c>
      <c r="T8" s="25">
        <v>0.25</v>
      </c>
      <c r="U8" s="25">
        <v>125</v>
      </c>
      <c r="V8" s="25">
        <v>-40</v>
      </c>
      <c r="W8" s="25"/>
      <c r="X8" s="25"/>
      <c r="Y8" s="25" t="s">
        <v>85</v>
      </c>
      <c r="Z8" s="25" t="s">
        <v>85</v>
      </c>
      <c r="AA8" s="25" t="s">
        <v>85</v>
      </c>
      <c r="AB8" s="27" t="s">
        <v>134</v>
      </c>
      <c r="AC8" s="23" t="s">
        <v>137</v>
      </c>
      <c r="AD8" s="30" t="s">
        <v>139</v>
      </c>
    </row>
    <row r="9" spans="2:30" ht="64.8" x14ac:dyDescent="0.3">
      <c r="B9" s="195"/>
      <c r="C9" s="57" t="s">
        <v>140</v>
      </c>
      <c r="D9" s="25" t="s">
        <v>85</v>
      </c>
      <c r="E9" s="25"/>
      <c r="F9" s="25"/>
      <c r="G9" s="25">
        <v>2.75</v>
      </c>
      <c r="H9" s="25">
        <v>2</v>
      </c>
      <c r="I9" s="25"/>
      <c r="J9" s="27"/>
      <c r="K9" s="25"/>
      <c r="L9" s="25">
        <v>62.8</v>
      </c>
      <c r="M9" s="25">
        <v>0.2</v>
      </c>
      <c r="N9" s="25">
        <v>2.99</v>
      </c>
      <c r="O9" s="25">
        <f t="shared" si="0"/>
        <v>0.59800000000000009</v>
      </c>
      <c r="P9" s="26">
        <f t="shared" si="1"/>
        <v>105.01672240802672</v>
      </c>
      <c r="Q9" s="26" t="s">
        <v>142</v>
      </c>
      <c r="R9" s="25" t="s">
        <v>143</v>
      </c>
      <c r="S9" s="25">
        <v>0.27</v>
      </c>
      <c r="T9" s="25">
        <v>0.25</v>
      </c>
      <c r="U9" s="25">
        <v>125</v>
      </c>
      <c r="V9" s="25">
        <v>-40</v>
      </c>
      <c r="W9" s="25"/>
      <c r="X9" s="25"/>
      <c r="Y9" s="25" t="s">
        <v>85</v>
      </c>
      <c r="Z9" s="25" t="s">
        <v>85</v>
      </c>
      <c r="AA9" s="25" t="s">
        <v>85</v>
      </c>
      <c r="AB9" s="39" t="s">
        <v>141</v>
      </c>
      <c r="AC9" s="23" t="s">
        <v>144</v>
      </c>
      <c r="AD9" s="30" t="s">
        <v>145</v>
      </c>
    </row>
    <row r="10" spans="2:30" x14ac:dyDescent="0.3"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2:30" x14ac:dyDescent="0.3"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2:30" x14ac:dyDescent="0.3">
      <c r="AD12" s="30"/>
    </row>
    <row r="13" spans="2:30" x14ac:dyDescent="0.3">
      <c r="AD13" s="30"/>
    </row>
    <row r="14" spans="2:30" x14ac:dyDescent="0.3">
      <c r="AD14" s="30"/>
    </row>
    <row r="15" spans="2:30" ht="16.5" customHeight="1" x14ac:dyDescent="0.3">
      <c r="B15" s="190" t="s">
        <v>332</v>
      </c>
      <c r="C15" s="186"/>
      <c r="D15" s="186"/>
      <c r="E15" s="186"/>
      <c r="F15" s="186"/>
      <c r="G15" s="186"/>
      <c r="H15" s="186"/>
      <c r="I15" s="187"/>
      <c r="K15" s="190" t="s">
        <v>333</v>
      </c>
      <c r="L15" s="191"/>
      <c r="M15" s="191"/>
      <c r="N15" s="191"/>
      <c r="O15" s="191"/>
      <c r="P15" s="192"/>
      <c r="AA15" s="30"/>
    </row>
    <row r="16" spans="2:30" x14ac:dyDescent="0.3">
      <c r="B16" s="112"/>
      <c r="C16" s="113"/>
      <c r="D16" s="113"/>
      <c r="E16" s="113"/>
      <c r="F16" s="113"/>
      <c r="G16" s="113"/>
      <c r="H16" s="113"/>
      <c r="I16" s="114"/>
      <c r="K16" s="112"/>
      <c r="L16" s="113"/>
      <c r="M16" s="113"/>
      <c r="N16" s="113"/>
      <c r="O16" s="113"/>
      <c r="P16" s="114"/>
      <c r="AA16" s="30"/>
    </row>
    <row r="17" spans="2:16" x14ac:dyDescent="0.3">
      <c r="B17" s="115"/>
      <c r="C17" s="102"/>
      <c r="D17" s="102"/>
      <c r="E17" s="102"/>
      <c r="F17" s="102"/>
      <c r="G17" s="102"/>
      <c r="H17" s="102"/>
      <c r="I17" s="108"/>
      <c r="K17" s="115"/>
      <c r="L17" s="102"/>
      <c r="M17" s="102"/>
      <c r="N17" s="102"/>
      <c r="O17" s="102"/>
      <c r="P17" s="108"/>
    </row>
    <row r="18" spans="2:16" x14ac:dyDescent="0.3">
      <c r="B18" s="115"/>
      <c r="C18" s="102"/>
      <c r="D18" s="102"/>
      <c r="E18" s="102"/>
      <c r="F18" s="102"/>
      <c r="G18" s="102"/>
      <c r="H18" s="102"/>
      <c r="I18" s="108"/>
      <c r="K18" s="115"/>
      <c r="L18" s="102"/>
      <c r="M18" s="102"/>
      <c r="N18" s="102"/>
      <c r="O18" s="102"/>
      <c r="P18" s="108"/>
    </row>
    <row r="19" spans="2:16" x14ac:dyDescent="0.3">
      <c r="B19" s="115"/>
      <c r="C19" s="102"/>
      <c r="D19" s="102"/>
      <c r="E19" s="102"/>
      <c r="F19" s="102"/>
      <c r="G19" s="102"/>
      <c r="H19" s="102"/>
      <c r="I19" s="108"/>
      <c r="K19" s="115"/>
      <c r="L19" s="102"/>
      <c r="M19" s="102"/>
      <c r="N19" s="102"/>
      <c r="O19" s="102"/>
      <c r="P19" s="108"/>
    </row>
    <row r="20" spans="2:16" x14ac:dyDescent="0.3">
      <c r="B20" s="115"/>
      <c r="C20" s="102"/>
      <c r="D20" s="102"/>
      <c r="E20" s="102"/>
      <c r="F20" s="102"/>
      <c r="G20" s="102"/>
      <c r="H20" s="102"/>
      <c r="I20" s="108"/>
      <c r="K20" s="115"/>
      <c r="L20" s="102"/>
      <c r="M20" s="102"/>
      <c r="N20" s="102"/>
      <c r="O20" s="102"/>
      <c r="P20" s="108"/>
    </row>
    <row r="21" spans="2:16" x14ac:dyDescent="0.3">
      <c r="B21" s="115"/>
      <c r="C21" s="102"/>
      <c r="D21" s="102"/>
      <c r="E21" s="102"/>
      <c r="F21" s="102"/>
      <c r="G21" s="102"/>
      <c r="H21" s="102"/>
      <c r="I21" s="108"/>
      <c r="K21" s="115"/>
      <c r="L21" s="102"/>
      <c r="M21" s="102"/>
      <c r="N21" s="102"/>
      <c r="O21" s="102"/>
      <c r="P21" s="108"/>
    </row>
    <row r="22" spans="2:16" x14ac:dyDescent="0.3">
      <c r="B22" s="115"/>
      <c r="C22" s="102"/>
      <c r="D22" s="102"/>
      <c r="E22" s="102"/>
      <c r="F22" s="102"/>
      <c r="G22" s="102"/>
      <c r="H22" s="102"/>
      <c r="I22" s="108"/>
      <c r="K22" s="115"/>
      <c r="L22" s="102"/>
      <c r="M22" s="102"/>
      <c r="N22" s="102"/>
      <c r="O22" s="102"/>
      <c r="P22" s="108"/>
    </row>
    <row r="23" spans="2:16" x14ac:dyDescent="0.3">
      <c r="B23" s="115"/>
      <c r="C23" s="102"/>
      <c r="D23" s="102"/>
      <c r="E23" s="102"/>
      <c r="F23" s="102"/>
      <c r="G23" s="102"/>
      <c r="H23" s="102"/>
      <c r="I23" s="108"/>
      <c r="K23" s="115"/>
      <c r="L23" s="102"/>
      <c r="M23" s="102"/>
      <c r="N23" s="102"/>
      <c r="O23" s="102"/>
      <c r="P23" s="108"/>
    </row>
    <row r="24" spans="2:16" x14ac:dyDescent="0.3">
      <c r="B24" s="115"/>
      <c r="C24" s="102"/>
      <c r="D24" s="102"/>
      <c r="E24" s="102"/>
      <c r="F24" s="102"/>
      <c r="G24" s="102"/>
      <c r="H24" s="102"/>
      <c r="I24" s="108"/>
      <c r="K24" s="115"/>
      <c r="L24" s="102"/>
      <c r="M24" s="102"/>
      <c r="N24" s="102"/>
      <c r="O24" s="102"/>
      <c r="P24" s="108"/>
    </row>
    <row r="25" spans="2:16" x14ac:dyDescent="0.3">
      <c r="B25" s="115"/>
      <c r="C25" s="102"/>
      <c r="D25" s="102"/>
      <c r="E25" s="102"/>
      <c r="F25" s="102"/>
      <c r="G25" s="102"/>
      <c r="H25" s="102"/>
      <c r="I25" s="108"/>
      <c r="K25" s="115"/>
      <c r="L25" s="102"/>
      <c r="M25" s="102"/>
      <c r="N25" s="102"/>
      <c r="O25" s="102"/>
      <c r="P25" s="108"/>
    </row>
    <row r="26" spans="2:16" x14ac:dyDescent="0.3">
      <c r="B26" s="115"/>
      <c r="C26" s="102"/>
      <c r="D26" s="102"/>
      <c r="E26" s="102"/>
      <c r="F26" s="102"/>
      <c r="G26" s="102"/>
      <c r="H26" s="102"/>
      <c r="I26" s="108"/>
      <c r="K26" s="115"/>
      <c r="L26" s="102"/>
      <c r="M26" s="102"/>
      <c r="N26" s="102"/>
      <c r="O26" s="102"/>
      <c r="P26" s="108"/>
    </row>
    <row r="27" spans="2:16" x14ac:dyDescent="0.3">
      <c r="B27" s="115"/>
      <c r="C27" s="102"/>
      <c r="D27" s="102"/>
      <c r="E27" s="102"/>
      <c r="F27" s="102"/>
      <c r="G27" s="102"/>
      <c r="H27" s="102"/>
      <c r="I27" s="108"/>
      <c r="K27" s="115"/>
      <c r="L27" s="102"/>
      <c r="M27" s="102"/>
      <c r="N27" s="102"/>
      <c r="O27" s="102"/>
      <c r="P27" s="108"/>
    </row>
    <row r="28" spans="2:16" x14ac:dyDescent="0.3">
      <c r="B28" s="115"/>
      <c r="C28" s="102"/>
      <c r="D28" s="102"/>
      <c r="E28" s="102"/>
      <c r="F28" s="102"/>
      <c r="G28" s="102"/>
      <c r="H28" s="102"/>
      <c r="I28" s="108"/>
      <c r="K28" s="115"/>
      <c r="L28" s="102"/>
      <c r="M28" s="102"/>
      <c r="N28" s="102"/>
      <c r="O28" s="102"/>
      <c r="P28" s="108"/>
    </row>
    <row r="29" spans="2:16" x14ac:dyDescent="0.3">
      <c r="B29" s="115"/>
      <c r="C29" s="102"/>
      <c r="D29" s="102"/>
      <c r="E29" s="102"/>
      <c r="F29" s="102"/>
      <c r="G29" s="102"/>
      <c r="H29" s="102"/>
      <c r="I29" s="108"/>
      <c r="K29" s="115"/>
      <c r="L29" s="102"/>
      <c r="M29" s="102"/>
      <c r="N29" s="102"/>
      <c r="O29" s="102"/>
      <c r="P29" s="108"/>
    </row>
    <row r="30" spans="2:16" x14ac:dyDescent="0.3">
      <c r="B30" s="115"/>
      <c r="C30" s="102"/>
      <c r="D30" s="102"/>
      <c r="E30" s="102"/>
      <c r="F30" s="102"/>
      <c r="G30" s="102"/>
      <c r="H30" s="102"/>
      <c r="I30" s="108"/>
      <c r="K30" s="115"/>
      <c r="L30" s="102"/>
      <c r="M30" s="102"/>
      <c r="N30" s="102"/>
      <c r="O30" s="102"/>
      <c r="P30" s="108"/>
    </row>
    <row r="31" spans="2:16" x14ac:dyDescent="0.3">
      <c r="B31" s="115"/>
      <c r="C31" s="102"/>
      <c r="D31" s="102"/>
      <c r="E31" s="102"/>
      <c r="F31" s="102"/>
      <c r="G31" s="102"/>
      <c r="H31" s="102"/>
      <c r="I31" s="108"/>
      <c r="K31" s="115"/>
      <c r="L31" s="102"/>
      <c r="M31" s="102"/>
      <c r="N31" s="102"/>
      <c r="O31" s="102"/>
      <c r="P31" s="108"/>
    </row>
    <row r="32" spans="2:16" x14ac:dyDescent="0.3">
      <c r="B32" s="115"/>
      <c r="C32" s="102"/>
      <c r="D32" s="102"/>
      <c r="E32" s="102"/>
      <c r="F32" s="102"/>
      <c r="G32" s="102"/>
      <c r="H32" s="102"/>
      <c r="I32" s="108"/>
      <c r="K32" s="115"/>
      <c r="L32" s="102"/>
      <c r="M32" s="102"/>
      <c r="N32" s="102"/>
      <c r="O32" s="102"/>
      <c r="P32" s="108"/>
    </row>
    <row r="33" spans="2:16" x14ac:dyDescent="0.3">
      <c r="B33" s="115"/>
      <c r="C33" s="102"/>
      <c r="D33" s="102"/>
      <c r="E33" s="102"/>
      <c r="F33" s="102"/>
      <c r="G33" s="102"/>
      <c r="H33" s="102"/>
      <c r="I33" s="108"/>
      <c r="K33" s="115"/>
      <c r="L33" s="102"/>
      <c r="M33" s="102"/>
      <c r="N33" s="102"/>
      <c r="O33" s="102"/>
      <c r="P33" s="108"/>
    </row>
    <row r="34" spans="2:16" x14ac:dyDescent="0.3">
      <c r="B34" s="116"/>
      <c r="C34" s="117"/>
      <c r="D34" s="117"/>
      <c r="E34" s="117"/>
      <c r="F34" s="117"/>
      <c r="G34" s="117"/>
      <c r="H34" s="117"/>
      <c r="I34" s="109"/>
      <c r="K34" s="116"/>
      <c r="L34" s="117"/>
      <c r="M34" s="117"/>
      <c r="N34" s="117"/>
      <c r="O34" s="117"/>
      <c r="P34" s="109"/>
    </row>
  </sheetData>
  <mergeCells count="13">
    <mergeCell ref="B15:I15"/>
    <mergeCell ref="K15:P15"/>
    <mergeCell ref="B3:B9"/>
    <mergeCell ref="Q1:R1"/>
    <mergeCell ref="S1:T1"/>
    <mergeCell ref="U1:X1"/>
    <mergeCell ref="Y1:AA1"/>
    <mergeCell ref="B1:B2"/>
    <mergeCell ref="C1:C2"/>
    <mergeCell ref="D1:D2"/>
    <mergeCell ref="E1:I1"/>
    <mergeCell ref="J1:K1"/>
    <mergeCell ref="M1:O1"/>
  </mergeCells>
  <phoneticPr fontId="6" type="noConversion"/>
  <hyperlinks>
    <hyperlink ref="AD8" r:id="rId1" xr:uid="{00000000-0004-0000-0300-000000000000}"/>
  </hyperlinks>
  <pageMargins left="0.70866141732283472" right="0.70866141732283472" top="0.74803149606299213" bottom="0.74803149606299213" header="0.31496062992125984" footer="0.31496062992125984"/>
  <pageSetup paperSize="9" scale="46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E38"/>
  <sheetViews>
    <sheetView showGridLines="0" zoomScale="90" zoomScaleNormal="90" workbookViewId="0">
      <selection activeCell="L35" sqref="L35"/>
    </sheetView>
  </sheetViews>
  <sheetFormatPr defaultColWidth="16.6640625" defaultRowHeight="16.2" x14ac:dyDescent="0.3"/>
  <cols>
    <col min="1" max="1" width="4.44140625" customWidth="1"/>
    <col min="2" max="2" width="10.77734375" bestFit="1" customWidth="1"/>
    <col min="3" max="3" width="16.33203125" bestFit="1" customWidth="1"/>
    <col min="4" max="4" width="11" bestFit="1" customWidth="1"/>
    <col min="5" max="6" width="7.21875" customWidth="1"/>
    <col min="7" max="8" width="8.33203125" customWidth="1"/>
    <col min="9" max="9" width="7.21875" customWidth="1"/>
    <col min="10" max="10" width="10.88671875" bestFit="1" customWidth="1"/>
    <col min="11" max="11" width="10.33203125" customWidth="1"/>
    <col min="12" max="12" width="14.21875" bestFit="1" customWidth="1"/>
    <col min="13" max="13" width="11.77734375" customWidth="1"/>
    <col min="14" max="14" width="11.21875" customWidth="1"/>
    <col min="15" max="15" width="10.77734375" style="78" bestFit="1" customWidth="1"/>
    <col min="16" max="16" width="16.109375" style="78" bestFit="1" customWidth="1"/>
    <col min="17" max="17" width="10.44140625" style="78" customWidth="1"/>
    <col min="18" max="18" width="11.21875" style="78" customWidth="1"/>
    <col min="19" max="21" width="8.6640625" style="78" customWidth="1"/>
    <col min="22" max="22" width="7.77734375" style="78" customWidth="1"/>
    <col min="23" max="23" width="8.6640625" style="78" customWidth="1"/>
    <col min="24" max="24" width="15.21875" customWidth="1"/>
    <col min="25" max="27" width="11.6640625" customWidth="1"/>
    <col min="28" max="28" width="18.88671875" customWidth="1"/>
  </cols>
  <sheetData>
    <row r="1" spans="2:31" ht="26.25" customHeight="1" x14ac:dyDescent="0.3">
      <c r="B1" s="148" t="s">
        <v>0</v>
      </c>
      <c r="C1" s="148" t="s">
        <v>1</v>
      </c>
      <c r="D1" s="148" t="s">
        <v>2</v>
      </c>
      <c r="E1" s="148" t="s">
        <v>3</v>
      </c>
      <c r="F1" s="148"/>
      <c r="G1" s="148"/>
      <c r="H1" s="148"/>
      <c r="I1" s="148"/>
      <c r="J1" s="148" t="s">
        <v>4</v>
      </c>
      <c r="K1" s="148"/>
      <c r="L1" s="83" t="s">
        <v>5</v>
      </c>
      <c r="M1" s="148" t="s">
        <v>6</v>
      </c>
      <c r="N1" s="148"/>
      <c r="O1" s="148"/>
      <c r="P1" s="83" t="s">
        <v>7</v>
      </c>
      <c r="Q1" s="146" t="s">
        <v>45</v>
      </c>
      <c r="R1" s="147"/>
      <c r="S1" s="148" t="s">
        <v>8</v>
      </c>
      <c r="T1" s="148"/>
      <c r="U1" s="146" t="s">
        <v>217</v>
      </c>
      <c r="V1" s="149"/>
      <c r="W1" s="149"/>
      <c r="X1" s="147"/>
      <c r="Y1" s="150" t="s">
        <v>175</v>
      </c>
      <c r="Z1" s="151"/>
      <c r="AA1" s="151"/>
      <c r="AB1" s="21" t="s">
        <v>68</v>
      </c>
      <c r="AC1" s="21"/>
      <c r="AD1" s="21"/>
    </row>
    <row r="2" spans="2:31" ht="47.25" customHeight="1" x14ac:dyDescent="0.3">
      <c r="B2" s="148"/>
      <c r="C2" s="148"/>
      <c r="D2" s="148"/>
      <c r="E2" s="83" t="s">
        <v>10</v>
      </c>
      <c r="F2" s="83" t="s">
        <v>11</v>
      </c>
      <c r="G2" s="83" t="s">
        <v>218</v>
      </c>
      <c r="H2" s="83" t="s">
        <v>219</v>
      </c>
      <c r="I2" s="83" t="s">
        <v>12</v>
      </c>
      <c r="J2" s="83" t="s">
        <v>13</v>
      </c>
      <c r="K2" s="83" t="s">
        <v>14</v>
      </c>
      <c r="L2" s="83" t="s">
        <v>15</v>
      </c>
      <c r="M2" s="83" t="s">
        <v>16</v>
      </c>
      <c r="N2" s="83" t="s">
        <v>17</v>
      </c>
      <c r="O2" s="83" t="s">
        <v>38</v>
      </c>
      <c r="P2" s="83" t="s">
        <v>72</v>
      </c>
      <c r="Q2" s="83" t="s">
        <v>46</v>
      </c>
      <c r="R2" s="83" t="s">
        <v>47</v>
      </c>
      <c r="S2" s="83" t="s">
        <v>19</v>
      </c>
      <c r="T2" s="83" t="s">
        <v>20</v>
      </c>
      <c r="U2" s="83" t="s">
        <v>49</v>
      </c>
      <c r="V2" s="83" t="s">
        <v>50</v>
      </c>
      <c r="W2" s="83" t="s">
        <v>51</v>
      </c>
      <c r="X2" s="83" t="s">
        <v>220</v>
      </c>
      <c r="Y2" s="83" t="s">
        <v>58</v>
      </c>
      <c r="Z2" s="83" t="s">
        <v>59</v>
      </c>
      <c r="AA2" s="82" t="s">
        <v>60</v>
      </c>
      <c r="AB2" s="21"/>
      <c r="AC2" s="21" t="s">
        <v>225</v>
      </c>
      <c r="AD2" s="21" t="s">
        <v>84</v>
      </c>
    </row>
    <row r="3" spans="2:31" ht="46.8" x14ac:dyDescent="0.3">
      <c r="B3" s="188" t="s">
        <v>120</v>
      </c>
      <c r="C3" s="25" t="s">
        <v>221</v>
      </c>
      <c r="D3" s="25" t="s">
        <v>222</v>
      </c>
      <c r="E3" s="25"/>
      <c r="F3" s="25"/>
      <c r="G3" s="25">
        <v>5</v>
      </c>
      <c r="H3" s="25">
        <v>5</v>
      </c>
      <c r="I3" s="25">
        <v>1</v>
      </c>
      <c r="J3" s="50"/>
      <c r="K3" s="50"/>
      <c r="L3" s="25"/>
      <c r="M3" s="25">
        <v>0.64</v>
      </c>
      <c r="N3" s="25">
        <v>6.27</v>
      </c>
      <c r="O3" s="25">
        <v>4.0129999999999999</v>
      </c>
      <c r="P3" s="26"/>
      <c r="Q3" s="26"/>
      <c r="R3" s="85">
        <v>3.3</v>
      </c>
      <c r="S3" s="25"/>
      <c r="T3" s="25"/>
      <c r="U3" s="25">
        <v>100</v>
      </c>
      <c r="V3" s="25">
        <v>-40</v>
      </c>
      <c r="W3" s="25" t="s">
        <v>233</v>
      </c>
      <c r="X3" s="25" t="s">
        <v>224</v>
      </c>
      <c r="Y3" s="25"/>
      <c r="Z3" s="25"/>
      <c r="AA3" s="25"/>
      <c r="AB3" s="36" t="s">
        <v>226</v>
      </c>
      <c r="AC3" s="36" t="s">
        <v>227</v>
      </c>
      <c r="AD3" s="35"/>
    </row>
    <row r="4" spans="2:31" ht="46.8" x14ac:dyDescent="0.3">
      <c r="B4" s="188"/>
      <c r="C4" s="25" t="s">
        <v>228</v>
      </c>
      <c r="D4" s="25" t="s">
        <v>229</v>
      </c>
      <c r="E4" s="25">
        <v>1.26</v>
      </c>
      <c r="F4" s="25">
        <v>1.26</v>
      </c>
      <c r="G4" s="25">
        <v>2.09</v>
      </c>
      <c r="H4" s="25">
        <v>1.68</v>
      </c>
      <c r="I4" s="60">
        <v>1</v>
      </c>
      <c r="J4" s="60"/>
      <c r="K4" s="60"/>
      <c r="L4" s="60">
        <v>420</v>
      </c>
      <c r="M4" s="60">
        <v>1</v>
      </c>
      <c r="N4" s="60">
        <v>3.25</v>
      </c>
      <c r="O4" s="60">
        <v>3.25</v>
      </c>
      <c r="P4" s="61">
        <v>129.19999999999999</v>
      </c>
      <c r="Q4" s="61"/>
      <c r="R4" s="90">
        <v>3.5</v>
      </c>
      <c r="S4" s="90">
        <v>0.32250000000000001</v>
      </c>
      <c r="T4" s="60">
        <v>0.33500000000000002</v>
      </c>
      <c r="U4" s="60">
        <v>125</v>
      </c>
      <c r="V4" s="60">
        <v>-40</v>
      </c>
      <c r="W4" s="60" t="s">
        <v>223</v>
      </c>
      <c r="X4" s="60" t="s">
        <v>238</v>
      </c>
      <c r="Y4" s="25"/>
      <c r="Z4" s="25"/>
      <c r="AA4" s="25"/>
      <c r="AB4" s="36" t="s">
        <v>230</v>
      </c>
      <c r="AC4" s="36"/>
      <c r="AD4" s="35"/>
      <c r="AE4" s="37"/>
    </row>
    <row r="5" spans="2:31" x14ac:dyDescent="0.3">
      <c r="B5" s="188"/>
      <c r="C5" s="110" t="s">
        <v>231</v>
      </c>
      <c r="D5" s="25" t="s">
        <v>232</v>
      </c>
      <c r="E5" s="25">
        <v>2.5</v>
      </c>
      <c r="F5" s="25">
        <v>2.5</v>
      </c>
      <c r="G5" s="25">
        <v>3.2</v>
      </c>
      <c r="H5" s="25">
        <v>3</v>
      </c>
      <c r="I5" s="60">
        <v>1</v>
      </c>
      <c r="J5" s="60"/>
      <c r="K5" s="60"/>
      <c r="L5" s="60">
        <v>120</v>
      </c>
      <c r="M5" s="60">
        <v>0.35</v>
      </c>
      <c r="N5" s="60">
        <v>2.95</v>
      </c>
      <c r="O5" s="60">
        <v>1.0329999999999999</v>
      </c>
      <c r="P5" s="61">
        <v>116.2</v>
      </c>
      <c r="Q5" s="61"/>
      <c r="R5" s="91">
        <v>20</v>
      </c>
      <c r="S5" s="92">
        <v>0.28599999999999998</v>
      </c>
      <c r="T5" s="92">
        <v>0.24</v>
      </c>
      <c r="U5" s="60">
        <v>125</v>
      </c>
      <c r="V5" s="60">
        <v>-40</v>
      </c>
      <c r="W5" s="60"/>
      <c r="X5" s="60"/>
      <c r="Y5" s="25"/>
      <c r="Z5" s="25"/>
      <c r="AA5" s="25"/>
      <c r="AB5" s="35" t="s">
        <v>234</v>
      </c>
      <c r="AC5" s="35" t="s">
        <v>235</v>
      </c>
      <c r="AD5" s="35"/>
    </row>
    <row r="6" spans="2:31" ht="46.8" x14ac:dyDescent="0.3">
      <c r="B6" s="188"/>
      <c r="C6" s="25" t="s">
        <v>236</v>
      </c>
      <c r="D6" s="25"/>
      <c r="E6" s="25">
        <v>2.1</v>
      </c>
      <c r="F6" s="25">
        <v>2.1</v>
      </c>
      <c r="G6" s="25">
        <v>3.2</v>
      </c>
      <c r="H6" s="25">
        <v>3</v>
      </c>
      <c r="I6" s="60"/>
      <c r="J6" s="60"/>
      <c r="K6" s="60"/>
      <c r="L6" s="60">
        <v>168</v>
      </c>
      <c r="M6" s="60">
        <v>0.6</v>
      </c>
      <c r="N6" s="60">
        <v>3.45</v>
      </c>
      <c r="O6" s="60">
        <v>2.0699999999999998</v>
      </c>
      <c r="P6" s="90">
        <v>81.16</v>
      </c>
      <c r="Q6" s="61"/>
      <c r="R6" s="90">
        <v>17</v>
      </c>
      <c r="S6" s="60"/>
      <c r="T6" s="60"/>
      <c r="U6" s="60">
        <v>100</v>
      </c>
      <c r="V6" s="60">
        <v>-40</v>
      </c>
      <c r="W6" s="60" t="s">
        <v>233</v>
      </c>
      <c r="X6" s="60" t="s">
        <v>241</v>
      </c>
      <c r="Y6" s="51"/>
      <c r="Z6" s="51"/>
      <c r="AA6" s="51"/>
      <c r="AB6" s="35" t="s">
        <v>237</v>
      </c>
      <c r="AC6" s="84" t="s">
        <v>239</v>
      </c>
      <c r="AD6" s="35"/>
    </row>
    <row r="7" spans="2:31" ht="46.8" x14ac:dyDescent="0.3">
      <c r="B7" s="188"/>
      <c r="C7" s="25" t="s">
        <v>240</v>
      </c>
      <c r="D7" s="25"/>
      <c r="E7" s="25">
        <v>2.1</v>
      </c>
      <c r="F7" s="25">
        <v>2.1</v>
      </c>
      <c r="G7" s="25">
        <v>3.2</v>
      </c>
      <c r="H7" s="25">
        <v>3</v>
      </c>
      <c r="I7" s="60"/>
      <c r="J7" s="93"/>
      <c r="K7" s="93"/>
      <c r="L7" s="60">
        <v>175</v>
      </c>
      <c r="M7" s="60">
        <v>0.6</v>
      </c>
      <c r="N7" s="60">
        <v>3.4</v>
      </c>
      <c r="O7" s="60">
        <v>2.04</v>
      </c>
      <c r="P7" s="90">
        <v>85.78</v>
      </c>
      <c r="Q7" s="61"/>
      <c r="R7" s="90">
        <v>17</v>
      </c>
      <c r="S7" s="60">
        <v>0.27500000000000002</v>
      </c>
      <c r="T7" s="60">
        <v>0.247</v>
      </c>
      <c r="U7" s="60">
        <v>85</v>
      </c>
      <c r="V7" s="60">
        <v>-40</v>
      </c>
      <c r="W7" s="60" t="s">
        <v>233</v>
      </c>
      <c r="X7" s="60" t="s">
        <v>241</v>
      </c>
      <c r="Y7" s="51"/>
      <c r="Z7" s="51"/>
      <c r="AA7" s="51"/>
      <c r="AB7" s="35" t="s">
        <v>237</v>
      </c>
      <c r="AC7" s="35"/>
      <c r="AD7" s="35"/>
    </row>
    <row r="8" spans="2:31" x14ac:dyDescent="0.3">
      <c r="B8" s="188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40"/>
      <c r="P8" s="40"/>
      <c r="Q8" s="40"/>
      <c r="R8" s="86"/>
      <c r="S8" s="36"/>
      <c r="T8" s="36"/>
      <c r="U8" s="36"/>
      <c r="V8" s="36"/>
      <c r="W8" s="36"/>
      <c r="X8" s="36"/>
      <c r="Y8" s="36"/>
      <c r="Z8" s="36"/>
      <c r="AA8" s="36"/>
      <c r="AB8" s="35"/>
      <c r="AC8" s="35"/>
      <c r="AD8" s="35"/>
    </row>
    <row r="9" spans="2:31" x14ac:dyDescent="0.3">
      <c r="B9" s="188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40"/>
      <c r="P9" s="40"/>
      <c r="Q9" s="40"/>
      <c r="R9" s="86"/>
      <c r="S9" s="36"/>
      <c r="T9" s="36"/>
      <c r="U9" s="36"/>
      <c r="V9" s="36"/>
      <c r="W9" s="36"/>
      <c r="X9" s="36"/>
      <c r="Y9" s="36"/>
      <c r="Z9" s="36"/>
      <c r="AA9" s="36"/>
      <c r="AB9" s="35"/>
      <c r="AC9" s="35"/>
      <c r="AD9" s="35"/>
    </row>
    <row r="10" spans="2:31" x14ac:dyDescent="0.3">
      <c r="B10" s="18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0"/>
      <c r="Q10" s="40"/>
      <c r="R10" s="86"/>
      <c r="S10" s="36"/>
      <c r="T10" s="36"/>
      <c r="U10" s="36"/>
      <c r="V10" s="36"/>
      <c r="W10" s="36"/>
      <c r="X10" s="36"/>
      <c r="Y10" s="36"/>
      <c r="Z10" s="36"/>
      <c r="AA10" s="36"/>
      <c r="AB10" s="35"/>
      <c r="AC10" s="35"/>
      <c r="AD10" s="35"/>
    </row>
    <row r="11" spans="2:31" x14ac:dyDescent="0.3">
      <c r="B11" s="18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87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2:31" x14ac:dyDescent="0.3">
      <c r="B12" s="18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87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2:31" x14ac:dyDescent="0.3">
      <c r="B13" s="188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88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 spans="2:31" x14ac:dyDescent="0.3">
      <c r="B14" s="34"/>
      <c r="R14" s="89"/>
    </row>
    <row r="19" spans="2:23" ht="16.5" customHeight="1" x14ac:dyDescent="0.3">
      <c r="B19" s="196" t="s">
        <v>334</v>
      </c>
      <c r="C19" s="197"/>
      <c r="D19" s="197"/>
      <c r="E19" s="197"/>
      <c r="F19" s="197"/>
      <c r="G19" s="197"/>
      <c r="H19" s="197"/>
      <c r="I19" s="198"/>
      <c r="M19" s="78"/>
      <c r="N19" s="78"/>
      <c r="V19"/>
      <c r="W19"/>
    </row>
    <row r="20" spans="2:23" x14ac:dyDescent="0.3">
      <c r="B20" s="115"/>
      <c r="C20" s="102"/>
      <c r="D20" s="102"/>
      <c r="E20" s="102"/>
      <c r="F20" s="102"/>
      <c r="G20" s="102"/>
      <c r="H20" s="102"/>
      <c r="I20" s="108"/>
      <c r="M20" s="78"/>
      <c r="N20" s="78"/>
      <c r="V20"/>
      <c r="W20"/>
    </row>
    <row r="21" spans="2:23" x14ac:dyDescent="0.3">
      <c r="B21" s="115"/>
      <c r="C21" s="102"/>
      <c r="D21" s="102"/>
      <c r="E21" s="102"/>
      <c r="F21" s="102"/>
      <c r="G21" s="102"/>
      <c r="H21" s="102"/>
      <c r="I21" s="108"/>
      <c r="M21" s="78"/>
      <c r="N21" s="78"/>
      <c r="V21"/>
      <c r="W21"/>
    </row>
    <row r="22" spans="2:23" x14ac:dyDescent="0.3">
      <c r="B22" s="115"/>
      <c r="C22" s="102"/>
      <c r="D22" s="102"/>
      <c r="E22" s="102"/>
      <c r="F22" s="102"/>
      <c r="G22" s="102"/>
      <c r="H22" s="102"/>
      <c r="I22" s="108"/>
      <c r="M22" s="78"/>
      <c r="N22" s="78"/>
      <c r="V22"/>
      <c r="W22"/>
    </row>
    <row r="23" spans="2:23" x14ac:dyDescent="0.3">
      <c r="B23" s="115"/>
      <c r="C23" s="102"/>
      <c r="D23" s="102"/>
      <c r="E23" s="102"/>
      <c r="F23" s="102"/>
      <c r="G23" s="102"/>
      <c r="H23" s="102"/>
      <c r="I23" s="108"/>
      <c r="M23" s="78"/>
      <c r="N23" s="78"/>
      <c r="V23"/>
      <c r="W23"/>
    </row>
    <row r="24" spans="2:23" x14ac:dyDescent="0.3">
      <c r="B24" s="115"/>
      <c r="C24" s="102"/>
      <c r="D24" s="102"/>
      <c r="E24" s="102"/>
      <c r="F24" s="102"/>
      <c r="G24" s="102"/>
      <c r="H24" s="102"/>
      <c r="I24" s="108"/>
      <c r="M24" s="78"/>
      <c r="N24" s="78"/>
      <c r="V24"/>
      <c r="W24"/>
    </row>
    <row r="25" spans="2:23" x14ac:dyDescent="0.3">
      <c r="B25" s="115"/>
      <c r="C25" s="102"/>
      <c r="D25" s="102"/>
      <c r="E25" s="102"/>
      <c r="F25" s="102"/>
      <c r="G25" s="102"/>
      <c r="H25" s="102"/>
      <c r="I25" s="108"/>
      <c r="M25" s="78"/>
      <c r="N25" s="78"/>
      <c r="V25"/>
      <c r="W25"/>
    </row>
    <row r="26" spans="2:23" x14ac:dyDescent="0.3">
      <c r="B26" s="115"/>
      <c r="C26" s="102"/>
      <c r="D26" s="102"/>
      <c r="E26" s="102"/>
      <c r="F26" s="102"/>
      <c r="G26" s="102"/>
      <c r="H26" s="102"/>
      <c r="I26" s="108"/>
      <c r="M26" s="78"/>
      <c r="N26" s="78"/>
      <c r="V26"/>
      <c r="W26"/>
    </row>
    <row r="27" spans="2:23" x14ac:dyDescent="0.3">
      <c r="B27" s="115"/>
      <c r="C27" s="102"/>
      <c r="D27" s="102"/>
      <c r="E27" s="102"/>
      <c r="F27" s="102"/>
      <c r="G27" s="102"/>
      <c r="H27" s="102"/>
      <c r="I27" s="108"/>
      <c r="M27" s="78"/>
      <c r="N27" s="78"/>
      <c r="V27"/>
      <c r="W27"/>
    </row>
    <row r="28" spans="2:23" x14ac:dyDescent="0.3">
      <c r="B28" s="115"/>
      <c r="C28" s="102"/>
      <c r="D28" s="102"/>
      <c r="E28" s="102"/>
      <c r="F28" s="102"/>
      <c r="G28" s="102"/>
      <c r="H28" s="102"/>
      <c r="I28" s="108"/>
      <c r="M28" s="78"/>
      <c r="N28" s="78"/>
      <c r="V28"/>
      <c r="W28"/>
    </row>
    <row r="29" spans="2:23" x14ac:dyDescent="0.3">
      <c r="B29" s="115"/>
      <c r="C29" s="102"/>
      <c r="D29" s="102"/>
      <c r="E29" s="102"/>
      <c r="F29" s="102"/>
      <c r="G29" s="102"/>
      <c r="H29" s="102"/>
      <c r="I29" s="108"/>
      <c r="M29" s="78"/>
      <c r="N29" s="78"/>
      <c r="V29"/>
      <c r="W29"/>
    </row>
    <row r="30" spans="2:23" x14ac:dyDescent="0.3">
      <c r="B30" s="115"/>
      <c r="C30" s="102"/>
      <c r="D30" s="102"/>
      <c r="E30" s="102"/>
      <c r="F30" s="102"/>
      <c r="G30" s="102"/>
      <c r="H30" s="102"/>
      <c r="I30" s="108"/>
      <c r="M30" s="78"/>
      <c r="N30" s="78"/>
      <c r="V30"/>
      <c r="W30"/>
    </row>
    <row r="31" spans="2:23" x14ac:dyDescent="0.3">
      <c r="B31" s="115"/>
      <c r="C31" s="102"/>
      <c r="D31" s="102"/>
      <c r="E31" s="102"/>
      <c r="F31" s="102"/>
      <c r="G31" s="102"/>
      <c r="H31" s="102"/>
      <c r="I31" s="108"/>
      <c r="M31" s="78"/>
      <c r="N31" s="78"/>
      <c r="V31"/>
      <c r="W31"/>
    </row>
    <row r="32" spans="2:23" x14ac:dyDescent="0.3">
      <c r="B32" s="115"/>
      <c r="C32" s="102"/>
      <c r="D32" s="102"/>
      <c r="E32" s="102"/>
      <c r="F32" s="102"/>
      <c r="G32" s="102"/>
      <c r="H32" s="102"/>
      <c r="I32" s="108"/>
      <c r="M32" s="78"/>
      <c r="N32" s="78"/>
      <c r="V32"/>
      <c r="W32"/>
    </row>
    <row r="33" spans="2:23" x14ac:dyDescent="0.3">
      <c r="B33" s="115"/>
      <c r="C33" s="102"/>
      <c r="D33" s="102"/>
      <c r="E33" s="102"/>
      <c r="F33" s="102"/>
      <c r="G33" s="102"/>
      <c r="H33" s="102"/>
      <c r="I33" s="108"/>
      <c r="M33" s="78"/>
      <c r="N33" s="78"/>
      <c r="V33"/>
      <c r="W33"/>
    </row>
    <row r="34" spans="2:23" x14ac:dyDescent="0.3">
      <c r="B34" s="115"/>
      <c r="C34" s="102"/>
      <c r="D34" s="102"/>
      <c r="E34" s="102"/>
      <c r="F34" s="102"/>
      <c r="G34" s="102"/>
      <c r="H34" s="102"/>
      <c r="I34" s="108"/>
      <c r="M34" s="78"/>
      <c r="N34" s="78"/>
      <c r="V34"/>
      <c r="W34"/>
    </row>
    <row r="35" spans="2:23" x14ac:dyDescent="0.3">
      <c r="B35" s="115"/>
      <c r="C35" s="102"/>
      <c r="D35" s="102"/>
      <c r="E35" s="102"/>
      <c r="F35" s="102"/>
      <c r="G35" s="102"/>
      <c r="H35" s="102"/>
      <c r="I35" s="108"/>
      <c r="M35" s="78"/>
      <c r="N35" s="78"/>
      <c r="V35"/>
      <c r="W35"/>
    </row>
    <row r="36" spans="2:23" x14ac:dyDescent="0.3">
      <c r="B36" s="115"/>
      <c r="C36" s="102"/>
      <c r="D36" s="102"/>
      <c r="E36" s="102"/>
      <c r="F36" s="102"/>
      <c r="G36" s="102"/>
      <c r="H36" s="102"/>
      <c r="I36" s="108"/>
      <c r="M36" s="78"/>
      <c r="N36" s="78"/>
      <c r="V36"/>
      <c r="W36"/>
    </row>
    <row r="37" spans="2:23" x14ac:dyDescent="0.3">
      <c r="B37" s="115"/>
      <c r="C37" s="102"/>
      <c r="D37" s="102"/>
      <c r="E37" s="102"/>
      <c r="F37" s="102"/>
      <c r="G37" s="102"/>
      <c r="H37" s="102"/>
      <c r="I37" s="108"/>
      <c r="M37" s="78"/>
      <c r="N37" s="78"/>
      <c r="V37"/>
      <c r="W37"/>
    </row>
    <row r="38" spans="2:23" x14ac:dyDescent="0.3">
      <c r="B38" s="116"/>
      <c r="C38" s="117"/>
      <c r="D38" s="117"/>
      <c r="E38" s="117"/>
      <c r="F38" s="117"/>
      <c r="G38" s="117"/>
      <c r="H38" s="117"/>
      <c r="I38" s="109"/>
      <c r="M38" s="78"/>
      <c r="N38" s="78"/>
      <c r="V38"/>
      <c r="W38"/>
    </row>
  </sheetData>
  <mergeCells count="12">
    <mergeCell ref="B19:I19"/>
    <mergeCell ref="Q1:R1"/>
    <mergeCell ref="S1:T1"/>
    <mergeCell ref="U1:X1"/>
    <mergeCell ref="Y1:AA1"/>
    <mergeCell ref="B3:B13"/>
    <mergeCell ref="B1:B2"/>
    <mergeCell ref="C1:C2"/>
    <mergeCell ref="D1:D2"/>
    <mergeCell ref="E1:I1"/>
    <mergeCell ref="J1:K1"/>
    <mergeCell ref="M1:O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78"/>
  <sheetViews>
    <sheetView workbookViewId="0">
      <selection activeCell="J26" sqref="J26"/>
    </sheetView>
  </sheetViews>
  <sheetFormatPr defaultRowHeight="16.2" x14ac:dyDescent="0.3"/>
  <cols>
    <col min="1" max="1" width="4.6640625" style="122" customWidth="1"/>
    <col min="3" max="3" width="12.109375" customWidth="1"/>
    <col min="4" max="4" width="19.77734375" customWidth="1"/>
    <col min="11" max="11" width="10.109375" customWidth="1"/>
    <col min="29" max="29" width="12.109375" customWidth="1"/>
  </cols>
  <sheetData>
    <row r="1" spans="2:31" ht="35.25" customHeight="1" x14ac:dyDescent="0.3">
      <c r="B1" s="146" t="s">
        <v>0</v>
      </c>
      <c r="C1" s="148" t="s">
        <v>209</v>
      </c>
      <c r="D1" s="147" t="s">
        <v>1</v>
      </c>
      <c r="E1" s="148" t="s">
        <v>2</v>
      </c>
      <c r="F1" s="148" t="s">
        <v>3</v>
      </c>
      <c r="G1" s="148"/>
      <c r="H1" s="148"/>
      <c r="I1" s="148"/>
      <c r="J1" s="148"/>
      <c r="K1" s="148" t="s">
        <v>4</v>
      </c>
      <c r="L1" s="148"/>
      <c r="M1" s="97" t="s">
        <v>5</v>
      </c>
      <c r="N1" s="148" t="s">
        <v>6</v>
      </c>
      <c r="O1" s="148"/>
      <c r="P1" s="148"/>
      <c r="Q1" s="97" t="s">
        <v>7</v>
      </c>
      <c r="R1" s="146" t="s">
        <v>45</v>
      </c>
      <c r="S1" s="147"/>
      <c r="T1" s="148" t="s">
        <v>8</v>
      </c>
      <c r="U1" s="148"/>
      <c r="V1" s="146" t="s">
        <v>48</v>
      </c>
      <c r="W1" s="149"/>
      <c r="X1" s="149"/>
      <c r="Y1" s="147"/>
      <c r="Z1" s="150" t="s">
        <v>37</v>
      </c>
      <c r="AA1" s="151"/>
      <c r="AB1" s="151"/>
      <c r="AC1" s="28" t="s">
        <v>68</v>
      </c>
      <c r="AD1" s="21"/>
      <c r="AE1" s="21"/>
    </row>
    <row r="2" spans="2:31" ht="62.4" x14ac:dyDescent="0.3">
      <c r="B2" s="146"/>
      <c r="C2" s="148"/>
      <c r="D2" s="147"/>
      <c r="E2" s="148"/>
      <c r="F2" s="97" t="s">
        <v>10</v>
      </c>
      <c r="G2" s="97" t="s">
        <v>11</v>
      </c>
      <c r="H2" s="97" t="s">
        <v>43</v>
      </c>
      <c r="I2" s="97" t="s">
        <v>44</v>
      </c>
      <c r="J2" s="97" t="s">
        <v>210</v>
      </c>
      <c r="K2" s="97" t="s">
        <v>13</v>
      </c>
      <c r="L2" s="97" t="s">
        <v>14</v>
      </c>
      <c r="M2" s="97" t="s">
        <v>15</v>
      </c>
      <c r="N2" s="97" t="s">
        <v>16</v>
      </c>
      <c r="O2" s="97" t="s">
        <v>17</v>
      </c>
      <c r="P2" s="97" t="s">
        <v>38</v>
      </c>
      <c r="Q2" s="97" t="s">
        <v>72</v>
      </c>
      <c r="R2" s="97" t="s">
        <v>46</v>
      </c>
      <c r="S2" s="97" t="s">
        <v>47</v>
      </c>
      <c r="T2" s="97" t="s">
        <v>19</v>
      </c>
      <c r="U2" s="97" t="s">
        <v>20</v>
      </c>
      <c r="V2" s="97" t="s">
        <v>49</v>
      </c>
      <c r="W2" s="97" t="s">
        <v>50</v>
      </c>
      <c r="X2" s="97" t="s">
        <v>51</v>
      </c>
      <c r="Y2" s="97" t="s">
        <v>55</v>
      </c>
      <c r="Z2" s="97" t="s">
        <v>58</v>
      </c>
      <c r="AA2" s="97" t="s">
        <v>59</v>
      </c>
      <c r="AB2" s="96" t="s">
        <v>60</v>
      </c>
      <c r="AC2" s="21"/>
      <c r="AD2" s="28" t="s">
        <v>165</v>
      </c>
      <c r="AE2" s="21"/>
    </row>
    <row r="3" spans="2:31" ht="46.8" x14ac:dyDescent="0.3">
      <c r="B3" s="202" t="s">
        <v>251</v>
      </c>
      <c r="C3" s="98"/>
      <c r="D3" s="99" t="s">
        <v>348</v>
      </c>
      <c r="E3" s="47" t="s">
        <v>85</v>
      </c>
      <c r="F3" s="47"/>
      <c r="G3" s="47"/>
      <c r="H3" s="47">
        <v>2</v>
      </c>
      <c r="I3" s="47">
        <v>1.6</v>
      </c>
      <c r="J3" s="47"/>
      <c r="K3" s="47"/>
      <c r="L3" s="47"/>
      <c r="M3" s="47">
        <v>310</v>
      </c>
      <c r="N3" s="47">
        <v>1</v>
      </c>
      <c r="O3" s="47">
        <v>3.2</v>
      </c>
      <c r="P3" s="81">
        <v>3.2</v>
      </c>
      <c r="Q3" s="47">
        <f>M3/P3</f>
        <v>96.875</v>
      </c>
      <c r="R3" s="47"/>
      <c r="S3" s="47">
        <v>6</v>
      </c>
      <c r="T3" s="81">
        <v>0.28000000000000003</v>
      </c>
      <c r="U3" s="81">
        <v>0.27</v>
      </c>
      <c r="V3" s="47">
        <v>125</v>
      </c>
      <c r="W3" s="47">
        <v>-40</v>
      </c>
      <c r="X3" s="25" t="s">
        <v>54</v>
      </c>
      <c r="Y3" s="47"/>
      <c r="Z3" s="47"/>
      <c r="AA3" s="47"/>
      <c r="AB3" s="47"/>
      <c r="AC3" s="47" t="s">
        <v>242</v>
      </c>
      <c r="AD3" s="47"/>
    </row>
    <row r="4" spans="2:31" x14ac:dyDescent="0.3">
      <c r="B4" s="203"/>
      <c r="C4" s="98"/>
      <c r="D4" s="47" t="s">
        <v>243</v>
      </c>
      <c r="E4" s="47" t="s">
        <v>85</v>
      </c>
      <c r="F4" s="47"/>
      <c r="G4" s="47"/>
      <c r="H4" s="47"/>
      <c r="I4" s="47"/>
      <c r="J4" s="47"/>
      <c r="K4" s="47"/>
      <c r="L4" s="47"/>
      <c r="M4" s="47">
        <v>79</v>
      </c>
      <c r="N4" s="47">
        <v>0.2</v>
      </c>
      <c r="O4" s="47">
        <v>2.7</v>
      </c>
      <c r="P4" s="80">
        <f>N4*O4</f>
        <v>0.54</v>
      </c>
      <c r="Q4" s="47">
        <f>M4/P4</f>
        <v>146.29629629629628</v>
      </c>
      <c r="R4" s="47"/>
      <c r="S4" s="47"/>
      <c r="T4" s="81">
        <v>0.27800000000000002</v>
      </c>
      <c r="U4" s="81">
        <v>0.26400000000000001</v>
      </c>
      <c r="V4" s="47"/>
      <c r="W4" s="47"/>
      <c r="X4" s="47"/>
      <c r="Y4" s="47"/>
      <c r="Z4" s="47"/>
      <c r="AA4" s="47"/>
      <c r="AB4" s="47"/>
      <c r="AC4" t="s">
        <v>244</v>
      </c>
      <c r="AD4" s="47"/>
    </row>
    <row r="5" spans="2:31" x14ac:dyDescent="0.3">
      <c r="B5" s="203"/>
      <c r="C5" s="8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</row>
    <row r="6" spans="2:31" x14ac:dyDescent="0.3">
      <c r="B6" s="204"/>
      <c r="C6" s="80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</row>
    <row r="7" spans="2:31" x14ac:dyDescent="0.3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</row>
    <row r="8" spans="2:31" x14ac:dyDescent="0.3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</row>
    <row r="9" spans="2:31" ht="16.5" customHeight="1" x14ac:dyDescent="0.3">
      <c r="B9" s="199" t="s">
        <v>349</v>
      </c>
      <c r="C9" s="200"/>
      <c r="D9" s="200"/>
      <c r="E9" s="200"/>
      <c r="F9" s="200"/>
      <c r="G9" s="200"/>
      <c r="H9" s="201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</row>
    <row r="10" spans="2:31" x14ac:dyDescent="0.3">
      <c r="B10" s="123"/>
      <c r="C10" s="124"/>
      <c r="D10" s="124"/>
      <c r="E10" s="124"/>
      <c r="F10" s="124"/>
      <c r="G10" s="124"/>
      <c r="H10" s="125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</row>
    <row r="11" spans="2:31" x14ac:dyDescent="0.3">
      <c r="B11" s="126"/>
      <c r="C11" s="127"/>
      <c r="D11" s="127"/>
      <c r="E11" s="127"/>
      <c r="F11" s="127"/>
      <c r="G11" s="127"/>
      <c r="H11" s="128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</row>
    <row r="12" spans="2:31" x14ac:dyDescent="0.3">
      <c r="B12" s="126"/>
      <c r="C12" s="127"/>
      <c r="D12" s="127"/>
      <c r="E12" s="127"/>
      <c r="F12" s="127"/>
      <c r="G12" s="127"/>
      <c r="H12" s="128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</row>
    <row r="13" spans="2:31" x14ac:dyDescent="0.3">
      <c r="B13" s="126"/>
      <c r="C13" s="127"/>
      <c r="D13" s="127"/>
      <c r="E13" s="127"/>
      <c r="F13" s="127"/>
      <c r="G13" s="127"/>
      <c r="H13" s="128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</row>
    <row r="14" spans="2:31" x14ac:dyDescent="0.3">
      <c r="B14" s="126"/>
      <c r="C14" s="127"/>
      <c r="D14" s="127"/>
      <c r="E14" s="127"/>
      <c r="F14" s="127"/>
      <c r="G14" s="127"/>
      <c r="H14" s="128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</row>
    <row r="15" spans="2:31" x14ac:dyDescent="0.3">
      <c r="B15" s="126"/>
      <c r="C15" s="127"/>
      <c r="D15" s="127"/>
      <c r="E15" s="127"/>
      <c r="F15" s="127"/>
      <c r="G15" s="127"/>
      <c r="H15" s="128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</row>
    <row r="16" spans="2:31" x14ac:dyDescent="0.3">
      <c r="B16" s="126"/>
      <c r="C16" s="127"/>
      <c r="D16" s="127"/>
      <c r="E16" s="127"/>
      <c r="F16" s="127"/>
      <c r="G16" s="127"/>
      <c r="H16" s="128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</row>
    <row r="17" spans="2:24" x14ac:dyDescent="0.3">
      <c r="B17" s="126"/>
      <c r="C17" s="127"/>
      <c r="D17" s="127"/>
      <c r="E17" s="127"/>
      <c r="F17" s="127"/>
      <c r="G17" s="127"/>
      <c r="H17" s="128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</row>
    <row r="18" spans="2:24" x14ac:dyDescent="0.3">
      <c r="B18" s="126"/>
      <c r="C18" s="127"/>
      <c r="D18" s="127"/>
      <c r="E18" s="127"/>
      <c r="F18" s="127"/>
      <c r="G18" s="127"/>
      <c r="H18" s="128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</row>
    <row r="19" spans="2:24" x14ac:dyDescent="0.3">
      <c r="B19" s="126"/>
      <c r="C19" s="127"/>
      <c r="D19" s="127"/>
      <c r="E19" s="127"/>
      <c r="F19" s="127"/>
      <c r="G19" s="127"/>
      <c r="H19" s="128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</row>
    <row r="20" spans="2:24" x14ac:dyDescent="0.3">
      <c r="B20" s="126"/>
      <c r="C20" s="127"/>
      <c r="D20" s="127"/>
      <c r="E20" s="127"/>
      <c r="F20" s="127"/>
      <c r="G20" s="127"/>
      <c r="H20" s="128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</row>
    <row r="21" spans="2:24" x14ac:dyDescent="0.3">
      <c r="B21" s="126"/>
      <c r="C21" s="127"/>
      <c r="D21" s="127"/>
      <c r="E21" s="127"/>
      <c r="F21" s="127"/>
      <c r="G21" s="127"/>
      <c r="H21" s="128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</row>
    <row r="22" spans="2:24" x14ac:dyDescent="0.3">
      <c r="B22" s="126"/>
      <c r="C22" s="127"/>
      <c r="D22" s="127"/>
      <c r="E22" s="127"/>
      <c r="F22" s="127"/>
      <c r="G22" s="127"/>
      <c r="H22" s="128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</row>
    <row r="23" spans="2:24" x14ac:dyDescent="0.3">
      <c r="B23" s="126"/>
      <c r="C23" s="127"/>
      <c r="D23" s="127"/>
      <c r="E23" s="127"/>
      <c r="F23" s="127"/>
      <c r="G23" s="127"/>
      <c r="H23" s="128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</row>
    <row r="24" spans="2:24" x14ac:dyDescent="0.3">
      <c r="B24" s="126"/>
      <c r="C24" s="127"/>
      <c r="D24" s="127"/>
      <c r="E24" s="127"/>
      <c r="F24" s="127"/>
      <c r="G24" s="127"/>
      <c r="H24" s="128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</row>
    <row r="25" spans="2:24" x14ac:dyDescent="0.3">
      <c r="B25" s="126"/>
      <c r="C25" s="127"/>
      <c r="D25" s="127"/>
      <c r="E25" s="127"/>
      <c r="F25" s="127"/>
      <c r="G25" s="127"/>
      <c r="H25" s="128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</row>
    <row r="26" spans="2:24" x14ac:dyDescent="0.3">
      <c r="B26" s="126"/>
      <c r="C26" s="127"/>
      <c r="D26" s="127"/>
      <c r="E26" s="127"/>
      <c r="F26" s="127"/>
      <c r="G26" s="127"/>
      <c r="H26" s="128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</row>
    <row r="27" spans="2:24" x14ac:dyDescent="0.3">
      <c r="B27" s="126"/>
      <c r="C27" s="127"/>
      <c r="D27" s="127"/>
      <c r="E27" s="127"/>
      <c r="F27" s="127"/>
      <c r="G27" s="127"/>
      <c r="H27" s="128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</row>
    <row r="28" spans="2:24" x14ac:dyDescent="0.3">
      <c r="B28" s="129"/>
      <c r="C28" s="130"/>
      <c r="D28" s="130"/>
      <c r="E28" s="130"/>
      <c r="F28" s="130"/>
      <c r="G28" s="130"/>
      <c r="H28" s="131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</row>
    <row r="29" spans="2:24" x14ac:dyDescent="0.3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</row>
    <row r="30" spans="2:24" x14ac:dyDescent="0.3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</row>
    <row r="31" spans="2:24" x14ac:dyDescent="0.3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</row>
    <row r="32" spans="2:24" x14ac:dyDescent="0.3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</row>
    <row r="33" spans="2:24" x14ac:dyDescent="0.3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</row>
    <row r="34" spans="2:24" x14ac:dyDescent="0.3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</row>
    <row r="35" spans="2:24" x14ac:dyDescent="0.3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</row>
    <row r="36" spans="2:24" x14ac:dyDescent="0.3"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</row>
    <row r="37" spans="2:24" x14ac:dyDescent="0.3"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</row>
    <row r="38" spans="2:24" x14ac:dyDescent="0.3"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</row>
    <row r="39" spans="2:24" x14ac:dyDescent="0.3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</row>
    <row r="40" spans="2:24" x14ac:dyDescent="0.3"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</row>
    <row r="41" spans="2:24" x14ac:dyDescent="0.3"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</row>
    <row r="42" spans="2:24" x14ac:dyDescent="0.3"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</row>
    <row r="43" spans="2:24" x14ac:dyDescent="0.3"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</row>
    <row r="44" spans="2:24" x14ac:dyDescent="0.3"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</row>
    <row r="45" spans="2:24" x14ac:dyDescent="0.3"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</row>
    <row r="46" spans="2:24" x14ac:dyDescent="0.3"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</row>
    <row r="47" spans="2:24" x14ac:dyDescent="0.3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</row>
    <row r="48" spans="2:24" x14ac:dyDescent="0.3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</row>
    <row r="49" spans="2:24" x14ac:dyDescent="0.3"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</row>
    <row r="50" spans="2:24" x14ac:dyDescent="0.3"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</row>
    <row r="51" spans="2:24" x14ac:dyDescent="0.3"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</row>
    <row r="52" spans="2:24" x14ac:dyDescent="0.3"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</row>
    <row r="53" spans="2:24" x14ac:dyDescent="0.3"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</row>
    <row r="54" spans="2:24" x14ac:dyDescent="0.3"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</row>
    <row r="55" spans="2:24" x14ac:dyDescent="0.3"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</row>
    <row r="56" spans="2:24" x14ac:dyDescent="0.3"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</row>
    <row r="57" spans="2:24" x14ac:dyDescent="0.3"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</row>
    <row r="58" spans="2:24" x14ac:dyDescent="0.3"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</row>
    <row r="59" spans="2:24" x14ac:dyDescent="0.3"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</row>
    <row r="60" spans="2:24" x14ac:dyDescent="0.3"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</row>
    <row r="61" spans="2:24" x14ac:dyDescent="0.3"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</row>
    <row r="62" spans="2:24" x14ac:dyDescent="0.3"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</row>
    <row r="63" spans="2:24" x14ac:dyDescent="0.3"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</row>
    <row r="64" spans="2:24" x14ac:dyDescent="0.3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</row>
    <row r="65" spans="2:24" x14ac:dyDescent="0.3"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</row>
    <row r="66" spans="2:24" x14ac:dyDescent="0.3"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</row>
    <row r="67" spans="2:24" x14ac:dyDescent="0.3"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</row>
    <row r="68" spans="2:24" x14ac:dyDescent="0.3"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</row>
    <row r="69" spans="2:24" x14ac:dyDescent="0.3"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</row>
    <row r="70" spans="2:24" x14ac:dyDescent="0.3"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</row>
    <row r="71" spans="2:24" x14ac:dyDescent="0.3"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</row>
    <row r="72" spans="2:24" x14ac:dyDescent="0.3"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</row>
    <row r="73" spans="2:24" x14ac:dyDescent="0.3"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</row>
    <row r="74" spans="2:24" x14ac:dyDescent="0.3"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</row>
    <row r="75" spans="2:24" x14ac:dyDescent="0.3"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</row>
    <row r="76" spans="2:24" x14ac:dyDescent="0.3"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</row>
    <row r="77" spans="2:24" x14ac:dyDescent="0.3"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</row>
    <row r="78" spans="2:24" x14ac:dyDescent="0.3"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</row>
  </sheetData>
  <mergeCells count="13">
    <mergeCell ref="B9:H9"/>
    <mergeCell ref="F1:J1"/>
    <mergeCell ref="K1:L1"/>
    <mergeCell ref="B3:B6"/>
    <mergeCell ref="B1:B2"/>
    <mergeCell ref="C1:C2"/>
    <mergeCell ref="D1:D2"/>
    <mergeCell ref="E1:E2"/>
    <mergeCell ref="N1:P1"/>
    <mergeCell ref="R1:S1"/>
    <mergeCell ref="T1:U1"/>
    <mergeCell ref="V1:Y1"/>
    <mergeCell ref="Z1:AB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"/>
  <sheetViews>
    <sheetView zoomScale="80" zoomScaleNormal="80" workbookViewId="0">
      <selection activeCell="U3" sqref="U3"/>
    </sheetView>
  </sheetViews>
  <sheetFormatPr defaultRowHeight="16.2" x14ac:dyDescent="0.3"/>
  <cols>
    <col min="1" max="1" width="21" style="78" customWidth="1"/>
    <col min="2" max="2" width="13.109375" style="78" customWidth="1"/>
    <col min="3" max="3" width="19.77734375" style="78" customWidth="1"/>
    <col min="4" max="4" width="10.77734375" style="78" customWidth="1"/>
    <col min="5" max="9" width="9" style="78"/>
    <col min="10" max="10" width="10.109375" style="78" customWidth="1"/>
    <col min="11" max="14" width="9" style="78"/>
    <col min="15" max="15" width="9.77734375" style="78" customWidth="1"/>
    <col min="16" max="16" width="9.6640625" style="78" customWidth="1"/>
    <col min="17" max="27" width="9" style="78"/>
    <col min="28" max="28" width="26.44140625" style="78" customWidth="1"/>
    <col min="29" max="30" width="9" style="78"/>
  </cols>
  <sheetData>
    <row r="1" spans="1:30" ht="35.25" customHeight="1" x14ac:dyDescent="0.3">
      <c r="A1" s="148" t="s">
        <v>0</v>
      </c>
      <c r="B1" s="148" t="s">
        <v>209</v>
      </c>
      <c r="C1" s="148" t="s">
        <v>1</v>
      </c>
      <c r="D1" s="148" t="s">
        <v>2</v>
      </c>
      <c r="E1" s="148" t="s">
        <v>3</v>
      </c>
      <c r="F1" s="148"/>
      <c r="G1" s="148"/>
      <c r="H1" s="148"/>
      <c r="I1" s="148"/>
      <c r="J1" s="148" t="s">
        <v>4</v>
      </c>
      <c r="K1" s="148"/>
      <c r="L1" s="100" t="s">
        <v>5</v>
      </c>
      <c r="M1" s="148" t="s">
        <v>6</v>
      </c>
      <c r="N1" s="148"/>
      <c r="O1" s="148"/>
      <c r="P1" s="100" t="s">
        <v>7</v>
      </c>
      <c r="Q1" s="148" t="s">
        <v>45</v>
      </c>
      <c r="R1" s="148"/>
      <c r="S1" s="148" t="s">
        <v>8</v>
      </c>
      <c r="T1" s="148"/>
      <c r="U1" s="148" t="s">
        <v>48</v>
      </c>
      <c r="V1" s="148"/>
      <c r="W1" s="148"/>
      <c r="X1" s="148"/>
      <c r="Y1" s="148" t="s">
        <v>37</v>
      </c>
      <c r="Z1" s="148"/>
      <c r="AA1" s="148"/>
      <c r="AB1" s="28" t="s">
        <v>68</v>
      </c>
      <c r="AC1" s="21"/>
      <c r="AD1" s="21"/>
    </row>
    <row r="2" spans="1:30" ht="62.4" x14ac:dyDescent="0.3">
      <c r="A2" s="148"/>
      <c r="B2" s="148"/>
      <c r="C2" s="148"/>
      <c r="D2" s="148"/>
      <c r="E2" s="100" t="s">
        <v>10</v>
      </c>
      <c r="F2" s="100" t="s">
        <v>11</v>
      </c>
      <c r="G2" s="100" t="s">
        <v>43</v>
      </c>
      <c r="H2" s="100" t="s">
        <v>44</v>
      </c>
      <c r="I2" s="100" t="s">
        <v>210</v>
      </c>
      <c r="J2" s="100" t="s">
        <v>13</v>
      </c>
      <c r="K2" s="100" t="s">
        <v>14</v>
      </c>
      <c r="L2" s="100" t="s">
        <v>15</v>
      </c>
      <c r="M2" s="100" t="s">
        <v>16</v>
      </c>
      <c r="N2" s="100" t="s">
        <v>17</v>
      </c>
      <c r="O2" s="100" t="s">
        <v>38</v>
      </c>
      <c r="P2" s="100" t="s">
        <v>72</v>
      </c>
      <c r="Q2" s="100" t="s">
        <v>46</v>
      </c>
      <c r="R2" s="100" t="s">
        <v>47</v>
      </c>
      <c r="S2" s="100" t="s">
        <v>19</v>
      </c>
      <c r="T2" s="100" t="s">
        <v>20</v>
      </c>
      <c r="U2" s="100" t="s">
        <v>49</v>
      </c>
      <c r="V2" s="100" t="s">
        <v>50</v>
      </c>
      <c r="W2" s="100" t="s">
        <v>51</v>
      </c>
      <c r="X2" s="100" t="s">
        <v>55</v>
      </c>
      <c r="Y2" s="100" t="s">
        <v>58</v>
      </c>
      <c r="Z2" s="100" t="s">
        <v>59</v>
      </c>
      <c r="AA2" s="100" t="s">
        <v>60</v>
      </c>
      <c r="AB2" s="21"/>
      <c r="AC2" s="28" t="s">
        <v>165</v>
      </c>
      <c r="AD2" s="21"/>
    </row>
    <row r="3" spans="1:30" ht="47.25" customHeight="1" x14ac:dyDescent="0.3">
      <c r="A3" s="205" t="s">
        <v>252</v>
      </c>
      <c r="B3" s="80"/>
      <c r="C3" s="47" t="s">
        <v>245</v>
      </c>
      <c r="D3" s="47"/>
      <c r="E3" s="47">
        <v>0.66200000000000003</v>
      </c>
      <c r="F3" s="47">
        <v>0.66200000000000003</v>
      </c>
      <c r="G3" s="47">
        <v>1.2</v>
      </c>
      <c r="H3" s="47">
        <v>1.2</v>
      </c>
      <c r="I3" s="47"/>
      <c r="J3" s="47"/>
      <c r="K3" s="47"/>
      <c r="L3" s="47">
        <v>63.5</v>
      </c>
      <c r="M3" s="47">
        <v>0.2</v>
      </c>
      <c r="N3" s="47">
        <v>2.9</v>
      </c>
      <c r="O3" s="80">
        <v>0.57999999999999996</v>
      </c>
      <c r="P3" s="80">
        <f>L3/O3</f>
        <v>109.48275862068967</v>
      </c>
      <c r="Q3" s="80"/>
      <c r="R3" s="80">
        <v>2.1579999999999999</v>
      </c>
      <c r="S3" s="80">
        <v>0.28499999999999998</v>
      </c>
      <c r="T3" s="80">
        <v>0.26500000000000001</v>
      </c>
      <c r="U3" s="80">
        <v>85</v>
      </c>
      <c r="V3" s="47">
        <v>-40</v>
      </c>
      <c r="W3" s="25"/>
      <c r="X3" s="47"/>
      <c r="Y3" s="47"/>
      <c r="Z3" s="47"/>
      <c r="AA3" s="47"/>
      <c r="AB3" s="161" t="s">
        <v>246</v>
      </c>
      <c r="AC3" s="47"/>
      <c r="AD3" s="47"/>
    </row>
    <row r="4" spans="1:30" ht="47.25" customHeight="1" x14ac:dyDescent="0.3">
      <c r="A4" s="205"/>
      <c r="B4" s="80"/>
      <c r="C4" s="47" t="s">
        <v>248</v>
      </c>
      <c r="D4" s="47"/>
      <c r="E4" s="47">
        <v>0.66200000000000003</v>
      </c>
      <c r="F4" s="47">
        <v>0.66200000000000003</v>
      </c>
      <c r="G4" s="47">
        <v>1.2</v>
      </c>
      <c r="H4" s="47">
        <v>1.2</v>
      </c>
      <c r="I4" s="47"/>
      <c r="J4" s="47"/>
      <c r="K4" s="47"/>
      <c r="L4" s="47">
        <v>52.5</v>
      </c>
      <c r="M4" s="47">
        <v>0.2</v>
      </c>
      <c r="N4" s="47">
        <v>2.9</v>
      </c>
      <c r="O4" s="80">
        <v>0.57999999999999996</v>
      </c>
      <c r="P4" s="80">
        <f>L4/O4</f>
        <v>90.517241379310349</v>
      </c>
      <c r="Q4" s="80"/>
      <c r="R4" s="80">
        <v>2.1579999999999999</v>
      </c>
      <c r="S4" s="80">
        <v>0.28499999999999998</v>
      </c>
      <c r="T4" s="80">
        <v>0.26500000000000001</v>
      </c>
      <c r="U4" s="80">
        <v>85</v>
      </c>
      <c r="V4" s="47">
        <v>-40</v>
      </c>
      <c r="W4" s="47"/>
      <c r="X4" s="47"/>
      <c r="Y4" s="47"/>
      <c r="Z4" s="47"/>
      <c r="AA4" s="47"/>
      <c r="AB4" s="162"/>
      <c r="AC4" s="47"/>
      <c r="AD4" s="47"/>
    </row>
    <row r="5" spans="1:30" ht="31.2" x14ac:dyDescent="0.3">
      <c r="A5" s="205"/>
      <c r="B5" s="80"/>
      <c r="C5" s="25" t="s">
        <v>247</v>
      </c>
      <c r="D5" s="47"/>
      <c r="E5" s="47">
        <v>0.66200000000000003</v>
      </c>
      <c r="F5" s="47">
        <v>0.66200000000000003</v>
      </c>
      <c r="G5" s="47">
        <v>1.2</v>
      </c>
      <c r="H5" s="47">
        <v>1.2</v>
      </c>
      <c r="I5" s="47"/>
      <c r="J5" s="47"/>
      <c r="K5" s="47"/>
      <c r="L5" s="47">
        <v>62.83</v>
      </c>
      <c r="M5" s="47">
        <v>0.2</v>
      </c>
      <c r="N5" s="47">
        <v>2.9</v>
      </c>
      <c r="O5" s="80">
        <v>0.57999999999999996</v>
      </c>
      <c r="P5" s="80">
        <f>L5/O5</f>
        <v>108.32758620689656</v>
      </c>
      <c r="Q5" s="80"/>
      <c r="R5" s="80">
        <v>2.1579999999999999</v>
      </c>
      <c r="S5" s="80">
        <v>0.28499999999999998</v>
      </c>
      <c r="T5" s="80">
        <v>0.26500000000000001</v>
      </c>
      <c r="U5" s="80">
        <v>85</v>
      </c>
      <c r="V5" s="47">
        <v>-40</v>
      </c>
      <c r="W5" s="47"/>
      <c r="X5" s="47"/>
      <c r="Y5" s="47"/>
      <c r="Z5" s="47"/>
      <c r="AA5" s="47"/>
      <c r="AB5" s="162"/>
      <c r="AC5" s="47"/>
      <c r="AD5" s="47"/>
    </row>
    <row r="6" spans="1:30" x14ac:dyDescent="0.3">
      <c r="A6" s="205"/>
      <c r="B6" s="80"/>
      <c r="C6" s="78" t="s">
        <v>249</v>
      </c>
      <c r="D6" s="47"/>
      <c r="E6" s="47">
        <v>0.66200000000000003</v>
      </c>
      <c r="F6" s="47">
        <v>0.66200000000000003</v>
      </c>
      <c r="G6" s="47">
        <v>1.2</v>
      </c>
      <c r="H6" s="47">
        <v>1.2</v>
      </c>
      <c r="I6" s="47"/>
      <c r="J6" s="47"/>
      <c r="K6" s="47"/>
      <c r="L6" s="47">
        <v>21.77</v>
      </c>
      <c r="M6" s="47">
        <v>0.1</v>
      </c>
      <c r="N6" s="47">
        <v>2.8</v>
      </c>
      <c r="O6" s="80">
        <v>0.28000000000000003</v>
      </c>
      <c r="P6" s="80">
        <f>L6/O6</f>
        <v>77.749999999999986</v>
      </c>
      <c r="Q6" s="80"/>
      <c r="R6" s="80">
        <v>2.1579999999999999</v>
      </c>
      <c r="S6" s="80">
        <v>0.28499999999999998</v>
      </c>
      <c r="T6" s="80">
        <v>0.26500000000000001</v>
      </c>
      <c r="U6" s="80">
        <v>85</v>
      </c>
      <c r="V6" s="47">
        <v>-40</v>
      </c>
      <c r="W6" s="47"/>
      <c r="X6" s="47"/>
      <c r="Y6" s="47"/>
      <c r="Z6" s="47"/>
      <c r="AA6" s="47"/>
      <c r="AB6" s="162"/>
      <c r="AC6" s="47"/>
      <c r="AD6" s="47"/>
    </row>
    <row r="7" spans="1:30" s="102" customFormat="1" x14ac:dyDescent="0.3">
      <c r="A7" s="205"/>
      <c r="B7" s="80"/>
      <c r="C7" s="78" t="s">
        <v>250</v>
      </c>
      <c r="D7" s="47"/>
      <c r="E7" s="47">
        <v>0.79</v>
      </c>
      <c r="F7" s="47">
        <v>0.79</v>
      </c>
      <c r="G7" s="47">
        <v>1.2</v>
      </c>
      <c r="H7" s="47">
        <v>1.2</v>
      </c>
      <c r="I7" s="47"/>
      <c r="J7" s="47"/>
      <c r="K7" s="47"/>
      <c r="L7" s="47">
        <v>17</v>
      </c>
      <c r="M7" s="47">
        <v>0.05</v>
      </c>
      <c r="N7" s="47">
        <v>2.7</v>
      </c>
      <c r="O7" s="80">
        <f>M7*N7</f>
        <v>0.13500000000000001</v>
      </c>
      <c r="P7" s="80">
        <f>L7/O7</f>
        <v>125.92592592592592</v>
      </c>
      <c r="Q7" s="80"/>
      <c r="R7" s="80">
        <v>2.1579999999999999</v>
      </c>
      <c r="S7" s="80">
        <v>0.28000000000000003</v>
      </c>
      <c r="T7" s="80">
        <v>0.28000000000000003</v>
      </c>
      <c r="U7" s="80">
        <v>85</v>
      </c>
      <c r="V7" s="47">
        <v>-40</v>
      </c>
      <c r="W7" s="47"/>
      <c r="X7" s="47"/>
      <c r="Y7" s="47"/>
      <c r="Z7" s="47"/>
      <c r="AA7" s="47"/>
      <c r="AB7" s="163"/>
      <c r="AC7" s="47"/>
      <c r="AD7" s="47"/>
    </row>
    <row r="8" spans="1:30" s="102" customFormat="1" x14ac:dyDescent="0.3">
      <c r="A8" s="205"/>
      <c r="B8" s="8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80"/>
      <c r="P8" s="80"/>
      <c r="Q8" s="80"/>
      <c r="R8" s="80"/>
      <c r="S8" s="80"/>
      <c r="T8" s="80"/>
      <c r="U8" s="80"/>
      <c r="V8" s="47"/>
      <c r="W8" s="47"/>
      <c r="X8" s="47"/>
      <c r="Y8" s="47"/>
      <c r="Z8" s="47"/>
      <c r="AA8" s="47"/>
      <c r="AB8" s="47"/>
      <c r="AC8" s="47"/>
      <c r="AD8" s="47"/>
    </row>
    <row r="9" spans="1:30" x14ac:dyDescent="0.3">
      <c r="O9" s="101"/>
      <c r="P9" s="101"/>
      <c r="Q9" s="101"/>
      <c r="R9" s="101"/>
      <c r="S9" s="101"/>
      <c r="T9" s="101"/>
      <c r="U9" s="101"/>
    </row>
  </sheetData>
  <mergeCells count="13">
    <mergeCell ref="AB3:AB7"/>
    <mergeCell ref="E1:I1"/>
    <mergeCell ref="J1:K1"/>
    <mergeCell ref="A1:A2"/>
    <mergeCell ref="B1:B2"/>
    <mergeCell ref="C1:C2"/>
    <mergeCell ref="D1:D2"/>
    <mergeCell ref="A3:A8"/>
    <mergeCell ref="M1:O1"/>
    <mergeCell ref="Q1:R1"/>
    <mergeCell ref="S1:T1"/>
    <mergeCell ref="U1:X1"/>
    <mergeCell ref="Y1:AA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8"/>
  <sheetViews>
    <sheetView showGridLines="0" zoomScale="90" zoomScaleNormal="90" workbookViewId="0">
      <selection activeCell="AA19" sqref="AA19"/>
    </sheetView>
  </sheetViews>
  <sheetFormatPr defaultColWidth="16.6640625" defaultRowHeight="16.2" x14ac:dyDescent="0.3"/>
  <cols>
    <col min="1" max="1" width="10.77734375" bestFit="1" customWidth="1"/>
    <col min="2" max="2" width="18.109375" customWidth="1"/>
    <col min="3" max="3" width="11" bestFit="1" customWidth="1"/>
    <col min="4" max="8" width="7.21875" customWidth="1"/>
    <col min="9" max="10" width="10.88671875" bestFit="1" customWidth="1"/>
    <col min="11" max="11" width="14.21875" bestFit="1" customWidth="1"/>
    <col min="12" max="12" width="10.88671875" bestFit="1" customWidth="1"/>
    <col min="13" max="13" width="10.88671875" customWidth="1"/>
    <col min="14" max="14" width="10.77734375" bestFit="1" customWidth="1"/>
    <col min="15" max="15" width="16.109375" bestFit="1" customWidth="1"/>
    <col min="16" max="17" width="8.44140625" customWidth="1"/>
    <col min="18" max="20" width="8.6640625" customWidth="1"/>
    <col min="21" max="21" width="7.77734375" customWidth="1"/>
    <col min="22" max="22" width="8.6640625" customWidth="1"/>
    <col min="23" max="26" width="11.6640625" customWidth="1"/>
    <col min="27" max="27" width="18.88671875" customWidth="1"/>
  </cols>
  <sheetData>
    <row r="1" spans="1:29" ht="16.2" customHeight="1" x14ac:dyDescent="0.3">
      <c r="A1" s="211" t="s">
        <v>0</v>
      </c>
      <c r="B1" s="211" t="s">
        <v>1</v>
      </c>
      <c r="C1" s="211" t="s">
        <v>2</v>
      </c>
      <c r="D1" s="211" t="s">
        <v>3</v>
      </c>
      <c r="E1" s="211"/>
      <c r="F1" s="211"/>
      <c r="G1" s="211"/>
      <c r="H1" s="211"/>
      <c r="I1" s="211" t="s">
        <v>4</v>
      </c>
      <c r="J1" s="211"/>
      <c r="K1" s="31" t="s">
        <v>5</v>
      </c>
      <c r="L1" s="211" t="s">
        <v>6</v>
      </c>
      <c r="M1" s="211"/>
      <c r="N1" s="211"/>
      <c r="O1" s="31" t="s">
        <v>7</v>
      </c>
      <c r="P1" s="209" t="s">
        <v>45</v>
      </c>
      <c r="Q1" s="210"/>
      <c r="R1" s="211" t="s">
        <v>8</v>
      </c>
      <c r="S1" s="211"/>
      <c r="T1" s="209" t="s">
        <v>48</v>
      </c>
      <c r="U1" s="212"/>
      <c r="V1" s="212"/>
      <c r="W1" s="210"/>
      <c r="X1" s="213" t="s">
        <v>37</v>
      </c>
      <c r="Y1" s="214"/>
      <c r="Z1" s="214"/>
      <c r="AA1" s="21" t="s">
        <v>68</v>
      </c>
      <c r="AB1" s="21"/>
    </row>
    <row r="2" spans="1:29" ht="39.6" x14ac:dyDescent="0.3">
      <c r="A2" s="211"/>
      <c r="B2" s="211"/>
      <c r="C2" s="211"/>
      <c r="D2" s="31" t="s">
        <v>10</v>
      </c>
      <c r="E2" s="31" t="s">
        <v>11</v>
      </c>
      <c r="F2" s="31" t="s">
        <v>43</v>
      </c>
      <c r="G2" s="31" t="s">
        <v>44</v>
      </c>
      <c r="H2" s="31" t="s">
        <v>12</v>
      </c>
      <c r="I2" s="31" t="s">
        <v>13</v>
      </c>
      <c r="J2" s="31" t="s">
        <v>14</v>
      </c>
      <c r="K2" s="31" t="s">
        <v>15</v>
      </c>
      <c r="L2" s="31" t="s">
        <v>16</v>
      </c>
      <c r="M2" s="31" t="s">
        <v>17</v>
      </c>
      <c r="N2" s="31" t="s">
        <v>38</v>
      </c>
      <c r="O2" s="31" t="s">
        <v>72</v>
      </c>
      <c r="P2" s="31" t="s">
        <v>46</v>
      </c>
      <c r="Q2" s="31" t="s">
        <v>47</v>
      </c>
      <c r="R2" s="31" t="s">
        <v>19</v>
      </c>
      <c r="S2" s="31" t="s">
        <v>20</v>
      </c>
      <c r="T2" s="31" t="s">
        <v>49</v>
      </c>
      <c r="U2" s="31" t="s">
        <v>50</v>
      </c>
      <c r="V2" s="31" t="s">
        <v>51</v>
      </c>
      <c r="W2" s="31" t="s">
        <v>55</v>
      </c>
      <c r="X2" s="31" t="s">
        <v>58</v>
      </c>
      <c r="Y2" s="31" t="s">
        <v>59</v>
      </c>
      <c r="Z2" s="32" t="s">
        <v>60</v>
      </c>
      <c r="AA2" s="21"/>
      <c r="AB2" s="21" t="s">
        <v>84</v>
      </c>
    </row>
    <row r="3" spans="1:29" ht="62.4" x14ac:dyDescent="0.3">
      <c r="A3" s="206" t="s">
        <v>146</v>
      </c>
      <c r="B3" s="3" t="s">
        <v>157</v>
      </c>
      <c r="C3" s="3" t="s">
        <v>21</v>
      </c>
      <c r="D3" s="3"/>
      <c r="E3" s="3"/>
      <c r="F3" s="3">
        <v>3</v>
      </c>
      <c r="G3" s="3">
        <v>1.4</v>
      </c>
      <c r="H3" s="3"/>
      <c r="I3" s="4"/>
      <c r="J3" s="4"/>
      <c r="K3" s="3"/>
      <c r="L3" s="3">
        <v>0.08</v>
      </c>
      <c r="M3" s="3">
        <v>3.2</v>
      </c>
      <c r="N3" s="3">
        <f t="shared" ref="N3:N5" si="0">M3*L3</f>
        <v>0.25600000000000001</v>
      </c>
      <c r="O3" s="5">
        <f t="shared" ref="O3" si="1">K3/L3/M3</f>
        <v>0</v>
      </c>
      <c r="P3" s="5"/>
      <c r="Q3" s="5"/>
      <c r="R3" s="3">
        <v>0.27700000000000002</v>
      </c>
      <c r="S3" s="3">
        <v>0.247</v>
      </c>
      <c r="T3" s="3">
        <v>110</v>
      </c>
      <c r="U3" s="3">
        <v>-40</v>
      </c>
      <c r="V3" s="3"/>
      <c r="W3" s="3"/>
      <c r="X3" s="3"/>
      <c r="Y3" s="3"/>
      <c r="Z3" s="3"/>
      <c r="AA3" s="36" t="s">
        <v>147</v>
      </c>
      <c r="AB3" s="35"/>
    </row>
    <row r="4" spans="1:29" ht="62.4" x14ac:dyDescent="0.3">
      <c r="A4" s="207"/>
      <c r="B4" s="3" t="s">
        <v>148</v>
      </c>
      <c r="C4" s="3" t="s">
        <v>21</v>
      </c>
      <c r="D4" s="3"/>
      <c r="E4" s="3"/>
      <c r="F4" s="3">
        <v>4</v>
      </c>
      <c r="G4" s="3">
        <v>1.4</v>
      </c>
      <c r="H4" s="3"/>
      <c r="I4" s="3"/>
      <c r="J4" s="3"/>
      <c r="K4" s="3"/>
      <c r="L4" s="3">
        <v>0.12</v>
      </c>
      <c r="M4" s="3">
        <v>3</v>
      </c>
      <c r="N4" s="3">
        <f t="shared" si="0"/>
        <v>0.36</v>
      </c>
      <c r="O4" s="5"/>
      <c r="P4" s="5"/>
      <c r="Q4" s="5"/>
      <c r="R4" s="3">
        <v>0.27700000000000002</v>
      </c>
      <c r="S4" s="3">
        <v>0.247</v>
      </c>
      <c r="T4" s="3">
        <v>110</v>
      </c>
      <c r="U4" s="3">
        <v>-40</v>
      </c>
      <c r="V4" s="3"/>
      <c r="W4" s="3"/>
      <c r="X4" s="3"/>
      <c r="Y4" s="3"/>
      <c r="Z4" s="3"/>
      <c r="AA4" s="36" t="s">
        <v>147</v>
      </c>
      <c r="AB4" s="35"/>
      <c r="AC4" s="37"/>
    </row>
    <row r="5" spans="1:29" ht="46.8" x14ac:dyDescent="0.3">
      <c r="A5" s="207"/>
      <c r="B5" s="3" t="s">
        <v>151</v>
      </c>
      <c r="C5" s="3" t="s">
        <v>150</v>
      </c>
      <c r="D5" s="3"/>
      <c r="E5" s="3"/>
      <c r="F5" s="3">
        <v>3</v>
      </c>
      <c r="G5" s="3">
        <v>3</v>
      </c>
      <c r="H5" s="3"/>
      <c r="I5" s="3"/>
      <c r="J5" s="3"/>
      <c r="K5" s="3"/>
      <c r="L5" s="3">
        <v>0.6</v>
      </c>
      <c r="M5" s="3">
        <v>3</v>
      </c>
      <c r="N5" s="3">
        <f t="shared" si="0"/>
        <v>1.7999999999999998</v>
      </c>
      <c r="O5" s="5"/>
      <c r="P5" s="5"/>
      <c r="Q5" s="5"/>
      <c r="R5" s="3">
        <v>0.27700000000000002</v>
      </c>
      <c r="S5" s="3">
        <v>0.247</v>
      </c>
      <c r="T5" s="3">
        <v>100</v>
      </c>
      <c r="U5" s="3">
        <v>-40</v>
      </c>
      <c r="V5" s="3"/>
      <c r="W5" s="3"/>
      <c r="X5" s="3"/>
      <c r="Y5" s="3"/>
      <c r="Z5" s="3"/>
      <c r="AA5" s="36" t="s">
        <v>149</v>
      </c>
      <c r="AB5" s="35"/>
    </row>
    <row r="6" spans="1:29" x14ac:dyDescent="0.3">
      <c r="A6" s="207"/>
      <c r="B6" s="3"/>
      <c r="C6" s="3"/>
      <c r="D6" s="3"/>
      <c r="E6" s="3"/>
      <c r="F6" s="3"/>
      <c r="G6" s="3"/>
      <c r="H6" s="3"/>
      <c r="I6" s="4"/>
      <c r="J6" s="4"/>
      <c r="K6" s="3"/>
      <c r="L6" s="3"/>
      <c r="M6" s="3"/>
      <c r="N6" s="3"/>
      <c r="O6" s="5"/>
      <c r="P6" s="5"/>
      <c r="Q6" s="5"/>
      <c r="R6" s="6"/>
      <c r="S6" s="6"/>
      <c r="T6" s="6"/>
      <c r="U6" s="6"/>
      <c r="V6" s="6"/>
      <c r="W6" s="6"/>
      <c r="X6" s="6"/>
      <c r="Y6" s="6"/>
      <c r="Z6" s="6"/>
      <c r="AA6" s="35"/>
      <c r="AB6" s="35"/>
    </row>
    <row r="7" spans="1:29" x14ac:dyDescent="0.3">
      <c r="A7" s="208"/>
      <c r="B7" s="3"/>
      <c r="C7" s="3"/>
      <c r="D7" s="3"/>
      <c r="E7" s="3"/>
      <c r="F7" s="3"/>
      <c r="G7" s="3"/>
      <c r="H7" s="3"/>
      <c r="I7" s="8"/>
      <c r="J7" s="8"/>
      <c r="K7" s="3"/>
      <c r="L7" s="3"/>
      <c r="M7" s="3"/>
      <c r="N7" s="3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35"/>
      <c r="AB7" s="35"/>
    </row>
    <row r="8" spans="1:29" x14ac:dyDescent="0.3">
      <c r="A8" s="34"/>
    </row>
  </sheetData>
  <mergeCells count="11">
    <mergeCell ref="A3:A7"/>
    <mergeCell ref="P1:Q1"/>
    <mergeCell ref="R1:S1"/>
    <mergeCell ref="T1:W1"/>
    <mergeCell ref="X1:Z1"/>
    <mergeCell ref="A1:A2"/>
    <mergeCell ref="B1:B2"/>
    <mergeCell ref="C1:C2"/>
    <mergeCell ref="D1:H1"/>
    <mergeCell ref="I1:J1"/>
    <mergeCell ref="L1:N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7"/>
  <sheetViews>
    <sheetView showGridLines="0" zoomScale="90" zoomScaleNormal="90" workbookViewId="0">
      <selection activeCell="J10" sqref="J10"/>
    </sheetView>
  </sheetViews>
  <sheetFormatPr defaultColWidth="16.6640625" defaultRowHeight="16.2" x14ac:dyDescent="0.3"/>
  <cols>
    <col min="1" max="1" width="10.77734375" bestFit="1" customWidth="1"/>
    <col min="2" max="2" width="15.109375" bestFit="1" customWidth="1"/>
    <col min="3" max="3" width="11" bestFit="1" customWidth="1"/>
    <col min="4" max="8" width="7.21875" customWidth="1"/>
    <col min="9" max="10" width="10.88671875" bestFit="1" customWidth="1"/>
    <col min="11" max="11" width="14.21875" bestFit="1" customWidth="1"/>
    <col min="12" max="12" width="10.88671875" bestFit="1" customWidth="1"/>
    <col min="13" max="13" width="10.88671875" customWidth="1"/>
    <col min="14" max="14" width="10.77734375" bestFit="1" customWidth="1"/>
    <col min="15" max="15" width="16.109375" bestFit="1" customWidth="1"/>
    <col min="16" max="17" width="8.44140625" customWidth="1"/>
    <col min="18" max="20" width="8.6640625" customWidth="1"/>
    <col min="21" max="21" width="7.77734375" customWidth="1"/>
    <col min="22" max="22" width="8.6640625" customWidth="1"/>
    <col min="23" max="23" width="13.6640625" customWidth="1"/>
    <col min="24" max="26" width="11.6640625" customWidth="1"/>
    <col min="27" max="27" width="18.88671875" customWidth="1"/>
  </cols>
  <sheetData>
    <row r="1" spans="1:29" ht="16.2" customHeight="1" x14ac:dyDescent="0.3">
      <c r="A1" s="211" t="s">
        <v>0</v>
      </c>
      <c r="B1" s="211" t="s">
        <v>1</v>
      </c>
      <c r="C1" s="211" t="s">
        <v>2</v>
      </c>
      <c r="D1" s="211" t="s">
        <v>3</v>
      </c>
      <c r="E1" s="211"/>
      <c r="F1" s="211"/>
      <c r="G1" s="211"/>
      <c r="H1" s="211"/>
      <c r="I1" s="211" t="s">
        <v>4</v>
      </c>
      <c r="J1" s="211"/>
      <c r="K1" s="46" t="s">
        <v>87</v>
      </c>
      <c r="L1" s="211" t="s">
        <v>6</v>
      </c>
      <c r="M1" s="211"/>
      <c r="N1" s="211"/>
      <c r="O1" s="46" t="s">
        <v>7</v>
      </c>
      <c r="P1" s="209" t="s">
        <v>45</v>
      </c>
      <c r="Q1" s="210"/>
      <c r="R1" s="211" t="s">
        <v>8</v>
      </c>
      <c r="S1" s="211"/>
      <c r="T1" s="209" t="s">
        <v>48</v>
      </c>
      <c r="U1" s="212"/>
      <c r="V1" s="212"/>
      <c r="W1" s="210"/>
      <c r="X1" s="213" t="s">
        <v>37</v>
      </c>
      <c r="Y1" s="214"/>
      <c r="Z1" s="214"/>
      <c r="AA1" s="21" t="s">
        <v>68</v>
      </c>
      <c r="AB1" s="21"/>
    </row>
    <row r="2" spans="1:29" ht="39.6" x14ac:dyDescent="0.3">
      <c r="A2" s="211"/>
      <c r="B2" s="211"/>
      <c r="C2" s="211"/>
      <c r="D2" s="46" t="s">
        <v>10</v>
      </c>
      <c r="E2" s="46" t="s">
        <v>11</v>
      </c>
      <c r="F2" s="46" t="s">
        <v>43</v>
      </c>
      <c r="G2" s="46" t="s">
        <v>44</v>
      </c>
      <c r="H2" s="46" t="s">
        <v>12</v>
      </c>
      <c r="I2" s="46" t="s">
        <v>13</v>
      </c>
      <c r="J2" s="46" t="s">
        <v>14</v>
      </c>
      <c r="K2" s="46" t="s">
        <v>15</v>
      </c>
      <c r="L2" s="46" t="s">
        <v>16</v>
      </c>
      <c r="M2" s="46" t="s">
        <v>17</v>
      </c>
      <c r="N2" s="46" t="s">
        <v>38</v>
      </c>
      <c r="O2" s="46" t="s">
        <v>72</v>
      </c>
      <c r="P2" s="46" t="s">
        <v>46</v>
      </c>
      <c r="Q2" s="46" t="s">
        <v>47</v>
      </c>
      <c r="R2" s="46" t="s">
        <v>19</v>
      </c>
      <c r="S2" s="46" t="s">
        <v>20</v>
      </c>
      <c r="T2" s="46" t="s">
        <v>49</v>
      </c>
      <c r="U2" s="46" t="s">
        <v>50</v>
      </c>
      <c r="V2" s="46" t="s">
        <v>51</v>
      </c>
      <c r="W2" s="46" t="s">
        <v>55</v>
      </c>
      <c r="X2" s="46" t="s">
        <v>58</v>
      </c>
      <c r="Y2" s="46" t="s">
        <v>59</v>
      </c>
      <c r="Z2" s="45" t="s">
        <v>60</v>
      </c>
      <c r="AA2" s="21"/>
      <c r="AB2" s="21" t="s">
        <v>84</v>
      </c>
    </row>
    <row r="3" spans="1:29" ht="62.4" x14ac:dyDescent="0.3">
      <c r="A3" s="215" t="s">
        <v>190</v>
      </c>
      <c r="B3" s="66" t="s">
        <v>191</v>
      </c>
      <c r="C3" s="66" t="s">
        <v>192</v>
      </c>
      <c r="D3" s="66"/>
      <c r="E3" s="66"/>
      <c r="F3" s="66">
        <v>7</v>
      </c>
      <c r="G3" s="66">
        <v>2</v>
      </c>
      <c r="H3" s="66">
        <v>1</v>
      </c>
      <c r="I3" s="67"/>
      <c r="J3" s="67"/>
      <c r="K3" s="66">
        <v>90</v>
      </c>
      <c r="L3" s="66">
        <v>0.12</v>
      </c>
      <c r="M3" s="66">
        <v>6.6</v>
      </c>
      <c r="N3" s="66">
        <f>L3*M3</f>
        <v>0.79199999999999993</v>
      </c>
      <c r="O3" s="68">
        <f>K3/M3/L3</f>
        <v>113.63636363636364</v>
      </c>
      <c r="P3" s="68"/>
      <c r="Q3" s="68"/>
      <c r="R3" s="66" t="s">
        <v>193</v>
      </c>
      <c r="S3" s="66" t="s">
        <v>194</v>
      </c>
      <c r="T3" s="36" t="s">
        <v>195</v>
      </c>
      <c r="U3" s="42" t="s">
        <v>196</v>
      </c>
      <c r="V3" s="36" t="s">
        <v>197</v>
      </c>
      <c r="W3" s="42" t="s">
        <v>198</v>
      </c>
      <c r="X3" s="66"/>
      <c r="Y3" s="66"/>
      <c r="Z3" s="66"/>
      <c r="AA3" s="168" t="s">
        <v>199</v>
      </c>
      <c r="AB3" s="35"/>
    </row>
    <row r="4" spans="1:29" ht="62.4" x14ac:dyDescent="0.3">
      <c r="A4" s="216"/>
      <c r="B4" s="66" t="s">
        <v>200</v>
      </c>
      <c r="C4" s="66" t="s">
        <v>201</v>
      </c>
      <c r="D4" s="66"/>
      <c r="E4" s="66"/>
      <c r="F4" s="66">
        <v>7</v>
      </c>
      <c r="G4" s="66">
        <v>2</v>
      </c>
      <c r="H4" s="66">
        <v>1</v>
      </c>
      <c r="I4" s="66"/>
      <c r="J4" s="66"/>
      <c r="K4" s="66">
        <v>60</v>
      </c>
      <c r="L4" s="66">
        <v>0.12</v>
      </c>
      <c r="M4" s="66">
        <v>6.6</v>
      </c>
      <c r="N4" s="66">
        <f>L4*M4</f>
        <v>0.79199999999999993</v>
      </c>
      <c r="O4" s="68">
        <f>K4/M4/L4</f>
        <v>75.757575757575765</v>
      </c>
      <c r="P4" s="68"/>
      <c r="Q4" s="68"/>
      <c r="R4" s="66" t="s">
        <v>202</v>
      </c>
      <c r="S4" s="66" t="s">
        <v>203</v>
      </c>
      <c r="T4" s="36" t="s">
        <v>204</v>
      </c>
      <c r="U4" s="42" t="s">
        <v>205</v>
      </c>
      <c r="V4" s="36" t="s">
        <v>197</v>
      </c>
      <c r="W4" s="42" t="s">
        <v>198</v>
      </c>
      <c r="X4" s="66"/>
      <c r="Y4" s="66"/>
      <c r="Z4" s="66"/>
      <c r="AA4" s="169"/>
      <c r="AB4" s="35"/>
      <c r="AC4" s="37"/>
    </row>
    <row r="5" spans="1:29" x14ac:dyDescent="0.3">
      <c r="A5" s="21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8"/>
      <c r="P5" s="68"/>
      <c r="Q5" s="68"/>
      <c r="R5" s="66"/>
      <c r="S5" s="66"/>
      <c r="T5" s="66"/>
      <c r="U5" s="66"/>
      <c r="V5" s="66"/>
      <c r="W5" s="66"/>
      <c r="X5" s="66"/>
      <c r="Y5" s="66"/>
      <c r="Z5" s="66"/>
      <c r="AA5" s="35"/>
      <c r="AB5" s="35"/>
    </row>
    <row r="6" spans="1:29" x14ac:dyDescent="0.3">
      <c r="A6" s="217"/>
      <c r="B6" s="66"/>
      <c r="C6" s="66"/>
      <c r="D6" s="66"/>
      <c r="E6" s="66"/>
      <c r="F6" s="66"/>
      <c r="G6" s="66"/>
      <c r="H6" s="66"/>
      <c r="I6" s="67"/>
      <c r="J6" s="67"/>
      <c r="K6" s="66"/>
      <c r="L6" s="66"/>
      <c r="M6" s="66"/>
      <c r="N6" s="66"/>
      <c r="O6" s="68"/>
      <c r="P6" s="68"/>
      <c r="Q6" s="68"/>
      <c r="R6" s="69"/>
      <c r="S6" s="69"/>
      <c r="T6" s="69"/>
      <c r="U6" s="69"/>
      <c r="V6" s="69"/>
      <c r="W6" s="69"/>
      <c r="X6" s="69"/>
      <c r="Y6" s="69"/>
      <c r="Z6" s="69"/>
      <c r="AA6" s="35"/>
      <c r="AB6" s="35"/>
    </row>
    <row r="7" spans="1:29" x14ac:dyDescent="0.3">
      <c r="A7" s="34"/>
    </row>
  </sheetData>
  <mergeCells count="12">
    <mergeCell ref="AA3:AA4"/>
    <mergeCell ref="A1:A2"/>
    <mergeCell ref="B1:B2"/>
    <mergeCell ref="C1:C2"/>
    <mergeCell ref="D1:H1"/>
    <mergeCell ref="I1:J1"/>
    <mergeCell ref="L1:N1"/>
    <mergeCell ref="A3:A6"/>
    <mergeCell ref="P1:Q1"/>
    <mergeCell ref="R1:S1"/>
    <mergeCell ref="T1:W1"/>
    <mergeCell ref="X1:Z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LED(A)</vt:lpstr>
      <vt:lpstr>LED(原始)</vt:lpstr>
      <vt:lpstr>NICHIA</vt:lpstr>
      <vt:lpstr> OSRAM</vt:lpstr>
      <vt:lpstr>Lextar (隆達電子)</vt:lpstr>
      <vt:lpstr>ProLight 葳天科技</vt:lpstr>
      <vt:lpstr>HARVATEK 宏齊</vt:lpstr>
      <vt:lpstr>everlight億光電子</vt:lpstr>
      <vt:lpstr>立基電子</vt:lpstr>
      <vt:lpstr>聯嘉</vt:lpstr>
      <vt:lpstr>Seoul</vt:lpstr>
      <vt:lpstr>EDISON</vt:lpstr>
      <vt:lpstr>其他公司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2023-03-07T02:47:59Z</dcterms:created>
  <dcterms:modified xsi:type="dcterms:W3CDTF">2023-04-26T10:11:29Z</dcterms:modified>
</cp:coreProperties>
</file>