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ba\OneDrive\Documents\HCMUS Study\Nhập môn CNTT\Excel Tuần 03\24120267_Tuan03_6\"/>
    </mc:Choice>
  </mc:AlternateContent>
  <xr:revisionPtr revIDLastSave="0" documentId="13_ncr:1_{13A5E565-C561-45D7-A8D8-BEDDECBF7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8" i="1"/>
  <c r="H10" i="1"/>
  <c r="H11" i="1"/>
  <c r="H9" i="1"/>
  <c r="H6" i="1"/>
  <c r="H5" i="1"/>
  <c r="I5" i="1" s="1"/>
  <c r="J5" i="1" s="1"/>
  <c r="H4" i="1"/>
  <c r="H7" i="1"/>
  <c r="I7" i="1" s="1"/>
  <c r="J7" i="1" s="1"/>
  <c r="H8" i="1"/>
  <c r="G10" i="1"/>
  <c r="J10" i="1" s="1"/>
  <c r="G11" i="1"/>
  <c r="J11" i="1" s="1"/>
  <c r="G9" i="1"/>
  <c r="G6" i="1"/>
  <c r="G5" i="1"/>
  <c r="G4" i="1"/>
  <c r="G7" i="1"/>
  <c r="G8" i="1"/>
  <c r="J8" i="1" s="1"/>
  <c r="F10" i="1"/>
  <c r="I10" i="1" s="1"/>
  <c r="F11" i="1"/>
  <c r="I11" i="1" s="1"/>
  <c r="F9" i="1"/>
  <c r="I9" i="1" s="1"/>
  <c r="F6" i="1"/>
  <c r="I6" i="1" s="1"/>
  <c r="F5" i="1"/>
  <c r="F4" i="1"/>
  <c r="F7" i="1"/>
  <c r="F8" i="1"/>
  <c r="K10" i="1" l="1"/>
  <c r="L10" i="1" s="1"/>
  <c r="J6" i="1"/>
  <c r="K11" i="1"/>
  <c r="L11" i="1" s="1"/>
  <c r="K7" i="1"/>
  <c r="L7" i="1" s="1"/>
  <c r="K5" i="1"/>
  <c r="L5" i="1" s="1"/>
  <c r="K8" i="1"/>
  <c r="L8" i="1"/>
  <c r="J9" i="1"/>
  <c r="J4" i="1"/>
  <c r="K9" i="1" l="1"/>
  <c r="L9" i="1" s="1"/>
  <c r="K6" i="1"/>
  <c r="L6" i="1"/>
  <c r="K4" i="1"/>
  <c r="L4" i="1"/>
</calcChain>
</file>

<file path=xl/sharedStrings.xml><?xml version="1.0" encoding="utf-8"?>
<sst xmlns="http://schemas.openxmlformats.org/spreadsheetml/2006/main" count="47" uniqueCount="39">
  <si>
    <t>Stt</t>
  </si>
  <si>
    <t>LCB</t>
  </si>
  <si>
    <t>A001</t>
  </si>
  <si>
    <t>B002</t>
  </si>
  <si>
    <t>C003</t>
  </si>
  <si>
    <t>C004</t>
  </si>
  <si>
    <t>E001</t>
  </si>
  <si>
    <t>D002</t>
  </si>
  <si>
    <t>B003</t>
  </si>
  <si>
    <t>An</t>
  </si>
  <si>
    <t>Chiến</t>
  </si>
  <si>
    <t>Lan</t>
  </si>
  <si>
    <t>Huệ</t>
  </si>
  <si>
    <t>Tin</t>
  </si>
  <si>
    <t>Thương</t>
  </si>
  <si>
    <t>PCCV</t>
  </si>
  <si>
    <t>A</t>
  </si>
  <si>
    <t>B</t>
  </si>
  <si>
    <t>C</t>
  </si>
  <si>
    <t>D</t>
  </si>
  <si>
    <t>E</t>
  </si>
  <si>
    <t>Mã số</t>
  </si>
  <si>
    <t>Tên NV</t>
  </si>
  <si>
    <t>Ngày công</t>
  </si>
  <si>
    <t>Xếp loại</t>
  </si>
  <si>
    <t>Số tiền lãnh</t>
  </si>
  <si>
    <t>Thu nhập</t>
  </si>
  <si>
    <t>Thuế</t>
  </si>
  <si>
    <t>Thực lãnh</t>
  </si>
  <si>
    <t>Phụ cắp</t>
  </si>
  <si>
    <t>Lương</t>
  </si>
  <si>
    <t>Thưởng</t>
  </si>
  <si>
    <t>Chu</t>
  </si>
  <si>
    <t>Đơng</t>
  </si>
  <si>
    <t>Bảng phụ cấp</t>
  </si>
  <si>
    <t>Bảng tiền thưởng</t>
  </si>
  <si>
    <t>Thuế thu nhập</t>
  </si>
  <si>
    <t>Loại</t>
  </si>
  <si>
    <t>BẢNG LƯƠNG THÁNG 12/2006
Ngày công quy định: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</si>
</sst>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color indexed="8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vertical="center"/>
    </xf>
    <xf numFmtId="0" fontId="4" fillId="0" borderId="6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9" fontId="4" fillId="0" borderId="6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10" zoomScaleNormal="110" workbookViewId="0">
      <selection activeCell="L7" sqref="L7"/>
    </sheetView>
  </sheetViews>
  <sheetFormatPr defaultColWidth="9.21875" defaultRowHeight="13.8" x14ac:dyDescent="0.25"/>
  <cols>
    <col min="1" max="1" width="3.44140625" style="1" bestFit="1" customWidth="1"/>
    <col min="2" max="2" width="6.21875" style="1" bestFit="1" customWidth="1"/>
    <col min="3" max="3" width="8.21875" style="1" bestFit="1" customWidth="1"/>
    <col min="4" max="4" width="6.5546875" style="1" bestFit="1" customWidth="1"/>
    <col min="5" max="5" width="10.77734375" style="1" bestFit="1" customWidth="1"/>
    <col min="6" max="6" width="17.5546875" style="1" bestFit="1" customWidth="1"/>
    <col min="7" max="7" width="12.109375" style="1" bestFit="1" customWidth="1"/>
    <col min="8" max="8" width="8.6640625" style="1" customWidth="1"/>
    <col min="9" max="9" width="11.77734375" style="1" customWidth="1"/>
    <col min="10" max="10" width="10.21875" style="1" bestFit="1" customWidth="1"/>
    <col min="11" max="11" width="8.77734375" style="1" bestFit="1" customWidth="1"/>
    <col min="12" max="12" width="10.6640625" style="1" bestFit="1" customWidth="1"/>
    <col min="13" max="16384" width="9.21875" style="1"/>
  </cols>
  <sheetData>
    <row r="1" spans="1:12" ht="39" customHeight="1" x14ac:dyDescent="0.25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6" x14ac:dyDescent="0.25">
      <c r="A2" s="12" t="s">
        <v>0</v>
      </c>
      <c r="B2" s="12" t="s">
        <v>21</v>
      </c>
      <c r="C2" s="12" t="s">
        <v>22</v>
      </c>
      <c r="D2" s="12" t="s">
        <v>1</v>
      </c>
      <c r="E2" s="12" t="s">
        <v>23</v>
      </c>
      <c r="F2" s="12" t="s">
        <v>24</v>
      </c>
      <c r="G2" s="14" t="s">
        <v>25</v>
      </c>
      <c r="H2" s="15"/>
      <c r="I2" s="16"/>
      <c r="J2" s="12" t="s">
        <v>26</v>
      </c>
      <c r="K2" s="12" t="s">
        <v>27</v>
      </c>
      <c r="L2" s="12" t="s">
        <v>28</v>
      </c>
    </row>
    <row r="3" spans="1:12" ht="15.6" x14ac:dyDescent="0.25">
      <c r="A3" s="13"/>
      <c r="B3" s="13"/>
      <c r="C3" s="13"/>
      <c r="D3" s="13"/>
      <c r="E3" s="13"/>
      <c r="F3" s="13"/>
      <c r="G3" s="2" t="s">
        <v>29</v>
      </c>
      <c r="H3" s="2" t="s">
        <v>30</v>
      </c>
      <c r="I3" s="2" t="s">
        <v>31</v>
      </c>
      <c r="J3" s="13"/>
      <c r="K3" s="13"/>
      <c r="L3" s="13"/>
    </row>
    <row r="4" spans="1:12" ht="15.6" x14ac:dyDescent="0.3">
      <c r="A4" s="3">
        <v>7</v>
      </c>
      <c r="B4" s="3" t="s">
        <v>6</v>
      </c>
      <c r="C4" s="3" t="s">
        <v>13</v>
      </c>
      <c r="D4" s="3">
        <v>370</v>
      </c>
      <c r="E4" s="3">
        <v>24</v>
      </c>
      <c r="F4" s="3" t="str">
        <f>IF(E4&gt;=27,"A",IF(E4&gt;=26,"B",IF(E4&gt;=25,"C","D")))</f>
        <v>D</v>
      </c>
      <c r="G4" s="3">
        <f>IF(LEFT(B4)="A",$D$15,IF(LEFT(B4)="B",$D$16,IF(LEFT(B4)="C",$D$17,IF(LEFT(B4)="D",$D$18,$D$19))))</f>
        <v>80</v>
      </c>
      <c r="H4" s="3">
        <f>IF(E4&lt;=25,D4*E4,D4*2*(E4-25)+D4*25)</f>
        <v>8880</v>
      </c>
      <c r="I4" s="3">
        <f>IF(F4="A",$G$15*H4,IF(F4="B",$G$16*H4,IF(F4="C",$G$17*H4,0)))</f>
        <v>0</v>
      </c>
      <c r="J4" s="3">
        <f>SUM(G4:I4)</f>
        <v>8960</v>
      </c>
      <c r="K4" s="3">
        <f>IF(J4&lt;=2000,$J$15*J4,IF(J4&lt;=10000,$J$16*J4,IF(J4&lt;=12000,$J$17*J4,$J$18*J4)))</f>
        <v>358.40000000000003</v>
      </c>
      <c r="L4" s="3">
        <f>J4-K4</f>
        <v>8601.6</v>
      </c>
    </row>
    <row r="5" spans="1:12" ht="15.6" x14ac:dyDescent="0.3">
      <c r="A5" s="3">
        <v>6</v>
      </c>
      <c r="B5" s="3" t="s">
        <v>7</v>
      </c>
      <c r="C5" s="3" t="s">
        <v>12</v>
      </c>
      <c r="D5" s="3">
        <v>350</v>
      </c>
      <c r="E5" s="3">
        <v>26</v>
      </c>
      <c r="F5" s="3" t="str">
        <f>IF(E5&gt;=27,"A",IF(E5&gt;=26,"B",IF(E5&gt;=25,"C","D")))</f>
        <v>B</v>
      </c>
      <c r="G5" s="3">
        <f>IF(LEFT(B5)="A",$D$15,IF(LEFT(B5)="B",$D$16,IF(LEFT(B5)="C",$D$17,IF(LEFT(B5)="D",$D$18,$D$19))))</f>
        <v>90</v>
      </c>
      <c r="H5" s="3">
        <f>IF(E5&lt;=25,D5*E5,D5*2*(E5-25)+D5*25)</f>
        <v>9450</v>
      </c>
      <c r="I5" s="3">
        <f>IF(F5="A",$G$15*H5,IF(F5="B",$G$16*H5,IF(F5="C",$G$17*H5,0)))</f>
        <v>1890</v>
      </c>
      <c r="J5" s="3">
        <f>SUM(G5:I5)</f>
        <v>11430</v>
      </c>
      <c r="K5" s="3">
        <f>IF(J5&lt;=2000,$J$15*J5,IF(J5&lt;=10000,$J$16*J5,IF(J5&lt;=12000,$J$17*J5,$J$18*J5)))</f>
        <v>800.1</v>
      </c>
      <c r="L5" s="3">
        <f>J5-K5</f>
        <v>10629.9</v>
      </c>
    </row>
    <row r="6" spans="1:12" ht="15.6" x14ac:dyDescent="0.3">
      <c r="A6" s="3">
        <v>5</v>
      </c>
      <c r="B6" s="3" t="s">
        <v>6</v>
      </c>
      <c r="C6" s="3" t="s">
        <v>11</v>
      </c>
      <c r="D6" s="3">
        <v>360</v>
      </c>
      <c r="E6" s="3">
        <v>26</v>
      </c>
      <c r="F6" s="3" t="str">
        <f>IF(E6&gt;=27,"A",IF(E6&gt;=26,"B",IF(E6&gt;=25,"C","D")))</f>
        <v>B</v>
      </c>
      <c r="G6" s="3">
        <f>IF(LEFT(B6)="A",$D$15,IF(LEFT(B6)="B",$D$16,IF(LEFT(B6)="C",$D$17,IF(LEFT(B6)="D",$D$18,$D$19))))</f>
        <v>80</v>
      </c>
      <c r="H6" s="3">
        <f>IF(E6&lt;=25,D6*E6,D6*2*(E6-25)+D6*25)</f>
        <v>9720</v>
      </c>
      <c r="I6" s="3">
        <f>IF(F6="A",$G$15*H6,IF(F6="B",$G$16*H6,IF(F6="C",$G$17*H6,0)))</f>
        <v>1944</v>
      </c>
      <c r="J6" s="3">
        <f>SUM(G6:I6)</f>
        <v>11744</v>
      </c>
      <c r="K6" s="3">
        <f>IF(J6&lt;=2000,$J$15*J6,IF(J6&lt;=10000,$J$16*J6,IF(J6&lt;=12000,$J$17*J6,$J$18*J6)))</f>
        <v>822.08</v>
      </c>
      <c r="L6" s="3">
        <f>J6-K6</f>
        <v>10921.92</v>
      </c>
    </row>
    <row r="7" spans="1:12" ht="15.6" x14ac:dyDescent="0.3">
      <c r="A7" s="3">
        <v>8</v>
      </c>
      <c r="B7" s="3" t="s">
        <v>8</v>
      </c>
      <c r="C7" s="3" t="s">
        <v>14</v>
      </c>
      <c r="D7" s="3">
        <v>320</v>
      </c>
      <c r="E7" s="3">
        <v>28</v>
      </c>
      <c r="F7" s="3" t="str">
        <f>IF(E7&gt;=27,"A",IF(E7&gt;=26,"B",IF(E7&gt;=25,"C","D")))</f>
        <v>A</v>
      </c>
      <c r="G7" s="3">
        <f>IF(LEFT(B7)="A",$D$15,IF(LEFT(B7)="B",$D$16,IF(LEFT(B7)="C",$D$17,IF(LEFT(B7)="D",$D$18,$D$19))))</f>
        <v>120</v>
      </c>
      <c r="H7" s="3">
        <f>IF(E7&lt;=25,D7*E7,D7*2*(E7-25)+D7*25)</f>
        <v>9920</v>
      </c>
      <c r="I7" s="3">
        <f>IF(F7="A",$G$15*H7,IF(F7="B",$G$16*H7,IF(F7="C",$G$17*H7,0)))</f>
        <v>2976</v>
      </c>
      <c r="J7" s="3">
        <f>SUM(G7:I7)</f>
        <v>13016</v>
      </c>
      <c r="K7" s="3">
        <f>IF(J7&lt;=2000,$J$15*J7,IF(J7&lt;=10000,$J$16*J7,IF(J7&lt;=12000,$J$17*J7,$J$18*J7)))</f>
        <v>1171.44</v>
      </c>
      <c r="L7" s="3">
        <f>J7-K7</f>
        <v>11844.56</v>
      </c>
    </row>
    <row r="8" spans="1:12" ht="15.6" x14ac:dyDescent="0.3">
      <c r="A8" s="3">
        <v>1</v>
      </c>
      <c r="B8" s="3" t="s">
        <v>2</v>
      </c>
      <c r="C8" s="3" t="s">
        <v>9</v>
      </c>
      <c r="D8" s="3">
        <v>480</v>
      </c>
      <c r="E8" s="3">
        <v>25</v>
      </c>
      <c r="F8" s="3" t="str">
        <f>IF(E8&gt;=27,"A",IF(E8&gt;=26,"B",IF(E8&gt;=25,"C","D")))</f>
        <v>C</v>
      </c>
      <c r="G8" s="3">
        <f>IF(LEFT(B8)="A",$D$15,IF(LEFT(B8)="B",$D$16,IF(LEFT(B8)="C",$D$17,IF(LEFT(B8)="D",$D$18,$D$19))))</f>
        <v>150</v>
      </c>
      <c r="H8" s="3">
        <f>IF(E8&lt;=25,D8*E8,D8*2*(E8-25)+D8*25)</f>
        <v>12000</v>
      </c>
      <c r="I8" s="3">
        <f>IF(F8="A",$G$15*H8,IF(F8="B",$G$16*H8,IF(F8="C",$G$17*H8,0)))</f>
        <v>1200</v>
      </c>
      <c r="J8" s="3">
        <f>SUM(G8:I8)</f>
        <v>13350</v>
      </c>
      <c r="K8" s="3">
        <f>IF(J8&lt;=2000,$J$15*J8,IF(J8&lt;=10000,$J$16*J8,IF(J8&lt;=12000,$J$17*J8,$J$18*J8)))</f>
        <v>1201.5</v>
      </c>
      <c r="L8" s="3">
        <f>J8-K8</f>
        <v>12148.5</v>
      </c>
    </row>
    <row r="9" spans="1:12" ht="15.6" x14ac:dyDescent="0.3">
      <c r="A9" s="3">
        <v>4</v>
      </c>
      <c r="B9" s="3" t="s">
        <v>5</v>
      </c>
      <c r="C9" s="3" t="s">
        <v>33</v>
      </c>
      <c r="D9" s="3">
        <v>490</v>
      </c>
      <c r="E9" s="3">
        <v>25</v>
      </c>
      <c r="F9" s="3" t="str">
        <f>IF(E9&gt;=27,"A",IF(E9&gt;=26,"B",IF(E9&gt;=25,"C","D")))</f>
        <v>C</v>
      </c>
      <c r="G9" s="3">
        <f>IF(LEFT(B9)="A",$D$15,IF(LEFT(B9)="B",$D$16,IF(LEFT(B9)="C",$D$17,IF(LEFT(B9)="D",$D$18,$D$19))))</f>
        <v>110</v>
      </c>
      <c r="H9" s="3">
        <f>IF(E9&lt;=25,D9*E9,D9*2*(E9-25)+D9*25)</f>
        <v>12250</v>
      </c>
      <c r="I9" s="3">
        <f>IF(F9="A",$G$15*H9,IF(F9="B",$G$16*H9,IF(F9="C",$G$17*H9,0)))</f>
        <v>1225</v>
      </c>
      <c r="J9" s="3">
        <f>SUM(G9:I9)</f>
        <v>13585</v>
      </c>
      <c r="K9" s="3">
        <f>IF(J9&lt;=2000,$J$15*J9,IF(J9&lt;=10000,$J$16*J9,IF(J9&lt;=12000,$J$17*J9,$J$18*J9)))</f>
        <v>1222.6499999999999</v>
      </c>
      <c r="L9" s="3">
        <f>J9-K9</f>
        <v>12362.35</v>
      </c>
    </row>
    <row r="10" spans="1:12" ht="15.6" x14ac:dyDescent="0.3">
      <c r="A10" s="3">
        <v>2</v>
      </c>
      <c r="B10" s="3" t="s">
        <v>3</v>
      </c>
      <c r="C10" s="3" t="s">
        <v>32</v>
      </c>
      <c r="D10" s="3">
        <v>450</v>
      </c>
      <c r="E10" s="3">
        <v>26</v>
      </c>
      <c r="F10" s="3" t="str">
        <f>IF(E10&gt;=27,"A",IF(E10&gt;=26,"B",IF(E10&gt;=25,"C","D")))</f>
        <v>B</v>
      </c>
      <c r="G10" s="3">
        <f>IF(LEFT(B10)="A",$D$15,IF(LEFT(B10)="B",$D$16,IF(LEFT(B10)="C",$D$17,IF(LEFT(B10)="D",$D$18,$D$19))))</f>
        <v>120</v>
      </c>
      <c r="H10" s="3">
        <f>IF(E10&lt;=25,D10*E10,D10*2*(E10-25)+D10*25)</f>
        <v>12150</v>
      </c>
      <c r="I10" s="3">
        <f>IF(F10="A",$G$15*H10,IF(F10="B",$G$16*H10,IF(F10="C",$G$17*H10,0)))</f>
        <v>2430</v>
      </c>
      <c r="J10" s="3">
        <f>SUM(G10:I10)</f>
        <v>14700</v>
      </c>
      <c r="K10" s="3">
        <f>IF(J10&lt;=2000,$J$15*J10,IF(J10&lt;=10000,$J$16*J10,IF(J10&lt;=12000,$J$17*J10,$J$18*J10)))</f>
        <v>1323</v>
      </c>
      <c r="L10" s="3">
        <f>J10-K10</f>
        <v>13377</v>
      </c>
    </row>
    <row r="11" spans="1:12" ht="15.6" x14ac:dyDescent="0.3">
      <c r="A11" s="3">
        <v>3</v>
      </c>
      <c r="B11" s="3" t="s">
        <v>4</v>
      </c>
      <c r="C11" s="3" t="s">
        <v>10</v>
      </c>
      <c r="D11" s="3">
        <v>390</v>
      </c>
      <c r="E11" s="3">
        <v>27</v>
      </c>
      <c r="F11" s="3" t="str">
        <f>IF(E11&gt;=27,"A",IF(E11&gt;=26,"B",IF(E11&gt;=25,"C","D")))</f>
        <v>A</v>
      </c>
      <c r="G11" s="3">
        <f>IF(LEFT(B11)="A",$D$15,IF(LEFT(B11)="B",$D$16,IF(LEFT(B11)="C",$D$17,IF(LEFT(B11)="D",$D$18,$D$19))))</f>
        <v>110</v>
      </c>
      <c r="H11" s="3">
        <f>IF(E11&lt;=25,D11*E11,D11*2*(E11-25)+D11*25)</f>
        <v>11310</v>
      </c>
      <c r="I11" s="3">
        <f>IF(F11="A",$G$15*H11,IF(F11="B",$G$16*H11,IF(F11="C",$G$17*H11,0)))</f>
        <v>3393</v>
      </c>
      <c r="J11" s="3">
        <f>SUM(G11:I11)</f>
        <v>14813</v>
      </c>
      <c r="K11" s="3">
        <f>IF(J11&lt;=2000,$J$15*J11,IF(J11&lt;=10000,$J$16*J11,IF(J11&lt;=12000,$J$17*J11,$J$18*J11)))</f>
        <v>1333.1699999999998</v>
      </c>
      <c r="L11" s="3">
        <f>J11-K11</f>
        <v>13479.83</v>
      </c>
    </row>
    <row r="13" spans="1:12" ht="15.6" x14ac:dyDescent="0.3">
      <c r="C13" s="4" t="s">
        <v>34</v>
      </c>
      <c r="D13" s="5"/>
      <c r="F13" s="4" t="s">
        <v>35</v>
      </c>
      <c r="G13" s="5"/>
      <c r="I13" s="4" t="s">
        <v>36</v>
      </c>
      <c r="J13" s="5"/>
    </row>
    <row r="14" spans="1:12" ht="15.6" x14ac:dyDescent="0.3">
      <c r="C14" s="6" t="s">
        <v>21</v>
      </c>
      <c r="D14" s="6" t="s">
        <v>15</v>
      </c>
      <c r="F14" s="6" t="s">
        <v>37</v>
      </c>
      <c r="G14" s="6" t="s">
        <v>31</v>
      </c>
      <c r="I14" s="6" t="s">
        <v>26</v>
      </c>
      <c r="J14" s="6" t="s">
        <v>27</v>
      </c>
    </row>
    <row r="15" spans="1:12" ht="15.6" x14ac:dyDescent="0.3">
      <c r="C15" s="7" t="s">
        <v>16</v>
      </c>
      <c r="D15" s="7">
        <v>150</v>
      </c>
      <c r="F15" s="7" t="s">
        <v>16</v>
      </c>
      <c r="G15" s="8">
        <v>0.3</v>
      </c>
      <c r="I15" s="9">
        <v>9000</v>
      </c>
      <c r="J15" s="10">
        <v>0.02</v>
      </c>
    </row>
    <row r="16" spans="1:12" ht="15.6" x14ac:dyDescent="0.3">
      <c r="C16" s="7" t="s">
        <v>17</v>
      </c>
      <c r="D16" s="7">
        <v>120</v>
      </c>
      <c r="F16" s="7" t="s">
        <v>17</v>
      </c>
      <c r="G16" s="8">
        <v>0.2</v>
      </c>
      <c r="I16" s="9">
        <v>10000</v>
      </c>
      <c r="J16" s="10">
        <v>0.04</v>
      </c>
    </row>
    <row r="17" spans="3:10" ht="15.6" x14ac:dyDescent="0.3">
      <c r="C17" s="7" t="s">
        <v>18</v>
      </c>
      <c r="D17" s="7">
        <v>110</v>
      </c>
      <c r="F17" s="7" t="s">
        <v>18</v>
      </c>
      <c r="G17" s="8">
        <v>0.1</v>
      </c>
      <c r="I17" s="9">
        <v>12000</v>
      </c>
      <c r="J17" s="10">
        <v>7.0000000000000007E-2</v>
      </c>
    </row>
    <row r="18" spans="3:10" ht="15.6" x14ac:dyDescent="0.3">
      <c r="C18" s="7" t="s">
        <v>19</v>
      </c>
      <c r="D18" s="7">
        <v>90</v>
      </c>
      <c r="I18" s="9">
        <v>14000</v>
      </c>
      <c r="J18" s="10">
        <v>0.09</v>
      </c>
    </row>
    <row r="19" spans="3:10" ht="15.6" x14ac:dyDescent="0.3">
      <c r="C19" s="7" t="s">
        <v>20</v>
      </c>
      <c r="D19" s="7">
        <v>80</v>
      </c>
    </row>
  </sheetData>
  <sortState xmlns:xlrd2="http://schemas.microsoft.com/office/spreadsheetml/2017/richdata2" ref="A4:L11">
    <sortCondition ref="L4:L11"/>
  </sortState>
  <mergeCells count="11">
    <mergeCell ref="A1:L1"/>
    <mergeCell ref="A2:A3"/>
    <mergeCell ref="B2:B3"/>
    <mergeCell ref="C2:C3"/>
    <mergeCell ref="D2:D3"/>
    <mergeCell ref="E2:E3"/>
    <mergeCell ref="F2:F3"/>
    <mergeCell ref="J2:J3"/>
    <mergeCell ref="G2:I2"/>
    <mergeCell ref="K2:K3"/>
    <mergeCell ref="L2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NDLoc</dc:creator>
  <cp:lastModifiedBy>Bao Tran</cp:lastModifiedBy>
  <dcterms:created xsi:type="dcterms:W3CDTF">2009-04-26T16:57:01Z</dcterms:created>
  <dcterms:modified xsi:type="dcterms:W3CDTF">2024-10-17T04:49:08Z</dcterms:modified>
</cp:coreProperties>
</file>