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nba\OneDrive\Documents\HCMUS Study\Nhập môn CNTT\Excel Tuần 03\24120267_Tuan03_6\"/>
    </mc:Choice>
  </mc:AlternateContent>
  <xr:revisionPtr revIDLastSave="0" documentId="13_ncr:1_{7E3216CC-835E-4769-9E11-1E1EEB9FD79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3" i="1"/>
  <c r="L4" i="1"/>
  <c r="L5" i="1"/>
  <c r="L6" i="1"/>
  <c r="L7" i="1"/>
  <c r="L8" i="1"/>
  <c r="L9" i="1"/>
  <c r="L10" i="1"/>
  <c r="L11" i="1"/>
  <c r="L12" i="1"/>
  <c r="L3" i="1"/>
  <c r="J4" i="1"/>
  <c r="J5" i="1"/>
  <c r="J6" i="1"/>
  <c r="J7" i="1"/>
  <c r="J8" i="1"/>
  <c r="J9" i="1"/>
  <c r="J10" i="1"/>
  <c r="J11" i="1"/>
  <c r="J12" i="1"/>
  <c r="J3" i="1"/>
  <c r="I4" i="1"/>
  <c r="I5" i="1"/>
  <c r="I6" i="1"/>
  <c r="I7" i="1"/>
  <c r="I8" i="1"/>
  <c r="I9" i="1"/>
  <c r="I10" i="1"/>
  <c r="I11" i="1"/>
  <c r="I12" i="1"/>
  <c r="I3" i="1"/>
  <c r="H4" i="1"/>
  <c r="G4" i="1" s="1"/>
  <c r="K4" i="1" s="1"/>
  <c r="H5" i="1"/>
  <c r="G5" i="1" s="1"/>
  <c r="K5" i="1" s="1"/>
  <c r="H6" i="1"/>
  <c r="G6" i="1" s="1"/>
  <c r="K6" i="1" s="1"/>
  <c r="H7" i="1"/>
  <c r="G7" i="1" s="1"/>
  <c r="K7" i="1" s="1"/>
  <c r="H8" i="1"/>
  <c r="G8" i="1" s="1"/>
  <c r="H9" i="1"/>
  <c r="G9" i="1" s="1"/>
  <c r="H10" i="1"/>
  <c r="G10" i="1" s="1"/>
  <c r="H11" i="1"/>
  <c r="G11" i="1" s="1"/>
  <c r="H12" i="1"/>
  <c r="G12" i="1" s="1"/>
  <c r="H3" i="1"/>
  <c r="G3" i="1" s="1"/>
  <c r="K11" i="1" l="1"/>
  <c r="K10" i="1"/>
  <c r="K3" i="1"/>
  <c r="K12" i="1"/>
  <c r="K9" i="1"/>
  <c r="K8" i="1"/>
</calcChain>
</file>

<file path=xl/sharedStrings.xml><?xml version="1.0" encoding="utf-8"?>
<sst xmlns="http://schemas.openxmlformats.org/spreadsheetml/2006/main" count="51" uniqueCount="47">
  <si>
    <t>STT</t>
  </si>
  <si>
    <t>Lan</t>
  </si>
  <si>
    <t>Anh</t>
  </si>
  <si>
    <t>Trung</t>
  </si>
  <si>
    <t>T2C</t>
  </si>
  <si>
    <t>T3B</t>
  </si>
  <si>
    <t>T4A</t>
  </si>
  <si>
    <t>T3A</t>
  </si>
  <si>
    <t>T2B</t>
  </si>
  <si>
    <t>T4C</t>
  </si>
  <si>
    <t>T4B</t>
  </si>
  <si>
    <t>T1D</t>
  </si>
  <si>
    <t>A</t>
  </si>
  <si>
    <t>C</t>
  </si>
  <si>
    <t>B</t>
  </si>
  <si>
    <t>D</t>
  </si>
  <si>
    <t>BẢNG CHI PHÍ THUÊ KHÁCH SẠN</t>
  </si>
  <si>
    <t>HỌ VÀ TÊN</t>
  </si>
  <si>
    <t>MÃ PHÒNG</t>
  </si>
  <si>
    <t>NGÀY ĐẾN</t>
  </si>
  <si>
    <t>NGÀY ĐI</t>
  </si>
  <si>
    <t>THÀNH TIỀN</t>
  </si>
  <si>
    <t>Lý</t>
  </si>
  <si>
    <t>Sơn</t>
  </si>
  <si>
    <t>Đào</t>
  </si>
  <si>
    <t>Hùng</t>
  </si>
  <si>
    <t>Biểu giá</t>
  </si>
  <si>
    <t>Vũ</t>
  </si>
  <si>
    <t>Thành</t>
  </si>
  <si>
    <t>Loại phòng</t>
  </si>
  <si>
    <t>Tuần</t>
  </si>
  <si>
    <t>Ngày</t>
  </si>
  <si>
    <t>Nguyễn</t>
  </si>
  <si>
    <t>Trần</t>
  </si>
  <si>
    <t>Lệ</t>
  </si>
  <si>
    <t>Phạm</t>
  </si>
  <si>
    <t>Quý</t>
  </si>
  <si>
    <t>Hồng</t>
  </si>
  <si>
    <t>Hương</t>
  </si>
  <si>
    <t>Dương</t>
  </si>
  <si>
    <t>Võ</t>
  </si>
  <si>
    <t>SỐ TUẦN</t>
  </si>
  <si>
    <t>SỐ NGÀY LẺ</t>
  </si>
  <si>
    <t>ĐGTUẦN</t>
  </si>
  <si>
    <t>ĐGNGÀY</t>
  </si>
  <si>
    <t>TIỀN GIẢM</t>
  </si>
  <si>
    <t>PHẢI TRẢ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</si>
</sst>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$-1010000]d/m/yyyy;@"/>
  </numFmts>
  <fonts count="4" x14ac:knownFonts="1">
    <font>
      <sz val="11"/>
      <color theme="1"/>
      <name val="Calibri"/>
      <family val="2"/>
      <charset val="163"/>
      <scheme val="minor"/>
    </font>
    <font>
      <b/>
      <sz val="18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1" xfId="0" applyFont="1" applyBorder="1"/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textRotation="90"/>
    </xf>
    <xf numFmtId="0" fontId="3" fillId="0" borderId="6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" fontId="2" fillId="0" borderId="1" xfId="0" applyNumberFormat="1" applyFont="1" applyBorder="1"/>
    <xf numFmtId="167" fontId="2" fillId="0" borderId="1" xfId="0" applyNumberFormat="1" applyFont="1" applyBorder="1"/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"/>
  <sheetViews>
    <sheetView tabSelected="1" workbookViewId="0">
      <selection sqref="A1:M1"/>
    </sheetView>
  </sheetViews>
  <sheetFormatPr defaultColWidth="9" defaultRowHeight="15.6" x14ac:dyDescent="0.3"/>
  <cols>
    <col min="1" max="1" width="4.77734375" style="1" bestFit="1" customWidth="1"/>
    <col min="2" max="2" width="9" style="1"/>
    <col min="3" max="3" width="7" style="1" bestFit="1" customWidth="1"/>
    <col min="4" max="4" width="12.44140625" style="1" bestFit="1" customWidth="1"/>
    <col min="5" max="7" width="12.5546875" style="1" customWidth="1"/>
    <col min="8" max="8" width="14.44140625" style="1" bestFit="1" customWidth="1"/>
    <col min="9" max="10" width="12.5546875" style="1" customWidth="1"/>
    <col min="11" max="11" width="14.44140625" style="1" bestFit="1" customWidth="1"/>
    <col min="12" max="13" width="14.44140625" style="1" customWidth="1"/>
    <col min="14" max="14" width="9" style="1"/>
    <col min="15" max="15" width="7.5546875" style="1" customWidth="1"/>
    <col min="16" max="16384" width="9" style="1"/>
  </cols>
  <sheetData>
    <row r="1" spans="1:17" ht="22.8" x14ac:dyDescent="0.4">
      <c r="A1" s="14" t="s">
        <v>16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7" x14ac:dyDescent="0.3">
      <c r="A2" s="2" t="s">
        <v>0</v>
      </c>
      <c r="B2" s="12" t="s">
        <v>17</v>
      </c>
      <c r="C2" s="13"/>
      <c r="D2" s="2" t="s">
        <v>18</v>
      </c>
      <c r="E2" s="2" t="s">
        <v>19</v>
      </c>
      <c r="F2" s="2" t="s">
        <v>20</v>
      </c>
      <c r="G2" s="2" t="s">
        <v>41</v>
      </c>
      <c r="H2" s="2" t="s">
        <v>42</v>
      </c>
      <c r="I2" s="2" t="s">
        <v>43</v>
      </c>
      <c r="J2" s="2" t="s">
        <v>44</v>
      </c>
      <c r="K2" s="2" t="s">
        <v>21</v>
      </c>
      <c r="L2" s="3" t="s">
        <v>45</v>
      </c>
      <c r="M2" s="3" t="s">
        <v>46</v>
      </c>
    </row>
    <row r="3" spans="1:17" x14ac:dyDescent="0.3">
      <c r="A3" s="4">
        <v>1</v>
      </c>
      <c r="B3" s="5" t="s">
        <v>22</v>
      </c>
      <c r="C3" s="6" t="s">
        <v>23</v>
      </c>
      <c r="D3" s="4" t="s">
        <v>4</v>
      </c>
      <c r="E3" s="16">
        <v>39000</v>
      </c>
      <c r="F3" s="16">
        <v>39013</v>
      </c>
      <c r="G3" s="15">
        <f>INT(F3-E3-H3)/7</f>
        <v>1</v>
      </c>
      <c r="H3" s="15">
        <f>MOD(INT(F3-E3),7)</f>
        <v>6</v>
      </c>
      <c r="I3" s="15">
        <f>IF(RIGHT(D3,1)="A",$P$7,IF(RIGHT(D3,1)="B",$P$8,IF(RIGHT(D3,1)="C",$P$9,$P$10)))</f>
        <v>45</v>
      </c>
      <c r="J3" s="15">
        <f>IF(RIGHT(D3,1)="A",$Q$7,IF(RIGHT(D3,1)="B",$Q$8,IF(RIGHT(D3,1)="C",$Q$9,$Q$10)))</f>
        <v>8</v>
      </c>
      <c r="K3" s="7">
        <f>G3*I3+MIN(J3*H3,I3)</f>
        <v>90</v>
      </c>
      <c r="L3" s="7">
        <f>IF(AND(WEEKDAY(E3)=1,(G3*7+H3)&gt;=30),K3*10%,IF((G3*7+H3)&gt;=25,K3*5%,0))</f>
        <v>0</v>
      </c>
      <c r="M3" s="7">
        <f>K3-L3</f>
        <v>90</v>
      </c>
    </row>
    <row r="4" spans="1:17" x14ac:dyDescent="0.3">
      <c r="A4" s="4">
        <v>2</v>
      </c>
      <c r="B4" s="5" t="s">
        <v>24</v>
      </c>
      <c r="C4" s="6" t="s">
        <v>25</v>
      </c>
      <c r="D4" s="4" t="s">
        <v>5</v>
      </c>
      <c r="E4" s="16">
        <v>39013</v>
      </c>
      <c r="F4" s="16">
        <v>39032</v>
      </c>
      <c r="G4" s="15">
        <f t="shared" ref="G4:G12" si="0">INT(F4-E4-H4)/7</f>
        <v>2</v>
      </c>
      <c r="H4" s="15">
        <f t="shared" ref="H4:H12" si="1">MOD(INT(F4-E4),7)</f>
        <v>5</v>
      </c>
      <c r="I4" s="15">
        <f t="shared" ref="I4:I12" si="2">IF(RIGHT(D4,1)="A",$P$7,IF(RIGHT(D4,1)="B",$P$8,IF(RIGHT(D4,1)="C",$P$9,$P$10)))</f>
        <v>50</v>
      </c>
      <c r="J4" s="15">
        <f t="shared" ref="J4:J12" si="3">IF(RIGHT(D4,1)="A",$Q$7,IF(RIGHT(D4,1)="B",$Q$8,IF(RIGHT(D4,1)="C",$Q$9,$Q$10)))</f>
        <v>8</v>
      </c>
      <c r="K4" s="7">
        <f t="shared" ref="K4:K12" si="4">G4*I4+MIN(J4*H4,I4)</f>
        <v>140</v>
      </c>
      <c r="L4" s="7">
        <f t="shared" ref="L4:L12" si="5">IF(AND(WEEKDAY(E4)=1,(G4*7+H4)&gt;=30),K4*10%,IF((G4*7+H4)&gt;=25,K4*5%,0))</f>
        <v>0</v>
      </c>
      <c r="M4" s="7">
        <f t="shared" ref="M4:M12" si="6">K4-L4</f>
        <v>140</v>
      </c>
      <c r="O4" s="12" t="s">
        <v>26</v>
      </c>
      <c r="P4" s="17"/>
      <c r="Q4" s="13"/>
    </row>
    <row r="5" spans="1:17" ht="18" customHeight="1" x14ac:dyDescent="0.3">
      <c r="A5" s="4">
        <v>3</v>
      </c>
      <c r="B5" s="5" t="s">
        <v>27</v>
      </c>
      <c r="C5" s="6" t="s">
        <v>28</v>
      </c>
      <c r="D5" s="4" t="s">
        <v>6</v>
      </c>
      <c r="E5" s="16">
        <v>39005</v>
      </c>
      <c r="F5" s="16">
        <v>39040</v>
      </c>
      <c r="G5" s="15">
        <f t="shared" si="0"/>
        <v>5</v>
      </c>
      <c r="H5" s="15">
        <f t="shared" si="1"/>
        <v>0</v>
      </c>
      <c r="I5" s="15">
        <f t="shared" si="2"/>
        <v>55</v>
      </c>
      <c r="J5" s="15">
        <f t="shared" si="3"/>
        <v>9</v>
      </c>
      <c r="K5" s="7">
        <f t="shared" si="4"/>
        <v>275</v>
      </c>
      <c r="L5" s="7">
        <f t="shared" si="5"/>
        <v>27.5</v>
      </c>
      <c r="M5" s="7">
        <f t="shared" si="6"/>
        <v>247.5</v>
      </c>
      <c r="O5" s="8" t="s">
        <v>29</v>
      </c>
      <c r="P5" s="10" t="s">
        <v>30</v>
      </c>
      <c r="Q5" s="10" t="s">
        <v>31</v>
      </c>
    </row>
    <row r="6" spans="1:17" ht="17.25" customHeight="1" x14ac:dyDescent="0.3">
      <c r="A6" s="4">
        <v>4</v>
      </c>
      <c r="B6" s="5" t="s">
        <v>32</v>
      </c>
      <c r="C6" s="6" t="s">
        <v>1</v>
      </c>
      <c r="D6" s="4" t="s">
        <v>7</v>
      </c>
      <c r="E6" s="16">
        <v>39016</v>
      </c>
      <c r="F6" s="16">
        <v>39028</v>
      </c>
      <c r="G6" s="15">
        <f t="shared" si="0"/>
        <v>1</v>
      </c>
      <c r="H6" s="15">
        <f t="shared" si="1"/>
        <v>5</v>
      </c>
      <c r="I6" s="15">
        <f t="shared" si="2"/>
        <v>55</v>
      </c>
      <c r="J6" s="15">
        <f t="shared" si="3"/>
        <v>9</v>
      </c>
      <c r="K6" s="7">
        <f t="shared" si="4"/>
        <v>100</v>
      </c>
      <c r="L6" s="7">
        <f t="shared" si="5"/>
        <v>0</v>
      </c>
      <c r="M6" s="7">
        <f t="shared" si="6"/>
        <v>100</v>
      </c>
      <c r="O6" s="9"/>
      <c r="P6" s="11"/>
      <c r="Q6" s="11"/>
    </row>
    <row r="7" spans="1:17" x14ac:dyDescent="0.3">
      <c r="A7" s="4">
        <v>5</v>
      </c>
      <c r="B7" s="5" t="s">
        <v>33</v>
      </c>
      <c r="C7" s="6" t="s">
        <v>34</v>
      </c>
      <c r="D7" s="4" t="s">
        <v>6</v>
      </c>
      <c r="E7" s="16">
        <v>39003</v>
      </c>
      <c r="F7" s="16">
        <v>39027</v>
      </c>
      <c r="G7" s="15">
        <f t="shared" si="0"/>
        <v>3</v>
      </c>
      <c r="H7" s="15">
        <f t="shared" si="1"/>
        <v>3</v>
      </c>
      <c r="I7" s="15">
        <f t="shared" si="2"/>
        <v>55</v>
      </c>
      <c r="J7" s="15">
        <f t="shared" si="3"/>
        <v>9</v>
      </c>
      <c r="K7" s="7">
        <f t="shared" si="4"/>
        <v>192</v>
      </c>
      <c r="L7" s="7">
        <f t="shared" si="5"/>
        <v>0</v>
      </c>
      <c r="M7" s="7">
        <f t="shared" si="6"/>
        <v>192</v>
      </c>
      <c r="O7" s="4" t="s">
        <v>12</v>
      </c>
      <c r="P7" s="4">
        <v>55</v>
      </c>
      <c r="Q7" s="4">
        <v>9</v>
      </c>
    </row>
    <row r="8" spans="1:17" x14ac:dyDescent="0.3">
      <c r="A8" s="4">
        <v>6</v>
      </c>
      <c r="B8" s="5" t="s">
        <v>35</v>
      </c>
      <c r="C8" s="6" t="s">
        <v>27</v>
      </c>
      <c r="D8" s="4" t="s">
        <v>8</v>
      </c>
      <c r="E8" s="16">
        <v>39005</v>
      </c>
      <c r="F8" s="16">
        <v>39048</v>
      </c>
      <c r="G8" s="15">
        <f t="shared" si="0"/>
        <v>6</v>
      </c>
      <c r="H8" s="15">
        <f t="shared" si="1"/>
        <v>1</v>
      </c>
      <c r="I8" s="15">
        <f t="shared" si="2"/>
        <v>50</v>
      </c>
      <c r="J8" s="15">
        <f t="shared" si="3"/>
        <v>8</v>
      </c>
      <c r="K8" s="7">
        <f t="shared" si="4"/>
        <v>308</v>
      </c>
      <c r="L8" s="7">
        <f t="shared" si="5"/>
        <v>30.8</v>
      </c>
      <c r="M8" s="7">
        <f t="shared" si="6"/>
        <v>277.2</v>
      </c>
      <c r="O8" s="4" t="s">
        <v>14</v>
      </c>
      <c r="P8" s="4">
        <v>50</v>
      </c>
      <c r="Q8" s="4">
        <v>8</v>
      </c>
    </row>
    <row r="9" spans="1:17" x14ac:dyDescent="0.3">
      <c r="A9" s="4">
        <v>7</v>
      </c>
      <c r="B9" s="5" t="s">
        <v>33</v>
      </c>
      <c r="C9" s="6" t="s">
        <v>36</v>
      </c>
      <c r="D9" s="4" t="s">
        <v>9</v>
      </c>
      <c r="E9" s="16">
        <v>39014</v>
      </c>
      <c r="F9" s="16">
        <v>39027</v>
      </c>
      <c r="G9" s="15">
        <f t="shared" si="0"/>
        <v>1</v>
      </c>
      <c r="H9" s="15">
        <f t="shared" si="1"/>
        <v>6</v>
      </c>
      <c r="I9" s="15">
        <f t="shared" si="2"/>
        <v>45</v>
      </c>
      <c r="J9" s="15">
        <f t="shared" si="3"/>
        <v>8</v>
      </c>
      <c r="K9" s="7">
        <f t="shared" si="4"/>
        <v>90</v>
      </c>
      <c r="L9" s="7">
        <f t="shared" si="5"/>
        <v>0</v>
      </c>
      <c r="M9" s="7">
        <f t="shared" si="6"/>
        <v>90</v>
      </c>
      <c r="O9" s="4" t="s">
        <v>13</v>
      </c>
      <c r="P9" s="4">
        <v>45</v>
      </c>
      <c r="Q9" s="4">
        <v>8</v>
      </c>
    </row>
    <row r="10" spans="1:17" x14ac:dyDescent="0.3">
      <c r="A10" s="4">
        <v>8</v>
      </c>
      <c r="B10" s="5" t="s">
        <v>37</v>
      </c>
      <c r="C10" s="6" t="s">
        <v>38</v>
      </c>
      <c r="D10" s="4" t="s">
        <v>4</v>
      </c>
      <c r="E10" s="16">
        <v>39014</v>
      </c>
      <c r="F10" s="16">
        <v>39037</v>
      </c>
      <c r="G10" s="15">
        <f t="shared" si="0"/>
        <v>3</v>
      </c>
      <c r="H10" s="15">
        <f t="shared" si="1"/>
        <v>2</v>
      </c>
      <c r="I10" s="15">
        <f t="shared" si="2"/>
        <v>45</v>
      </c>
      <c r="J10" s="15">
        <f t="shared" si="3"/>
        <v>8</v>
      </c>
      <c r="K10" s="7">
        <f t="shared" si="4"/>
        <v>151</v>
      </c>
      <c r="L10" s="7">
        <f t="shared" si="5"/>
        <v>0</v>
      </c>
      <c r="M10" s="7">
        <f t="shared" si="6"/>
        <v>151</v>
      </c>
      <c r="O10" s="4" t="s">
        <v>15</v>
      </c>
      <c r="P10" s="4">
        <v>42</v>
      </c>
      <c r="Q10" s="4">
        <v>7</v>
      </c>
    </row>
    <row r="11" spans="1:17" x14ac:dyDescent="0.3">
      <c r="A11" s="4">
        <v>9</v>
      </c>
      <c r="B11" s="5" t="s">
        <v>39</v>
      </c>
      <c r="C11" s="6" t="s">
        <v>2</v>
      </c>
      <c r="D11" s="4" t="s">
        <v>10</v>
      </c>
      <c r="E11" s="16">
        <v>39016</v>
      </c>
      <c r="F11" s="16">
        <v>39039</v>
      </c>
      <c r="G11" s="15">
        <f t="shared" si="0"/>
        <v>3</v>
      </c>
      <c r="H11" s="15">
        <f t="shared" si="1"/>
        <v>2</v>
      </c>
      <c r="I11" s="15">
        <f t="shared" si="2"/>
        <v>50</v>
      </c>
      <c r="J11" s="15">
        <f t="shared" si="3"/>
        <v>8</v>
      </c>
      <c r="K11" s="7">
        <f t="shared" si="4"/>
        <v>166</v>
      </c>
      <c r="L11" s="7">
        <f t="shared" si="5"/>
        <v>0</v>
      </c>
      <c r="M11" s="7">
        <f t="shared" si="6"/>
        <v>166</v>
      </c>
    </row>
    <row r="12" spans="1:17" x14ac:dyDescent="0.3">
      <c r="A12" s="4">
        <v>10</v>
      </c>
      <c r="B12" s="5" t="s">
        <v>40</v>
      </c>
      <c r="C12" s="6" t="s">
        <v>3</v>
      </c>
      <c r="D12" s="4" t="s">
        <v>11</v>
      </c>
      <c r="E12" s="16">
        <v>39018</v>
      </c>
      <c r="F12" s="16">
        <v>39050</v>
      </c>
      <c r="G12" s="15">
        <f t="shared" si="0"/>
        <v>4</v>
      </c>
      <c r="H12" s="15">
        <f t="shared" si="1"/>
        <v>4</v>
      </c>
      <c r="I12" s="15">
        <f t="shared" si="2"/>
        <v>42</v>
      </c>
      <c r="J12" s="15">
        <f t="shared" si="3"/>
        <v>7</v>
      </c>
      <c r="K12" s="7">
        <f t="shared" si="4"/>
        <v>196</v>
      </c>
      <c r="L12" s="7">
        <f t="shared" si="5"/>
        <v>9.8000000000000007</v>
      </c>
      <c r="M12" s="7">
        <f t="shared" si="6"/>
        <v>186.2</v>
      </c>
    </row>
  </sheetData>
  <mergeCells count="6">
    <mergeCell ref="O4:Q4"/>
    <mergeCell ref="A1:M1"/>
    <mergeCell ref="O5:O6"/>
    <mergeCell ref="P5:P6"/>
    <mergeCell ref="Q5:Q6"/>
    <mergeCell ref="B2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NDLoc</dc:creator>
  <cp:lastModifiedBy>Bao Tran</cp:lastModifiedBy>
  <dcterms:created xsi:type="dcterms:W3CDTF">2009-04-26T17:18:49Z</dcterms:created>
  <dcterms:modified xsi:type="dcterms:W3CDTF">2024-10-17T05:34:11Z</dcterms:modified>
</cp:coreProperties>
</file>