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4" i="1"/>
  <c r="G16" i="1"/>
  <c r="I16" i="1"/>
  <c r="E16" i="1"/>
  <c r="G15" i="1"/>
  <c r="I15" i="1"/>
  <c r="J15" i="1"/>
  <c r="E15" i="1"/>
  <c r="J5" i="1"/>
  <c r="J6" i="1"/>
  <c r="J7" i="1"/>
  <c r="J8" i="1"/>
  <c r="J9" i="1"/>
  <c r="J10" i="1"/>
  <c r="J11" i="1"/>
  <c r="J12" i="1"/>
  <c r="J13" i="1"/>
  <c r="J14" i="1"/>
  <c r="J4" i="1"/>
  <c r="I5" i="1"/>
  <c r="I6" i="1"/>
  <c r="I7" i="1"/>
  <c r="I8" i="1"/>
  <c r="I9" i="1"/>
  <c r="I10" i="1"/>
  <c r="I11" i="1"/>
  <c r="I12" i="1"/>
  <c r="I13" i="1"/>
  <c r="I14" i="1"/>
  <c r="I4" i="1"/>
  <c r="G5" i="1"/>
  <c r="G6" i="1"/>
  <c r="G7" i="1"/>
  <c r="G8" i="1"/>
  <c r="G9" i="1"/>
  <c r="G10" i="1"/>
  <c r="G11" i="1"/>
  <c r="G12" i="1"/>
  <c r="G13" i="1"/>
  <c r="G14" i="1"/>
  <c r="G4" i="1"/>
  <c r="E4" i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<sst xmlns="http://schemas.openxmlformats.org/spreadsheetml/2006/main" count="30" uniqueCount="25">
  <si>
    <t>HCM :</t>
  </si>
  <si>
    <t>NT :</t>
  </si>
  <si>
    <t>STT</t>
  </si>
  <si>
    <t>SL</t>
  </si>
  <si>
    <t>Lavabo</t>
  </si>
  <si>
    <t>BẢNG KÊ PHÂN BỔ VẬT TƯ</t>
  </si>
  <si>
    <t>CƯỚC CHUYÊN CHỞ :</t>
  </si>
  <si>
    <t>ĐN :</t>
  </si>
  <si>
    <t>(ĐVT: 1000 đ)</t>
  </si>
  <si>
    <t>TÊN VẬT TƯ</t>
  </si>
  <si>
    <t>ĐGIÁ</t>
  </si>
  <si>
    <t>TTIỀN</t>
  </si>
  <si>
    <t>CỘNG TIỀN</t>
  </si>
  <si>
    <t>TỶ LỆ %</t>
  </si>
  <si>
    <t>Xi măng</t>
  </si>
  <si>
    <t>Sắt</t>
  </si>
  <si>
    <t>Gạch bông I</t>
  </si>
  <si>
    <t>Gạch bông II</t>
  </si>
  <si>
    <t>Sơn</t>
  </si>
  <si>
    <t>Vôi</t>
  </si>
  <si>
    <t>Gạch men</t>
  </si>
  <si>
    <t>Gạch tàu</t>
  </si>
  <si>
    <t>Đá rửa</t>
  </si>
  <si>
    <t>Đá mài</t>
  </si>
  <si>
    <t>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</si>
</sst>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VND]\ #,##0"/>
  </numFmts>
  <fonts count="7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0"/>
      <name val="Times New Roman"/>
      <family val="1"/>
    </font>
    <font>
      <b/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vertical="top" wrapText="1"/>
    </xf>
    <xf numFmtId="9" fontId="3" fillId="0" borderId="1" xfId="0" applyNumberFormat="1" applyFont="1" applyBorder="1" applyAlignment="1">
      <alignment horizontal="center" vertical="top" wrapText="1"/>
    </xf>
    <xf numFmtId="9" fontId="4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166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166" fontId="2" fillId="3" borderId="1" xfId="0" applyNumberFormat="1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A15" sqref="A15:K16"/>
    </sheetView>
  </sheetViews>
  <sheetFormatPr defaultColWidth="9.140625" defaultRowHeight="15" x14ac:dyDescent="0.25"/>
  <cols>
    <col min="1" max="1" width="7.42578125" style="1" customWidth="1"/>
    <col min="2" max="2" width="15.5703125" style="1" customWidth="1"/>
    <col min="3" max="3" width="9.42578125" style="1" customWidth="1"/>
    <col min="4" max="4" width="8.140625" style="1" customWidth="1"/>
    <col min="5" max="5" width="14.140625" style="1" bestFit="1" customWidth="1"/>
    <col min="6" max="6" width="9.140625" style="1"/>
    <col min="7" max="7" width="14.140625" style="1" bestFit="1" customWidth="1"/>
    <col min="8" max="8" width="9.140625" style="1"/>
    <col min="9" max="9" width="14.140625" style="1" bestFit="1" customWidth="1"/>
    <col min="10" max="10" width="15.85546875" style="1" bestFit="1" customWidth="1"/>
    <col min="11" max="11" width="13.140625" style="1" bestFit="1" customWidth="1"/>
    <col min="12" max="16384" width="9.140625" style="1"/>
  </cols>
  <sheetData>
    <row r="1" spans="1:11" ht="27" customHeight="1" x14ac:dyDescent="0.3">
      <c r="A1" s="7" t="s">
        <v>5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5.75" x14ac:dyDescent="0.25">
      <c r="A2" s="8" t="s">
        <v>6</v>
      </c>
      <c r="B2" s="8"/>
      <c r="C2" s="8"/>
      <c r="D2" s="2" t="s">
        <v>0</v>
      </c>
      <c r="E2" s="3">
        <v>0.1</v>
      </c>
      <c r="F2" s="2" t="s">
        <v>1</v>
      </c>
      <c r="G2" s="4">
        <v>0.15</v>
      </c>
      <c r="H2" s="2" t="s">
        <v>7</v>
      </c>
      <c r="I2" s="3">
        <v>0.2</v>
      </c>
      <c r="J2" s="9" t="s">
        <v>8</v>
      </c>
      <c r="K2" s="9"/>
    </row>
    <row r="3" spans="1:11" ht="36" customHeight="1" x14ac:dyDescent="0.25">
      <c r="A3" s="6" t="s">
        <v>2</v>
      </c>
      <c r="B3" s="6" t="s">
        <v>9</v>
      </c>
      <c r="C3" s="6" t="s">
        <v>10</v>
      </c>
      <c r="D3" s="6" t="s">
        <v>3</v>
      </c>
      <c r="E3" s="6" t="s">
        <v>11</v>
      </c>
      <c r="F3" s="6" t="s">
        <v>3</v>
      </c>
      <c r="G3" s="6" t="s">
        <v>11</v>
      </c>
      <c r="H3" s="6" t="s">
        <v>3</v>
      </c>
      <c r="I3" s="6" t="s">
        <v>11</v>
      </c>
      <c r="J3" s="6" t="s">
        <v>12</v>
      </c>
      <c r="K3" s="6" t="s">
        <v>13</v>
      </c>
    </row>
    <row r="4" spans="1:11" ht="15.75" x14ac:dyDescent="0.25">
      <c r="A4" s="5">
        <v>1</v>
      </c>
      <c r="B4" s="2" t="s">
        <v>14</v>
      </c>
      <c r="C4" s="12">
        <v>65</v>
      </c>
      <c r="D4" s="11">
        <v>2100</v>
      </c>
      <c r="E4" s="10">
        <f>D4*C4+(D4*C4)*(1+$E$2)</f>
        <v>286650</v>
      </c>
      <c r="F4" s="11">
        <v>700</v>
      </c>
      <c r="G4" s="10">
        <f>D4*C4+(D4*C4)*(1+$G$2)</f>
        <v>293475</v>
      </c>
      <c r="H4" s="11">
        <v>2500</v>
      </c>
      <c r="I4" s="10">
        <f>D4*C4+(D4*C4)*(1+$I$2)</f>
        <v>300300</v>
      </c>
      <c r="J4" s="10">
        <f>E4+G4+I4</f>
        <v>880425</v>
      </c>
      <c r="K4" s="5">
        <f>J4/$J$15</f>
        <v>0.41266098313078181</v>
      </c>
    </row>
    <row r="5" spans="1:11" ht="15.75" x14ac:dyDescent="0.25">
      <c r="A5" s="5">
        <v>2</v>
      </c>
      <c r="B5" s="2" t="s">
        <v>15</v>
      </c>
      <c r="C5" s="12">
        <v>12</v>
      </c>
      <c r="D5" s="11">
        <v>140</v>
      </c>
      <c r="E5" s="10">
        <f t="shared" ref="E5:E14" si="0">D5*C5+(D5*C5)*(1+$E$2)</f>
        <v>3528</v>
      </c>
      <c r="F5" s="11">
        <v>350</v>
      </c>
      <c r="G5" s="10">
        <f t="shared" ref="G5:G14" si="1">D5*C5+(D5*C5)*(1+$G$2)</f>
        <v>3612</v>
      </c>
      <c r="H5" s="11">
        <v>500</v>
      </c>
      <c r="I5" s="10">
        <f t="shared" ref="I5:I14" si="2">D5*C5+(D5*C5)*(1+$I$2)</f>
        <v>3696</v>
      </c>
      <c r="J5" s="10">
        <f t="shared" ref="J5:J14" si="3">E5+G5+I5</f>
        <v>10836</v>
      </c>
      <c r="K5" s="5">
        <f t="shared" ref="K5:K14" si="4">J5/$J$15</f>
        <v>5.0789044077634684E-3</v>
      </c>
    </row>
    <row r="6" spans="1:11" ht="15.75" x14ac:dyDescent="0.25">
      <c r="A6" s="5">
        <v>3</v>
      </c>
      <c r="B6" s="2" t="s">
        <v>16</v>
      </c>
      <c r="C6" s="12">
        <v>80</v>
      </c>
      <c r="D6" s="11">
        <v>50</v>
      </c>
      <c r="E6" s="10">
        <f t="shared" si="0"/>
        <v>8400</v>
      </c>
      <c r="F6" s="11">
        <v>40</v>
      </c>
      <c r="G6" s="10">
        <f t="shared" si="1"/>
        <v>8600</v>
      </c>
      <c r="H6" s="11">
        <v>80</v>
      </c>
      <c r="I6" s="10">
        <f t="shared" si="2"/>
        <v>8800</v>
      </c>
      <c r="J6" s="10">
        <f t="shared" si="3"/>
        <v>25800</v>
      </c>
      <c r="K6" s="5">
        <f t="shared" si="4"/>
        <v>1.2092629542293972E-2</v>
      </c>
    </row>
    <row r="7" spans="1:11" ht="15.75" x14ac:dyDescent="0.25">
      <c r="A7" s="5">
        <v>4</v>
      </c>
      <c r="B7" s="2" t="s">
        <v>17</v>
      </c>
      <c r="C7" s="12">
        <v>70</v>
      </c>
      <c r="D7" s="11">
        <v>100</v>
      </c>
      <c r="E7" s="10">
        <f t="shared" si="0"/>
        <v>14700</v>
      </c>
      <c r="F7" s="11">
        <v>60</v>
      </c>
      <c r="G7" s="10">
        <f t="shared" si="1"/>
        <v>15050</v>
      </c>
      <c r="H7" s="11">
        <v>70</v>
      </c>
      <c r="I7" s="10">
        <f t="shared" si="2"/>
        <v>15400</v>
      </c>
      <c r="J7" s="10">
        <f t="shared" si="3"/>
        <v>45150</v>
      </c>
      <c r="K7" s="5">
        <f t="shared" si="4"/>
        <v>2.116210169901445E-2</v>
      </c>
    </row>
    <row r="8" spans="1:11" ht="15.75" x14ac:dyDescent="0.25">
      <c r="A8" s="5">
        <v>5</v>
      </c>
      <c r="B8" s="2" t="s">
        <v>18</v>
      </c>
      <c r="C8" s="12">
        <v>95</v>
      </c>
      <c r="D8" s="11">
        <v>200</v>
      </c>
      <c r="E8" s="10">
        <f t="shared" si="0"/>
        <v>39900</v>
      </c>
      <c r="F8" s="11">
        <v>250</v>
      </c>
      <c r="G8" s="10">
        <f t="shared" si="1"/>
        <v>40850</v>
      </c>
      <c r="H8" s="11">
        <v>100</v>
      </c>
      <c r="I8" s="10">
        <f t="shared" si="2"/>
        <v>41800</v>
      </c>
      <c r="J8" s="10">
        <f t="shared" si="3"/>
        <v>122550</v>
      </c>
      <c r="K8" s="5">
        <f t="shared" si="4"/>
        <v>5.7439990325896369E-2</v>
      </c>
    </row>
    <row r="9" spans="1:11" ht="15.75" x14ac:dyDescent="0.25">
      <c r="A9" s="5">
        <v>6</v>
      </c>
      <c r="B9" s="2" t="s">
        <v>19</v>
      </c>
      <c r="C9" s="12">
        <v>5</v>
      </c>
      <c r="D9" s="11">
        <v>2000</v>
      </c>
      <c r="E9" s="10">
        <f t="shared" si="0"/>
        <v>21000</v>
      </c>
      <c r="F9" s="11">
        <v>3000</v>
      </c>
      <c r="G9" s="10">
        <f t="shared" si="1"/>
        <v>21500</v>
      </c>
      <c r="H9" s="11">
        <v>1500</v>
      </c>
      <c r="I9" s="10">
        <f t="shared" si="2"/>
        <v>22000</v>
      </c>
      <c r="J9" s="10">
        <f t="shared" si="3"/>
        <v>64500</v>
      </c>
      <c r="K9" s="5">
        <f t="shared" si="4"/>
        <v>3.0231573855734929E-2</v>
      </c>
    </row>
    <row r="10" spans="1:11" ht="15.75" x14ac:dyDescent="0.25">
      <c r="A10" s="5">
        <v>7</v>
      </c>
      <c r="B10" s="2" t="s">
        <v>20</v>
      </c>
      <c r="C10" s="12">
        <v>68</v>
      </c>
      <c r="D10" s="11">
        <v>900</v>
      </c>
      <c r="E10" s="10">
        <f t="shared" si="0"/>
        <v>128520</v>
      </c>
      <c r="F10" s="11">
        <v>800</v>
      </c>
      <c r="G10" s="10">
        <f t="shared" si="1"/>
        <v>131580</v>
      </c>
      <c r="H10" s="11">
        <v>900</v>
      </c>
      <c r="I10" s="10">
        <f t="shared" si="2"/>
        <v>134640</v>
      </c>
      <c r="J10" s="10">
        <f t="shared" si="3"/>
        <v>394740</v>
      </c>
      <c r="K10" s="5">
        <f t="shared" si="4"/>
        <v>0.18501723199709777</v>
      </c>
    </row>
    <row r="11" spans="1:11" ht="15.75" x14ac:dyDescent="0.25">
      <c r="A11" s="5">
        <v>8</v>
      </c>
      <c r="B11" s="2" t="s">
        <v>21</v>
      </c>
      <c r="C11" s="12">
        <v>25</v>
      </c>
      <c r="D11" s="11">
        <v>700</v>
      </c>
      <c r="E11" s="10">
        <f t="shared" si="0"/>
        <v>36750</v>
      </c>
      <c r="F11" s="11">
        <v>1200</v>
      </c>
      <c r="G11" s="10">
        <f t="shared" si="1"/>
        <v>37625</v>
      </c>
      <c r="H11" s="11">
        <v>600</v>
      </c>
      <c r="I11" s="10">
        <f t="shared" si="2"/>
        <v>38500</v>
      </c>
      <c r="J11" s="10">
        <f t="shared" si="3"/>
        <v>112875</v>
      </c>
      <c r="K11" s="5">
        <f t="shared" si="4"/>
        <v>5.2905254247536129E-2</v>
      </c>
    </row>
    <row r="12" spans="1:11" ht="15.75" x14ac:dyDescent="0.25">
      <c r="A12" s="5">
        <v>9</v>
      </c>
      <c r="B12" s="2" t="s">
        <v>4</v>
      </c>
      <c r="C12" s="12">
        <v>80</v>
      </c>
      <c r="D12" s="11">
        <v>80</v>
      </c>
      <c r="E12" s="10">
        <f t="shared" si="0"/>
        <v>13440</v>
      </c>
      <c r="F12" s="11">
        <v>120</v>
      </c>
      <c r="G12" s="10">
        <f t="shared" si="1"/>
        <v>13760</v>
      </c>
      <c r="H12" s="11">
        <v>100</v>
      </c>
      <c r="I12" s="10">
        <f t="shared" si="2"/>
        <v>14080</v>
      </c>
      <c r="J12" s="10">
        <f t="shared" si="3"/>
        <v>41280</v>
      </c>
      <c r="K12" s="5">
        <f t="shared" si="4"/>
        <v>1.9348207267670354E-2</v>
      </c>
    </row>
    <row r="13" spans="1:11" ht="15.75" x14ac:dyDescent="0.25">
      <c r="A13" s="5">
        <v>10</v>
      </c>
      <c r="B13" s="2" t="s">
        <v>22</v>
      </c>
      <c r="C13" s="12">
        <v>30</v>
      </c>
      <c r="D13" s="11">
        <v>1250</v>
      </c>
      <c r="E13" s="10">
        <f t="shared" si="0"/>
        <v>78750</v>
      </c>
      <c r="F13" s="11">
        <v>1500</v>
      </c>
      <c r="G13" s="10">
        <f t="shared" si="1"/>
        <v>80625</v>
      </c>
      <c r="H13" s="11">
        <v>1200</v>
      </c>
      <c r="I13" s="10">
        <f t="shared" si="2"/>
        <v>82500</v>
      </c>
      <c r="J13" s="10">
        <f t="shared" si="3"/>
        <v>241875</v>
      </c>
      <c r="K13" s="5">
        <f t="shared" si="4"/>
        <v>0.11336840195900598</v>
      </c>
    </row>
    <row r="14" spans="1:11" ht="15.75" x14ac:dyDescent="0.25">
      <c r="A14" s="5">
        <v>11</v>
      </c>
      <c r="B14" s="2" t="s">
        <v>23</v>
      </c>
      <c r="C14" s="12">
        <v>20</v>
      </c>
      <c r="D14" s="11">
        <v>1500</v>
      </c>
      <c r="E14" s="10">
        <f t="shared" si="0"/>
        <v>63000</v>
      </c>
      <c r="F14" s="11">
        <v>1000</v>
      </c>
      <c r="G14" s="10">
        <f t="shared" si="1"/>
        <v>64500</v>
      </c>
      <c r="H14" s="11">
        <v>1100</v>
      </c>
      <c r="I14" s="10">
        <f t="shared" si="2"/>
        <v>66000</v>
      </c>
      <c r="J14" s="10">
        <f t="shared" si="3"/>
        <v>193500</v>
      </c>
      <c r="K14" s="5">
        <f t="shared" si="4"/>
        <v>9.0694721567204789E-2</v>
      </c>
    </row>
    <row r="15" spans="1:11" ht="18" customHeight="1" x14ac:dyDescent="0.25">
      <c r="A15" s="13" t="s">
        <v>24</v>
      </c>
      <c r="B15" s="13"/>
      <c r="C15" s="13"/>
      <c r="D15" s="13"/>
      <c r="E15" s="14">
        <f>SUM(E4:E14)</f>
        <v>694638</v>
      </c>
      <c r="F15" s="15"/>
      <c r="G15" s="14">
        <f t="shared" ref="F15:J15" si="5">SUM(G4:G14)</f>
        <v>711177</v>
      </c>
      <c r="H15" s="15"/>
      <c r="I15" s="14">
        <f t="shared" si="5"/>
        <v>727716</v>
      </c>
      <c r="J15" s="14">
        <f t="shared" si="5"/>
        <v>2133531</v>
      </c>
      <c r="K15" s="15"/>
    </row>
    <row r="16" spans="1:11" ht="18" customHeight="1" x14ac:dyDescent="0.25">
      <c r="A16" s="13" t="s">
        <v>13</v>
      </c>
      <c r="B16" s="13"/>
      <c r="C16" s="13"/>
      <c r="D16" s="13"/>
      <c r="E16" s="15">
        <f>E15/$J$15</f>
        <v>0.32558139534883723</v>
      </c>
      <c r="F16" s="15"/>
      <c r="G16" s="15">
        <f t="shared" ref="F16:I16" si="6">G15/$J$15</f>
        <v>0.33333333333333331</v>
      </c>
      <c r="H16" s="15"/>
      <c r="I16" s="15">
        <f t="shared" si="6"/>
        <v>0.34108527131782945</v>
      </c>
      <c r="J16" s="16"/>
      <c r="K16" s="15"/>
    </row>
  </sheetData>
  <mergeCells count="5">
    <mergeCell ref="A1:K1"/>
    <mergeCell ref="A2:C2"/>
    <mergeCell ref="J2:K2"/>
    <mergeCell ref="A16:D16"/>
    <mergeCell ref="A15:D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NDLoc</dc:creator>
  <cp:lastModifiedBy>sv@fit</cp:lastModifiedBy>
  <dcterms:created xsi:type="dcterms:W3CDTF">2009-04-26T16:29:33Z</dcterms:created>
  <dcterms:modified xsi:type="dcterms:W3CDTF">2024-10-15T01:17:50Z</dcterms:modified>
</cp:coreProperties>
</file>