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Sheet1!$B$3:$L$12</definedName>
  </definedNames>
  <calcPr calcId="144525"/>
</workbook>
</file>

<file path=xl/calcChain.xml><?xml version="1.0" encoding="utf-8"?>
<calcChain xmlns="http://schemas.openxmlformats.org/spreadsheetml/2006/main">
  <c r="E15" i="1" l="1"/>
  <c r="F15" i="1"/>
  <c r="D15" i="1"/>
  <c r="E14" i="1"/>
  <c r="F14" i="1"/>
  <c r="D14" i="1"/>
  <c r="E13" i="1"/>
  <c r="F13" i="1"/>
  <c r="D13" i="1"/>
  <c r="J9" i="1"/>
  <c r="I7" i="1"/>
  <c r="I4" i="1"/>
  <c r="I11" i="1"/>
  <c r="I9" i="1"/>
  <c r="I6" i="1"/>
  <c r="I8" i="1"/>
  <c r="I5" i="1"/>
  <c r="I10" i="1"/>
  <c r="I12" i="1"/>
  <c r="I3" i="1"/>
  <c r="I15" i="1" s="1"/>
  <c r="H7" i="1"/>
  <c r="H4" i="1"/>
  <c r="H14" i="1" s="1"/>
  <c r="H11" i="1"/>
  <c r="H9" i="1"/>
  <c r="H6" i="1"/>
  <c r="H8" i="1"/>
  <c r="H5" i="1"/>
  <c r="H10" i="1"/>
  <c r="H12" i="1"/>
  <c r="H3" i="1"/>
  <c r="H15" i="1" s="1"/>
  <c r="G7" i="1"/>
  <c r="J7" i="1" s="1"/>
  <c r="K7" i="1" s="1"/>
  <c r="G4" i="1"/>
  <c r="J4" i="1" s="1"/>
  <c r="K4" i="1" s="1"/>
  <c r="G11" i="1"/>
  <c r="J11" i="1" s="1"/>
  <c r="K11" i="1" s="1"/>
  <c r="G9" i="1"/>
  <c r="G6" i="1"/>
  <c r="J6" i="1" s="1"/>
  <c r="K6" i="1" s="1"/>
  <c r="G8" i="1"/>
  <c r="J8" i="1" s="1"/>
  <c r="G5" i="1"/>
  <c r="J5" i="1" s="1"/>
  <c r="K5" i="1" s="1"/>
  <c r="G10" i="1"/>
  <c r="J10" i="1" s="1"/>
  <c r="G12" i="1"/>
  <c r="J12" i="1" s="1"/>
  <c r="K12" i="1" s="1"/>
  <c r="G3" i="1"/>
  <c r="G15" i="1" s="1"/>
  <c r="I13" i="1" l="1"/>
  <c r="H13" i="1"/>
  <c r="G13" i="1"/>
  <c r="I14" i="1"/>
  <c r="J3" i="1"/>
  <c r="K3" i="1" s="1"/>
  <c r="G14" i="1"/>
  <c r="K8" i="1"/>
  <c r="J13" i="1"/>
  <c r="K10" i="1"/>
  <c r="J14" i="1"/>
  <c r="K9" i="1"/>
  <c r="L3" i="1"/>
  <c r="L12" i="1"/>
  <c r="L5" i="1"/>
  <c r="J15" i="1"/>
  <c r="L6" i="1"/>
  <c r="L11" i="1"/>
  <c r="L4" i="1"/>
  <c r="L7" i="1"/>
  <c r="L9" i="1" l="1"/>
  <c r="L8" i="1"/>
  <c r="L10" i="1"/>
  <c r="L13" i="1"/>
  <c r="L15" i="1"/>
  <c r="L14" i="1"/>
</calcChain>
</file>

<file path=xl/sharedStrings.xml><?xml version="1.0" encoding="utf-8"?>
<sst xmlns="http://schemas.openxmlformats.org/spreadsheetml/2006/main" count="26" uniqueCount="26">
  <si>
    <t>STT</t>
  </si>
  <si>
    <t>TBHK</t>
  </si>
  <si>
    <t>Bích Lan</t>
  </si>
  <si>
    <t>BẢNG ĐIỂM HỌC KỲ I</t>
  </si>
  <si>
    <t>HỌ VÀ TÊN</t>
  </si>
  <si>
    <t>ĐT</t>
  </si>
  <si>
    <t>TOÁN</t>
  </si>
  <si>
    <t>VĂN</t>
  </si>
  <si>
    <t>NNGỮ</t>
  </si>
  <si>
    <t>ĐTB</t>
  </si>
  <si>
    <t>ĐTHÊM</t>
  </si>
  <si>
    <t>ĐMIN</t>
  </si>
  <si>
    <t>LOẠI</t>
  </si>
  <si>
    <t>HẠNG</t>
  </si>
  <si>
    <t>Hồng Yến</t>
  </si>
  <si>
    <t>Trần Hải</t>
  </si>
  <si>
    <t>Lệ Thu</t>
  </si>
  <si>
    <t>Nguyễn An</t>
  </si>
  <si>
    <t>Lê Tuấn</t>
  </si>
  <si>
    <t>Phạm Xuân</t>
  </si>
  <si>
    <t xml:space="preserve">Dương Tùng </t>
  </si>
  <si>
    <t>Bảo Châu</t>
  </si>
  <si>
    <t>Hồng Ngọc</t>
  </si>
  <si>
    <t>Đ.TRUNG BÌNH (g)</t>
  </si>
  <si>
    <t>Đ.CAO NHẤT (h)</t>
  </si>
  <si>
    <t>Đ.THẤP NHẤT(i)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</si>
</sst>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20" zoomScaleNormal="120" workbookViewId="0">
      <selection activeCell="B9" sqref="B9"/>
    </sheetView>
  </sheetViews>
  <sheetFormatPr defaultColWidth="6.5703125" defaultRowHeight="15" x14ac:dyDescent="0.25"/>
  <cols>
    <col min="1" max="1" width="6.5703125" style="1"/>
    <col min="2" max="2" width="13.140625" style="1" bestFit="1" customWidth="1"/>
    <col min="3" max="3" width="6.28515625" style="1" customWidth="1"/>
    <col min="4" max="4" width="7.28515625" style="1" bestFit="1" customWidth="1"/>
    <col min="5" max="5" width="8.28515625" style="1" customWidth="1"/>
    <col min="6" max="6" width="7.5703125" style="1" bestFit="1" customWidth="1"/>
    <col min="7" max="7" width="8.28515625" style="1" customWidth="1"/>
    <col min="8" max="8" width="9.28515625" style="1" bestFit="1" customWidth="1"/>
    <col min="9" max="9" width="7.140625" style="1" bestFit="1" customWidth="1"/>
    <col min="10" max="10" width="7.42578125" style="1" bestFit="1" customWidth="1"/>
    <col min="11" max="11" width="11.140625" style="1" bestFit="1" customWidth="1"/>
    <col min="12" max="12" width="7.5703125" style="1" bestFit="1" customWidth="1"/>
    <col min="13" max="16384" width="6.5703125" style="1"/>
  </cols>
  <sheetData>
    <row r="1" spans="1:12" ht="22.5" x14ac:dyDescent="0.25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A2" s="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2" t="s">
        <v>9</v>
      </c>
      <c r="H2" s="2" t="s">
        <v>10</v>
      </c>
      <c r="I2" s="2" t="s">
        <v>11</v>
      </c>
      <c r="J2" s="2" t="s">
        <v>1</v>
      </c>
      <c r="K2" s="2" t="s">
        <v>12</v>
      </c>
      <c r="L2" s="2" t="s">
        <v>13</v>
      </c>
    </row>
    <row r="3" spans="1:12" ht="15.75" x14ac:dyDescent="0.25">
      <c r="A3" s="10">
        <v>1</v>
      </c>
      <c r="B3" s="5" t="s">
        <v>2</v>
      </c>
      <c r="C3" s="4">
        <v>1</v>
      </c>
      <c r="D3" s="4">
        <v>9</v>
      </c>
      <c r="E3" s="4">
        <v>10</v>
      </c>
      <c r="F3" s="4">
        <v>7</v>
      </c>
      <c r="G3" s="4">
        <f>(D3*3+2*E3+F3)/6</f>
        <v>9</v>
      </c>
      <c r="H3" s="4">
        <f>IF(C3=1,0.5,IF(C3=2,0.3,0))</f>
        <v>0.5</v>
      </c>
      <c r="I3" s="4">
        <f>MIN(D3:F3)</f>
        <v>7</v>
      </c>
      <c r="J3" s="4">
        <f>IF(G3&gt;=5,ROUND(G3,1),MIN(5,ROUND(G3+H3,1)))</f>
        <v>9</v>
      </c>
      <c r="K3" s="4" t="str">
        <f>IF(AND(J3&gt;=8,MIN(D3:F3)&gt;=7),"Giỏi",IF(AND(J3&gt;=6.5,J3&lt;8,MIN(D3:F3)&gt;=5),"Khá",IF(AND(J3&gt;=5,J3&lt;6.5,MIN(D3:F3)&gt;=3),"Trung bình","Kém")))</f>
        <v>Giỏi</v>
      </c>
      <c r="L3" s="4">
        <f>RANK(J3,$J$3:$J$12)</f>
        <v>1</v>
      </c>
    </row>
    <row r="4" spans="1:12" ht="15.75" x14ac:dyDescent="0.25">
      <c r="A4" s="4">
        <v>2</v>
      </c>
      <c r="B4" s="5" t="s">
        <v>15</v>
      </c>
      <c r="C4" s="4">
        <v>2</v>
      </c>
      <c r="D4" s="4">
        <v>8</v>
      </c>
      <c r="E4" s="4">
        <v>6</v>
      </c>
      <c r="F4" s="4">
        <v>8</v>
      </c>
      <c r="G4" s="4">
        <f>(D4*3+2*E4+F4)/6</f>
        <v>7.333333333333333</v>
      </c>
      <c r="H4" s="4">
        <f>IF(C4=1,0.5,IF(C4=2,0.3,0))</f>
        <v>0.3</v>
      </c>
      <c r="I4" s="4">
        <f>MIN(D4:F4)</f>
        <v>6</v>
      </c>
      <c r="J4" s="4">
        <f>IF(G4&gt;=5,ROUND(G4,1),MIN(5,ROUND(G4+H4,1)))</f>
        <v>7.3</v>
      </c>
      <c r="K4" s="4" t="str">
        <f>IF(AND(J4&gt;=8,MIN(D4:F4)&gt;=7),"Giỏi",IF(AND(J4&gt;=6.5,J4&lt;8,MIN(D4:F4)&gt;=5),"Khá",IF(AND(J4&gt;=5,J4&lt;6.5,MIN(D4:F4)&gt;=3),"Trung bình","Kém")))</f>
        <v>Khá</v>
      </c>
      <c r="L4" s="4">
        <f>RANK(J4,$J$3:$J$12)</f>
        <v>2</v>
      </c>
    </row>
    <row r="5" spans="1:12" ht="15.75" x14ac:dyDescent="0.25">
      <c r="A5" s="10">
        <v>3</v>
      </c>
      <c r="B5" s="5" t="s">
        <v>20</v>
      </c>
      <c r="C5" s="4">
        <v>1</v>
      </c>
      <c r="D5" s="4">
        <v>8</v>
      </c>
      <c r="E5" s="4">
        <v>5</v>
      </c>
      <c r="F5" s="4">
        <v>10</v>
      </c>
      <c r="G5" s="4">
        <f>(D5*3+2*E5+F5)/6</f>
        <v>7.333333333333333</v>
      </c>
      <c r="H5" s="4">
        <f>IF(C5=1,0.5,IF(C5=2,0.3,0))</f>
        <v>0.5</v>
      </c>
      <c r="I5" s="4">
        <f>MIN(D5:F5)</f>
        <v>5</v>
      </c>
      <c r="J5" s="4">
        <f>IF(G5&gt;=5,ROUND(G5,1),MIN(5,ROUND(G5+H5,1)))</f>
        <v>7.3</v>
      </c>
      <c r="K5" s="4" t="str">
        <f>IF(AND(J5&gt;=8,MIN(D5:F5)&gt;=7),"Giỏi",IF(AND(J5&gt;=6.5,J5&lt;8,MIN(D5:F5)&gt;=5),"Khá",IF(AND(J5&gt;=5,J5&lt;6.5,MIN(D5:F5)&gt;=3),"Trung bình","Kém")))</f>
        <v>Khá</v>
      </c>
      <c r="L5" s="4">
        <f>RANK(J5,$J$3:$J$12)</f>
        <v>2</v>
      </c>
    </row>
    <row r="6" spans="1:12" ht="15.75" x14ac:dyDescent="0.25">
      <c r="A6" s="4">
        <v>4</v>
      </c>
      <c r="B6" s="5" t="s">
        <v>18</v>
      </c>
      <c r="C6" s="4">
        <v>2</v>
      </c>
      <c r="D6" s="4">
        <v>7</v>
      </c>
      <c r="E6" s="4">
        <v>8</v>
      </c>
      <c r="F6" s="4">
        <v>4</v>
      </c>
      <c r="G6" s="4">
        <f>(D6*3+2*E6+F6)/6</f>
        <v>6.833333333333333</v>
      </c>
      <c r="H6" s="4">
        <f>IF(C6=1,0.5,IF(C6=2,0.3,0))</f>
        <v>0.3</v>
      </c>
      <c r="I6" s="4">
        <f>MIN(D6:F6)</f>
        <v>4</v>
      </c>
      <c r="J6" s="4">
        <f>IF(G6&gt;=5,ROUND(G6,1),MIN(5,ROUND(G6+H6,1)))</f>
        <v>6.8</v>
      </c>
      <c r="K6" s="4" t="str">
        <f>IF(AND(J6&gt;=8,MIN(D6:F6)&gt;=7),"Giỏi",IF(AND(J6&gt;=6.5,J6&lt;8,MIN(D6:F6)&gt;=5),"Khá",IF(AND(J6&gt;=5,J6&lt;6.5,MIN(D6:F6)&gt;=3),"Trung bình","Kém")))</f>
        <v>Kém</v>
      </c>
      <c r="L6" s="4">
        <f>RANK(J6,$J$3:$J$12)</f>
        <v>4</v>
      </c>
    </row>
    <row r="7" spans="1:12" ht="15.75" x14ac:dyDescent="0.25">
      <c r="A7" s="10">
        <v>5</v>
      </c>
      <c r="B7" s="5" t="s">
        <v>14</v>
      </c>
      <c r="C7" s="4">
        <v>1</v>
      </c>
      <c r="D7" s="4">
        <v>5</v>
      </c>
      <c r="E7" s="4">
        <v>7</v>
      </c>
      <c r="F7" s="4">
        <v>10</v>
      </c>
      <c r="G7" s="4">
        <f>(D7*3+2*E7+F7)/6</f>
        <v>6.5</v>
      </c>
      <c r="H7" s="4">
        <f>IF(C7=1,0.5,IF(C7=2,0.3,0))</f>
        <v>0.5</v>
      </c>
      <c r="I7" s="4">
        <f>MIN(D7:F7)</f>
        <v>5</v>
      </c>
      <c r="J7" s="4">
        <f>IF(G7&gt;=5,ROUND(G7,1),MIN(5,ROUND(G7+H7,1)))</f>
        <v>6.5</v>
      </c>
      <c r="K7" s="4" t="str">
        <f>IF(AND(J7&gt;=8,MIN(D7:F7)&gt;=7),"Giỏi",IF(AND(J7&gt;=6.5,J7&lt;8,MIN(D7:F7)&gt;=5),"Khá",IF(AND(J7&gt;=5,J7&lt;6.5,MIN(D7:F7)&gt;=3),"Trung bình","Kém")))</f>
        <v>Khá</v>
      </c>
      <c r="L7" s="4">
        <f>RANK(J7,$J$3:$J$12)</f>
        <v>5</v>
      </c>
    </row>
    <row r="8" spans="1:12" ht="15.75" x14ac:dyDescent="0.25">
      <c r="A8" s="4">
        <v>6</v>
      </c>
      <c r="B8" s="5" t="s">
        <v>19</v>
      </c>
      <c r="C8" s="4">
        <v>3</v>
      </c>
      <c r="D8" s="4">
        <v>7</v>
      </c>
      <c r="E8" s="4">
        <v>4</v>
      </c>
      <c r="F8" s="4">
        <v>6</v>
      </c>
      <c r="G8" s="4">
        <f>(D8*3+2*E8+F8)/6</f>
        <v>5.833333333333333</v>
      </c>
      <c r="H8" s="4">
        <f>IF(C8=1,0.5,IF(C8=2,0.3,0))</f>
        <v>0</v>
      </c>
      <c r="I8" s="4">
        <f>MIN(D8:F8)</f>
        <v>4</v>
      </c>
      <c r="J8" s="4">
        <f>IF(G8&gt;=5,ROUND(G8,1),MIN(5,ROUND(G8+H8,1)))</f>
        <v>5.8</v>
      </c>
      <c r="K8" s="4" t="str">
        <f>IF(AND(J8&gt;=8,MIN(D8:F8)&gt;=7),"Giỏi",IF(AND(J8&gt;=6.5,J8&lt;8,MIN(D8:F8)&gt;=5),"Khá",IF(AND(J8&gt;=5,J8&lt;6.5,MIN(D8:F8)&gt;=3),"Trung bình","Kém")))</f>
        <v>Trung bình</v>
      </c>
      <c r="L8" s="4">
        <f>RANK(J8,$J$3:$J$12)</f>
        <v>6</v>
      </c>
    </row>
    <row r="9" spans="1:12" ht="15.75" x14ac:dyDescent="0.25">
      <c r="A9" s="10">
        <v>7</v>
      </c>
      <c r="B9" s="5" t="s">
        <v>17</v>
      </c>
      <c r="C9" s="4">
        <v>2</v>
      </c>
      <c r="D9" s="4">
        <v>5</v>
      </c>
      <c r="E9" s="4">
        <v>4</v>
      </c>
      <c r="F9" s="4">
        <v>5</v>
      </c>
      <c r="G9" s="4">
        <f>(D9*3+2*E9+F9)/6</f>
        <v>4.666666666666667</v>
      </c>
      <c r="H9" s="4">
        <f>IF(C9=1,0.5,IF(C9=2,0.3,0))</f>
        <v>0.3</v>
      </c>
      <c r="I9" s="4">
        <f>MIN(D9:F9)</f>
        <v>4</v>
      </c>
      <c r="J9" s="4">
        <f>IF(G9&gt;=5,ROUND(G9,1),MIN(5,ROUND(G9+H9,1)))</f>
        <v>5</v>
      </c>
      <c r="K9" s="4" t="str">
        <f>IF(AND(J9&gt;=8,MIN(D9:F9)&gt;=7),"Giỏi",IF(AND(J9&gt;=6.5,J9&lt;8,MIN(D9:F9)&gt;=5),"Khá",IF(AND(J9&gt;=5,J9&lt;6.5,MIN(D9:F9)&gt;=3),"Trung bình","Kém")))</f>
        <v>Trung bình</v>
      </c>
      <c r="L9" s="4">
        <f>RANK(J9,$J$3:$J$12)</f>
        <v>7</v>
      </c>
    </row>
    <row r="10" spans="1:12" ht="19.5" customHeight="1" x14ac:dyDescent="0.25">
      <c r="A10" s="4">
        <v>8</v>
      </c>
      <c r="B10" s="5" t="s">
        <v>21</v>
      </c>
      <c r="C10" s="4">
        <v>1</v>
      </c>
      <c r="D10" s="4">
        <v>4</v>
      </c>
      <c r="E10" s="4">
        <v>6</v>
      </c>
      <c r="F10" s="4">
        <v>4</v>
      </c>
      <c r="G10" s="4">
        <f>(D10*3+2*E10+F10)/6</f>
        <v>4.666666666666667</v>
      </c>
      <c r="H10" s="4">
        <f>IF(C10=1,0.5,IF(C10=2,0.3,0))</f>
        <v>0.5</v>
      </c>
      <c r="I10" s="4">
        <f>MIN(D10:F10)</f>
        <v>4</v>
      </c>
      <c r="J10" s="4">
        <f>IF(G10&gt;=5,ROUND(G10,1),MIN(5,ROUND(G10+H10,1)))</f>
        <v>5</v>
      </c>
      <c r="K10" s="4" t="str">
        <f>IF(AND(J10&gt;=8,MIN(D10:F10)&gt;=7),"Giỏi",IF(AND(J10&gt;=6.5,J10&lt;8,MIN(D10:F10)&gt;=5),"Khá",IF(AND(J10&gt;=5,J10&lt;6.5,MIN(D10:F10)&gt;=3),"Trung bình","Kém")))</f>
        <v>Trung bình</v>
      </c>
      <c r="L10" s="4">
        <f>RANK(J10,$J$3:$J$12)</f>
        <v>7</v>
      </c>
    </row>
    <row r="11" spans="1:12" ht="15.75" x14ac:dyDescent="0.25">
      <c r="A11" s="10">
        <v>9</v>
      </c>
      <c r="B11" s="5" t="s">
        <v>16</v>
      </c>
      <c r="C11" s="4">
        <v>3</v>
      </c>
      <c r="D11" s="4">
        <v>4</v>
      </c>
      <c r="E11" s="4">
        <v>6</v>
      </c>
      <c r="F11" s="4">
        <v>5</v>
      </c>
      <c r="G11" s="4">
        <f>(D11*3+2*E11+F11)/6</f>
        <v>4.833333333333333</v>
      </c>
      <c r="H11" s="4">
        <f>IF(C11=1,0.5,IF(C11=2,0.3,0))</f>
        <v>0</v>
      </c>
      <c r="I11" s="4">
        <f>MIN(D11:F11)</f>
        <v>4</v>
      </c>
      <c r="J11" s="4">
        <f>IF(G11&gt;=5,ROUND(G11,1),MIN(5,ROUND(G11+H11,1)))</f>
        <v>4.8</v>
      </c>
      <c r="K11" s="4" t="str">
        <f>IF(AND(J11&gt;=8,MIN(D11:F11)&gt;=7),"Giỏi",IF(AND(J11&gt;=6.5,J11&lt;8,MIN(D11:F11)&gt;=5),"Khá",IF(AND(J11&gt;=5,J11&lt;6.5,MIN(D11:F11)&gt;=3),"Trung bình","Kém")))</f>
        <v>Kém</v>
      </c>
      <c r="L11" s="4">
        <f>RANK(J11,$J$3:$J$12)</f>
        <v>9</v>
      </c>
    </row>
    <row r="12" spans="1:12" ht="15.75" x14ac:dyDescent="0.25">
      <c r="A12" s="4">
        <v>10</v>
      </c>
      <c r="B12" s="5" t="s">
        <v>22</v>
      </c>
      <c r="C12" s="4">
        <v>3</v>
      </c>
      <c r="D12" s="4">
        <v>3</v>
      </c>
      <c r="E12" s="4">
        <v>7</v>
      </c>
      <c r="F12" s="4">
        <v>6</v>
      </c>
      <c r="G12" s="4">
        <f>(D12*3+2*E12+F12)/6</f>
        <v>4.833333333333333</v>
      </c>
      <c r="H12" s="4">
        <f>IF(C12=1,0.5,IF(C12=2,0.3,0))</f>
        <v>0</v>
      </c>
      <c r="I12" s="4">
        <f>MIN(D12:F12)</f>
        <v>3</v>
      </c>
      <c r="J12" s="4">
        <f>IF(G12&gt;=5,ROUND(G12,1),MIN(5,ROUND(G12+H12,1)))</f>
        <v>4.8</v>
      </c>
      <c r="K12" s="4" t="str">
        <f>IF(AND(J12&gt;=8,MIN(D12:F12)&gt;=7),"Giỏi",IF(AND(J12&gt;=6.5,J12&lt;8,MIN(D12:F12)&gt;=5),"Khá",IF(AND(J12&gt;=5,J12&lt;6.5,MIN(D12:F12)&gt;=3),"Trung bình","Kém")))</f>
        <v>Kém</v>
      </c>
      <c r="L12" s="4">
        <f>RANK(J12,$J$3:$J$12)</f>
        <v>9</v>
      </c>
    </row>
    <row r="13" spans="1:12" ht="17.25" customHeight="1" x14ac:dyDescent="0.25">
      <c r="A13" s="6" t="s">
        <v>23</v>
      </c>
      <c r="B13" s="7"/>
      <c r="C13" s="8"/>
      <c r="D13" s="5">
        <f>AVERAGE(D3:D12)</f>
        <v>6</v>
      </c>
      <c r="E13" s="5">
        <f t="shared" ref="E13:L13" si="0">AVERAGE(E3:E12)</f>
        <v>6.3</v>
      </c>
      <c r="F13" s="5">
        <f t="shared" si="0"/>
        <v>6.5</v>
      </c>
      <c r="G13" s="5">
        <f t="shared" si="0"/>
        <v>6.1833333333333336</v>
      </c>
      <c r="H13" s="5">
        <f t="shared" si="0"/>
        <v>0.28999999999999998</v>
      </c>
      <c r="I13" s="5">
        <f t="shared" si="0"/>
        <v>4.5999999999999996</v>
      </c>
      <c r="J13" s="5">
        <f t="shared" si="0"/>
        <v>6.2299999999999995</v>
      </c>
      <c r="K13" s="5"/>
      <c r="L13" s="5">
        <f t="shared" si="0"/>
        <v>5.2</v>
      </c>
    </row>
    <row r="14" spans="1:12" ht="17.25" customHeight="1" x14ac:dyDescent="0.25">
      <c r="A14" s="6" t="s">
        <v>24</v>
      </c>
      <c r="B14" s="7"/>
      <c r="C14" s="8"/>
      <c r="D14" s="5">
        <f>MAX(D3:D12)</f>
        <v>9</v>
      </c>
      <c r="E14" s="5">
        <f t="shared" ref="E14:L14" si="1">MAX(E3:E12)</f>
        <v>10</v>
      </c>
      <c r="F14" s="5">
        <f t="shared" si="1"/>
        <v>10</v>
      </c>
      <c r="G14" s="5">
        <f t="shared" si="1"/>
        <v>9</v>
      </c>
      <c r="H14" s="5">
        <f t="shared" si="1"/>
        <v>0.5</v>
      </c>
      <c r="I14" s="5">
        <f t="shared" si="1"/>
        <v>7</v>
      </c>
      <c r="J14" s="5">
        <f t="shared" si="1"/>
        <v>9</v>
      </c>
      <c r="K14" s="5"/>
      <c r="L14" s="5">
        <f t="shared" si="1"/>
        <v>9</v>
      </c>
    </row>
    <row r="15" spans="1:12" ht="17.25" customHeight="1" x14ac:dyDescent="0.25">
      <c r="A15" s="6" t="s">
        <v>25</v>
      </c>
      <c r="B15" s="7"/>
      <c r="C15" s="8"/>
      <c r="D15" s="5">
        <f>MIN(D3:D12)</f>
        <v>3</v>
      </c>
      <c r="E15" s="5">
        <f t="shared" ref="E15:L15" si="2">MIN(E3:E12)</f>
        <v>4</v>
      </c>
      <c r="F15" s="5">
        <f t="shared" si="2"/>
        <v>4</v>
      </c>
      <c r="G15" s="5">
        <f t="shared" si="2"/>
        <v>4.666666666666667</v>
      </c>
      <c r="H15" s="5">
        <f t="shared" si="2"/>
        <v>0</v>
      </c>
      <c r="I15" s="5">
        <f t="shared" si="2"/>
        <v>3</v>
      </c>
      <c r="J15" s="5">
        <f t="shared" si="2"/>
        <v>4.8</v>
      </c>
      <c r="K15" s="5"/>
      <c r="L15" s="5">
        <f t="shared" si="2"/>
        <v>1</v>
      </c>
    </row>
  </sheetData>
  <sortState ref="B3:L12">
    <sortCondition descending="1" ref="J3:J12"/>
  </sortState>
  <mergeCells count="4">
    <mergeCell ref="A13:C13"/>
    <mergeCell ref="A14:C14"/>
    <mergeCell ref="A15:C15"/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NDLoc</dc:creator>
  <cp:lastModifiedBy>sv@fit</cp:lastModifiedBy>
  <dcterms:created xsi:type="dcterms:W3CDTF">2009-04-26T16:47:36Z</dcterms:created>
  <dcterms:modified xsi:type="dcterms:W3CDTF">2024-10-15T02:35:35Z</dcterms:modified>
</cp:coreProperties>
</file>