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ba\OneDrive\Documents\HCMUS Study\Nhập môn CNTT\Excel Tuần 03\24120267_Tuan03_6\"/>
    </mc:Choice>
  </mc:AlternateContent>
  <xr:revisionPtr revIDLastSave="0" documentId="13_ncr:1_{EF8BD590-3738-4D2F-B665-C648A38014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C3" i="1"/>
  <c r="D3" i="1"/>
  <c r="H4" i="1"/>
  <c r="H5" i="1"/>
  <c r="H6" i="1"/>
  <c r="H7" i="1"/>
  <c r="H8" i="1"/>
  <c r="H9" i="1"/>
  <c r="G4" i="1"/>
  <c r="G5" i="1"/>
  <c r="G6" i="1"/>
  <c r="G7" i="1"/>
  <c r="G8" i="1"/>
  <c r="G9" i="1"/>
  <c r="F4" i="1"/>
  <c r="F5" i="1"/>
  <c r="F6" i="1"/>
  <c r="F7" i="1"/>
  <c r="F8" i="1"/>
  <c r="F9" i="1"/>
  <c r="C4" i="1"/>
  <c r="C5" i="1"/>
  <c r="C6" i="1"/>
  <c r="C7" i="1"/>
  <c r="C8" i="1"/>
  <c r="C9" i="1"/>
  <c r="D4" i="1"/>
  <c r="D5" i="1"/>
  <c r="D6" i="1"/>
  <c r="D7" i="1"/>
  <c r="D8" i="1"/>
  <c r="D9" i="1"/>
  <c r="H3" i="1" l="1"/>
</calcChain>
</file>

<file path=xl/sharedStrings.xml><?xml version="1.0" encoding="utf-8"?>
<sst xmlns="http://schemas.openxmlformats.org/spreadsheetml/2006/main" count="35" uniqueCount="33">
  <si>
    <t>Stt</t>
  </si>
  <si>
    <t>H11</t>
  </si>
  <si>
    <t>G32</t>
  </si>
  <si>
    <t>C41</t>
  </si>
  <si>
    <t>D22</t>
  </si>
  <si>
    <t>G12</t>
  </si>
  <si>
    <t>H31</t>
  </si>
  <si>
    <t>C42</t>
  </si>
  <si>
    <t>H</t>
  </si>
  <si>
    <t>G</t>
  </si>
  <si>
    <t>C</t>
  </si>
  <si>
    <t>D</t>
  </si>
  <si>
    <t>x</t>
  </si>
  <si>
    <t>KẾT TOÁN HÀNG TỒN KHO</t>
  </si>
  <si>
    <t>Mã hàng</t>
  </si>
  <si>
    <t>Tên hàng</t>
  </si>
  <si>
    <t>Loại hàng</t>
  </si>
  <si>
    <t>Số lượng</t>
  </si>
  <si>
    <t>Thành tiền</t>
  </si>
  <si>
    <t>Thuế</t>
  </si>
  <si>
    <t>Còn lại</t>
  </si>
  <si>
    <t>Bảng đơn giá</t>
  </si>
  <si>
    <t>Tỷ lệ thuế</t>
  </si>
  <si>
    <t>Mã SP</t>
  </si>
  <si>
    <t>ĐG 1</t>
  </si>
  <si>
    <t>ĐG 2</t>
  </si>
  <si>
    <t>Miễn thuế</t>
  </si>
  <si>
    <t>Mã</t>
  </si>
  <si>
    <t>Tỷ lệ</t>
  </si>
  <si>
    <t>Hột điều</t>
  </si>
  <si>
    <t>Gạo</t>
  </si>
  <si>
    <t>Cà phê</t>
  </si>
  <si>
    <t>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</si>
</sst>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20" zoomScaleNormal="120" workbookViewId="0">
      <selection activeCell="G4" sqref="G4"/>
    </sheetView>
  </sheetViews>
  <sheetFormatPr defaultColWidth="9" defaultRowHeight="15.6" x14ac:dyDescent="0.3"/>
  <cols>
    <col min="1" max="1" width="9" style="1" customWidth="1"/>
    <col min="2" max="2" width="13.44140625" style="1" bestFit="1" customWidth="1"/>
    <col min="3" max="3" width="9.6640625" style="1" bestFit="1" customWidth="1"/>
    <col min="4" max="4" width="10.44140625" style="1" bestFit="1" customWidth="1"/>
    <col min="5" max="5" width="9.21875" style="1" bestFit="1" customWidth="1"/>
    <col min="6" max="6" width="11.109375" style="1" bestFit="1" customWidth="1"/>
    <col min="7" max="8" width="9" style="1" customWidth="1"/>
    <col min="9" max="16384" width="9" style="1"/>
  </cols>
  <sheetData>
    <row r="1" spans="1:9" ht="22.8" x14ac:dyDescent="0.4">
      <c r="A1" s="9" t="s">
        <v>13</v>
      </c>
      <c r="B1" s="9"/>
      <c r="C1" s="9"/>
      <c r="D1" s="9"/>
      <c r="E1" s="9"/>
      <c r="F1" s="9"/>
      <c r="G1" s="9"/>
      <c r="H1" s="9"/>
    </row>
    <row r="2" spans="1:9" x14ac:dyDescent="0.3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9" x14ac:dyDescent="0.3">
      <c r="A3" s="3">
        <v>1</v>
      </c>
      <c r="B3" s="3" t="s">
        <v>3</v>
      </c>
      <c r="C3" s="3" t="str">
        <f>IF(LEFT(B3,1)="H",$C$13,IF(LEFT(B3,1)="G",$C$14,IF(LEFT(B3,1)="C",$C$15,$C$16)))</f>
        <v>Cà phê</v>
      </c>
      <c r="D3" s="3">
        <f>INT(RIGHT(B3,1))</f>
        <v>1</v>
      </c>
      <c r="E3" s="3">
        <v>80</v>
      </c>
      <c r="F3" s="3">
        <f>IF(AND(LEFT(B3,1)="H",D3=1),$D$13*E3,IF(AND(LEFT(B3,1)="G",D3=1),$D$14*E3,IF(AND(LEFT(B3,1)="C",D3=1),$D$15*E3,IF(AND(LEFT(B3,1)="D",D3=1),$D$16*E3,IF(AND(LEFT(B3,1)="H",D3=2),$E$13*E3,IF(AND(LEFT(B3,1)="G",D3=2),$E$14*E3,IF(AND(LEFT(B3,1)="C",D3=2),$E$15*E3,IF(AND(LEFT(B3,1)="D",D3=2),$E$16*E3))))))))</f>
        <v>4000000</v>
      </c>
      <c r="G3" s="3">
        <f>IF(AND(MID(B3,2,1)="1",LEFT(B3,1)="H"),$I$13*F3,IF(AND(MID(B3,2,1)="1",LEFT(B3,1)="G"),0,IF(AND(MID(B3,2,1)="1",LEFT(B3,1)="C"),$I$13*F3,IF(AND(MID(B3,2,1)="1",LEFT(B3,1)="D"),0,IF(AND(MID(B3,2,1)="2",LEFT(B3,1)="H"),$I$14*F3,IF(AND(MID(B3,2,1)="2",LEFT(B3,1)="G"),0,IF(AND(MID(B3,2,1)="2",LEFT(B3,1)="C"),$I$14*F3,IF(AND(MID(B3,2,1)="2",LEFT(B3,1)="D"),0,IF(AND(MID(B3,2,1)="3",LEFT(B3,1)="H"),$I$15*F3,IF(AND(MID(B3,2,1)="3",LEFT(B3,1)="G"),0,IF(AND(MID(B3,2,1)="3",LEFT(B3,1)="C"),$I$15*F3,IF(AND(MID(B3,2,1)="3",LEFT(B3,1)="D"),0,IF(AND(MID(B3,2,1)="4",LEFT(B3,1)="H"),$I$16*F3,IF(AND(MID(B3,2,1)="4",LEFT(B3,1)="G"),0,IF(AND(MID(B3,2,1)="4",LEFT(B3,1)="C"),$I$16*F3,IF(AND(MID(B3,2,1)="4",LEFT(B3,1)="D"),0))))))))))))))))</f>
        <v>80000</v>
      </c>
      <c r="H3" s="3">
        <f>F3-G3</f>
        <v>3920000</v>
      </c>
    </row>
    <row r="4" spans="1:9" x14ac:dyDescent="0.3">
      <c r="A4" s="3">
        <v>2</v>
      </c>
      <c r="B4" s="3" t="s">
        <v>7</v>
      </c>
      <c r="C4" s="3" t="str">
        <f t="shared" ref="C4:C9" si="0">IF(LEFT(B4,1)="H",$C$13,IF(LEFT(B4,1)="G",$C$14,IF(LEFT(B4,1)="C",$C$15,$C$16)))</f>
        <v>Cà phê</v>
      </c>
      <c r="D4" s="3">
        <f t="shared" ref="D3:D9" si="1">INT(RIGHT(B4,1))</f>
        <v>2</v>
      </c>
      <c r="E4" s="3">
        <v>50</v>
      </c>
      <c r="F4" s="3">
        <f t="shared" ref="F4:F9" si="2">IF(AND(LEFT(B4,1)="H",D4=1),$D$13*E4,IF(AND(LEFT(B4,1)="G",D4=1),$D$14*E4,IF(AND(LEFT(B4,1)="C",D4=1),$D$15*E4,IF(AND(LEFT(B4,1)="D",D4=1),$D$16*E4,IF(AND(LEFT(B4,1)="H",D4=2),$E$13*E4,IF(AND(LEFT(B4,1)="G",D4=2),$E$14*E4,IF(AND(LEFT(B4,1)="C",D4=2),$E$15*E4,IF(AND(LEFT(B4,1)="D",D4=2),$E$16*E4))))))))</f>
        <v>2000000</v>
      </c>
      <c r="G4" s="3">
        <f t="shared" ref="G4:G9" si="3">IF(AND(MID(B4,2,1)="1",LEFT(B4,1)="H"),$I$13*F4,IF(AND(MID(B4,2,1)="1",LEFT(B4,1)="G"),0,IF(AND(MID(B4,2,1)="1",LEFT(B4,1)="C"),$I$13*F4,IF(AND(MID(B4,2,1)="1",LEFT(B4,1)="D"),0,IF(AND(MID(B4,2,1)="2",LEFT(B4,1)="H"),$I$14*F4,IF(AND(MID(B4,2,1)="2",LEFT(B4,1)="G"),0,IF(AND(MID(B4,2,1)="2",LEFT(B4,1)="C"),$I$14*F4,IF(AND(MID(B4,2,1)="2",LEFT(B4,1)="D"),0,IF(AND(MID(B4,2,1)="3",LEFT(B4,1)="H"),$I$15*F4,IF(AND(MID(B4,2,1)="3",LEFT(B4,1)="G"),0,IF(AND(MID(B4,2,1)="3",LEFT(B4,1)="C"),$I$15*F4,IF(AND(MID(B4,2,1)="3",LEFT(B4,1)="D"),0,IF(AND(MID(B4,2,1)="4",LEFT(B4,1)="H"),$I$16*F4,IF(AND(MID(B4,2,1)="4",LEFT(B4,1)="G"),0,IF(AND(MID(B4,2,1)="4",LEFT(B4,1)="C"),$I$16*F4,IF(AND(MID(B4,2,1)="4",LEFT(B4,1)="D"),0))))))))))))))))</f>
        <v>40000</v>
      </c>
      <c r="H4" s="3">
        <f t="shared" ref="H4:H9" si="4">F4-G4</f>
        <v>1960000</v>
      </c>
    </row>
    <row r="5" spans="1:9" x14ac:dyDescent="0.3">
      <c r="A5" s="3">
        <v>3</v>
      </c>
      <c r="B5" s="3" t="s">
        <v>4</v>
      </c>
      <c r="C5" s="3" t="str">
        <f t="shared" si="0"/>
        <v>Đường</v>
      </c>
      <c r="D5" s="3">
        <f t="shared" si="1"/>
        <v>2</v>
      </c>
      <c r="E5" s="3">
        <v>60</v>
      </c>
      <c r="F5" s="3">
        <f t="shared" si="2"/>
        <v>1080000</v>
      </c>
      <c r="G5" s="3">
        <f t="shared" si="3"/>
        <v>0</v>
      </c>
      <c r="H5" s="3">
        <f t="shared" si="4"/>
        <v>1080000</v>
      </c>
    </row>
    <row r="6" spans="1:9" x14ac:dyDescent="0.3">
      <c r="A6" s="3">
        <v>4</v>
      </c>
      <c r="B6" s="3" t="s">
        <v>5</v>
      </c>
      <c r="C6" s="3" t="str">
        <f t="shared" si="0"/>
        <v>Gạo</v>
      </c>
      <c r="D6" s="3">
        <f t="shared" si="1"/>
        <v>2</v>
      </c>
      <c r="E6" s="3">
        <v>40</v>
      </c>
      <c r="F6" s="3">
        <f t="shared" si="2"/>
        <v>200000</v>
      </c>
      <c r="G6" s="3">
        <f t="shared" si="3"/>
        <v>0</v>
      </c>
      <c r="H6" s="3">
        <f t="shared" si="4"/>
        <v>200000</v>
      </c>
    </row>
    <row r="7" spans="1:9" x14ac:dyDescent="0.3">
      <c r="A7" s="3">
        <v>5</v>
      </c>
      <c r="B7" s="3" t="s">
        <v>2</v>
      </c>
      <c r="C7" s="3" t="str">
        <f t="shared" si="0"/>
        <v>Gạo</v>
      </c>
      <c r="D7" s="3">
        <f t="shared" si="1"/>
        <v>2</v>
      </c>
      <c r="E7" s="3">
        <v>70</v>
      </c>
      <c r="F7" s="3">
        <f t="shared" si="2"/>
        <v>350000</v>
      </c>
      <c r="G7" s="3">
        <f t="shared" si="3"/>
        <v>0</v>
      </c>
      <c r="H7" s="3">
        <f t="shared" si="4"/>
        <v>350000</v>
      </c>
    </row>
    <row r="8" spans="1:9" x14ac:dyDescent="0.3">
      <c r="A8" s="3">
        <v>6</v>
      </c>
      <c r="B8" s="3" t="s">
        <v>1</v>
      </c>
      <c r="C8" s="3" t="str">
        <f t="shared" si="0"/>
        <v>Hột điều</v>
      </c>
      <c r="D8" s="3">
        <f t="shared" si="1"/>
        <v>1</v>
      </c>
      <c r="E8" s="3">
        <v>90</v>
      </c>
      <c r="F8" s="3">
        <f t="shared" si="2"/>
        <v>2250000</v>
      </c>
      <c r="G8" s="3">
        <f t="shared" si="3"/>
        <v>225000</v>
      </c>
      <c r="H8" s="3">
        <f t="shared" si="4"/>
        <v>2025000</v>
      </c>
    </row>
    <row r="9" spans="1:9" x14ac:dyDescent="0.3">
      <c r="A9" s="3">
        <v>7</v>
      </c>
      <c r="B9" s="3" t="s">
        <v>6</v>
      </c>
      <c r="C9" s="3" t="str">
        <f t="shared" si="0"/>
        <v>Hột điều</v>
      </c>
      <c r="D9" s="3">
        <f t="shared" si="1"/>
        <v>1</v>
      </c>
      <c r="E9" s="3">
        <v>30</v>
      </c>
      <c r="F9" s="3">
        <f t="shared" si="2"/>
        <v>750000</v>
      </c>
      <c r="G9" s="3">
        <f t="shared" si="3"/>
        <v>37500</v>
      </c>
      <c r="H9" s="3">
        <f t="shared" si="4"/>
        <v>712500</v>
      </c>
    </row>
    <row r="11" spans="1:9" x14ac:dyDescent="0.3">
      <c r="B11" s="6" t="s">
        <v>21</v>
      </c>
      <c r="C11" s="7"/>
      <c r="D11" s="7"/>
      <c r="E11" s="7"/>
      <c r="F11" s="8"/>
      <c r="H11" s="6" t="s">
        <v>22</v>
      </c>
      <c r="I11" s="8"/>
    </row>
    <row r="12" spans="1:9" x14ac:dyDescent="0.3">
      <c r="B12" s="2" t="s">
        <v>23</v>
      </c>
      <c r="C12" s="2" t="s">
        <v>15</v>
      </c>
      <c r="D12" s="2" t="s">
        <v>24</v>
      </c>
      <c r="E12" s="2" t="s">
        <v>25</v>
      </c>
      <c r="F12" s="2" t="s">
        <v>26</v>
      </c>
      <c r="H12" s="2" t="s">
        <v>27</v>
      </c>
      <c r="I12" s="2" t="s">
        <v>28</v>
      </c>
    </row>
    <row r="13" spans="1:9" x14ac:dyDescent="0.3">
      <c r="B13" s="4" t="s">
        <v>8</v>
      </c>
      <c r="C13" s="3" t="s">
        <v>29</v>
      </c>
      <c r="D13" s="3">
        <v>25000</v>
      </c>
      <c r="E13" s="3">
        <v>23000</v>
      </c>
      <c r="F13" s="4"/>
      <c r="H13" s="4">
        <v>1</v>
      </c>
      <c r="I13" s="5">
        <v>0.1</v>
      </c>
    </row>
    <row r="14" spans="1:9" x14ac:dyDescent="0.3">
      <c r="B14" s="4" t="s">
        <v>9</v>
      </c>
      <c r="C14" s="3" t="s">
        <v>30</v>
      </c>
      <c r="D14" s="3">
        <v>6000</v>
      </c>
      <c r="E14" s="3">
        <v>5000</v>
      </c>
      <c r="F14" s="4" t="s">
        <v>12</v>
      </c>
      <c r="H14" s="4">
        <v>2</v>
      </c>
      <c r="I14" s="5">
        <v>0.08</v>
      </c>
    </row>
    <row r="15" spans="1:9" x14ac:dyDescent="0.3">
      <c r="B15" s="4" t="s">
        <v>10</v>
      </c>
      <c r="C15" s="3" t="s">
        <v>31</v>
      </c>
      <c r="D15" s="3">
        <v>50000</v>
      </c>
      <c r="E15" s="3">
        <v>40000</v>
      </c>
      <c r="F15" s="4"/>
      <c r="H15" s="4">
        <v>3</v>
      </c>
      <c r="I15" s="5">
        <v>0.05</v>
      </c>
    </row>
    <row r="16" spans="1:9" x14ac:dyDescent="0.3">
      <c r="B16" s="4" t="s">
        <v>11</v>
      </c>
      <c r="C16" s="3" t="s">
        <v>32</v>
      </c>
      <c r="D16" s="3">
        <v>20000</v>
      </c>
      <c r="E16" s="3">
        <v>18000</v>
      </c>
      <c r="F16" s="4" t="s">
        <v>12</v>
      </c>
      <c r="H16" s="4">
        <v>4</v>
      </c>
      <c r="I16" s="5">
        <v>0.02</v>
      </c>
    </row>
  </sheetData>
  <sortState xmlns:xlrd2="http://schemas.microsoft.com/office/spreadsheetml/2017/richdata2" ref="A3:H9">
    <sortCondition ref="B3:B9"/>
  </sortState>
  <mergeCells count="3">
    <mergeCell ref="B11:F11"/>
    <mergeCell ref="H11:I11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NDLoc</dc:creator>
  <cp:lastModifiedBy>Bao Tran</cp:lastModifiedBy>
  <dcterms:created xsi:type="dcterms:W3CDTF">2009-04-26T17:10:57Z</dcterms:created>
  <dcterms:modified xsi:type="dcterms:W3CDTF">2024-10-17T07:34:44Z</dcterms:modified>
</cp:coreProperties>
</file>