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2"/>
  </bookViews>
  <sheets>
    <sheet name="Sprint 1" sheetId="4" r:id="rId1"/>
    <sheet name="Sprint 2" sheetId="5" r:id="rId2"/>
    <sheet name="Sprint3" sheetId="7" r:id="rId3"/>
    <sheet name="Repor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<sst xmlns="http://schemas.openxmlformats.org/spreadsheetml/2006/main" count="547" uniqueCount="153">
  <si>
    <t>Tên dự án :</t>
  </si>
  <si>
    <t>XÂY DỰNG WEBSITE BÁN XE TÍCH HỢP AI TƯ VẤN &amp; ĐẶT LỊCH HẸN TRẢI NGHIỆM</t>
  </si>
  <si>
    <t>Tên module :</t>
  </si>
  <si>
    <t>Sprint 1</t>
  </si>
  <si>
    <t>Nhóm phát triển :</t>
  </si>
  <si>
    <t>Nhóm 39</t>
  </si>
  <si>
    <t>Ngày bắt đầu :</t>
  </si>
  <si>
    <t>Ngày kết thúc :</t>
  </si>
  <si>
    <t>Báo cáo Sprint 1</t>
  </si>
  <si>
    <t>Ahead Schedule</t>
  </si>
  <si>
    <t>STT</t>
  </si>
  <si>
    <t>Tên thành viên</t>
  </si>
  <si>
    <t>Ước tính</t>
  </si>
  <si>
    <t>Thực tế</t>
  </si>
  <si>
    <t>End Task</t>
  </si>
  <si>
    <t>Cao Ngô Gia Phú</t>
  </si>
  <si>
    <t>Late</t>
  </si>
  <si>
    <t>Trần Lê Huy</t>
  </si>
  <si>
    <t>Văn Bá Việt</t>
  </si>
  <si>
    <t>Võ Tấn Trí</t>
  </si>
  <si>
    <t>Nguyễn Đăng Quốc Thịnh</t>
  </si>
  <si>
    <t>All team</t>
  </si>
  <si>
    <t>Tổng</t>
  </si>
  <si>
    <t>Sprint</t>
  </si>
  <si>
    <t>Thành phần</t>
  </si>
  <si>
    <t>Tên nhiệm vụ</t>
  </si>
  <si>
    <t>Thành viên chịu trách nhiệm</t>
  </si>
  <si>
    <t>Họp kế hoạch Sprint 1</t>
  </si>
  <si>
    <t>Tạo Sprint Backlog</t>
  </si>
  <si>
    <t>Thịnh</t>
  </si>
  <si>
    <t>Tạo tài liệu kiểm thử cho Sprint 1</t>
  </si>
  <si>
    <t>Việt</t>
  </si>
  <si>
    <t>Tạo tài liệu cơ sở dữ liệu cho Sprint 1</t>
  </si>
  <si>
    <t>Huy</t>
  </si>
  <si>
    <t>Chức năng “Đăng nhập, Đăng xuất, Đăng kí”</t>
  </si>
  <si>
    <t>Thiết kế giao diện “Đăng nhập, Đăng xuất, Đăng kí”</t>
  </si>
  <si>
    <t>Trí</t>
  </si>
  <si>
    <t>Code chức năng “ Đăng nhập, Đăng xuất”</t>
  </si>
  <si>
    <t>Phú</t>
  </si>
  <si>
    <t>Code chức năng “Đăng kí”</t>
  </si>
  <si>
    <t>Design Test Case chức năng “ Đăng nhập, Đăng xuất, Đăng kí”</t>
  </si>
  <si>
    <t>Test chức năng “ Đăng nhập, Đăng xuất, Đăng kí”</t>
  </si>
  <si>
    <t>Fix Bug</t>
  </si>
  <si>
    <t>Re-test chức năng “ Đăng nhập, Đăng xuất, Đăng kí”</t>
  </si>
  <si>
    <t>Chức năng “ Quên mật khẩu, Đổi mật khẩu  ”</t>
  </si>
  <si>
    <t>Thiết kế giao diện “ Quên mật khẩu, Đổi mật khẩu  ”</t>
  </si>
  <si>
    <t>Code chức năng “ Quên mật khẩu "</t>
  </si>
  <si>
    <t>Code chức năng “ Đổi mật khẩu ”</t>
  </si>
  <si>
    <t>Design Test Case chức năng “ Quên mật khẩu, Đổi mật khẩu  ”</t>
  </si>
  <si>
    <t>Test chức năng “ Quên mật khẩu, Đổi mật khẩu  ”</t>
  </si>
  <si>
    <t>Re-test chức năng “ Quên mật khẩu, Đổi mật khẩu  ”</t>
  </si>
  <si>
    <t>Chức năng “Quản lý xe , Quản lý loại xe , Quản lý Nhà Cung Cấp”</t>
  </si>
  <si>
    <t>Thiết kế giao diện “Quản lý xe , Quản lý loại xe , Quản lý Nhà Cung Cấp”</t>
  </si>
  <si>
    <t>Code chức năng “Quản lý xe ”</t>
  </si>
  <si>
    <t>Code chức năng Quản lý loại xe”</t>
  </si>
  <si>
    <t>Code chức năng “Quản lý Nhà Cung Cấp ”</t>
  </si>
  <si>
    <t>Design Test Case chức năng “Quản lý xe , Quản lý loại xe , Quản lý Nhà Cung Cấp”</t>
  </si>
  <si>
    <t>Test chức năng “Quản lý xe , Quản lý loại xe , Quản lý Nhà Cung Cấp”</t>
  </si>
  <si>
    <t>Huy,Việt,Thịnh</t>
  </si>
  <si>
    <t>Re-test chức năng “Quản lý xe , Quản lý loại xe , Quản lý Nhà Cung Cấp”</t>
  </si>
  <si>
    <t>Release Sprint 1</t>
  </si>
  <si>
    <t>Họp xem lại Sprint 1</t>
  </si>
  <si>
    <t>Sprint 1 Retrospective Meeting</t>
  </si>
  <si>
    <t>TỔNG</t>
  </si>
  <si>
    <t>Họp kế hoạch Sprint</t>
  </si>
  <si>
    <t>Code chức năng “Quên mật khẩu  ”</t>
  </si>
  <si>
    <t>Code chức năng “ Đổi mật khẩu  ”</t>
  </si>
  <si>
    <t>Re-test chức năng “ Tìm kiếm,  Lọc sản phẩm, Quản lý thông tin cá nhân ”</t>
  </si>
  <si>
    <t xml:space="preserve"> All team</t>
  </si>
  <si>
    <t>Ngày</t>
  </si>
  <si>
    <t>.</t>
  </si>
  <si>
    <t>Sprint 2</t>
  </si>
  <si>
    <t>Báo cáo Sprint 2</t>
  </si>
  <si>
    <t>Họp kế hoạch Sprint 2</t>
  </si>
  <si>
    <t>Tạo tài liệu kiểm thử cho Sprint 2</t>
  </si>
  <si>
    <t>Tạo tài liệu cơ sở dữ liệu cho Sprint 2</t>
  </si>
  <si>
    <t>Chức năng “Đặt Lịch Hẹn Trải Nghiệm Xe, Xem lịch sử đặt lịch hẹn trải nghiệm xe”</t>
  </si>
  <si>
    <t>Thiết kế giao diện “Đặt Lịch Hẹn Trải Nghiệm Xe,Xem lịch sử đặt lịch hẹn trải nghiệm xe”</t>
  </si>
  <si>
    <t>Code chức năng “ Đặt Lịch Hẹn Trải Nghiệm Xe ”</t>
  </si>
  <si>
    <t>Code chức năng “Xem lịch sử đặt lịch hẹn trải nghiệm xe”</t>
  </si>
  <si>
    <t>Design Test Case chức năng “ Quản lý lịch sử mua hàng, Hủy đơn hàng ”</t>
  </si>
  <si>
    <t>Test chức năng “Đặt Lịch Hẹn Trải Nghiệm Xe,Xem lịch sử đặt lịch hẹn trải nghiệm xe ”</t>
  </si>
  <si>
    <t>Re-test chức năng “Đặt Lịch Hẹn Trải Nghiệm Xe,Xem lịch sử đặt lịch hẹn trải nghiệm xe”</t>
  </si>
  <si>
    <t>Chức năng “Xem Chi Tiết Xe,Quản Lý Thông Tin Cá Nhân”</t>
  </si>
  <si>
    <t>Thiết kế giao diện “Xem Chi Tiết Xe,Quản Lý Thông Tin Cá Nhân”</t>
  </si>
  <si>
    <t>Code chức năng “Xem Chi Tiết Xe”</t>
  </si>
  <si>
    <t>Code chức năng “,Quản Lý Thông Tin Cá Nhân”</t>
  </si>
  <si>
    <t>Design Testcase chức năng “ Xem Chi Tiết Xe,Quản Lý Thông Tin Cá Nhân”</t>
  </si>
  <si>
    <t>Test chức năng “ Xem Chi Tiết Xe,Quản Lý Thông Tin Cá Nhân”</t>
  </si>
  <si>
    <t>Fix bug</t>
  </si>
  <si>
    <t>Thịnh,Phú</t>
  </si>
  <si>
    <t>Re-test chức năng “ Xem Chi Tiết Xe,Quản Lý Thông Tin Cá Nhân ”</t>
  </si>
  <si>
    <t>Chức năng “Quản lý Đánh Giá,Tìm Kiếm Xe”</t>
  </si>
  <si>
    <t>Thiết kế giao diện “Quản lý Đánh Giá,Tìm Kiếm Xe”</t>
  </si>
  <si>
    <t>Code chức năng “Quản lý Đánh Giá,Tìm Kiếm Xe”</t>
  </si>
  <si>
    <t>Design Testcase chức năng “Quản lý Đánh Giá,Tìm Kiếm Xe”</t>
  </si>
  <si>
    <t>Re-test chức năng “Quản lý Đánh Giá,Tìm Kiếm Xe”</t>
  </si>
  <si>
    <t>Chức năng “Quản lý tài khoản người dùng, Xem thông báo”</t>
  </si>
  <si>
    <t>Thiết kế giao diện “Quản lý Tài Khoản Người Dùng, Xem Thông Báo”</t>
  </si>
  <si>
    <t>Code chức năng  “Quản lý Tài Khoản Người Dùng”</t>
  </si>
  <si>
    <t>Code chức năng  “Xem Thông Báo”</t>
  </si>
  <si>
    <t>Design Test Case chức năng “Quản lý Tài Khoản Người Dùng, Xem Thông Báo”</t>
  </si>
  <si>
    <t>Test chức năng “Quản lý Tài Khoản Người Dùng, Xem Thông Báo</t>
  </si>
  <si>
    <t>Trí,Việt</t>
  </si>
  <si>
    <t>Re-test chức năng “Quản lý Tài Khoản Người Dùng, Xem Thông Báo”</t>
  </si>
  <si>
    <t>Release Sprint 2</t>
  </si>
  <si>
    <t>Họp xem lại Sprint 2</t>
  </si>
  <si>
    <t>Sprint 2 Retrospective Meeting</t>
  </si>
  <si>
    <t>Trí ,Việt</t>
  </si>
  <si>
    <t>Sprint 3</t>
  </si>
  <si>
    <t>Báo cáo Sprint 3</t>
  </si>
  <si>
    <t>Họp kế hoạch Sprint 3</t>
  </si>
  <si>
    <t>Tạo tài liệu kiểm thử cho Sprint 3</t>
  </si>
  <si>
    <t>Tạo tài liệu cơ sở dữ liệu cho Sprint 3</t>
  </si>
  <si>
    <t>Chức năng “Đặt cọc, Quản lý Lịch Hẹn Trải nghiệm Xe, Quản lý Đặt Cọc”</t>
  </si>
  <si>
    <t>Thiết kế giao diện “Đặt cọc, Quản lý Lịch Hẹn Trải nghiệm Xe, Quản lý Đặt Cọc”</t>
  </si>
  <si>
    <t>Code chức năng “Đặt Cọc”</t>
  </si>
  <si>
    <t>Code chức năng “Quản lý Lịch Hẹn Trải Nghiệm Xe”</t>
  </si>
  <si>
    <t>Code chức năng  “ Quản lý Đặt Cọc”</t>
  </si>
  <si>
    <t>Design Test Case chức năng “ Đặt Cọc,Quản lý Lịch Hẹn Trải Nghiệm Xe,Quản lý Đặt Cọc ”</t>
  </si>
  <si>
    <t>Test chức năng “ Đặt Cọc,Quản lý Lịch Hẹn Trải Nghiệm Xe,Quản lý Đặt Cọc ”</t>
  </si>
  <si>
    <t>Phú, Huy, Trí</t>
  </si>
  <si>
    <t>Re-test chức năng “ Đặt Cọc,Quản lý Lịch Hẹn Trải Nghiệm Xe,Quản lý Đặt Cọc ”</t>
  </si>
  <si>
    <t>Chức năng “Xem Lịch Sử Đặt Cọc, Đánh Giá Trải Nghiệm Xe”</t>
  </si>
  <si>
    <t>Thiết kế giao diện “Xem Lịch Sử Đặt Cọc, Đánh Giá Trải Nghiệm Xe”</t>
  </si>
  <si>
    <t>Code chức năng  “ Xem Lịch Sử Đặt Cọc”</t>
  </si>
  <si>
    <t>Code chức năng  “Đánh Giá Trải Nghiệm Xe”</t>
  </si>
  <si>
    <t>Design Test Case chức năng “ Xem Lịch Sử Đặt Cọc, Đánh Giá Trải Nghiệm Xe ”</t>
  </si>
  <si>
    <t>Test chức năng “ Xem Lịch Sử Đặt Cọc, Đánh Giá Trải Nghiệm Xe ”</t>
  </si>
  <si>
    <t>Việt, Trí</t>
  </si>
  <si>
    <t>Re-test chức năng “ Xem Lịch Sử Đặt Cọc, Đánh Giá Trải Nghiệm Xe ”</t>
  </si>
  <si>
    <t>Chức năng “Thanh Toán Trực Tuyến, Xem Xe Với Góc Nhìn 360”</t>
  </si>
  <si>
    <t>Thiết kế giao diện “Thanh Toán Trực Tuyến, Xem Xe Với Góc Nhìn 360”</t>
  </si>
  <si>
    <t>Code chức năng  “ Thanh Toán Trực Tuyến”</t>
  </si>
  <si>
    <t>Code chức năng  “Xem Xe Với Góc Nhìn 360 ”</t>
  </si>
  <si>
    <t>Design Test Case chức năng “ Thanh Toán Trực Tuyến, Xem Xe Với Góc Nhìn 360 ”</t>
  </si>
  <si>
    <t>Test chức năng “ Thanh Toán Trực Tuyến, Xem Xe Với Góc Nhìn 360 ”</t>
  </si>
  <si>
    <t>Thịnh, Huy</t>
  </si>
  <si>
    <t>Re-test chức năng “ Thanh Toán Trực Tuyến, Xem Xe Với Góc Nhìn 360”</t>
  </si>
  <si>
    <t>Chức năng “Xem Thống Kê, AI Tư Vấn Xe”</t>
  </si>
  <si>
    <t>Thiết kế giao diện “Xem Thống Kê, AI Tư Vấn Xe”</t>
  </si>
  <si>
    <t>Code chức năng  “ Xem Thống Kê ”</t>
  </si>
  <si>
    <t>Code chức năng  “ AI Tư Vấn Xe ”</t>
  </si>
  <si>
    <t>Design Test Case chức năng “ Xem Thống Kê, AI Tư Vấn Xe”</t>
  </si>
  <si>
    <t>Test chức năng “Xem Thống Kê, AI Tư Vấn Xe”</t>
  </si>
  <si>
    <t xml:space="preserve">Re-test chức năng “Xem Thống Kê, AI Tư Vấn Xe”
</t>
  </si>
  <si>
    <t>Release Sprint 3</t>
  </si>
  <si>
    <t>Họp xem lại Sprint 3</t>
  </si>
  <si>
    <t>Sprint 3 Retrospective Meeting</t>
  </si>
  <si>
    <t>Code chức năng  “  Quản lý Lịch Hẹn Trải Nghiệm Xe”</t>
  </si>
  <si>
    <t>Code chức năng "Quản lý Đặt Cọc"</t>
  </si>
  <si>
    <t xml:space="preserve">                             Báo cáo dự án</t>
  </si>
  <si>
    <t>Tổng số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</si>
</sst>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\ \-\ mmm\ \-\ yyyy"/>
  </numFmts>
  <fonts count="32">
    <font>
      <sz val="11"/>
      <color theme="1"/>
      <name val="Calibri"/>
      <charset val="134"/>
      <scheme val="minor"/>
    </font>
    <font>
      <b/>
      <sz val="16"/>
      <color rgb="FF000000"/>
      <name val="Times New Roman"/>
      <charset val="134"/>
    </font>
    <font>
      <sz val="13"/>
      <color rgb="FF000000"/>
      <name val="Times New Roman"/>
      <charset val="134"/>
    </font>
    <font>
      <b/>
      <sz val="13"/>
      <color theme="0"/>
      <name val="Times New Roman"/>
      <charset val="134"/>
    </font>
    <font>
      <b/>
      <sz val="13"/>
      <color rgb="FF000000"/>
      <name val="Times New Roman"/>
      <charset val="134"/>
    </font>
    <font>
      <sz val="12"/>
      <name val="Times New Roman"/>
      <charset val="134"/>
    </font>
    <font>
      <sz val="13"/>
      <color theme="1"/>
      <name val="Times New Roman"/>
      <charset val="134"/>
    </font>
    <font>
      <sz val="13"/>
      <name val="Times New Roman"/>
      <charset val="134"/>
    </font>
    <font>
      <sz val="13"/>
      <color rgb="FF000000"/>
      <name val="Times New Roman"/>
      <charset val="134"/>
    </font>
    <font>
      <sz val="13"/>
      <color rgb="FF006100"/>
      <name val="Times New Roman"/>
      <charset val="134"/>
    </font>
    <font>
      <sz val="13"/>
      <color rgb="FF9C6500"/>
      <name val="Times New Roman"/>
      <charset val="134"/>
    </font>
    <font>
      <sz val="13"/>
      <color rgb="FF9C0006"/>
      <name val="Times New Roman"/>
      <charset val="134"/>
    </font>
    <font>
      <b/>
      <sz val="13"/>
      <name val="Times New Roman"/>
      <charset val="134"/>
    </font>
    <font>
      <sz val="11"/>
      <color rgb="FF0061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822992645039"/>
        <bgColor rgb="FFFFFFCC"/>
      </patternFill>
    </fill>
    <fill>
      <patternFill patternType="solid">
        <fgColor theme="0" tint="-0.249977111117893"/>
        <bgColor rgb="FFFFFFCC"/>
      </patternFill>
    </fill>
    <fill>
      <patternFill patternType="solid">
        <fgColor rgb="FFBFBFBF"/>
        <bgColor rgb="FFBFBFBF"/>
      </patternFill>
    </fill>
    <fill>
      <patternFill patternType="solid">
        <fgColor rgb="FFBDD7EE"/>
        <bgColor rgb="FFBDD7EE"/>
      </patternFill>
    </fill>
    <fill>
      <patternFill patternType="solid">
        <fgColor rgb="FFD9D9D9"/>
        <bgColor rgb="FFD9D9D9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6699"/>
        <bgColor rgb="FFFF6699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rgb="FFBDD7EE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rgb="FFCCFFCC"/>
      </patternFill>
    </fill>
    <fill>
      <patternFill patternType="solid">
        <fgColor theme="0" tint="-0.149845881527146"/>
        <bgColor rgb="FFFFFFCC"/>
      </patternFill>
    </fill>
    <fill>
      <patternFill patternType="solid">
        <fgColor theme="0" tint="-0.149845881527146"/>
        <bgColor indexed="64"/>
      </patternFill>
    </fill>
    <fill>
      <patternFill patternType="solid">
        <fgColor rgb="FFDDDDDD"/>
        <bgColor rgb="FFCC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rgb="FFFFFFCC"/>
      </patternFill>
    </fill>
    <fill>
      <patternFill patternType="solid">
        <fgColor rgb="FFFFFFFF"/>
        <bgColor rgb="FF000000"/>
      </patternFill>
    </fill>
    <fill>
      <patternFill patternType="solid">
        <fgColor rgb="FFFF669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2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4" borderId="24" applyNumberFormat="0" applyAlignment="0" applyProtection="0">
      <alignment vertical="center"/>
    </xf>
    <xf numFmtId="0" fontId="25" fillId="35" borderId="25" applyNumberFormat="0" applyAlignment="0" applyProtection="0">
      <alignment vertical="center"/>
    </xf>
    <xf numFmtId="0" fontId="26" fillId="35" borderId="24" applyNumberFormat="0" applyAlignment="0" applyProtection="0">
      <alignment vertical="center"/>
    </xf>
    <xf numFmtId="0" fontId="27" fillId="36" borderId="26" applyNumberFormat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13" fillId="37" borderId="0" applyNumberFormat="0" applyBorder="0" applyAlignment="0" applyProtection="0"/>
    <xf numFmtId="0" fontId="15" fillId="38" borderId="0" applyNumberFormat="0" applyBorder="0" applyAlignment="0" applyProtection="0"/>
    <xf numFmtId="0" fontId="14" fillId="39" borderId="0" applyNumberFormat="0" applyBorder="0" applyAlignment="0" applyProtection="0"/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0" fillId="51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31" fillId="53" borderId="0" applyNumberFormat="0" applyBorder="0" applyAlignment="0" applyProtection="0">
      <alignment vertical="center"/>
    </xf>
    <xf numFmtId="0" fontId="31" fillId="54" borderId="0" applyNumberFormat="0" applyBorder="0" applyAlignment="0" applyProtection="0">
      <alignment vertical="center"/>
    </xf>
    <xf numFmtId="0" fontId="30" fillId="55" borderId="0" applyNumberFormat="0" applyBorder="0" applyAlignment="0" applyProtection="0">
      <alignment vertical="center"/>
    </xf>
    <xf numFmtId="0" fontId="30" fillId="56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31" fillId="58" borderId="0" applyNumberFormat="0" applyBorder="0" applyAlignment="0" applyProtection="0">
      <alignment vertical="center"/>
    </xf>
    <xf numFmtId="0" fontId="30" fillId="59" borderId="0" applyNumberFormat="0" applyBorder="0" applyAlignment="0" applyProtection="0">
      <alignment vertical="center"/>
    </xf>
    <xf numFmtId="0" fontId="30" fillId="60" borderId="0" applyNumberFormat="0" applyBorder="0" applyAlignment="0" applyProtection="0">
      <alignment vertical="center"/>
    </xf>
    <xf numFmtId="0" fontId="31" fillId="61" borderId="0" applyNumberFormat="0" applyBorder="0" applyAlignment="0" applyProtection="0">
      <alignment vertical="center"/>
    </xf>
    <xf numFmtId="0" fontId="31" fillId="62" borderId="0" applyNumberFormat="0" applyBorder="0" applyAlignment="0" applyProtection="0">
      <alignment vertical="center"/>
    </xf>
    <xf numFmtId="0" fontId="30" fillId="63" borderId="0" applyNumberFormat="0" applyBorder="0" applyAlignment="0" applyProtection="0">
      <alignment vertical="center"/>
    </xf>
  </cellStyleXfs>
  <cellXfs count="16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0" xfId="0" applyFont="1"/>
    <xf numFmtId="0" fontId="4" fillId="7" borderId="3" xfId="0" applyFont="1" applyFill="1" applyBorder="1" applyAlignment="1">
      <alignment horizontal="center" vertical="center"/>
    </xf>
    <xf numFmtId="0" fontId="0" fillId="2" borderId="0" xfId="0" applyFill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0" xfId="0" applyFont="1" applyAlignment="1">
      <alignment wrapText="1"/>
    </xf>
    <xf numFmtId="0" fontId="6" fillId="0" borderId="0" xfId="0" applyFont="1"/>
    <xf numFmtId="0" fontId="4" fillId="8" borderId="6" xfId="0" applyFont="1" applyFill="1" applyBorder="1"/>
    <xf numFmtId="0" fontId="4" fillId="8" borderId="7" xfId="0" applyFont="1" applyFill="1" applyBorder="1" applyAlignment="1">
      <alignment horizontal="left"/>
    </xf>
    <xf numFmtId="0" fontId="7" fillId="0" borderId="8" xfId="0" applyFont="1" applyBorder="1"/>
    <xf numFmtId="0" fontId="4" fillId="0" borderId="6" xfId="0" applyFont="1" applyBorder="1"/>
    <xf numFmtId="0" fontId="2" fillId="0" borderId="7" xfId="0" applyFont="1" applyBorder="1" applyAlignment="1">
      <alignment horizontal="left"/>
    </xf>
    <xf numFmtId="178" fontId="2" fillId="0" borderId="7" xfId="0" applyNumberFormat="1" applyFont="1" applyBorder="1" applyAlignment="1">
      <alignment horizontal="left"/>
    </xf>
    <xf numFmtId="0" fontId="4" fillId="9" borderId="7" xfId="0" applyFont="1" applyFill="1" applyBorder="1" applyAlignment="1">
      <alignment horizontal="center"/>
    </xf>
    <xf numFmtId="0" fontId="7" fillId="0" borderId="9" xfId="0" applyFont="1" applyBorder="1"/>
    <xf numFmtId="0" fontId="4" fillId="8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 vertical="center"/>
    </xf>
    <xf numFmtId="58" fontId="4" fillId="9" borderId="10" xfId="0" applyNumberFormat="1" applyFont="1" applyFill="1" applyBorder="1" applyAlignment="1">
      <alignment horizontal="center" vertical="center" textRotation="90"/>
    </xf>
    <xf numFmtId="0" fontId="7" fillId="0" borderId="11" xfId="0" applyFont="1" applyBorder="1"/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58" fontId="4" fillId="9" borderId="11" xfId="0" applyNumberFormat="1" applyFont="1" applyFill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12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8" fillId="15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0" xfId="0" applyFont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8" fillId="15" borderId="10" xfId="0" applyFont="1" applyFill="1" applyBorder="1" applyAlignment="1">
      <alignment vertical="center" wrapText="1"/>
    </xf>
    <xf numFmtId="0" fontId="8" fillId="12" borderId="13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12" borderId="8" xfId="0" applyFont="1" applyFill="1" applyBorder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2" fillId="12" borderId="8" xfId="0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vertical="center" wrapText="1"/>
    </xf>
    <xf numFmtId="0" fontId="2" fillId="12" borderId="6" xfId="0" applyFont="1" applyFill="1" applyBorder="1" applyAlignment="1">
      <alignment vertical="center" wrapText="1"/>
    </xf>
    <xf numFmtId="0" fontId="8" fillId="12" borderId="6" xfId="0" applyFont="1" applyFill="1" applyBorder="1" applyAlignment="1">
      <alignment vertical="center" wrapText="1"/>
    </xf>
    <xf numFmtId="0" fontId="8" fillId="15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16" borderId="6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17" borderId="7" xfId="0" applyFont="1" applyFill="1" applyBorder="1" applyAlignment="1">
      <alignment horizontal="center" vertical="center"/>
    </xf>
    <xf numFmtId="0" fontId="9" fillId="18" borderId="6" xfId="0" applyFont="1" applyFill="1" applyBorder="1" applyAlignment="1">
      <alignment horizontal="center"/>
    </xf>
    <xf numFmtId="0" fontId="10" fillId="19" borderId="6" xfId="0" applyFont="1" applyFill="1" applyBorder="1" applyAlignment="1">
      <alignment horizontal="center"/>
    </xf>
    <xf numFmtId="0" fontId="11" fillId="20" borderId="6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6" xfId="0" applyFont="1" applyBorder="1"/>
    <xf numFmtId="0" fontId="6" fillId="0" borderId="6" xfId="0" applyFont="1" applyBorder="1"/>
    <xf numFmtId="0" fontId="2" fillId="12" borderId="10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7" xfId="0" applyFont="1" applyBorder="1" applyAlignment="1">
      <alignment vertical="center"/>
    </xf>
    <xf numFmtId="58" fontId="4" fillId="9" borderId="3" xfId="0" applyNumberFormat="1" applyFont="1" applyFill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58" fontId="4" fillId="21" borderId="3" xfId="0" applyNumberFormat="1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2" fillId="22" borderId="7" xfId="0" applyFont="1" applyFill="1" applyBorder="1" applyAlignment="1">
      <alignment horizontal="center" vertical="center"/>
    </xf>
    <xf numFmtId="0" fontId="6" fillId="0" borderId="7" xfId="0" applyFont="1" applyBorder="1"/>
    <xf numFmtId="0" fontId="6" fillId="0" borderId="18" xfId="0" applyFont="1" applyBorder="1"/>
    <xf numFmtId="0" fontId="6" fillId="0" borderId="3" xfId="0" applyFont="1" applyBorder="1"/>
    <xf numFmtId="0" fontId="2" fillId="0" borderId="7" xfId="0" applyFont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6" fillId="0" borderId="10" xfId="0" applyFont="1" applyBorder="1"/>
    <xf numFmtId="58" fontId="4" fillId="9" borderId="10" xfId="0" applyNumberFormat="1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2" fillId="23" borderId="3" xfId="0" applyFont="1" applyFill="1" applyBorder="1" applyAlignment="1">
      <alignment vertical="center" wrapText="1"/>
    </xf>
    <xf numFmtId="0" fontId="12" fillId="23" borderId="4" xfId="0" applyFont="1" applyFill="1" applyBorder="1" applyAlignment="1">
      <alignment horizontal="left" vertical="center" wrapText="1"/>
    </xf>
    <xf numFmtId="0" fontId="12" fillId="23" borderId="5" xfId="0" applyFont="1" applyFill="1" applyBorder="1" applyAlignment="1">
      <alignment horizontal="left" vertical="center" wrapText="1"/>
    </xf>
    <xf numFmtId="0" fontId="12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58" fontId="7" fillId="0" borderId="4" xfId="0" applyNumberFormat="1" applyFont="1" applyBorder="1" applyAlignment="1">
      <alignment horizontal="left" vertical="center" wrapText="1"/>
    </xf>
    <xf numFmtId="58" fontId="7" fillId="0" borderId="5" xfId="0" applyNumberFormat="1" applyFont="1" applyBorder="1" applyAlignment="1">
      <alignment horizontal="left" vertical="center" wrapText="1"/>
    </xf>
    <xf numFmtId="0" fontId="4" fillId="24" borderId="3" xfId="0" applyFont="1" applyFill="1" applyBorder="1" applyAlignment="1">
      <alignment horizontal="center"/>
    </xf>
    <xf numFmtId="0" fontId="12" fillId="23" borderId="3" xfId="0" applyFont="1" applyFill="1" applyBorder="1" applyAlignment="1">
      <alignment horizontal="center"/>
    </xf>
    <xf numFmtId="0" fontId="12" fillId="23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5" borderId="3" xfId="0" applyFont="1" applyFill="1" applyBorder="1" applyAlignment="1">
      <alignment horizontal="center"/>
    </xf>
    <xf numFmtId="0" fontId="2" fillId="26" borderId="3" xfId="0" applyFont="1" applyFill="1" applyBorder="1" applyAlignment="1">
      <alignment horizontal="center" vertical="center"/>
    </xf>
    <xf numFmtId="0" fontId="2" fillId="27" borderId="3" xfId="0" applyFont="1" applyFill="1" applyBorder="1" applyAlignment="1">
      <alignment horizontal="center" vertical="center"/>
    </xf>
    <xf numFmtId="0" fontId="2" fillId="28" borderId="3" xfId="0" applyFont="1" applyFill="1" applyBorder="1" applyAlignment="1">
      <alignment horizontal="center" vertical="center"/>
    </xf>
    <xf numFmtId="0" fontId="2" fillId="28" borderId="3" xfId="0" applyFont="1" applyFill="1" applyBorder="1" applyAlignment="1">
      <alignment horizontal="center" vertical="center" wrapText="1"/>
    </xf>
    <xf numFmtId="0" fontId="6" fillId="28" borderId="3" xfId="0" applyFont="1" applyFill="1" applyBorder="1" applyAlignment="1">
      <alignment horizontal="center" vertical="center"/>
    </xf>
    <xf numFmtId="58" fontId="4" fillId="29" borderId="3" xfId="0" applyNumberFormat="1" applyFont="1" applyFill="1" applyBorder="1" applyAlignment="1">
      <alignment horizontal="center" vertical="center" textRotation="90"/>
    </xf>
    <xf numFmtId="0" fontId="2" fillId="0" borderId="3" xfId="0" applyFont="1" applyBorder="1"/>
    <xf numFmtId="0" fontId="2" fillId="14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3" xfId="0" applyFont="1" applyBorder="1" applyAlignment="1">
      <alignment vertical="center" wrapText="1"/>
    </xf>
    <xf numFmtId="0" fontId="2" fillId="14" borderId="3" xfId="0" applyFont="1" applyFill="1" applyBorder="1" applyAlignment="1">
      <alignment vertical="center" wrapText="1"/>
    </xf>
    <xf numFmtId="0" fontId="2" fillId="30" borderId="3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4" fillId="31" borderId="3" xfId="0" applyFont="1" applyFill="1" applyBorder="1" applyAlignment="1">
      <alignment horizontal="center" vertical="center"/>
    </xf>
    <xf numFmtId="0" fontId="2" fillId="32" borderId="3" xfId="0" applyFont="1" applyFill="1" applyBorder="1" applyAlignment="1">
      <alignment horizontal="center" vertical="center"/>
    </xf>
    <xf numFmtId="0" fontId="2" fillId="22" borderId="3" xfId="0" applyFont="1" applyFill="1" applyBorder="1" applyAlignment="1">
      <alignment horizontal="center" vertical="center"/>
    </xf>
    <xf numFmtId="0" fontId="2" fillId="32" borderId="19" xfId="0" applyFont="1" applyFill="1" applyBorder="1" applyAlignment="1">
      <alignment horizontal="center" vertical="center"/>
    </xf>
    <xf numFmtId="0" fontId="13" fillId="17" borderId="3" xfId="22" applyFill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14" fillId="13" borderId="3" xfId="24" applyFill="1" applyBorder="1" applyAlignment="1">
      <alignment horizontal="center" vertical="center"/>
    </xf>
    <xf numFmtId="0" fontId="15" fillId="22" borderId="3" xfId="23" applyFill="1" applyBorder="1" applyAlignment="1">
      <alignment horizontal="center" vertical="center"/>
    </xf>
    <xf numFmtId="0" fontId="2" fillId="14" borderId="0" xfId="0" applyFont="1" applyFill="1"/>
    <xf numFmtId="0" fontId="2" fillId="14" borderId="3" xfId="0" applyFont="1" applyFill="1" applyBorder="1"/>
    <xf numFmtId="0" fontId="2" fillId="0" borderId="0" xfId="0" applyFont="1" applyAlignment="1">
      <alignment horizontal="center" vertical="center"/>
    </xf>
    <xf numFmtId="0" fontId="2" fillId="30" borderId="3" xfId="0" applyFont="1" applyFill="1" applyBorder="1" applyAlignment="1">
      <alignment horizontal="center" vertical="center" wrapText="1"/>
    </xf>
    <xf numFmtId="0" fontId="2" fillId="32" borderId="3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6699"/>
      <color rgb="00FFCCFF"/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lang="en-US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8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Burndown Chart - Sprint Backlog 01</a:t>
            </a:r>
            <a:endParaRPr lang="en-US" sz="2800" b="1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lang="en-US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235615616117364"/>
          <c:y val="0.0844633738203799"/>
          <c:w val="0.969098388041928"/>
          <c:h val="0.853246466932832"/>
        </c:manualLayout>
      </c:layout>
      <c:lineChart>
        <c:grouping val="standard"/>
        <c:varyColors val="0"/>
        <c:ser>
          <c:idx val="0"/>
          <c:order val="0"/>
          <c:tx>
            <c:strRef>
              <c:f>'Sprint 1'!$C$108</c:f>
              <c:strCache>
                <c:ptCount val="1"/>
                <c:pt idx="0">
                  <c:v>Ước tính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'Sprint 1'!$D$107:$R$107</c:f>
              <c:strCache>
                <c:ptCount val="15"/>
                <c:pt idx="0">
                  <c:v>.</c:v>
                </c:pt>
                <c:pt idx="1" c:formatCode="m/d/yyyy">
                  <c:v>3/26/2025</c:v>
                </c:pt>
                <c:pt idx="2" c:formatCode="m/d/yyyy">
                  <c:v>3/27/2025</c:v>
                </c:pt>
                <c:pt idx="3" c:formatCode="m/d/yyyy">
                  <c:v>3/28/2025</c:v>
                </c:pt>
                <c:pt idx="4" c:formatCode="m/d/yyyy">
                  <c:v>3/29/2025</c:v>
                </c:pt>
                <c:pt idx="5" c:formatCode="m/d/yyyy">
                  <c:v>3/30/2025</c:v>
                </c:pt>
                <c:pt idx="6" c:formatCode="m/d/yyyy">
                  <c:v>3/31/2025</c:v>
                </c:pt>
                <c:pt idx="7" c:formatCode="m/d/yyyy">
                  <c:v>4/1/2025</c:v>
                </c:pt>
                <c:pt idx="8" c:formatCode="m/d/yyyy">
                  <c:v>4/2/2025</c:v>
                </c:pt>
                <c:pt idx="9" c:formatCode="m/d/yyyy">
                  <c:v>4/3/2025</c:v>
                </c:pt>
                <c:pt idx="10" c:formatCode="m/d/yyyy">
                  <c:v>4/4/2025</c:v>
                </c:pt>
                <c:pt idx="11" c:formatCode="m/d/yyyy">
                  <c:v>4/5/2025</c:v>
                </c:pt>
                <c:pt idx="12" c:formatCode="m/d/yyyy">
                  <c:v>4/6/2025</c:v>
                </c:pt>
                <c:pt idx="13" c:formatCode="m/d/yyyy">
                  <c:v>4/7/2025</c:v>
                </c:pt>
                <c:pt idx="14" c:formatCode="m/d/yyyy">
                  <c:v>4/8/2025</c:v>
                </c:pt>
              </c:strCache>
            </c:strRef>
          </c:cat>
          <c:val>
            <c:numRef>
              <c:f>'Sprint 1'!$D$108:$R$108</c:f>
              <c:numCache>
                <c:formatCode>General</c:formatCode>
                <c:ptCount val="15"/>
                <c:pt idx="0">
                  <c:v>156</c:v>
                </c:pt>
                <c:pt idx="1">
                  <c:v>156</c:v>
                </c:pt>
                <c:pt idx="2">
                  <c:v>136</c:v>
                </c:pt>
                <c:pt idx="3">
                  <c:v>124</c:v>
                </c:pt>
                <c:pt idx="4">
                  <c:v>112</c:v>
                </c:pt>
                <c:pt idx="5">
                  <c:v>92</c:v>
                </c:pt>
                <c:pt idx="6">
                  <c:v>84</c:v>
                </c:pt>
                <c:pt idx="7">
                  <c:v>84</c:v>
                </c:pt>
                <c:pt idx="8">
                  <c:v>72</c:v>
                </c:pt>
                <c:pt idx="9">
                  <c:v>64</c:v>
                </c:pt>
                <c:pt idx="10">
                  <c:v>48</c:v>
                </c:pt>
                <c:pt idx="11">
                  <c:v>36</c:v>
                </c:pt>
                <c:pt idx="12">
                  <c:v>24</c:v>
                </c:pt>
                <c:pt idx="13">
                  <c:v>21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1'!$C$109</c:f>
              <c:strCache>
                <c:ptCount val="1"/>
                <c:pt idx="0">
                  <c:v>Thực tế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'Sprint 1'!$D$107:$R$107</c:f>
              <c:strCache>
                <c:ptCount val="15"/>
                <c:pt idx="0">
                  <c:v>.</c:v>
                </c:pt>
                <c:pt idx="1" c:formatCode="m/d/yyyy">
                  <c:v>3/26/2025</c:v>
                </c:pt>
                <c:pt idx="2" c:formatCode="m/d/yyyy">
                  <c:v>3/27/2025</c:v>
                </c:pt>
                <c:pt idx="3" c:formatCode="m/d/yyyy">
                  <c:v>3/28/2025</c:v>
                </c:pt>
                <c:pt idx="4" c:formatCode="m/d/yyyy">
                  <c:v>3/29/2025</c:v>
                </c:pt>
                <c:pt idx="5" c:formatCode="m/d/yyyy">
                  <c:v>3/30/2025</c:v>
                </c:pt>
                <c:pt idx="6" c:formatCode="m/d/yyyy">
                  <c:v>3/31/2025</c:v>
                </c:pt>
                <c:pt idx="7" c:formatCode="m/d/yyyy">
                  <c:v>4/1/2025</c:v>
                </c:pt>
                <c:pt idx="8" c:formatCode="m/d/yyyy">
                  <c:v>4/2/2025</c:v>
                </c:pt>
                <c:pt idx="9" c:formatCode="m/d/yyyy">
                  <c:v>4/3/2025</c:v>
                </c:pt>
                <c:pt idx="10" c:formatCode="m/d/yyyy">
                  <c:v>4/4/2025</c:v>
                </c:pt>
                <c:pt idx="11" c:formatCode="m/d/yyyy">
                  <c:v>4/5/2025</c:v>
                </c:pt>
                <c:pt idx="12" c:formatCode="m/d/yyyy">
                  <c:v>4/6/2025</c:v>
                </c:pt>
                <c:pt idx="13" c:formatCode="m/d/yyyy">
                  <c:v>4/7/2025</c:v>
                </c:pt>
                <c:pt idx="14" c:formatCode="m/d/yyyy">
                  <c:v>4/8/2025</c:v>
                </c:pt>
              </c:strCache>
            </c:strRef>
          </c:cat>
          <c:val>
            <c:numRef>
              <c:f>'Sprint 1'!$D$109:$R$109</c:f>
              <c:numCache>
                <c:formatCode>General</c:formatCode>
                <c:ptCount val="15"/>
                <c:pt idx="0">
                  <c:v>197</c:v>
                </c:pt>
                <c:pt idx="1">
                  <c:v>156</c:v>
                </c:pt>
                <c:pt idx="2">
                  <c:v>136</c:v>
                </c:pt>
                <c:pt idx="3">
                  <c:v>126</c:v>
                </c:pt>
                <c:pt idx="4">
                  <c:v>114</c:v>
                </c:pt>
                <c:pt idx="5">
                  <c:v>95</c:v>
                </c:pt>
                <c:pt idx="6">
                  <c:v>87</c:v>
                </c:pt>
                <c:pt idx="7">
                  <c:v>78</c:v>
                </c:pt>
                <c:pt idx="8">
                  <c:v>74</c:v>
                </c:pt>
                <c:pt idx="9">
                  <c:v>64</c:v>
                </c:pt>
                <c:pt idx="10">
                  <c:v>50</c:v>
                </c:pt>
                <c:pt idx="11">
                  <c:v>37</c:v>
                </c:pt>
                <c:pt idx="12">
                  <c:v>27</c:v>
                </c:pt>
                <c:pt idx="13">
                  <c:v>21</c:v>
                </c:pt>
                <c:pt idx="14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0"/>
        <c:smooth val="0"/>
        <c:axId val="1621821055"/>
        <c:axId val="1621836863"/>
      </c:lineChart>
      <c:catAx>
        <c:axId val="162182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</a:p>
        </c:txPr>
        <c:crossAx val="1621836863"/>
        <c:crosses val="autoZero"/>
        <c:auto val="1"/>
        <c:lblAlgn val="ctr"/>
        <c:lblOffset val="100"/>
        <c:noMultiLvlLbl val="1"/>
      </c:catAx>
      <c:valAx>
        <c:axId val="1621836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</a:p>
        </c:txPr>
        <c:crossAx val="1621821055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16acbb0-85db-455d-acf7-b0420ea3d4c4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lang="en-US" sz="1400" b="0" i="0" u="none" strike="noStrike" kern="1200" cap="none" spc="2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baseline="0">
                <a:effectLst/>
                <a:latin typeface="Times New Roman" panose="02020603050405020304" pitchFamily="18" charset="0"/>
                <a:cs typeface="Times New Roman" panose="02020603050405020304" pitchFamily="18" charset="0"/>
              </a:rPr>
              <a:t>Burndown Chart - Sprint Backlog 02</a:t>
            </a:r>
            <a:endParaRPr lang="en-US" sz="2000">
              <a:effectLst/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428199424374933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15941672702643"/>
          <c:y val="0.0613523116204653"/>
          <c:w val="0.981494670470344"/>
          <c:h val="0.849616467864824"/>
        </c:manualLayout>
      </c:layout>
      <c:lineChart>
        <c:grouping val="standard"/>
        <c:varyColors val="0"/>
        <c:ser>
          <c:idx val="0"/>
          <c:order val="0"/>
          <c:tx>
            <c:strRef>
              <c:f>'Sprint 2'!$C$114</c:f>
              <c:strCache>
                <c:ptCount val="1"/>
                <c:pt idx="0">
                  <c:v>Ước tính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'Sprint 2'!$D$113:$W$113</c:f>
              <c:strCache>
                <c:ptCount val="20"/>
                <c:pt idx="0">
                  <c:v>.</c:v>
                </c:pt>
                <c:pt idx="1" c:formatCode="m/d/yyyy">
                  <c:v>4/9/2025</c:v>
                </c:pt>
                <c:pt idx="2" c:formatCode="m/d/yyyy">
                  <c:v>4/10/2025</c:v>
                </c:pt>
                <c:pt idx="3" c:formatCode="m/d/yyyy">
                  <c:v>4/11/2025</c:v>
                </c:pt>
                <c:pt idx="4" c:formatCode="m/d/yyyy">
                  <c:v>4/12/2025</c:v>
                </c:pt>
                <c:pt idx="5" c:formatCode="m/d/yyyy">
                  <c:v>4/13/2025</c:v>
                </c:pt>
                <c:pt idx="6" c:formatCode="m/d/yyyy">
                  <c:v>4/14/2025</c:v>
                </c:pt>
                <c:pt idx="7" c:formatCode="m/d/yyyy">
                  <c:v>4/15/2025</c:v>
                </c:pt>
                <c:pt idx="8" c:formatCode="m/d/yyyy">
                  <c:v>4/16/2025</c:v>
                </c:pt>
                <c:pt idx="9" c:formatCode="m/d/yyyy">
                  <c:v>4/17/2025</c:v>
                </c:pt>
                <c:pt idx="10" c:formatCode="m/d/yyyy">
                  <c:v>4/18/2025</c:v>
                </c:pt>
                <c:pt idx="11" c:formatCode="m/d/yyyy">
                  <c:v>4/19/2025</c:v>
                </c:pt>
                <c:pt idx="12" c:formatCode="m/d/yyyy">
                  <c:v>4/20/2025</c:v>
                </c:pt>
                <c:pt idx="13" c:formatCode="m/d/yyyy">
                  <c:v>4/21/2025</c:v>
                </c:pt>
                <c:pt idx="14" c:formatCode="m/d/yyyy">
                  <c:v>4/22/2025</c:v>
                </c:pt>
                <c:pt idx="15" c:formatCode="m/d/yyyy">
                  <c:v>4/23/2025</c:v>
                </c:pt>
                <c:pt idx="16" c:formatCode="m/d/yyyy">
                  <c:v>4/24/2025</c:v>
                </c:pt>
                <c:pt idx="17" c:formatCode="m/d/yyyy">
                  <c:v>4/25/2025</c:v>
                </c:pt>
                <c:pt idx="18" c:formatCode="m/d/yyyy">
                  <c:v>4/26/2025</c:v>
                </c:pt>
                <c:pt idx="19" c:formatCode="m/d/yyyy">
                  <c:v>4/27/2025</c:v>
                </c:pt>
              </c:strCache>
            </c:strRef>
          </c:cat>
          <c:val>
            <c:numRef>
              <c:f>'Sprint 2'!$D$114:$W$114</c:f>
              <c:numCache>
                <c:formatCode>General</c:formatCode>
                <c:ptCount val="20"/>
                <c:pt idx="0">
                  <c:v>168</c:v>
                </c:pt>
                <c:pt idx="1">
                  <c:v>148</c:v>
                </c:pt>
                <c:pt idx="2">
                  <c:v>144</c:v>
                </c:pt>
                <c:pt idx="3">
                  <c:v>128</c:v>
                </c:pt>
                <c:pt idx="4">
                  <c:v>124</c:v>
                </c:pt>
                <c:pt idx="5">
                  <c:v>124</c:v>
                </c:pt>
                <c:pt idx="6">
                  <c:v>112</c:v>
                </c:pt>
                <c:pt idx="7">
                  <c:v>108</c:v>
                </c:pt>
                <c:pt idx="8">
                  <c:v>100</c:v>
                </c:pt>
                <c:pt idx="9">
                  <c:v>92</c:v>
                </c:pt>
                <c:pt idx="10">
                  <c:v>80</c:v>
                </c:pt>
                <c:pt idx="11">
                  <c:v>76</c:v>
                </c:pt>
                <c:pt idx="12">
                  <c:v>68</c:v>
                </c:pt>
                <c:pt idx="13">
                  <c:v>56</c:v>
                </c:pt>
                <c:pt idx="14">
                  <c:v>52</c:v>
                </c:pt>
                <c:pt idx="15">
                  <c:v>40</c:v>
                </c:pt>
                <c:pt idx="16">
                  <c:v>36</c:v>
                </c:pt>
                <c:pt idx="17">
                  <c:v>24</c:v>
                </c:pt>
                <c:pt idx="18">
                  <c:v>20</c:v>
                </c:pt>
                <c:pt idx="1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2'!$C$115</c:f>
              <c:strCache>
                <c:ptCount val="1"/>
                <c:pt idx="0">
                  <c:v>Thực tế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'Sprint 2'!$D$113:$W$113</c:f>
              <c:strCache>
                <c:ptCount val="20"/>
                <c:pt idx="0">
                  <c:v>.</c:v>
                </c:pt>
                <c:pt idx="1" c:formatCode="m/d/yyyy">
                  <c:v>4/9/2025</c:v>
                </c:pt>
                <c:pt idx="2" c:formatCode="m/d/yyyy">
                  <c:v>4/10/2025</c:v>
                </c:pt>
                <c:pt idx="3" c:formatCode="m/d/yyyy">
                  <c:v>4/11/2025</c:v>
                </c:pt>
                <c:pt idx="4" c:formatCode="m/d/yyyy">
                  <c:v>4/12/2025</c:v>
                </c:pt>
                <c:pt idx="5" c:formatCode="m/d/yyyy">
                  <c:v>4/13/2025</c:v>
                </c:pt>
                <c:pt idx="6" c:formatCode="m/d/yyyy">
                  <c:v>4/14/2025</c:v>
                </c:pt>
                <c:pt idx="7" c:formatCode="m/d/yyyy">
                  <c:v>4/15/2025</c:v>
                </c:pt>
                <c:pt idx="8" c:formatCode="m/d/yyyy">
                  <c:v>4/16/2025</c:v>
                </c:pt>
                <c:pt idx="9" c:formatCode="m/d/yyyy">
                  <c:v>4/17/2025</c:v>
                </c:pt>
                <c:pt idx="10" c:formatCode="m/d/yyyy">
                  <c:v>4/18/2025</c:v>
                </c:pt>
                <c:pt idx="11" c:formatCode="m/d/yyyy">
                  <c:v>4/19/2025</c:v>
                </c:pt>
                <c:pt idx="12" c:formatCode="m/d/yyyy">
                  <c:v>4/20/2025</c:v>
                </c:pt>
                <c:pt idx="13" c:formatCode="m/d/yyyy">
                  <c:v>4/21/2025</c:v>
                </c:pt>
                <c:pt idx="14" c:formatCode="m/d/yyyy">
                  <c:v>4/22/2025</c:v>
                </c:pt>
                <c:pt idx="15" c:formatCode="m/d/yyyy">
                  <c:v>4/23/2025</c:v>
                </c:pt>
                <c:pt idx="16" c:formatCode="m/d/yyyy">
                  <c:v>4/24/2025</c:v>
                </c:pt>
                <c:pt idx="17" c:formatCode="m/d/yyyy">
                  <c:v>4/25/2025</c:v>
                </c:pt>
                <c:pt idx="18" c:formatCode="m/d/yyyy">
                  <c:v>4/26/2025</c:v>
                </c:pt>
                <c:pt idx="19" c:formatCode="m/d/yyyy">
                  <c:v>4/27/2025</c:v>
                </c:pt>
              </c:strCache>
            </c:strRef>
          </c:cat>
          <c:val>
            <c:numRef>
              <c:f>'Sprint 2'!$D$115:$W$115</c:f>
              <c:numCache>
                <c:formatCode>General</c:formatCode>
                <c:ptCount val="20"/>
                <c:pt idx="0">
                  <c:v>146</c:v>
                </c:pt>
                <c:pt idx="1">
                  <c:v>148</c:v>
                </c:pt>
                <c:pt idx="2">
                  <c:v>143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109</c:v>
                </c:pt>
                <c:pt idx="7">
                  <c:v>107</c:v>
                </c:pt>
                <c:pt idx="8">
                  <c:v>98</c:v>
                </c:pt>
                <c:pt idx="9">
                  <c:v>90</c:v>
                </c:pt>
                <c:pt idx="10">
                  <c:v>77</c:v>
                </c:pt>
                <c:pt idx="11">
                  <c:v>76</c:v>
                </c:pt>
                <c:pt idx="12">
                  <c:v>66</c:v>
                </c:pt>
                <c:pt idx="13">
                  <c:v>54</c:v>
                </c:pt>
                <c:pt idx="14">
                  <c:v>51</c:v>
                </c:pt>
                <c:pt idx="15">
                  <c:v>41</c:v>
                </c:pt>
                <c:pt idx="16">
                  <c:v>36</c:v>
                </c:pt>
                <c:pt idx="17">
                  <c:v>23</c:v>
                </c:pt>
                <c:pt idx="18">
                  <c:v>19</c:v>
                </c:pt>
                <c:pt idx="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0"/>
        <c:smooth val="0"/>
        <c:axId val="1488154799"/>
        <c:axId val="1488155631"/>
      </c:lineChart>
      <c:catAx>
        <c:axId val="148815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</a:p>
        </c:txPr>
        <c:crossAx val="1488155631"/>
        <c:crosses val="autoZero"/>
        <c:auto val="1"/>
        <c:lblAlgn val="ctr"/>
        <c:lblOffset val="100"/>
        <c:noMultiLvlLbl val="0"/>
      </c:catAx>
      <c:valAx>
        <c:axId val="1488155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</a:p>
        </c:txPr>
        <c:crossAx val="148815479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6bbe300-c7dd-4866-87b6-b30ae78d4db5}"/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2497668</xdr:colOff>
      <xdr:row>112</xdr:row>
      <xdr:rowOff>14110</xdr:rowOff>
    </xdr:from>
    <xdr:to>
      <xdr:col>32</xdr:col>
      <xdr:colOff>0</xdr:colOff>
      <xdr:row>168</xdr:row>
      <xdr:rowOff>141111</xdr:rowOff>
    </xdr:to>
    <xdr:graphicFrame>
      <xdr:nvGraphicFramePr>
        <xdr:cNvPr id="4" name="Chart 3"/>
        <xdr:cNvGraphicFramePr/>
      </xdr:nvGraphicFramePr>
      <xdr:xfrm>
        <a:off x="3643630" y="47247175"/>
        <a:ext cx="19024600" cy="10795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1601231</xdr:colOff>
      <xdr:row>116</xdr:row>
      <xdr:rowOff>350521</xdr:rowOff>
    </xdr:from>
    <xdr:to>
      <xdr:col>23</xdr:col>
      <xdr:colOff>265278</xdr:colOff>
      <xdr:row>145</xdr:row>
      <xdr:rowOff>52955</xdr:rowOff>
    </xdr:to>
    <xdr:graphicFrame>
      <xdr:nvGraphicFramePr>
        <xdr:cNvPr id="3" name="Chart 2"/>
        <xdr:cNvGraphicFramePr/>
      </xdr:nvGraphicFramePr>
      <xdr:xfrm>
        <a:off x="2590165" y="68500625"/>
        <a:ext cx="29688155" cy="908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21"/>
  <sheetViews>
    <sheetView zoomScale="55" zoomScaleNormal="55" topLeftCell="A13" workbookViewId="0">
      <selection activeCell="E11" sqref="E11:F11"/>
    </sheetView>
  </sheetViews>
  <sheetFormatPr defaultColWidth="16.712962962963" defaultRowHeight="15" customHeight="1"/>
  <cols>
    <col min="1" max="1" width="16.712962962963" style="12"/>
    <col min="2" max="2" width="69" style="12" customWidth="1"/>
    <col min="3" max="3" width="46.8518518518519" style="12" customWidth="1"/>
    <col min="4" max="4" width="26.287037037037" style="12" customWidth="1"/>
    <col min="5" max="5" width="23.4259259259259" style="12" customWidth="1"/>
    <col min="6" max="6" width="6.28703703703704" style="12" customWidth="1"/>
    <col min="7" max="7" width="5.13888888888889" style="12" customWidth="1"/>
    <col min="8" max="8" width="6.42592592592593" style="12" customWidth="1"/>
    <col min="9" max="9" width="5.85185185185185" style="12" customWidth="1"/>
    <col min="10" max="10" width="5" style="12" customWidth="1"/>
    <col min="11" max="11" width="5.42592592592593" style="12" customWidth="1"/>
    <col min="12" max="12" width="5.85185185185185" style="12" customWidth="1"/>
    <col min="13" max="14" width="5.13888888888889" style="12" customWidth="1"/>
    <col min="15" max="15" width="5.71296296296296" style="12" customWidth="1"/>
    <col min="16" max="16" width="5.13888888888889" style="12" customWidth="1"/>
    <col min="17" max="18" width="5" style="12" customWidth="1"/>
    <col min="19" max="20" width="5.28703703703704" style="12" customWidth="1"/>
    <col min="21" max="21" width="5.13888888888889" style="12" customWidth="1"/>
    <col min="22" max="22" width="6" style="12" customWidth="1"/>
    <col min="23" max="24" width="5.71296296296296" style="12" customWidth="1"/>
    <col min="25" max="25" width="6" style="12" customWidth="1"/>
    <col min="26" max="29" width="5.57407407407407" style="12" customWidth="1"/>
    <col min="30" max="30" width="5.42592592592593" style="12" customWidth="1"/>
    <col min="31" max="31" width="5" style="12" customWidth="1"/>
    <col min="32" max="32" width="5.28703703703704" style="122" customWidth="1"/>
    <col min="33" max="34" width="5.28703703703704" style="12" customWidth="1"/>
    <col min="35" max="35" width="4.85185185185185" style="12" customWidth="1"/>
    <col min="36" max="36" width="5.13888888888889" style="12" customWidth="1"/>
    <col min="37" max="37" width="6" style="12" customWidth="1"/>
    <col min="38" max="16384" width="16.712962962963" style="12"/>
  </cols>
  <sheetData>
    <row r="1" ht="40.9" customHeight="1" spans="2:32">
      <c r="B1" s="123" t="s">
        <v>0</v>
      </c>
      <c r="C1" s="124" t="s">
        <v>1</v>
      </c>
      <c r="D1" s="125"/>
      <c r="AF1" s="12"/>
    </row>
    <row r="2" ht="22.9" customHeight="1" spans="2:32">
      <c r="B2" s="126" t="s">
        <v>2</v>
      </c>
      <c r="C2" s="127" t="s">
        <v>3</v>
      </c>
      <c r="D2" s="128"/>
      <c r="AF2" s="12"/>
    </row>
    <row r="3" ht="19.9" customHeight="1" spans="2:32">
      <c r="B3" s="126" t="s">
        <v>4</v>
      </c>
      <c r="C3" s="127" t="s">
        <v>5</v>
      </c>
      <c r="D3" s="128"/>
      <c r="AF3" s="12"/>
    </row>
    <row r="4" ht="21" customHeight="1" spans="2:32">
      <c r="B4" s="126" t="s">
        <v>6</v>
      </c>
      <c r="C4" s="129">
        <v>45754</v>
      </c>
      <c r="D4" s="130"/>
      <c r="AF4" s="12"/>
    </row>
    <row r="5" ht="21.6" customHeight="1" spans="2:32">
      <c r="B5" s="126" t="s">
        <v>7</v>
      </c>
      <c r="C5" s="129">
        <v>45755</v>
      </c>
      <c r="D5" s="130"/>
      <c r="AF5" s="12"/>
    </row>
    <row r="6" customHeight="1" spans="32:32">
      <c r="AF6" s="12"/>
    </row>
    <row r="7" customHeight="1" spans="32:32">
      <c r="AF7" s="12"/>
    </row>
    <row r="8" customHeight="1" spans="2:32">
      <c r="B8" s="131" t="s">
        <v>8</v>
      </c>
      <c r="C8" s="131"/>
      <c r="D8" s="131"/>
      <c r="E8" s="131"/>
      <c r="F8" s="131"/>
      <c r="I8" s="158"/>
      <c r="J8" s="159" t="s">
        <v>9</v>
      </c>
      <c r="K8" s="160"/>
      <c r="L8" s="161"/>
      <c r="AF8" s="12"/>
    </row>
    <row r="9" customHeight="1" spans="2:32">
      <c r="B9" s="132" t="s">
        <v>10</v>
      </c>
      <c r="C9" s="133" t="s">
        <v>11</v>
      </c>
      <c r="D9" s="132" t="s">
        <v>12</v>
      </c>
      <c r="E9" s="132" t="s">
        <v>13</v>
      </c>
      <c r="F9" s="132"/>
      <c r="I9" s="162"/>
      <c r="J9" s="159" t="s">
        <v>14</v>
      </c>
      <c r="K9" s="160"/>
      <c r="L9" s="161"/>
      <c r="AF9" s="12"/>
    </row>
    <row r="10" customHeight="1" spans="2:32">
      <c r="B10" s="134">
        <v>1</v>
      </c>
      <c r="C10" s="135" t="s">
        <v>15</v>
      </c>
      <c r="D10" s="8">
        <f>SUM(E25,E26,E29,E38)</f>
        <v>32</v>
      </c>
      <c r="E10" s="8">
        <f>SUM(E58,E65,E60,E83)</f>
        <v>38</v>
      </c>
      <c r="F10" s="8"/>
      <c r="I10" s="163"/>
      <c r="J10" s="159" t="s">
        <v>16</v>
      </c>
      <c r="K10" s="160"/>
      <c r="L10" s="161"/>
      <c r="AF10" s="12"/>
    </row>
    <row r="11" customHeight="1" spans="2:32">
      <c r="B11" s="134">
        <v>2</v>
      </c>
      <c r="C11" s="135" t="s">
        <v>17</v>
      </c>
      <c r="D11" s="8">
        <f>SUM(E23,E32,E33,E36,E39,E44/3)</f>
        <v>22</v>
      </c>
      <c r="E11" s="136">
        <f>SUM(E55,E71,E73,E79,E85,E95/3)</f>
        <v>27</v>
      </c>
      <c r="F11" s="137"/>
      <c r="AF11" s="12"/>
    </row>
    <row r="12" customHeight="1" spans="2:32">
      <c r="B12" s="134">
        <v>3</v>
      </c>
      <c r="C12" s="135" t="s">
        <v>18</v>
      </c>
      <c r="D12" s="8">
        <f>SUM(E22,E34,E35,E40,E37,E44/3)</f>
        <v>22</v>
      </c>
      <c r="E12" s="136">
        <f>SUM(E54,E75,E77,E81,E87,E95/3)</f>
        <v>29</v>
      </c>
      <c r="F12" s="137"/>
      <c r="AF12" s="12"/>
    </row>
    <row r="13" customHeight="1" spans="2:32">
      <c r="B13" s="134">
        <v>4</v>
      </c>
      <c r="C13" s="135" t="s">
        <v>19</v>
      </c>
      <c r="D13" s="8">
        <f>SUM(E24,E43,E42,E45)</f>
        <v>20</v>
      </c>
      <c r="E13" s="136">
        <f>SUM(E56,E91,E93,E97)</f>
        <v>25</v>
      </c>
      <c r="F13" s="137"/>
      <c r="AF13" s="12"/>
    </row>
    <row r="14" customHeight="1" spans="2:32">
      <c r="B14" s="134">
        <v>5</v>
      </c>
      <c r="C14" s="135" t="s">
        <v>20</v>
      </c>
      <c r="D14" s="8">
        <f>SUM(E27,E21,E28,E30,E31,E41,E44/3)</f>
        <v>26</v>
      </c>
      <c r="E14" s="136">
        <f>SUM(E53,E62,E63,E67,E69,E89,E95/3)</f>
        <v>34</v>
      </c>
      <c r="F14" s="137"/>
      <c r="AF14" s="12"/>
    </row>
    <row r="15" customHeight="1" spans="2:32">
      <c r="B15" s="134">
        <v>6</v>
      </c>
      <c r="C15" s="135" t="s">
        <v>21</v>
      </c>
      <c r="D15" s="8">
        <f>SUMIF($D$20:$D$47,"All team",$E$20:$E$47)</f>
        <v>34</v>
      </c>
      <c r="E15" s="136">
        <f>SUM(E52,E99,E101)</f>
        <v>44</v>
      </c>
      <c r="F15" s="137"/>
      <c r="AF15" s="12"/>
    </row>
    <row r="16" customHeight="1" spans="2:32">
      <c r="B16" s="138" t="s">
        <v>22</v>
      </c>
      <c r="C16" s="138"/>
      <c r="D16" s="139">
        <f>SUM(D10:D15)</f>
        <v>156</v>
      </c>
      <c r="E16" s="140">
        <f>SUM(E10:F15)</f>
        <v>197</v>
      </c>
      <c r="F16" s="140"/>
      <c r="AF16" s="12"/>
    </row>
    <row r="17" customHeight="1" spans="32:32">
      <c r="AF17" s="12"/>
    </row>
    <row r="18" ht="16.9" customHeight="1" spans="32:32">
      <c r="AF18" s="12"/>
    </row>
    <row r="19" ht="88.15" customHeight="1" spans="1:32">
      <c r="A19" s="141" t="s">
        <v>23</v>
      </c>
      <c r="B19" s="141" t="s">
        <v>24</v>
      </c>
      <c r="C19" s="141" t="s">
        <v>25</v>
      </c>
      <c r="D19" s="142" t="s">
        <v>26</v>
      </c>
      <c r="E19" s="143" t="s">
        <v>12</v>
      </c>
      <c r="F19" s="144">
        <v>45742</v>
      </c>
      <c r="G19" s="144">
        <v>45743</v>
      </c>
      <c r="H19" s="144">
        <v>45744</v>
      </c>
      <c r="I19" s="144">
        <v>45745</v>
      </c>
      <c r="J19" s="144">
        <v>45746</v>
      </c>
      <c r="K19" s="144">
        <v>45747</v>
      </c>
      <c r="L19" s="144">
        <v>45748</v>
      </c>
      <c r="M19" s="144">
        <v>45749</v>
      </c>
      <c r="N19" s="144">
        <v>45750</v>
      </c>
      <c r="O19" s="144">
        <v>45751</v>
      </c>
      <c r="P19" s="144">
        <v>45752</v>
      </c>
      <c r="Q19" s="144">
        <v>45753</v>
      </c>
      <c r="R19" s="144">
        <v>45754</v>
      </c>
      <c r="S19" s="144">
        <v>45755</v>
      </c>
      <c r="AF19" s="12"/>
    </row>
    <row r="20" ht="20.45" customHeight="1" spans="1:32">
      <c r="A20" s="8">
        <v>1</v>
      </c>
      <c r="B20" s="145" t="s">
        <v>27</v>
      </c>
      <c r="C20" s="145"/>
      <c r="D20" s="146" t="s">
        <v>21</v>
      </c>
      <c r="E20" s="147">
        <v>14</v>
      </c>
      <c r="F20" s="8">
        <v>14</v>
      </c>
      <c r="G20" s="114">
        <v>0</v>
      </c>
      <c r="H20" s="147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7"/>
      <c r="AF20" s="12"/>
    </row>
    <row r="21" ht="24" customHeight="1" spans="1:32">
      <c r="A21" s="8"/>
      <c r="B21" s="145" t="s">
        <v>28</v>
      </c>
      <c r="C21" s="145"/>
      <c r="D21" s="146" t="s">
        <v>29</v>
      </c>
      <c r="E21" s="147">
        <v>2</v>
      </c>
      <c r="F21" s="8">
        <v>2</v>
      </c>
      <c r="G21" s="114">
        <v>0</v>
      </c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147"/>
      <c r="AF21" s="12"/>
    </row>
    <row r="22" ht="27.6" customHeight="1" spans="1:32">
      <c r="A22" s="8"/>
      <c r="B22" s="145" t="s">
        <v>30</v>
      </c>
      <c r="C22" s="145"/>
      <c r="D22" s="146" t="s">
        <v>31</v>
      </c>
      <c r="E22" s="147">
        <v>2</v>
      </c>
      <c r="F22" s="8">
        <v>2</v>
      </c>
      <c r="G22" s="114">
        <v>0</v>
      </c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AF22" s="12"/>
    </row>
    <row r="23" ht="27.6" customHeight="1" spans="1:32">
      <c r="A23" s="8"/>
      <c r="B23" s="148" t="s">
        <v>32</v>
      </c>
      <c r="C23" s="145"/>
      <c r="D23" s="146" t="s">
        <v>33</v>
      </c>
      <c r="E23" s="147">
        <v>2</v>
      </c>
      <c r="F23" s="8">
        <v>2</v>
      </c>
      <c r="G23" s="114">
        <v>0</v>
      </c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147"/>
      <c r="AF23" s="12"/>
    </row>
    <row r="24" ht="40.9" customHeight="1" spans="1:32">
      <c r="A24" s="8"/>
      <c r="B24" s="8" t="s">
        <v>34</v>
      </c>
      <c r="C24" s="149" t="s">
        <v>35</v>
      </c>
      <c r="D24" s="146" t="s">
        <v>36</v>
      </c>
      <c r="E24" s="147">
        <v>8</v>
      </c>
      <c r="F24" s="8">
        <v>8</v>
      </c>
      <c r="G24" s="147">
        <v>8</v>
      </c>
      <c r="H24" s="114">
        <v>0</v>
      </c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47"/>
      <c r="AF24" s="12"/>
    </row>
    <row r="25" ht="28.15" customHeight="1" spans="1:32">
      <c r="A25" s="8"/>
      <c r="B25" s="8"/>
      <c r="C25" s="149" t="s">
        <v>37</v>
      </c>
      <c r="D25" s="146" t="s">
        <v>38</v>
      </c>
      <c r="E25" s="147">
        <v>8</v>
      </c>
      <c r="F25" s="8">
        <v>8</v>
      </c>
      <c r="G25" s="147">
        <v>8</v>
      </c>
      <c r="H25" s="147">
        <v>8</v>
      </c>
      <c r="I25" s="114">
        <v>0</v>
      </c>
      <c r="J25" s="147"/>
      <c r="K25" s="147"/>
      <c r="L25" s="164"/>
      <c r="M25" s="147"/>
      <c r="N25" s="147"/>
      <c r="O25" s="147"/>
      <c r="P25" s="147"/>
      <c r="Q25" s="147"/>
      <c r="R25" s="147"/>
      <c r="S25" s="147"/>
      <c r="AF25" s="12"/>
    </row>
    <row r="26" ht="28.15" customHeight="1" spans="1:32">
      <c r="A26" s="8"/>
      <c r="B26" s="8"/>
      <c r="C26" s="149" t="s">
        <v>39</v>
      </c>
      <c r="D26" s="146" t="s">
        <v>38</v>
      </c>
      <c r="E26" s="147">
        <v>8</v>
      </c>
      <c r="F26" s="8">
        <v>8</v>
      </c>
      <c r="G26" s="147">
        <v>8</v>
      </c>
      <c r="H26" s="147">
        <v>8</v>
      </c>
      <c r="I26" s="147">
        <v>8</v>
      </c>
      <c r="J26" s="114">
        <v>0</v>
      </c>
      <c r="K26" s="147"/>
      <c r="L26" s="147"/>
      <c r="M26" s="147"/>
      <c r="N26" s="147"/>
      <c r="O26" s="147"/>
      <c r="P26" s="147"/>
      <c r="Q26" s="147"/>
      <c r="R26" s="147"/>
      <c r="S26" s="147"/>
      <c r="AF26" s="12"/>
    </row>
    <row r="27" ht="41.45" customHeight="1" spans="1:32">
      <c r="A27" s="8"/>
      <c r="B27" s="8"/>
      <c r="C27" s="149" t="s">
        <v>40</v>
      </c>
      <c r="D27" s="146" t="s">
        <v>29</v>
      </c>
      <c r="E27" s="147">
        <v>4</v>
      </c>
      <c r="F27" s="8">
        <v>4</v>
      </c>
      <c r="G27" s="8">
        <v>4</v>
      </c>
      <c r="H27" s="114">
        <v>0</v>
      </c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147"/>
      <c r="AF27" s="12"/>
    </row>
    <row r="28" ht="33.6" customHeight="1" spans="1:32">
      <c r="A28" s="8"/>
      <c r="B28" s="8"/>
      <c r="C28" s="149" t="s">
        <v>41</v>
      </c>
      <c r="D28" s="146" t="s">
        <v>29</v>
      </c>
      <c r="E28" s="147">
        <v>4</v>
      </c>
      <c r="F28" s="8">
        <v>4</v>
      </c>
      <c r="G28" s="8">
        <v>4</v>
      </c>
      <c r="H28" s="8">
        <v>4</v>
      </c>
      <c r="I28" s="114">
        <v>0</v>
      </c>
      <c r="J28" s="147"/>
      <c r="K28" s="147"/>
      <c r="L28" s="147"/>
      <c r="M28" s="147"/>
      <c r="N28" s="147"/>
      <c r="O28" s="147"/>
      <c r="P28" s="147"/>
      <c r="Q28" s="147"/>
      <c r="R28" s="147"/>
      <c r="S28" s="147"/>
      <c r="AF28" s="12"/>
    </row>
    <row r="29" ht="24.6" customHeight="1" spans="1:32">
      <c r="A29" s="8"/>
      <c r="B29" s="8"/>
      <c r="C29" s="149" t="s">
        <v>42</v>
      </c>
      <c r="D29" s="146" t="s">
        <v>38</v>
      </c>
      <c r="E29" s="147">
        <v>8</v>
      </c>
      <c r="F29" s="8">
        <v>8</v>
      </c>
      <c r="G29" s="8">
        <v>8</v>
      </c>
      <c r="H29" s="8">
        <v>8</v>
      </c>
      <c r="I29" s="8">
        <v>8</v>
      </c>
      <c r="J29" s="114">
        <v>0</v>
      </c>
      <c r="K29" s="147"/>
      <c r="L29" s="147"/>
      <c r="M29" s="147"/>
      <c r="N29" s="147"/>
      <c r="O29" s="147"/>
      <c r="P29" s="147"/>
      <c r="Q29" s="147"/>
      <c r="R29" s="147"/>
      <c r="S29" s="147"/>
      <c r="AF29" s="12"/>
    </row>
    <row r="30" ht="37.15" customHeight="1" spans="1:32">
      <c r="A30" s="8"/>
      <c r="B30" s="8"/>
      <c r="C30" s="149" t="s">
        <v>43</v>
      </c>
      <c r="D30" s="146" t="s">
        <v>29</v>
      </c>
      <c r="E30" s="147">
        <v>4</v>
      </c>
      <c r="F30" s="8">
        <v>4</v>
      </c>
      <c r="G30" s="8">
        <v>4</v>
      </c>
      <c r="H30" s="8">
        <v>4</v>
      </c>
      <c r="I30" s="8">
        <v>4</v>
      </c>
      <c r="J30" s="114">
        <v>0</v>
      </c>
      <c r="K30" s="147"/>
      <c r="L30" s="147"/>
      <c r="M30" s="147"/>
      <c r="N30" s="147"/>
      <c r="O30" s="147"/>
      <c r="P30" s="147"/>
      <c r="Q30" s="147"/>
      <c r="R30" s="147"/>
      <c r="S30" s="147"/>
      <c r="AF30" s="12"/>
    </row>
    <row r="31" ht="40.15" customHeight="1" spans="1:32">
      <c r="A31" s="8"/>
      <c r="B31" s="8" t="s">
        <v>44</v>
      </c>
      <c r="C31" s="149" t="s">
        <v>45</v>
      </c>
      <c r="D31" s="146" t="s">
        <v>29</v>
      </c>
      <c r="E31" s="147">
        <v>4</v>
      </c>
      <c r="F31" s="8">
        <v>4</v>
      </c>
      <c r="G31" s="8">
        <v>4</v>
      </c>
      <c r="H31" s="8">
        <v>4</v>
      </c>
      <c r="I31" s="8">
        <v>4</v>
      </c>
      <c r="J31" s="8">
        <v>4</v>
      </c>
      <c r="K31" s="114">
        <v>0</v>
      </c>
      <c r="L31" s="8"/>
      <c r="M31" s="8"/>
      <c r="N31" s="145"/>
      <c r="O31" s="145"/>
      <c r="P31" s="145"/>
      <c r="Q31" s="145"/>
      <c r="R31" s="147"/>
      <c r="S31" s="145"/>
      <c r="AF31" s="12"/>
    </row>
    <row r="32" ht="33.6" customHeight="1" spans="1:19">
      <c r="A32" s="8"/>
      <c r="B32" s="8"/>
      <c r="C32" s="149" t="s">
        <v>46</v>
      </c>
      <c r="D32" s="146" t="s">
        <v>33</v>
      </c>
      <c r="E32" s="147">
        <v>6</v>
      </c>
      <c r="F32" s="8">
        <v>6</v>
      </c>
      <c r="G32" s="8">
        <v>6</v>
      </c>
      <c r="H32" s="8">
        <v>6</v>
      </c>
      <c r="I32" s="8">
        <v>6</v>
      </c>
      <c r="J32" s="8">
        <v>6</v>
      </c>
      <c r="K32" s="147">
        <v>6</v>
      </c>
      <c r="L32" s="147">
        <v>6</v>
      </c>
      <c r="M32" s="114">
        <v>0</v>
      </c>
      <c r="N32" s="145"/>
      <c r="O32" s="145"/>
      <c r="P32" s="145"/>
      <c r="Q32" s="145"/>
      <c r="R32" s="147"/>
      <c r="S32" s="145"/>
    </row>
    <row r="33" ht="33.6" customHeight="1" spans="1:19">
      <c r="A33" s="8"/>
      <c r="B33" s="8"/>
      <c r="C33" s="149" t="s">
        <v>47</v>
      </c>
      <c r="D33" s="146" t="s">
        <v>33</v>
      </c>
      <c r="E33" s="147">
        <v>2</v>
      </c>
      <c r="F33" s="8">
        <v>2</v>
      </c>
      <c r="G33" s="8">
        <v>2</v>
      </c>
      <c r="H33" s="8">
        <v>2</v>
      </c>
      <c r="I33" s="8">
        <v>2</v>
      </c>
      <c r="J33" s="8">
        <v>2</v>
      </c>
      <c r="K33" s="8">
        <v>2</v>
      </c>
      <c r="L33" s="147">
        <v>2</v>
      </c>
      <c r="M33" s="114">
        <v>0</v>
      </c>
      <c r="N33" s="145"/>
      <c r="O33" s="145"/>
      <c r="P33" s="145"/>
      <c r="Q33" s="145"/>
      <c r="R33" s="147"/>
      <c r="S33" s="145"/>
    </row>
    <row r="34" ht="44.45" customHeight="1" spans="1:19">
      <c r="A34" s="8"/>
      <c r="B34" s="8"/>
      <c r="C34" s="149" t="s">
        <v>48</v>
      </c>
      <c r="D34" s="146" t="s">
        <v>31</v>
      </c>
      <c r="E34" s="147">
        <v>4</v>
      </c>
      <c r="F34" s="8">
        <v>4</v>
      </c>
      <c r="G34" s="8">
        <v>4</v>
      </c>
      <c r="H34" s="8">
        <v>4</v>
      </c>
      <c r="I34" s="8">
        <v>4</v>
      </c>
      <c r="J34" s="8">
        <v>4</v>
      </c>
      <c r="K34" s="114">
        <v>0</v>
      </c>
      <c r="L34" s="147"/>
      <c r="M34" s="8"/>
      <c r="N34" s="145"/>
      <c r="O34" s="145"/>
      <c r="P34" s="145"/>
      <c r="Q34" s="145"/>
      <c r="R34" s="147"/>
      <c r="S34" s="145"/>
    </row>
    <row r="35" ht="33.6" customHeight="1" spans="1:19">
      <c r="A35" s="8"/>
      <c r="B35" s="8"/>
      <c r="C35" s="149" t="s">
        <v>49</v>
      </c>
      <c r="D35" s="146" t="s">
        <v>31</v>
      </c>
      <c r="E35" s="147">
        <v>4</v>
      </c>
      <c r="F35" s="8">
        <v>4</v>
      </c>
      <c r="G35" s="8">
        <v>4</v>
      </c>
      <c r="H35" s="8">
        <v>4</v>
      </c>
      <c r="I35" s="8">
        <v>4</v>
      </c>
      <c r="J35" s="8">
        <v>4</v>
      </c>
      <c r="K35" s="8">
        <v>4</v>
      </c>
      <c r="L35" s="8">
        <v>4</v>
      </c>
      <c r="M35" s="114">
        <v>0</v>
      </c>
      <c r="N35" s="145"/>
      <c r="O35" s="145"/>
      <c r="P35" s="145"/>
      <c r="Q35" s="145"/>
      <c r="R35" s="147"/>
      <c r="S35" s="145"/>
    </row>
    <row r="36" ht="33.6" customHeight="1" spans="1:19">
      <c r="A36" s="8"/>
      <c r="B36" s="8"/>
      <c r="C36" s="149" t="s">
        <v>42</v>
      </c>
      <c r="D36" s="146" t="s">
        <v>33</v>
      </c>
      <c r="E36" s="147">
        <v>4</v>
      </c>
      <c r="F36" s="8">
        <v>4</v>
      </c>
      <c r="G36" s="8">
        <v>4</v>
      </c>
      <c r="H36" s="8">
        <v>4</v>
      </c>
      <c r="I36" s="8">
        <v>4</v>
      </c>
      <c r="J36" s="8">
        <v>4</v>
      </c>
      <c r="K36" s="8">
        <v>4</v>
      </c>
      <c r="L36" s="8">
        <v>4</v>
      </c>
      <c r="M36" s="147">
        <v>4</v>
      </c>
      <c r="N36" s="114">
        <v>0</v>
      </c>
      <c r="O36" s="145"/>
      <c r="P36" s="145"/>
      <c r="Q36" s="145"/>
      <c r="R36" s="147"/>
      <c r="S36" s="145"/>
    </row>
    <row r="37" ht="33.6" customHeight="1" spans="1:19">
      <c r="A37" s="8"/>
      <c r="B37" s="8"/>
      <c r="C37" s="149" t="s">
        <v>50</v>
      </c>
      <c r="D37" s="146" t="s">
        <v>31</v>
      </c>
      <c r="E37" s="147">
        <v>4</v>
      </c>
      <c r="F37" s="8">
        <v>4</v>
      </c>
      <c r="G37" s="8">
        <v>4</v>
      </c>
      <c r="H37" s="8">
        <v>4</v>
      </c>
      <c r="I37" s="8">
        <v>4</v>
      </c>
      <c r="J37" s="8">
        <v>4</v>
      </c>
      <c r="K37" s="8">
        <v>4</v>
      </c>
      <c r="L37" s="8">
        <v>4</v>
      </c>
      <c r="M37" s="147">
        <v>4</v>
      </c>
      <c r="N37" s="114">
        <v>0</v>
      </c>
      <c r="O37" s="145"/>
      <c r="P37" s="145"/>
      <c r="Q37" s="145"/>
      <c r="R37" s="147"/>
      <c r="S37" s="145"/>
    </row>
    <row r="38" ht="42.6" customHeight="1" spans="1:32">
      <c r="A38" s="8"/>
      <c r="B38" s="147" t="s">
        <v>51</v>
      </c>
      <c r="C38" s="150" t="s">
        <v>52</v>
      </c>
      <c r="D38" s="146" t="s">
        <v>38</v>
      </c>
      <c r="E38" s="147">
        <v>8</v>
      </c>
      <c r="F38" s="147">
        <v>8</v>
      </c>
      <c r="G38" s="147">
        <v>8</v>
      </c>
      <c r="H38" s="147">
        <v>8</v>
      </c>
      <c r="I38" s="147">
        <v>8</v>
      </c>
      <c r="J38" s="147">
        <v>8</v>
      </c>
      <c r="K38" s="147">
        <v>8</v>
      </c>
      <c r="L38" s="147">
        <v>8</v>
      </c>
      <c r="M38" s="147">
        <v>8</v>
      </c>
      <c r="N38" s="147">
        <v>8</v>
      </c>
      <c r="O38" s="147">
        <v>8</v>
      </c>
      <c r="P38" s="114">
        <v>0</v>
      </c>
      <c r="Q38" s="165"/>
      <c r="R38" s="147"/>
      <c r="S38" s="165"/>
      <c r="AF38" s="12"/>
    </row>
    <row r="39" ht="36.6" customHeight="1" spans="1:19">
      <c r="A39" s="8"/>
      <c r="B39" s="147"/>
      <c r="C39" s="151" t="s">
        <v>53</v>
      </c>
      <c r="D39" s="146" t="s">
        <v>33</v>
      </c>
      <c r="E39" s="147">
        <v>4</v>
      </c>
      <c r="F39" s="147">
        <v>4</v>
      </c>
      <c r="G39" s="147">
        <v>4</v>
      </c>
      <c r="H39" s="147">
        <v>4</v>
      </c>
      <c r="I39" s="147">
        <v>4</v>
      </c>
      <c r="J39" s="147">
        <v>4</v>
      </c>
      <c r="K39" s="147">
        <v>4</v>
      </c>
      <c r="L39" s="147">
        <v>4</v>
      </c>
      <c r="M39" s="147">
        <v>4</v>
      </c>
      <c r="N39" s="147">
        <v>4</v>
      </c>
      <c r="O39" s="114">
        <v>0</v>
      </c>
      <c r="P39" s="147"/>
      <c r="Q39" s="147"/>
      <c r="R39" s="147"/>
      <c r="S39" s="165"/>
    </row>
    <row r="40" ht="36.6" customHeight="1" spans="1:19">
      <c r="A40" s="8"/>
      <c r="B40" s="147"/>
      <c r="C40" s="151" t="s">
        <v>54</v>
      </c>
      <c r="D40" s="146" t="s">
        <v>31</v>
      </c>
      <c r="E40" s="147">
        <v>4</v>
      </c>
      <c r="F40" s="147">
        <v>4</v>
      </c>
      <c r="G40" s="147">
        <v>4</v>
      </c>
      <c r="H40" s="147">
        <v>4</v>
      </c>
      <c r="I40" s="147">
        <v>4</v>
      </c>
      <c r="J40" s="147">
        <v>4</v>
      </c>
      <c r="K40" s="147">
        <v>4</v>
      </c>
      <c r="L40" s="147">
        <v>4</v>
      </c>
      <c r="M40" s="147">
        <v>4</v>
      </c>
      <c r="N40" s="147">
        <v>4</v>
      </c>
      <c r="O40" s="147">
        <v>4</v>
      </c>
      <c r="P40" s="114">
        <v>0</v>
      </c>
      <c r="Q40" s="147"/>
      <c r="R40" s="147"/>
      <c r="S40" s="165"/>
    </row>
    <row r="41" ht="36.6" customHeight="1" spans="1:19">
      <c r="A41" s="8"/>
      <c r="B41" s="147"/>
      <c r="C41" s="151" t="s">
        <v>55</v>
      </c>
      <c r="D41" s="152" t="s">
        <v>29</v>
      </c>
      <c r="E41" s="147">
        <v>4</v>
      </c>
      <c r="F41" s="147">
        <v>4</v>
      </c>
      <c r="G41" s="147">
        <v>4</v>
      </c>
      <c r="H41" s="147">
        <v>4</v>
      </c>
      <c r="I41" s="147">
        <v>4</v>
      </c>
      <c r="J41" s="147">
        <v>4</v>
      </c>
      <c r="K41" s="147">
        <v>4</v>
      </c>
      <c r="L41" s="147">
        <v>4</v>
      </c>
      <c r="M41" s="147">
        <v>4</v>
      </c>
      <c r="N41" s="147">
        <v>4</v>
      </c>
      <c r="O41" s="147">
        <v>4</v>
      </c>
      <c r="P41" s="114">
        <v>0</v>
      </c>
      <c r="Q41" s="147"/>
      <c r="R41" s="147"/>
      <c r="S41" s="165"/>
    </row>
    <row r="42" ht="45.6" customHeight="1" spans="1:19">
      <c r="A42" s="8"/>
      <c r="B42" s="147"/>
      <c r="C42" s="150" t="s">
        <v>56</v>
      </c>
      <c r="D42" s="146" t="s">
        <v>36</v>
      </c>
      <c r="E42" s="147">
        <v>4</v>
      </c>
      <c r="F42" s="147">
        <v>4</v>
      </c>
      <c r="G42" s="147">
        <v>4</v>
      </c>
      <c r="H42" s="147">
        <v>4</v>
      </c>
      <c r="I42" s="147">
        <v>4</v>
      </c>
      <c r="J42" s="147">
        <v>4</v>
      </c>
      <c r="K42" s="147">
        <v>4</v>
      </c>
      <c r="L42" s="147">
        <v>4</v>
      </c>
      <c r="M42" s="147">
        <v>4</v>
      </c>
      <c r="N42" s="147">
        <v>4</v>
      </c>
      <c r="O42" s="114">
        <v>0</v>
      </c>
      <c r="P42" s="147"/>
      <c r="Q42" s="147"/>
      <c r="R42" s="147"/>
      <c r="S42" s="165"/>
    </row>
    <row r="43" ht="40.15" customHeight="1" spans="1:19">
      <c r="A43" s="8"/>
      <c r="B43" s="147"/>
      <c r="C43" s="150" t="s">
        <v>57</v>
      </c>
      <c r="D43" s="146" t="s">
        <v>36</v>
      </c>
      <c r="E43" s="147">
        <v>4</v>
      </c>
      <c r="F43" s="147">
        <v>4</v>
      </c>
      <c r="G43" s="147">
        <v>4</v>
      </c>
      <c r="H43" s="147">
        <v>4</v>
      </c>
      <c r="I43" s="147">
        <v>4</v>
      </c>
      <c r="J43" s="147">
        <v>4</v>
      </c>
      <c r="K43" s="147">
        <v>4</v>
      </c>
      <c r="L43" s="147">
        <v>4</v>
      </c>
      <c r="M43" s="147">
        <v>4</v>
      </c>
      <c r="N43" s="147">
        <v>4</v>
      </c>
      <c r="O43" s="147">
        <v>4</v>
      </c>
      <c r="P43" s="114">
        <v>0</v>
      </c>
      <c r="Q43" s="165"/>
      <c r="R43" s="147"/>
      <c r="S43" s="165"/>
    </row>
    <row r="44" ht="34.15" customHeight="1" spans="1:19">
      <c r="A44" s="8"/>
      <c r="B44" s="147"/>
      <c r="C44" s="150" t="s">
        <v>42</v>
      </c>
      <c r="D44" s="146" t="s">
        <v>58</v>
      </c>
      <c r="E44" s="147">
        <v>12</v>
      </c>
      <c r="F44" s="147">
        <v>12</v>
      </c>
      <c r="G44" s="147">
        <v>12</v>
      </c>
      <c r="H44" s="147">
        <v>12</v>
      </c>
      <c r="I44" s="147">
        <v>12</v>
      </c>
      <c r="J44" s="147">
        <v>12</v>
      </c>
      <c r="K44" s="147">
        <v>12</v>
      </c>
      <c r="L44" s="147">
        <v>12</v>
      </c>
      <c r="M44" s="147">
        <v>12</v>
      </c>
      <c r="N44" s="147">
        <v>12</v>
      </c>
      <c r="O44" s="147">
        <v>12</v>
      </c>
      <c r="P44" s="147">
        <v>12</v>
      </c>
      <c r="Q44" s="114">
        <v>0</v>
      </c>
      <c r="R44" s="147"/>
      <c r="S44" s="165"/>
    </row>
    <row r="45" ht="44.45" customHeight="1" spans="1:19">
      <c r="A45" s="8"/>
      <c r="B45" s="147"/>
      <c r="C45" s="150" t="s">
        <v>59</v>
      </c>
      <c r="D45" s="146" t="s">
        <v>36</v>
      </c>
      <c r="E45" s="147">
        <v>4</v>
      </c>
      <c r="F45" s="147">
        <v>4</v>
      </c>
      <c r="G45" s="147">
        <v>4</v>
      </c>
      <c r="H45" s="147">
        <v>4</v>
      </c>
      <c r="I45" s="147">
        <v>4</v>
      </c>
      <c r="J45" s="147">
        <v>4</v>
      </c>
      <c r="K45" s="147">
        <v>4</v>
      </c>
      <c r="L45" s="147">
        <v>4</v>
      </c>
      <c r="M45" s="147">
        <v>4</v>
      </c>
      <c r="N45" s="147">
        <v>4</v>
      </c>
      <c r="O45" s="147">
        <v>4</v>
      </c>
      <c r="P45" s="147">
        <v>4</v>
      </c>
      <c r="Q45" s="147">
        <v>4</v>
      </c>
      <c r="R45" s="114">
        <v>0</v>
      </c>
      <c r="S45" s="165"/>
    </row>
    <row r="46" ht="40.15" customHeight="1" spans="1:36">
      <c r="A46" s="8"/>
      <c r="B46" s="8" t="s">
        <v>60</v>
      </c>
      <c r="C46" s="149" t="s">
        <v>61</v>
      </c>
      <c r="D46" s="146" t="s">
        <v>21</v>
      </c>
      <c r="E46" s="147">
        <v>10</v>
      </c>
      <c r="F46" s="8">
        <v>10</v>
      </c>
      <c r="G46" s="8">
        <v>10</v>
      </c>
      <c r="H46" s="8">
        <v>10</v>
      </c>
      <c r="I46" s="8">
        <v>10</v>
      </c>
      <c r="J46" s="8">
        <v>10</v>
      </c>
      <c r="K46" s="8">
        <v>10</v>
      </c>
      <c r="L46" s="8">
        <v>10</v>
      </c>
      <c r="M46" s="8">
        <v>10</v>
      </c>
      <c r="N46" s="8">
        <v>10</v>
      </c>
      <c r="O46" s="8">
        <v>10</v>
      </c>
      <c r="P46" s="8">
        <v>10</v>
      </c>
      <c r="Q46" s="8">
        <v>10</v>
      </c>
      <c r="R46" s="8">
        <v>10</v>
      </c>
      <c r="S46" s="114">
        <v>0</v>
      </c>
      <c r="T46" s="166"/>
      <c r="U46" s="166"/>
      <c r="V46" s="166"/>
      <c r="W46" s="166"/>
      <c r="X46" s="166"/>
      <c r="Y46" s="166"/>
      <c r="Z46" s="166"/>
      <c r="AA46" s="166"/>
      <c r="AB46" s="166"/>
      <c r="AC46" s="166"/>
      <c r="AD46" s="166"/>
      <c r="AE46" s="166"/>
      <c r="AF46" s="166"/>
      <c r="AG46" s="166"/>
      <c r="AH46" s="166"/>
      <c r="AI46" s="166"/>
      <c r="AJ46" s="166"/>
    </row>
    <row r="47" ht="40.15" customHeight="1" spans="1:36">
      <c r="A47" s="8"/>
      <c r="B47" s="8"/>
      <c r="C47" s="153" t="s">
        <v>62</v>
      </c>
      <c r="D47" s="146" t="s">
        <v>21</v>
      </c>
      <c r="E47" s="147">
        <v>10</v>
      </c>
      <c r="F47" s="8">
        <v>10</v>
      </c>
      <c r="G47" s="8">
        <v>10</v>
      </c>
      <c r="H47" s="8">
        <v>10</v>
      </c>
      <c r="I47" s="8">
        <v>10</v>
      </c>
      <c r="J47" s="8">
        <v>10</v>
      </c>
      <c r="K47" s="8">
        <v>10</v>
      </c>
      <c r="L47" s="8">
        <v>10</v>
      </c>
      <c r="M47" s="8">
        <v>10</v>
      </c>
      <c r="N47" s="8">
        <v>10</v>
      </c>
      <c r="O47" s="8">
        <v>10</v>
      </c>
      <c r="P47" s="8">
        <v>10</v>
      </c>
      <c r="Q47" s="8">
        <v>10</v>
      </c>
      <c r="R47" s="8">
        <v>10</v>
      </c>
      <c r="S47" s="114">
        <v>0</v>
      </c>
      <c r="T47" s="166"/>
      <c r="U47" s="166"/>
      <c r="V47" s="166"/>
      <c r="W47" s="166"/>
      <c r="X47" s="166"/>
      <c r="Y47" s="166"/>
      <c r="Z47" s="166"/>
      <c r="AA47" s="166"/>
      <c r="AB47" s="166"/>
      <c r="AC47" s="166"/>
      <c r="AD47" s="166"/>
      <c r="AE47" s="166"/>
      <c r="AF47" s="166"/>
      <c r="AG47" s="166"/>
      <c r="AH47" s="166"/>
      <c r="AI47" s="166"/>
      <c r="AJ47" s="166"/>
    </row>
    <row r="48" ht="39" customHeight="1" spans="4:37">
      <c r="D48" s="154" t="s">
        <v>63</v>
      </c>
      <c r="E48" s="8">
        <f>SUM(E20:E47)</f>
        <v>156</v>
      </c>
      <c r="F48" s="8">
        <f t="shared" ref="F48:M48" si="0">SUM(F20:F47)</f>
        <v>156</v>
      </c>
      <c r="G48" s="8">
        <f t="shared" si="0"/>
        <v>136</v>
      </c>
      <c r="H48" s="8">
        <f t="shared" si="0"/>
        <v>124</v>
      </c>
      <c r="I48" s="8">
        <f t="shared" si="0"/>
        <v>112</v>
      </c>
      <c r="J48" s="8">
        <f t="shared" si="0"/>
        <v>92</v>
      </c>
      <c r="K48" s="8">
        <f t="shared" si="0"/>
        <v>84</v>
      </c>
      <c r="L48" s="8">
        <f t="shared" si="0"/>
        <v>84</v>
      </c>
      <c r="M48" s="8">
        <f t="shared" si="0"/>
        <v>72</v>
      </c>
      <c r="N48" s="8">
        <f>SUM(N21:N47)</f>
        <v>64</v>
      </c>
      <c r="O48" s="8">
        <f>SUM(O39:O47)</f>
        <v>48</v>
      </c>
      <c r="P48" s="8">
        <f>SUM(P42:P47)</f>
        <v>36</v>
      </c>
      <c r="Q48" s="8">
        <f>SUM(Q43:Q47)</f>
        <v>24</v>
      </c>
      <c r="R48" s="8">
        <f>SUM(R46:R47)</f>
        <v>20</v>
      </c>
      <c r="S48" s="8">
        <f>SUM(S46:S47)</f>
        <v>0</v>
      </c>
      <c r="T48" s="166"/>
      <c r="U48" s="166"/>
      <c r="V48" s="166"/>
      <c r="W48" s="166"/>
      <c r="X48" s="166"/>
      <c r="Y48" s="166"/>
      <c r="Z48" s="166"/>
      <c r="AA48" s="166"/>
      <c r="AB48" s="166"/>
      <c r="AC48" s="166"/>
      <c r="AD48" s="166"/>
      <c r="AE48" s="166"/>
      <c r="AF48" s="166"/>
      <c r="AG48" s="166"/>
      <c r="AH48" s="166"/>
      <c r="AI48" s="166"/>
      <c r="AJ48" s="166"/>
      <c r="AK48" s="166"/>
    </row>
    <row r="49" ht="41.45" customHeight="1"/>
    <row r="50" ht="43.15" customHeight="1"/>
    <row r="51" ht="96.6" customHeight="1" spans="1:19">
      <c r="A51" s="141" t="s">
        <v>23</v>
      </c>
      <c r="B51" s="141" t="s">
        <v>24</v>
      </c>
      <c r="C51" s="141" t="s">
        <v>25</v>
      </c>
      <c r="D51" s="142" t="s">
        <v>26</v>
      </c>
      <c r="E51" s="143" t="s">
        <v>13</v>
      </c>
      <c r="F51" s="144">
        <v>45742</v>
      </c>
      <c r="G51" s="144">
        <v>45743</v>
      </c>
      <c r="H51" s="144">
        <v>45744</v>
      </c>
      <c r="I51" s="144">
        <v>45745</v>
      </c>
      <c r="J51" s="144">
        <v>45746</v>
      </c>
      <c r="K51" s="144">
        <v>45747</v>
      </c>
      <c r="L51" s="144">
        <v>45748</v>
      </c>
      <c r="M51" s="144">
        <v>45749</v>
      </c>
      <c r="N51" s="144">
        <v>45750</v>
      </c>
      <c r="O51" s="144">
        <v>45751</v>
      </c>
      <c r="P51" s="144">
        <v>45752</v>
      </c>
      <c r="Q51" s="144">
        <v>45753</v>
      </c>
      <c r="R51" s="144">
        <v>45754</v>
      </c>
      <c r="S51" s="144">
        <v>45755</v>
      </c>
    </row>
    <row r="52" ht="41.45" customHeight="1" spans="1:19">
      <c r="A52" s="8">
        <v>1</v>
      </c>
      <c r="B52" s="145" t="s">
        <v>64</v>
      </c>
      <c r="C52" s="145"/>
      <c r="D52" s="146" t="s">
        <v>21</v>
      </c>
      <c r="E52" s="147">
        <v>14</v>
      </c>
      <c r="F52" s="8">
        <v>14</v>
      </c>
      <c r="G52" s="114">
        <v>0</v>
      </c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</row>
    <row r="53" ht="43.9" customHeight="1" spans="1:19">
      <c r="A53" s="8"/>
      <c r="B53" s="145" t="s">
        <v>28</v>
      </c>
      <c r="C53" s="145"/>
      <c r="D53" s="146" t="s">
        <v>29</v>
      </c>
      <c r="E53" s="147">
        <v>2</v>
      </c>
      <c r="F53" s="8">
        <v>2</v>
      </c>
      <c r="G53" s="114">
        <v>0</v>
      </c>
      <c r="H53" s="147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7"/>
    </row>
    <row r="54" ht="33.6" customHeight="1" spans="1:19">
      <c r="A54" s="8"/>
      <c r="B54" s="145" t="s">
        <v>30</v>
      </c>
      <c r="C54" s="145"/>
      <c r="D54" s="146" t="s">
        <v>31</v>
      </c>
      <c r="E54" s="147">
        <v>2</v>
      </c>
      <c r="F54" s="8">
        <v>2</v>
      </c>
      <c r="G54" s="114">
        <v>0</v>
      </c>
      <c r="H54" s="147"/>
      <c r="I54" s="147"/>
      <c r="J54" s="147"/>
      <c r="K54" s="147"/>
      <c r="L54" s="147"/>
      <c r="M54" s="147"/>
      <c r="N54" s="147"/>
      <c r="O54" s="147"/>
      <c r="P54" s="147"/>
      <c r="Q54" s="147"/>
      <c r="R54" s="147"/>
      <c r="S54" s="147"/>
    </row>
    <row r="55" ht="33.6" customHeight="1" spans="1:19">
      <c r="A55" s="8"/>
      <c r="B55" s="148" t="s">
        <v>32</v>
      </c>
      <c r="C55" s="145"/>
      <c r="D55" s="146" t="s">
        <v>33</v>
      </c>
      <c r="E55" s="147">
        <v>2</v>
      </c>
      <c r="F55" s="8">
        <v>2</v>
      </c>
      <c r="G55" s="114">
        <v>0</v>
      </c>
      <c r="H55" s="147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7"/>
    </row>
    <row r="56" ht="43.9" customHeight="1" spans="1:19">
      <c r="A56" s="8"/>
      <c r="B56" s="8" t="s">
        <v>34</v>
      </c>
      <c r="C56" s="149" t="s">
        <v>35</v>
      </c>
      <c r="D56" s="146" t="s">
        <v>36</v>
      </c>
      <c r="E56" s="155">
        <v>10</v>
      </c>
      <c r="F56" s="8">
        <v>8</v>
      </c>
      <c r="G56" s="147">
        <v>8</v>
      </c>
      <c r="H56" s="114">
        <v>0</v>
      </c>
      <c r="I56" s="147"/>
      <c r="J56" s="147"/>
      <c r="K56" s="147"/>
      <c r="L56" s="147"/>
      <c r="M56" s="147"/>
      <c r="N56" s="147"/>
      <c r="O56" s="147"/>
      <c r="P56" s="147"/>
      <c r="Q56" s="147"/>
      <c r="R56" s="147"/>
      <c r="S56" s="147"/>
    </row>
    <row r="57" ht="43.9" customHeight="1" spans="1:19">
      <c r="A57" s="8"/>
      <c r="B57" s="8"/>
      <c r="C57" s="149"/>
      <c r="D57" s="146"/>
      <c r="E57" s="146"/>
      <c r="F57" s="8"/>
      <c r="G57" s="147"/>
      <c r="H57" s="156">
        <v>2</v>
      </c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7"/>
    </row>
    <row r="58" ht="30.6" customHeight="1" spans="1:19">
      <c r="A58" s="8"/>
      <c r="B58" s="8"/>
      <c r="C58" s="149" t="s">
        <v>37</v>
      </c>
      <c r="D58" s="146" t="s">
        <v>38</v>
      </c>
      <c r="E58" s="157">
        <v>10</v>
      </c>
      <c r="F58" s="8">
        <v>8</v>
      </c>
      <c r="G58" s="147">
        <v>8</v>
      </c>
      <c r="H58" s="147">
        <v>8</v>
      </c>
      <c r="I58" s="114">
        <v>0</v>
      </c>
      <c r="J58" s="147"/>
      <c r="K58" s="147"/>
      <c r="L58" s="147"/>
      <c r="M58" s="147"/>
      <c r="N58" s="147"/>
      <c r="O58" s="147"/>
      <c r="P58" s="147"/>
      <c r="Q58" s="147"/>
      <c r="R58" s="147"/>
      <c r="S58" s="147"/>
    </row>
    <row r="59" ht="39" customHeight="1" spans="1:19">
      <c r="A59" s="8"/>
      <c r="B59" s="8"/>
      <c r="C59" s="149"/>
      <c r="D59" s="146"/>
      <c r="E59" s="147"/>
      <c r="F59" s="8"/>
      <c r="G59" s="147"/>
      <c r="H59" s="147"/>
      <c r="I59" s="156">
        <v>2</v>
      </c>
      <c r="J59" s="147"/>
      <c r="K59" s="147"/>
      <c r="L59" s="147"/>
      <c r="M59" s="147"/>
      <c r="N59" s="147"/>
      <c r="O59" s="147"/>
      <c r="P59" s="147"/>
      <c r="Q59" s="147"/>
      <c r="R59" s="147"/>
      <c r="S59" s="147"/>
    </row>
    <row r="60" ht="25.9" customHeight="1" spans="1:19">
      <c r="A60" s="8"/>
      <c r="B60" s="8"/>
      <c r="C60" s="149" t="s">
        <v>39</v>
      </c>
      <c r="D60" s="146" t="s">
        <v>38</v>
      </c>
      <c r="E60" s="155">
        <v>9</v>
      </c>
      <c r="F60" s="8">
        <v>8</v>
      </c>
      <c r="G60" s="147">
        <v>8</v>
      </c>
      <c r="H60" s="147">
        <v>8</v>
      </c>
      <c r="I60" s="147">
        <v>8</v>
      </c>
      <c r="J60" s="114">
        <v>0</v>
      </c>
      <c r="K60" s="147"/>
      <c r="L60" s="147"/>
      <c r="M60" s="147"/>
      <c r="N60" s="147"/>
      <c r="O60" s="147"/>
      <c r="P60" s="147"/>
      <c r="Q60" s="147"/>
      <c r="R60" s="147"/>
      <c r="S60" s="147"/>
    </row>
    <row r="61" ht="25.9" customHeight="1" spans="1:19">
      <c r="A61" s="8"/>
      <c r="B61" s="8"/>
      <c r="C61" s="149"/>
      <c r="D61" s="146"/>
      <c r="E61" s="147"/>
      <c r="F61" s="8"/>
      <c r="G61" s="147"/>
      <c r="H61" s="147"/>
      <c r="I61" s="147"/>
      <c r="J61" s="156">
        <v>1</v>
      </c>
      <c r="K61" s="147"/>
      <c r="L61" s="147"/>
      <c r="M61" s="147"/>
      <c r="N61" s="147"/>
      <c r="O61" s="147"/>
      <c r="P61" s="147"/>
      <c r="Q61" s="147"/>
      <c r="R61" s="147"/>
      <c r="S61" s="147"/>
    </row>
    <row r="62" ht="38.45" customHeight="1" spans="1:19">
      <c r="A62" s="8"/>
      <c r="B62" s="8"/>
      <c r="C62" s="149" t="s">
        <v>40</v>
      </c>
      <c r="D62" s="146" t="s">
        <v>29</v>
      </c>
      <c r="E62" s="157">
        <v>4</v>
      </c>
      <c r="F62" s="8">
        <v>4</v>
      </c>
      <c r="G62" s="8">
        <v>4</v>
      </c>
      <c r="H62" s="114">
        <v>0</v>
      </c>
      <c r="I62" s="147"/>
      <c r="J62" s="147"/>
      <c r="K62" s="147"/>
      <c r="L62" s="147"/>
      <c r="M62" s="147"/>
      <c r="N62" s="147"/>
      <c r="O62" s="147"/>
      <c r="P62" s="147"/>
      <c r="Q62" s="147"/>
      <c r="R62" s="147"/>
      <c r="S62" s="147"/>
    </row>
    <row r="63" ht="37.15" customHeight="1" spans="1:19">
      <c r="A63" s="8"/>
      <c r="B63" s="8"/>
      <c r="C63" s="149" t="s">
        <v>41</v>
      </c>
      <c r="D63" s="146" t="s">
        <v>29</v>
      </c>
      <c r="E63" s="155">
        <v>6</v>
      </c>
      <c r="F63" s="8">
        <v>4</v>
      </c>
      <c r="G63" s="8">
        <v>4</v>
      </c>
      <c r="H63" s="8">
        <v>4</v>
      </c>
      <c r="I63" s="114">
        <v>0</v>
      </c>
      <c r="J63" s="147"/>
      <c r="K63" s="147"/>
      <c r="L63" s="147"/>
      <c r="M63" s="147"/>
      <c r="N63" s="147"/>
      <c r="O63" s="147"/>
      <c r="P63" s="147"/>
      <c r="Q63" s="147"/>
      <c r="R63" s="147"/>
      <c r="S63" s="147"/>
    </row>
    <row r="64" ht="37.15" customHeight="1" spans="1:19">
      <c r="A64" s="8"/>
      <c r="B64" s="8"/>
      <c r="C64" s="149"/>
      <c r="D64" s="146"/>
      <c r="E64" s="146"/>
      <c r="F64" s="8"/>
      <c r="G64" s="8"/>
      <c r="H64" s="8"/>
      <c r="I64" s="156">
        <v>2</v>
      </c>
      <c r="J64" s="147"/>
      <c r="K64" s="147"/>
      <c r="L64" s="147"/>
      <c r="M64" s="147"/>
      <c r="N64" s="147"/>
      <c r="O64" s="147"/>
      <c r="P64" s="147"/>
      <c r="Q64" s="147"/>
      <c r="R64" s="147"/>
      <c r="S64" s="147"/>
    </row>
    <row r="65" ht="30" customHeight="1" spans="1:19">
      <c r="A65" s="8"/>
      <c r="B65" s="8"/>
      <c r="C65" s="149" t="s">
        <v>42</v>
      </c>
      <c r="D65" s="146" t="s">
        <v>38</v>
      </c>
      <c r="E65" s="157">
        <v>10</v>
      </c>
      <c r="F65" s="8">
        <v>8</v>
      </c>
      <c r="G65" s="8">
        <v>8</v>
      </c>
      <c r="H65" s="8">
        <v>8</v>
      </c>
      <c r="I65" s="8">
        <v>8</v>
      </c>
      <c r="J65" s="114">
        <v>0</v>
      </c>
      <c r="K65" s="147"/>
      <c r="L65" s="147"/>
      <c r="M65" s="147"/>
      <c r="N65" s="147"/>
      <c r="O65" s="147"/>
      <c r="P65" s="147"/>
      <c r="Q65" s="147"/>
      <c r="R65" s="147"/>
      <c r="S65" s="147"/>
    </row>
    <row r="66" ht="30" customHeight="1" spans="1:19">
      <c r="A66" s="8"/>
      <c r="B66" s="8"/>
      <c r="C66" s="149"/>
      <c r="D66" s="146"/>
      <c r="E66" s="147"/>
      <c r="F66" s="8"/>
      <c r="G66" s="8"/>
      <c r="H66" s="8"/>
      <c r="I66" s="147"/>
      <c r="J66" s="156">
        <v>2</v>
      </c>
      <c r="K66" s="147"/>
      <c r="L66" s="147"/>
      <c r="M66" s="147"/>
      <c r="N66" s="147"/>
      <c r="O66" s="147"/>
      <c r="P66" s="147"/>
      <c r="Q66" s="147"/>
      <c r="R66" s="147"/>
      <c r="S66" s="147"/>
    </row>
    <row r="67" ht="30" customHeight="1" spans="1:19">
      <c r="A67" s="8"/>
      <c r="B67" s="8"/>
      <c r="C67" s="149" t="s">
        <v>43</v>
      </c>
      <c r="D67" s="146" t="s">
        <v>29</v>
      </c>
      <c r="E67" s="147">
        <v>5</v>
      </c>
      <c r="F67" s="8">
        <v>4</v>
      </c>
      <c r="G67" s="8">
        <v>4</v>
      </c>
      <c r="H67" s="8">
        <v>4</v>
      </c>
      <c r="I67" s="8">
        <v>4</v>
      </c>
      <c r="J67" s="114">
        <v>0</v>
      </c>
      <c r="K67" s="147"/>
      <c r="L67" s="147"/>
      <c r="M67" s="147"/>
      <c r="N67" s="147"/>
      <c r="O67" s="147"/>
      <c r="P67" s="147"/>
      <c r="Q67" s="147"/>
      <c r="R67" s="147"/>
      <c r="S67" s="147"/>
    </row>
    <row r="68" ht="34.9" customHeight="1" spans="1:19">
      <c r="A68" s="8"/>
      <c r="B68" s="8"/>
      <c r="C68" s="147"/>
      <c r="D68" s="147"/>
      <c r="E68" s="147"/>
      <c r="F68" s="147"/>
      <c r="G68" s="147"/>
      <c r="H68" s="147"/>
      <c r="I68" s="147"/>
      <c r="J68" s="156">
        <v>1</v>
      </c>
      <c r="K68" s="147"/>
      <c r="L68" s="147"/>
      <c r="M68" s="147"/>
      <c r="N68" s="147"/>
      <c r="O68" s="147"/>
      <c r="P68" s="147"/>
      <c r="Q68" s="147"/>
      <c r="R68" s="147"/>
      <c r="S68" s="147"/>
    </row>
    <row r="69" ht="43.9" customHeight="1" spans="1:19">
      <c r="A69" s="8"/>
      <c r="B69" s="8" t="s">
        <v>44</v>
      </c>
      <c r="C69" s="149" t="s">
        <v>45</v>
      </c>
      <c r="D69" s="146" t="s">
        <v>29</v>
      </c>
      <c r="E69" s="147">
        <v>6</v>
      </c>
      <c r="F69" s="8">
        <v>4</v>
      </c>
      <c r="G69" s="8">
        <v>4</v>
      </c>
      <c r="H69" s="8">
        <v>4</v>
      </c>
      <c r="I69" s="8">
        <v>4</v>
      </c>
      <c r="J69" s="8">
        <v>4</v>
      </c>
      <c r="K69" s="114">
        <v>0</v>
      </c>
      <c r="L69" s="8"/>
      <c r="M69" s="8"/>
      <c r="N69" s="145"/>
      <c r="O69" s="145"/>
      <c r="P69" s="145"/>
      <c r="Q69" s="145"/>
      <c r="R69" s="145"/>
      <c r="S69" s="145"/>
    </row>
    <row r="70" ht="43.9" customHeight="1" spans="1:19">
      <c r="A70" s="8"/>
      <c r="B70" s="8"/>
      <c r="C70" s="149"/>
      <c r="D70" s="146"/>
      <c r="E70" s="147"/>
      <c r="F70" s="8"/>
      <c r="G70" s="8"/>
      <c r="H70" s="8"/>
      <c r="I70" s="8"/>
      <c r="J70" s="8"/>
      <c r="K70" s="156">
        <v>2</v>
      </c>
      <c r="L70" s="8"/>
      <c r="M70" s="8"/>
      <c r="N70" s="145"/>
      <c r="O70" s="145"/>
      <c r="P70" s="145"/>
      <c r="Q70" s="145"/>
      <c r="R70" s="145"/>
      <c r="S70" s="145"/>
    </row>
    <row r="71" ht="33" customHeight="1" spans="1:19">
      <c r="A71" s="8"/>
      <c r="B71" s="8"/>
      <c r="C71" s="149" t="s">
        <v>65</v>
      </c>
      <c r="D71" s="167" t="s">
        <v>33</v>
      </c>
      <c r="E71" s="147">
        <v>7</v>
      </c>
      <c r="F71" s="8">
        <v>6</v>
      </c>
      <c r="G71" s="8">
        <v>6</v>
      </c>
      <c r="H71" s="8">
        <v>6</v>
      </c>
      <c r="I71" s="8">
        <v>6</v>
      </c>
      <c r="J71" s="8">
        <v>6</v>
      </c>
      <c r="K71" s="147">
        <v>6</v>
      </c>
      <c r="L71" s="147">
        <v>6</v>
      </c>
      <c r="M71" s="114">
        <v>0</v>
      </c>
      <c r="N71" s="145"/>
      <c r="O71" s="145"/>
      <c r="P71" s="145"/>
      <c r="Q71" s="145"/>
      <c r="R71" s="145"/>
      <c r="S71" s="145"/>
    </row>
    <row r="72" ht="33" customHeight="1" spans="1:19">
      <c r="A72" s="8"/>
      <c r="B72" s="8"/>
      <c r="C72" s="149"/>
      <c r="D72" s="167"/>
      <c r="E72" s="147"/>
      <c r="F72" s="8"/>
      <c r="G72" s="8"/>
      <c r="H72" s="8"/>
      <c r="I72" s="8"/>
      <c r="J72" s="8"/>
      <c r="K72" s="147"/>
      <c r="L72" s="147"/>
      <c r="M72" s="156">
        <v>1</v>
      </c>
      <c r="N72" s="145"/>
      <c r="O72" s="145"/>
      <c r="P72" s="145"/>
      <c r="Q72" s="145"/>
      <c r="R72" s="145"/>
      <c r="S72" s="145"/>
    </row>
    <row r="73" ht="42.75" customHeight="1" spans="1:19">
      <c r="A73" s="8"/>
      <c r="B73" s="8"/>
      <c r="C73" s="149" t="s">
        <v>66</v>
      </c>
      <c r="D73" s="167" t="s">
        <v>33</v>
      </c>
      <c r="E73" s="147">
        <v>3</v>
      </c>
      <c r="F73" s="8">
        <v>2</v>
      </c>
      <c r="G73" s="8">
        <v>2</v>
      </c>
      <c r="H73" s="8">
        <v>2</v>
      </c>
      <c r="I73" s="8">
        <v>2</v>
      </c>
      <c r="J73" s="8">
        <v>2</v>
      </c>
      <c r="K73" s="8">
        <v>2</v>
      </c>
      <c r="L73" s="147">
        <v>2</v>
      </c>
      <c r="M73" s="114">
        <v>0</v>
      </c>
      <c r="N73" s="145"/>
      <c r="O73" s="145"/>
      <c r="P73" s="145"/>
      <c r="Q73" s="145"/>
      <c r="R73" s="145"/>
      <c r="S73" s="145"/>
    </row>
    <row r="74" ht="30" customHeight="1" spans="1:19">
      <c r="A74" s="8"/>
      <c r="B74" s="8"/>
      <c r="C74" s="149"/>
      <c r="D74" s="146"/>
      <c r="E74" s="147"/>
      <c r="F74" s="8"/>
      <c r="G74" s="8"/>
      <c r="H74" s="8"/>
      <c r="I74" s="8"/>
      <c r="J74" s="8"/>
      <c r="K74" s="147"/>
      <c r="L74" s="147"/>
      <c r="M74" s="156">
        <v>1</v>
      </c>
      <c r="N74" s="145"/>
      <c r="O74" s="145"/>
      <c r="P74" s="145"/>
      <c r="Q74" s="145"/>
      <c r="R74" s="145"/>
      <c r="S74" s="145"/>
    </row>
    <row r="75" ht="39" customHeight="1" spans="1:19">
      <c r="A75" s="8"/>
      <c r="B75" s="8"/>
      <c r="C75" s="149" t="s">
        <v>48</v>
      </c>
      <c r="D75" s="167" t="s">
        <v>31</v>
      </c>
      <c r="E75" s="147">
        <v>5</v>
      </c>
      <c r="F75" s="8">
        <v>4</v>
      </c>
      <c r="G75" s="8">
        <v>4</v>
      </c>
      <c r="H75" s="8">
        <v>4</v>
      </c>
      <c r="I75" s="8">
        <v>4</v>
      </c>
      <c r="J75" s="8">
        <v>4</v>
      </c>
      <c r="K75" s="114">
        <v>0</v>
      </c>
      <c r="L75" s="8"/>
      <c r="M75" s="8"/>
      <c r="N75" s="145"/>
      <c r="O75" s="145"/>
      <c r="P75" s="145"/>
      <c r="Q75" s="145"/>
      <c r="R75" s="145"/>
      <c r="S75" s="145"/>
    </row>
    <row r="76" ht="39" customHeight="1" spans="1:19">
      <c r="A76" s="8"/>
      <c r="B76" s="8"/>
      <c r="C76" s="149"/>
      <c r="D76" s="167"/>
      <c r="E76" s="168"/>
      <c r="F76" s="8"/>
      <c r="G76" s="8"/>
      <c r="H76" s="8"/>
      <c r="I76" s="8"/>
      <c r="J76" s="8"/>
      <c r="K76" s="156">
        <v>1</v>
      </c>
      <c r="L76" s="167"/>
      <c r="M76" s="8"/>
      <c r="N76" s="145"/>
      <c r="O76" s="145"/>
      <c r="P76" s="145"/>
      <c r="Q76" s="145"/>
      <c r="R76" s="145"/>
      <c r="S76" s="145"/>
    </row>
    <row r="77" ht="39" customHeight="1" spans="1:19">
      <c r="A77" s="8"/>
      <c r="B77" s="8"/>
      <c r="C77" s="149" t="s">
        <v>49</v>
      </c>
      <c r="D77" s="167" t="s">
        <v>31</v>
      </c>
      <c r="E77" s="147">
        <v>6</v>
      </c>
      <c r="F77" s="8">
        <v>4</v>
      </c>
      <c r="G77" s="8">
        <v>4</v>
      </c>
      <c r="H77" s="8">
        <v>4</v>
      </c>
      <c r="I77" s="8">
        <v>4</v>
      </c>
      <c r="J77" s="8">
        <v>4</v>
      </c>
      <c r="K77" s="8">
        <v>4</v>
      </c>
      <c r="L77" s="8">
        <v>4</v>
      </c>
      <c r="M77" s="114">
        <v>0</v>
      </c>
      <c r="N77" s="145"/>
      <c r="O77" s="145"/>
      <c r="P77" s="145"/>
      <c r="Q77" s="145"/>
      <c r="R77" s="145"/>
      <c r="S77" s="145"/>
    </row>
    <row r="78" ht="39" customHeight="1" spans="1:19">
      <c r="A78" s="8"/>
      <c r="B78" s="8"/>
      <c r="C78" s="149"/>
      <c r="D78" s="167"/>
      <c r="E78" s="168"/>
      <c r="F78" s="8"/>
      <c r="G78" s="8"/>
      <c r="H78" s="8"/>
      <c r="I78" s="8"/>
      <c r="J78" s="8"/>
      <c r="K78" s="8"/>
      <c r="L78" s="8"/>
      <c r="M78" s="156">
        <v>2</v>
      </c>
      <c r="N78" s="145"/>
      <c r="O78" s="145"/>
      <c r="P78" s="145"/>
      <c r="Q78" s="145"/>
      <c r="R78" s="145"/>
      <c r="S78" s="145"/>
    </row>
    <row r="79" ht="34.15" customHeight="1" spans="1:19">
      <c r="A79" s="8"/>
      <c r="B79" s="8"/>
      <c r="C79" s="149" t="s">
        <v>42</v>
      </c>
      <c r="D79" s="167" t="s">
        <v>33</v>
      </c>
      <c r="E79" s="147">
        <v>5</v>
      </c>
      <c r="F79" s="8">
        <v>4</v>
      </c>
      <c r="G79" s="8">
        <v>4</v>
      </c>
      <c r="H79" s="8">
        <v>4</v>
      </c>
      <c r="I79" s="8">
        <v>4</v>
      </c>
      <c r="J79" s="8">
        <v>4</v>
      </c>
      <c r="K79" s="8">
        <v>4</v>
      </c>
      <c r="L79" s="8">
        <v>4</v>
      </c>
      <c r="M79" s="147">
        <v>4</v>
      </c>
      <c r="N79" s="114">
        <v>0</v>
      </c>
      <c r="O79" s="145"/>
      <c r="P79" s="145"/>
      <c r="Q79" s="145"/>
      <c r="R79" s="145"/>
      <c r="S79" s="145"/>
    </row>
    <row r="80" ht="34.15" customHeight="1" spans="1:19">
      <c r="A80" s="8"/>
      <c r="B80" s="8"/>
      <c r="C80" s="149"/>
      <c r="D80" s="146"/>
      <c r="E80" s="147"/>
      <c r="F80" s="8"/>
      <c r="G80" s="8"/>
      <c r="H80" s="8"/>
      <c r="I80" s="8"/>
      <c r="J80" s="8"/>
      <c r="K80" s="8"/>
      <c r="L80" s="145"/>
      <c r="M80" s="147"/>
      <c r="N80" s="156">
        <v>1</v>
      </c>
      <c r="O80" s="145"/>
      <c r="P80" s="145"/>
      <c r="Q80" s="145"/>
      <c r="R80" s="145"/>
      <c r="S80" s="145"/>
    </row>
    <row r="81" ht="34.15" customHeight="1" spans="1:19">
      <c r="A81" s="8"/>
      <c r="B81" s="8"/>
      <c r="C81" s="149" t="s">
        <v>50</v>
      </c>
      <c r="D81" s="146" t="s">
        <v>31</v>
      </c>
      <c r="E81" s="147">
        <v>6</v>
      </c>
      <c r="F81" s="8">
        <v>4</v>
      </c>
      <c r="G81" s="8">
        <v>4</v>
      </c>
      <c r="H81" s="8">
        <v>4</v>
      </c>
      <c r="I81" s="8">
        <v>4</v>
      </c>
      <c r="J81" s="8">
        <v>4</v>
      </c>
      <c r="K81" s="8">
        <v>4</v>
      </c>
      <c r="L81" s="8">
        <v>4</v>
      </c>
      <c r="M81" s="147">
        <v>4</v>
      </c>
      <c r="N81" s="114">
        <v>0</v>
      </c>
      <c r="O81" s="145"/>
      <c r="P81" s="145"/>
      <c r="Q81" s="145"/>
      <c r="R81" s="145"/>
      <c r="S81" s="145"/>
    </row>
    <row r="82" ht="42" customHeight="1" spans="1:19">
      <c r="A82" s="8"/>
      <c r="B82" s="8"/>
      <c r="C82" s="145"/>
      <c r="D82" s="145"/>
      <c r="E82" s="165"/>
      <c r="F82" s="145"/>
      <c r="G82" s="145"/>
      <c r="H82" s="145"/>
      <c r="I82" s="145"/>
      <c r="J82" s="145"/>
      <c r="K82" s="145"/>
      <c r="L82" s="145"/>
      <c r="M82" s="145"/>
      <c r="N82" s="156">
        <v>2</v>
      </c>
      <c r="O82" s="145"/>
      <c r="P82" s="145"/>
      <c r="Q82" s="145"/>
      <c r="R82" s="145"/>
      <c r="S82" s="145"/>
    </row>
    <row r="83" ht="41.45" customHeight="1" spans="1:19">
      <c r="A83" s="8"/>
      <c r="B83" s="147" t="s">
        <v>51</v>
      </c>
      <c r="C83" s="150" t="s">
        <v>52</v>
      </c>
      <c r="D83" s="146" t="s">
        <v>38</v>
      </c>
      <c r="E83" s="147">
        <v>9</v>
      </c>
      <c r="F83" s="147">
        <v>8</v>
      </c>
      <c r="G83" s="147">
        <v>8</v>
      </c>
      <c r="H83" s="147">
        <v>8</v>
      </c>
      <c r="I83" s="147">
        <v>8</v>
      </c>
      <c r="J83" s="147">
        <v>8</v>
      </c>
      <c r="K83" s="147">
        <v>8</v>
      </c>
      <c r="L83" s="147">
        <v>8</v>
      </c>
      <c r="M83" s="147">
        <v>8</v>
      </c>
      <c r="N83" s="147">
        <v>8</v>
      </c>
      <c r="O83" s="147">
        <v>8</v>
      </c>
      <c r="P83" s="114">
        <v>0</v>
      </c>
      <c r="Q83" s="165"/>
      <c r="R83" s="165"/>
      <c r="S83" s="165"/>
    </row>
    <row r="84" ht="41.45" customHeight="1" spans="1:19">
      <c r="A84" s="8"/>
      <c r="B84" s="147"/>
      <c r="C84" s="150"/>
      <c r="D84" s="146"/>
      <c r="E84" s="146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56">
        <v>1</v>
      </c>
      <c r="Q84" s="165"/>
      <c r="R84" s="165"/>
      <c r="S84" s="165"/>
    </row>
    <row r="85" ht="36" customHeight="1" spans="1:19">
      <c r="A85" s="8"/>
      <c r="B85" s="147"/>
      <c r="C85" s="150" t="s">
        <v>53</v>
      </c>
      <c r="D85" s="146" t="s">
        <v>33</v>
      </c>
      <c r="E85" s="147">
        <v>5</v>
      </c>
      <c r="F85" s="147">
        <v>4</v>
      </c>
      <c r="G85" s="147">
        <v>4</v>
      </c>
      <c r="H85" s="147">
        <v>4</v>
      </c>
      <c r="I85" s="147">
        <v>4</v>
      </c>
      <c r="J85" s="147">
        <v>4</v>
      </c>
      <c r="K85" s="147">
        <v>4</v>
      </c>
      <c r="L85" s="147">
        <v>4</v>
      </c>
      <c r="M85" s="147">
        <v>4</v>
      </c>
      <c r="N85" s="147">
        <v>4</v>
      </c>
      <c r="O85" s="114">
        <v>0</v>
      </c>
      <c r="P85" s="147"/>
      <c r="Q85" s="147"/>
      <c r="R85" s="147"/>
      <c r="S85" s="165"/>
    </row>
    <row r="86" ht="36" customHeight="1" spans="1:19">
      <c r="A86" s="8"/>
      <c r="B86" s="147"/>
      <c r="C86" s="150"/>
      <c r="D86" s="146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56">
        <v>1</v>
      </c>
      <c r="P86" s="147"/>
      <c r="Q86" s="147"/>
      <c r="R86" s="147"/>
      <c r="S86" s="165"/>
    </row>
    <row r="87" ht="24.6" customHeight="1" spans="1:19">
      <c r="A87" s="8"/>
      <c r="B87" s="147"/>
      <c r="C87" s="150" t="s">
        <v>54</v>
      </c>
      <c r="D87" s="146" t="s">
        <v>31</v>
      </c>
      <c r="E87" s="147">
        <v>5</v>
      </c>
      <c r="F87" s="147">
        <v>4</v>
      </c>
      <c r="G87" s="147">
        <v>4</v>
      </c>
      <c r="H87" s="147">
        <v>4</v>
      </c>
      <c r="I87" s="147">
        <v>4</v>
      </c>
      <c r="J87" s="147">
        <v>4</v>
      </c>
      <c r="K87" s="147">
        <v>4</v>
      </c>
      <c r="L87" s="147">
        <v>4</v>
      </c>
      <c r="M87" s="147">
        <v>4</v>
      </c>
      <c r="N87" s="147">
        <v>4</v>
      </c>
      <c r="O87" s="147">
        <v>4</v>
      </c>
      <c r="P87" s="114">
        <v>0</v>
      </c>
      <c r="Q87" s="147"/>
      <c r="R87" s="147"/>
      <c r="S87" s="165"/>
    </row>
    <row r="88" ht="24.6" customHeight="1" spans="1:19">
      <c r="A88" s="8"/>
      <c r="B88" s="147"/>
      <c r="C88" s="150"/>
      <c r="D88" s="146"/>
      <c r="E88" s="146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56">
        <v>1</v>
      </c>
      <c r="Q88" s="147"/>
      <c r="R88" s="147"/>
      <c r="S88" s="165"/>
    </row>
    <row r="89" ht="31.9" customHeight="1" spans="1:19">
      <c r="A89" s="8"/>
      <c r="B89" s="147"/>
      <c r="C89" s="150" t="s">
        <v>55</v>
      </c>
      <c r="D89" s="92" t="s">
        <v>29</v>
      </c>
      <c r="E89" s="147">
        <v>6</v>
      </c>
      <c r="F89" s="147">
        <v>4</v>
      </c>
      <c r="G89" s="147">
        <v>4</v>
      </c>
      <c r="H89" s="147">
        <v>4</v>
      </c>
      <c r="I89" s="147">
        <v>4</v>
      </c>
      <c r="J89" s="147">
        <v>4</v>
      </c>
      <c r="K89" s="147">
        <v>4</v>
      </c>
      <c r="L89" s="147">
        <v>4</v>
      </c>
      <c r="M89" s="147">
        <v>4</v>
      </c>
      <c r="N89" s="147">
        <v>4</v>
      </c>
      <c r="O89" s="147">
        <v>4</v>
      </c>
      <c r="P89" s="114">
        <v>0</v>
      </c>
      <c r="Q89" s="147"/>
      <c r="R89" s="147"/>
      <c r="S89" s="165"/>
    </row>
    <row r="90" ht="31.9" customHeight="1" spans="1:19">
      <c r="A90" s="8"/>
      <c r="B90" s="147"/>
      <c r="C90" s="150"/>
      <c r="D90" s="152"/>
      <c r="E90" s="147"/>
      <c r="F90" s="147"/>
      <c r="G90" s="147"/>
      <c r="H90" s="147"/>
      <c r="I90" s="147"/>
      <c r="J90" s="147"/>
      <c r="K90" s="147"/>
      <c r="L90" s="147"/>
      <c r="M90" s="147"/>
      <c r="N90" s="147"/>
      <c r="O90" s="147"/>
      <c r="P90" s="156">
        <v>2</v>
      </c>
      <c r="Q90" s="147"/>
      <c r="R90" s="147"/>
      <c r="S90" s="165"/>
    </row>
    <row r="91" ht="42" customHeight="1" spans="1:19">
      <c r="A91" s="8"/>
      <c r="B91" s="147"/>
      <c r="C91" s="150" t="s">
        <v>56</v>
      </c>
      <c r="D91" s="167" t="s">
        <v>36</v>
      </c>
      <c r="E91" s="147">
        <v>5</v>
      </c>
      <c r="F91" s="147">
        <v>4</v>
      </c>
      <c r="G91" s="147">
        <v>4</v>
      </c>
      <c r="H91" s="147">
        <v>4</v>
      </c>
      <c r="I91" s="147">
        <v>4</v>
      </c>
      <c r="J91" s="147">
        <v>4</v>
      </c>
      <c r="K91" s="147">
        <v>4</v>
      </c>
      <c r="L91" s="147">
        <v>4</v>
      </c>
      <c r="M91" s="147">
        <v>4</v>
      </c>
      <c r="N91" s="147">
        <v>4</v>
      </c>
      <c r="O91" s="114">
        <v>0</v>
      </c>
      <c r="P91" s="147"/>
      <c r="Q91" s="147"/>
      <c r="R91" s="147"/>
      <c r="S91" s="165"/>
    </row>
    <row r="92" ht="42" customHeight="1" spans="1:19">
      <c r="A92" s="8"/>
      <c r="B92" s="147"/>
      <c r="C92" s="150"/>
      <c r="D92" s="167"/>
      <c r="E92" s="168"/>
      <c r="F92" s="147"/>
      <c r="G92" s="147"/>
      <c r="H92" s="147"/>
      <c r="I92" s="147"/>
      <c r="J92" s="147"/>
      <c r="K92" s="147"/>
      <c r="L92" s="147"/>
      <c r="M92" s="147"/>
      <c r="N92" s="147"/>
      <c r="O92" s="156">
        <v>1</v>
      </c>
      <c r="P92" s="147"/>
      <c r="Q92" s="147"/>
      <c r="R92" s="147"/>
      <c r="S92" s="165"/>
    </row>
    <row r="93" ht="42.6" customHeight="1" spans="1:19">
      <c r="A93" s="8"/>
      <c r="B93" s="147"/>
      <c r="C93" s="150" t="s">
        <v>57</v>
      </c>
      <c r="D93" s="167" t="s">
        <v>36</v>
      </c>
      <c r="E93" s="147">
        <v>5</v>
      </c>
      <c r="F93" s="147">
        <v>4</v>
      </c>
      <c r="G93" s="147">
        <v>4</v>
      </c>
      <c r="H93" s="147">
        <v>4</v>
      </c>
      <c r="I93" s="147">
        <v>4</v>
      </c>
      <c r="J93" s="147">
        <v>4</v>
      </c>
      <c r="K93" s="147">
        <v>4</v>
      </c>
      <c r="L93" s="147">
        <v>4</v>
      </c>
      <c r="M93" s="147">
        <v>4</v>
      </c>
      <c r="N93" s="147">
        <v>4</v>
      </c>
      <c r="O93" s="147">
        <v>4</v>
      </c>
      <c r="P93" s="114">
        <v>0</v>
      </c>
      <c r="Q93" s="165"/>
      <c r="R93" s="147"/>
      <c r="S93" s="165"/>
    </row>
    <row r="94" ht="42.6" customHeight="1" spans="1:19">
      <c r="A94" s="8"/>
      <c r="B94" s="147"/>
      <c r="C94" s="150"/>
      <c r="D94" s="167"/>
      <c r="E94" s="168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56">
        <v>1</v>
      </c>
      <c r="Q94" s="165"/>
      <c r="R94" s="147"/>
      <c r="S94" s="165"/>
    </row>
    <row r="95" ht="31.9" customHeight="1" spans="1:19">
      <c r="A95" s="8"/>
      <c r="B95" s="147"/>
      <c r="C95" s="150" t="s">
        <v>42</v>
      </c>
      <c r="D95" s="146" t="s">
        <v>58</v>
      </c>
      <c r="E95" s="147">
        <v>15</v>
      </c>
      <c r="F95" s="147">
        <v>12</v>
      </c>
      <c r="G95" s="147">
        <v>12</v>
      </c>
      <c r="H95" s="147">
        <v>12</v>
      </c>
      <c r="I95" s="147">
        <v>12</v>
      </c>
      <c r="J95" s="147">
        <v>12</v>
      </c>
      <c r="K95" s="147">
        <v>12</v>
      </c>
      <c r="L95" s="147">
        <v>12</v>
      </c>
      <c r="M95" s="147">
        <v>12</v>
      </c>
      <c r="N95" s="147">
        <v>12</v>
      </c>
      <c r="O95" s="147">
        <v>12</v>
      </c>
      <c r="P95" s="147">
        <v>12</v>
      </c>
      <c r="Q95" s="114">
        <v>0</v>
      </c>
      <c r="R95" s="147"/>
      <c r="S95" s="165"/>
    </row>
    <row r="96" ht="31.9" customHeight="1" spans="1:19">
      <c r="A96" s="8"/>
      <c r="B96" s="147"/>
      <c r="C96" s="150"/>
      <c r="D96" s="146"/>
      <c r="E96" s="147"/>
      <c r="F96" s="147"/>
      <c r="G96" s="147"/>
      <c r="H96" s="147"/>
      <c r="I96" s="147"/>
      <c r="J96" s="147"/>
      <c r="K96" s="147"/>
      <c r="L96" s="147"/>
      <c r="M96" s="147"/>
      <c r="N96" s="147"/>
      <c r="O96" s="147"/>
      <c r="P96" s="147"/>
      <c r="Q96" s="156">
        <v>3</v>
      </c>
      <c r="R96" s="145"/>
      <c r="S96" s="165"/>
    </row>
    <row r="97" ht="31.9" customHeight="1" spans="1:19">
      <c r="A97" s="8"/>
      <c r="B97" s="147"/>
      <c r="C97" s="150" t="s">
        <v>67</v>
      </c>
      <c r="D97" s="146" t="s">
        <v>36</v>
      </c>
      <c r="E97" s="147">
        <v>5</v>
      </c>
      <c r="F97" s="147">
        <v>4</v>
      </c>
      <c r="G97" s="147">
        <v>4</v>
      </c>
      <c r="H97" s="147">
        <v>4</v>
      </c>
      <c r="I97" s="147">
        <v>4</v>
      </c>
      <c r="J97" s="147">
        <v>4</v>
      </c>
      <c r="K97" s="147">
        <v>4</v>
      </c>
      <c r="L97" s="147">
        <v>4</v>
      </c>
      <c r="M97" s="147">
        <v>4</v>
      </c>
      <c r="N97" s="147">
        <v>4</v>
      </c>
      <c r="O97" s="147">
        <v>4</v>
      </c>
      <c r="P97" s="147">
        <v>4</v>
      </c>
      <c r="Q97" s="147">
        <v>4</v>
      </c>
      <c r="R97" s="114">
        <v>0</v>
      </c>
      <c r="S97" s="165"/>
    </row>
    <row r="98" ht="41.45" customHeight="1" spans="1:19">
      <c r="A98" s="8"/>
      <c r="B98" s="147"/>
      <c r="C98" s="165"/>
      <c r="D98" s="165"/>
      <c r="E98" s="165"/>
      <c r="F98" s="165"/>
      <c r="G98" s="165"/>
      <c r="H98" s="165"/>
      <c r="I98" s="165"/>
      <c r="J98" s="165"/>
      <c r="K98" s="165"/>
      <c r="L98" s="165"/>
      <c r="M98" s="165"/>
      <c r="N98" s="165"/>
      <c r="O98" s="165"/>
      <c r="P98" s="165"/>
      <c r="Q98" s="165"/>
      <c r="R98" s="156">
        <v>1</v>
      </c>
      <c r="S98" s="165"/>
    </row>
    <row r="99" ht="34.15" customHeight="1" spans="1:19">
      <c r="A99" s="8"/>
      <c r="B99" s="8" t="s">
        <v>60</v>
      </c>
      <c r="C99" s="149" t="s">
        <v>61</v>
      </c>
      <c r="D99" s="147" t="s">
        <v>68</v>
      </c>
      <c r="E99" s="147">
        <v>15</v>
      </c>
      <c r="F99" s="8">
        <v>10</v>
      </c>
      <c r="G99" s="8">
        <v>10</v>
      </c>
      <c r="H99" s="8">
        <v>10</v>
      </c>
      <c r="I99" s="8">
        <v>10</v>
      </c>
      <c r="J99" s="8">
        <v>10</v>
      </c>
      <c r="K99" s="8">
        <v>10</v>
      </c>
      <c r="L99" s="8">
        <v>10</v>
      </c>
      <c r="M99" s="8">
        <v>10</v>
      </c>
      <c r="N99" s="8">
        <v>10</v>
      </c>
      <c r="O99" s="8">
        <v>10</v>
      </c>
      <c r="P99" s="8">
        <v>10</v>
      </c>
      <c r="Q99" s="8">
        <v>10</v>
      </c>
      <c r="R99" s="8">
        <v>10</v>
      </c>
      <c r="S99" s="114">
        <v>0</v>
      </c>
    </row>
    <row r="100" ht="34.15" customHeight="1" spans="1:19">
      <c r="A100" s="8"/>
      <c r="B100" s="8"/>
      <c r="C100" s="149"/>
      <c r="D100" s="147"/>
      <c r="E100" s="147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156">
        <v>5</v>
      </c>
    </row>
    <row r="101" ht="34.15" customHeight="1" spans="1:19">
      <c r="A101" s="8"/>
      <c r="B101" s="8"/>
      <c r="C101" s="153" t="s">
        <v>62</v>
      </c>
      <c r="D101" s="147" t="s">
        <v>68</v>
      </c>
      <c r="E101" s="147">
        <v>15</v>
      </c>
      <c r="F101" s="8">
        <v>10</v>
      </c>
      <c r="G101" s="8">
        <v>10</v>
      </c>
      <c r="H101" s="8">
        <v>10</v>
      </c>
      <c r="I101" s="8">
        <v>10</v>
      </c>
      <c r="J101" s="8">
        <v>10</v>
      </c>
      <c r="K101" s="8">
        <v>10</v>
      </c>
      <c r="L101" s="8">
        <v>10</v>
      </c>
      <c r="M101" s="8">
        <v>10</v>
      </c>
      <c r="N101" s="8">
        <v>10</v>
      </c>
      <c r="O101" s="8">
        <v>10</v>
      </c>
      <c r="P101" s="8">
        <v>10</v>
      </c>
      <c r="Q101" s="8">
        <v>10</v>
      </c>
      <c r="R101" s="8">
        <v>10</v>
      </c>
      <c r="S101" s="114">
        <v>0</v>
      </c>
    </row>
    <row r="102" ht="32.45" customHeight="1" spans="1:19">
      <c r="A102" s="8"/>
      <c r="B102" s="8"/>
      <c r="C102" s="149"/>
      <c r="D102" s="149"/>
      <c r="E102" s="150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  <c r="S102" s="156">
        <v>5</v>
      </c>
    </row>
    <row r="103" ht="27" customHeight="1" spans="4:19">
      <c r="D103" s="154" t="s">
        <v>63</v>
      </c>
      <c r="E103" s="8">
        <f>SUM(E52:E102)</f>
        <v>197</v>
      </c>
      <c r="F103" s="8">
        <f>SUM(F52:F102)</f>
        <v>156</v>
      </c>
      <c r="G103" s="8">
        <f>SUM(G52:G102)</f>
        <v>136</v>
      </c>
      <c r="H103" s="8">
        <f>SUM(H56:H102)</f>
        <v>126</v>
      </c>
      <c r="I103" s="8">
        <f>SUM(I60:I102)</f>
        <v>114</v>
      </c>
      <c r="J103" s="8">
        <f>SUM(J63:J102)</f>
        <v>95</v>
      </c>
      <c r="K103" s="8">
        <f>SUM(K69:K102)</f>
        <v>87</v>
      </c>
      <c r="L103" s="8">
        <f>SUM(L73:L102)</f>
        <v>78</v>
      </c>
      <c r="M103" s="8">
        <f>SUM(M77:M102)</f>
        <v>74</v>
      </c>
      <c r="N103" s="8">
        <f>SUM(N83:N102)</f>
        <v>64</v>
      </c>
      <c r="O103" s="8">
        <f>SUM(O85:O102)</f>
        <v>50</v>
      </c>
      <c r="P103" s="8">
        <f>SUM(P91:P102)</f>
        <v>37</v>
      </c>
      <c r="Q103" s="8">
        <f>SUM(Q93:Q102)</f>
        <v>27</v>
      </c>
      <c r="R103" s="8">
        <f>SUM(R98:R101)</f>
        <v>21</v>
      </c>
      <c r="S103" s="8">
        <f>SUM(S99:S102)</f>
        <v>10</v>
      </c>
    </row>
    <row r="107" ht="75" customHeight="1" spans="3:18">
      <c r="C107" s="8" t="s">
        <v>69</v>
      </c>
      <c r="D107" s="145" t="s">
        <v>70</v>
      </c>
      <c r="E107" s="144">
        <v>45742</v>
      </c>
      <c r="F107" s="144">
        <v>45743</v>
      </c>
      <c r="G107" s="144">
        <v>45744</v>
      </c>
      <c r="H107" s="144">
        <v>45745</v>
      </c>
      <c r="I107" s="144">
        <v>45746</v>
      </c>
      <c r="J107" s="144">
        <v>45747</v>
      </c>
      <c r="K107" s="144">
        <v>45748</v>
      </c>
      <c r="L107" s="144">
        <v>45749</v>
      </c>
      <c r="M107" s="144">
        <v>45750</v>
      </c>
      <c r="N107" s="144">
        <v>45751</v>
      </c>
      <c r="O107" s="144">
        <v>45752</v>
      </c>
      <c r="P107" s="144">
        <v>45753</v>
      </c>
      <c r="Q107" s="144">
        <v>45754</v>
      </c>
      <c r="R107" s="144">
        <v>45755</v>
      </c>
    </row>
    <row r="108" ht="40.15" customHeight="1" spans="3:18">
      <c r="C108" s="8" t="s">
        <v>12</v>
      </c>
      <c r="D108" s="8">
        <v>156</v>
      </c>
      <c r="E108" s="8">
        <v>156</v>
      </c>
      <c r="F108" s="8">
        <v>136</v>
      </c>
      <c r="G108" s="8">
        <v>124</v>
      </c>
      <c r="H108" s="8">
        <v>112</v>
      </c>
      <c r="I108" s="8">
        <v>92</v>
      </c>
      <c r="J108" s="8">
        <v>84</v>
      </c>
      <c r="K108" s="8">
        <v>84</v>
      </c>
      <c r="L108" s="8">
        <v>72</v>
      </c>
      <c r="M108" s="8">
        <v>64</v>
      </c>
      <c r="N108" s="8">
        <v>48</v>
      </c>
      <c r="O108" s="8">
        <v>36</v>
      </c>
      <c r="P108" s="8">
        <v>24</v>
      </c>
      <c r="Q108" s="8">
        <v>21</v>
      </c>
      <c r="R108" s="8">
        <v>0</v>
      </c>
    </row>
    <row r="109" ht="36.6" customHeight="1" spans="3:18">
      <c r="C109" s="8" t="s">
        <v>13</v>
      </c>
      <c r="D109" s="8">
        <v>197</v>
      </c>
      <c r="E109" s="8">
        <v>156</v>
      </c>
      <c r="F109" s="8">
        <v>136</v>
      </c>
      <c r="G109" s="8">
        <v>126</v>
      </c>
      <c r="H109" s="8">
        <v>114</v>
      </c>
      <c r="I109" s="8">
        <v>95</v>
      </c>
      <c r="J109" s="8">
        <v>87</v>
      </c>
      <c r="K109" s="8">
        <v>78</v>
      </c>
      <c r="L109" s="8">
        <v>74</v>
      </c>
      <c r="M109" s="8">
        <v>64</v>
      </c>
      <c r="N109" s="8">
        <v>50</v>
      </c>
      <c r="O109" s="8">
        <v>37</v>
      </c>
      <c r="P109" s="8">
        <v>27</v>
      </c>
      <c r="Q109" s="8">
        <v>21</v>
      </c>
      <c r="R109" s="8">
        <v>10</v>
      </c>
    </row>
    <row r="119" customHeight="1" spans="31:32">
      <c r="AE119" s="122"/>
      <c r="AF119" s="12"/>
    </row>
    <row r="120" customHeight="1" spans="31:32">
      <c r="AE120" s="122"/>
      <c r="AF120" s="12"/>
    </row>
    <row r="121" customHeight="1" spans="31:32">
      <c r="AE121" s="122"/>
      <c r="AF121" s="12"/>
    </row>
  </sheetData>
  <mergeCells count="28">
    <mergeCell ref="C1:D1"/>
    <mergeCell ref="C2:D2"/>
    <mergeCell ref="C3:D3"/>
    <mergeCell ref="C4:D4"/>
    <mergeCell ref="C5:D5"/>
    <mergeCell ref="B8:F8"/>
    <mergeCell ref="J8:L8"/>
    <mergeCell ref="E9:F9"/>
    <mergeCell ref="J9:L9"/>
    <mergeCell ref="E10:F10"/>
    <mergeCell ref="J10:L10"/>
    <mergeCell ref="E11:F11"/>
    <mergeCell ref="E12:F12"/>
    <mergeCell ref="E13:F13"/>
    <mergeCell ref="E14:F14"/>
    <mergeCell ref="E15:F15"/>
    <mergeCell ref="B16:C16"/>
    <mergeCell ref="E16:F16"/>
    <mergeCell ref="A20:A47"/>
    <mergeCell ref="A52:A102"/>
    <mergeCell ref="B24:B30"/>
    <mergeCell ref="B31:B37"/>
    <mergeCell ref="B38:B45"/>
    <mergeCell ref="B46:B47"/>
    <mergeCell ref="B56:B68"/>
    <mergeCell ref="B69:B82"/>
    <mergeCell ref="B83:B98"/>
    <mergeCell ref="B99:B102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5"/>
  <sheetViews>
    <sheetView zoomScale="70" zoomScaleNormal="70" topLeftCell="B111" workbookViewId="0">
      <selection activeCell="C5" sqref="C5:D5"/>
    </sheetView>
  </sheetViews>
  <sheetFormatPr defaultColWidth="16.712962962963" defaultRowHeight="16.8"/>
  <cols>
    <col min="1" max="1" width="14.4259259259259" style="18"/>
    <col min="2" max="2" width="67.712962962963" style="18" customWidth="1"/>
    <col min="3" max="3" width="40" style="18" customWidth="1"/>
    <col min="4" max="4" width="70.5740740740741" style="18" customWidth="1"/>
    <col min="5" max="24" width="14.4259259259259" style="18"/>
    <col min="25" max="25" width="6" style="12" customWidth="1"/>
    <col min="26" max="16384" width="16.712962962963" style="12"/>
  </cols>
  <sheetData>
    <row r="1" ht="40.9" customHeight="1" spans="1:20">
      <c r="A1" s="12"/>
      <c r="B1" s="19" t="s">
        <v>0</v>
      </c>
      <c r="C1" s="20" t="s">
        <v>1</v>
      </c>
      <c r="D1" s="2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ht="22.9" customHeight="1" spans="1:20">
      <c r="A2" s="12"/>
      <c r="B2" s="22" t="s">
        <v>2</v>
      </c>
      <c r="C2" s="23" t="s">
        <v>71</v>
      </c>
      <c r="D2" s="2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ht="19.9" customHeight="1" spans="1:20">
      <c r="A3" s="12"/>
      <c r="B3" s="22" t="s">
        <v>4</v>
      </c>
      <c r="C3" s="23" t="s">
        <v>5</v>
      </c>
      <c r="D3" s="2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</row>
    <row r="4" ht="21" customHeight="1" spans="1:20">
      <c r="A4" s="12"/>
      <c r="B4" s="22" t="s">
        <v>6</v>
      </c>
      <c r="C4" s="24">
        <v>45770</v>
      </c>
      <c r="D4" s="2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ht="21.6" customHeight="1" spans="1:20">
      <c r="A5" s="12"/>
      <c r="B5" s="22" t="s">
        <v>7</v>
      </c>
      <c r="C5" s="24">
        <v>45774</v>
      </c>
      <c r="D5" s="2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ht="15" customHeight="1" spans="1:20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ht="15" customHeight="1" spans="1:20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ht="15" customHeight="1" spans="1:20">
      <c r="A8" s="12"/>
      <c r="B8" s="25" t="s">
        <v>72</v>
      </c>
      <c r="C8" s="26"/>
      <c r="D8" s="26"/>
      <c r="E8" s="26"/>
      <c r="F8" s="21"/>
      <c r="G8" s="12"/>
      <c r="H8" s="12"/>
      <c r="I8" s="83"/>
      <c r="J8" s="23" t="s">
        <v>9</v>
      </c>
      <c r="K8" s="26"/>
      <c r="L8" s="21"/>
      <c r="M8" s="12"/>
      <c r="N8" s="12"/>
      <c r="O8" s="12"/>
      <c r="P8" s="12"/>
      <c r="Q8" s="12"/>
      <c r="R8" s="12"/>
      <c r="S8" s="12"/>
      <c r="T8" s="12"/>
    </row>
    <row r="9" ht="15" customHeight="1" spans="1:20">
      <c r="A9" s="12"/>
      <c r="B9" s="27" t="s">
        <v>10</v>
      </c>
      <c r="C9" s="27" t="s">
        <v>11</v>
      </c>
      <c r="D9" s="27" t="s">
        <v>12</v>
      </c>
      <c r="E9" s="28" t="s">
        <v>13</v>
      </c>
      <c r="F9" s="21"/>
      <c r="G9" s="12"/>
      <c r="H9" s="12"/>
      <c r="I9" s="84"/>
      <c r="J9" s="23" t="s">
        <v>14</v>
      </c>
      <c r="K9" s="26"/>
      <c r="L9" s="21"/>
      <c r="M9" s="12"/>
      <c r="N9" s="12"/>
      <c r="O9" s="12"/>
      <c r="P9" s="12"/>
      <c r="Q9" s="12"/>
      <c r="R9" s="12"/>
      <c r="S9" s="12"/>
      <c r="T9" s="12"/>
    </row>
    <row r="10" ht="15" customHeight="1" spans="1:20">
      <c r="A10" s="12"/>
      <c r="B10" s="29">
        <v>1</v>
      </c>
      <c r="C10" s="30" t="s">
        <v>15</v>
      </c>
      <c r="D10" s="29">
        <f>SUM(E27,E30,E33,E36/2,E44,E28)</f>
        <v>24</v>
      </c>
      <c r="E10" s="31">
        <f>SUM(E67,E69,E72,E77,E83/2,E97)</f>
        <v>19</v>
      </c>
      <c r="F10" s="21"/>
      <c r="G10" s="12"/>
      <c r="H10" s="12"/>
      <c r="I10" s="85"/>
      <c r="J10" s="23" t="s">
        <v>16</v>
      </c>
      <c r="K10" s="26"/>
      <c r="L10" s="21"/>
      <c r="M10" s="12"/>
      <c r="N10" s="12"/>
      <c r="O10" s="12"/>
      <c r="P10" s="12"/>
      <c r="Q10" s="12"/>
      <c r="R10" s="12"/>
      <c r="S10" s="12"/>
      <c r="T10" s="12"/>
    </row>
    <row r="11" ht="15" customHeight="1" spans="1:20">
      <c r="A11" s="12"/>
      <c r="B11" s="29">
        <v>2</v>
      </c>
      <c r="C11" s="30" t="s">
        <v>17</v>
      </c>
      <c r="D11" s="29">
        <f>SUM(E25,E23,E26,E29,E31,E40,E41,E43)</f>
        <v>34</v>
      </c>
      <c r="E11" s="31">
        <f>SUM(E60,E63,E65,E70,E74,E90,E92,E95)</f>
        <v>27</v>
      </c>
      <c r="F11" s="2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ht="15" customHeight="1" spans="1:20">
      <c r="A12" s="12"/>
      <c r="B12" s="29">
        <v>3</v>
      </c>
      <c r="C12" s="30" t="s">
        <v>18</v>
      </c>
      <c r="D12" s="29">
        <f>SUM(E24,E39,E42,E46,E49/2)</f>
        <v>28</v>
      </c>
      <c r="E12" s="31">
        <f>SUM(E61,E88,E93,E99,E103/2)</f>
        <v>23.5</v>
      </c>
      <c r="F12" s="2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ht="15" customHeight="1" spans="1:20">
      <c r="A13" s="12"/>
      <c r="B13" s="29">
        <v>4</v>
      </c>
      <c r="C13" s="30" t="s">
        <v>19</v>
      </c>
      <c r="D13" s="29">
        <f>SUM(E21,E34,E35,E37,E45,E49/2)</f>
        <v>22</v>
      </c>
      <c r="E13" s="31">
        <f>SUM(E58,E79,E81,E85,E98,E103/2)</f>
        <v>18.5</v>
      </c>
      <c r="F13" s="2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ht="15" customHeight="1" spans="1:20">
      <c r="A14" s="12"/>
      <c r="B14" s="29">
        <v>5</v>
      </c>
      <c r="C14" s="30" t="s">
        <v>20</v>
      </c>
      <c r="D14" s="29">
        <f>SUM(E22,E32,E36/2,E38,E47,E48,E50)</f>
        <v>26</v>
      </c>
      <c r="E14" s="31">
        <f>SUM(E59,E76,E83/2,E87,E101,E102,E105)</f>
        <v>24</v>
      </c>
      <c r="F14" s="2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ht="15" customHeight="1" spans="1:20">
      <c r="A15" s="12"/>
      <c r="B15" s="29">
        <v>6</v>
      </c>
      <c r="C15" s="30" t="s">
        <v>21</v>
      </c>
      <c r="D15" s="29">
        <f>SUM(E20,E51,E52)</f>
        <v>34</v>
      </c>
      <c r="E15" s="31">
        <f>SUM(E57,E107,E108)</f>
        <v>34</v>
      </c>
      <c r="F15" s="2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ht="15" customHeight="1" spans="1:20">
      <c r="A16" s="12"/>
      <c r="B16" s="32" t="s">
        <v>22</v>
      </c>
      <c r="C16" s="21"/>
      <c r="D16" s="33">
        <f>SUM(D10:D15)</f>
        <v>168</v>
      </c>
      <c r="E16" s="34">
        <f>SUM(E10:F15)</f>
        <v>146</v>
      </c>
      <c r="F16" s="2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ht="16.9" customHeight="1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ht="88.15" customHeight="1" spans="1:24">
      <c r="A18" s="35" t="s">
        <v>23</v>
      </c>
      <c r="B18" s="35" t="s">
        <v>24</v>
      </c>
      <c r="C18" s="35" t="s">
        <v>25</v>
      </c>
      <c r="D18" s="35" t="s">
        <v>26</v>
      </c>
      <c r="E18" s="35" t="s">
        <v>12</v>
      </c>
      <c r="F18" s="36">
        <v>45756</v>
      </c>
      <c r="G18" s="36">
        <v>45757</v>
      </c>
      <c r="H18" s="36">
        <v>45758</v>
      </c>
      <c r="I18" s="36">
        <v>45759</v>
      </c>
      <c r="J18" s="36">
        <v>45760</v>
      </c>
      <c r="K18" s="36">
        <v>45761</v>
      </c>
      <c r="L18" s="36">
        <v>45762</v>
      </c>
      <c r="M18" s="36">
        <v>45763</v>
      </c>
      <c r="N18" s="36">
        <v>45764</v>
      </c>
      <c r="O18" s="36">
        <v>45765</v>
      </c>
      <c r="P18" s="36">
        <v>45766</v>
      </c>
      <c r="Q18" s="36">
        <v>45767</v>
      </c>
      <c r="R18" s="36">
        <v>45768</v>
      </c>
      <c r="S18" s="36">
        <v>45769</v>
      </c>
      <c r="T18" s="36">
        <v>45770</v>
      </c>
      <c r="U18" s="36">
        <v>45771</v>
      </c>
      <c r="V18" s="36">
        <v>45772</v>
      </c>
      <c r="W18" s="36">
        <v>45773</v>
      </c>
      <c r="X18" s="36">
        <v>45774</v>
      </c>
    </row>
    <row r="19" ht="20.45" customHeight="1" spans="1:24">
      <c r="A19" s="37"/>
      <c r="B19" s="37"/>
      <c r="C19" s="37"/>
      <c r="D19" s="37"/>
      <c r="E19" s="37"/>
      <c r="F19" s="38"/>
      <c r="G19" s="39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</row>
    <row r="20" ht="24" customHeight="1" spans="1:24">
      <c r="A20" s="41">
        <v>2</v>
      </c>
      <c r="B20" s="42" t="s">
        <v>73</v>
      </c>
      <c r="C20" s="42"/>
      <c r="D20" s="43" t="s">
        <v>21</v>
      </c>
      <c r="E20" s="43">
        <v>14</v>
      </c>
      <c r="F20" s="44">
        <v>0</v>
      </c>
      <c r="G20" s="45"/>
      <c r="H20" s="46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87"/>
      <c r="U20" s="88"/>
      <c r="V20" s="88"/>
      <c r="W20" s="88"/>
      <c r="X20" s="88"/>
    </row>
    <row r="21" ht="27.6" customHeight="1" spans="1:24">
      <c r="A21" s="39"/>
      <c r="B21" s="42" t="s">
        <v>28</v>
      </c>
      <c r="C21" s="42"/>
      <c r="D21" s="43" t="s">
        <v>36</v>
      </c>
      <c r="E21" s="43">
        <v>2</v>
      </c>
      <c r="F21" s="44">
        <v>0</v>
      </c>
      <c r="G21" s="45"/>
      <c r="H21" s="46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87"/>
      <c r="U21" s="88"/>
      <c r="V21" s="88"/>
      <c r="W21" s="88"/>
      <c r="X21" s="88"/>
    </row>
    <row r="22" ht="27.6" customHeight="1" spans="1:24">
      <c r="A22" s="39"/>
      <c r="B22" s="42" t="s">
        <v>74</v>
      </c>
      <c r="C22" s="42"/>
      <c r="D22" s="43" t="s">
        <v>29</v>
      </c>
      <c r="E22" s="43">
        <v>2</v>
      </c>
      <c r="F22" s="44">
        <v>0</v>
      </c>
      <c r="G22" s="45"/>
      <c r="H22" s="46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87"/>
      <c r="U22" s="88"/>
      <c r="V22" s="88"/>
      <c r="W22" s="88"/>
      <c r="X22" s="88"/>
    </row>
    <row r="23" ht="41.65" customHeight="1" spans="1:24">
      <c r="A23" s="39"/>
      <c r="B23" s="49" t="s">
        <v>75</v>
      </c>
      <c r="C23" s="42"/>
      <c r="D23" s="43" t="s">
        <v>33</v>
      </c>
      <c r="E23" s="43">
        <v>2</v>
      </c>
      <c r="F23" s="44">
        <v>0</v>
      </c>
      <c r="G23" s="45"/>
      <c r="H23" s="46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87"/>
      <c r="U23" s="88"/>
      <c r="V23" s="88"/>
      <c r="W23" s="88"/>
      <c r="X23" s="88"/>
    </row>
    <row r="24" ht="59.45" customHeight="1" spans="1:24">
      <c r="A24" s="39"/>
      <c r="B24" s="50" t="s">
        <v>76</v>
      </c>
      <c r="C24" s="56" t="s">
        <v>77</v>
      </c>
      <c r="D24" s="43" t="s">
        <v>31</v>
      </c>
      <c r="E24" s="43">
        <v>8</v>
      </c>
      <c r="F24" s="52">
        <v>8</v>
      </c>
      <c r="G24" s="53">
        <v>8</v>
      </c>
      <c r="H24" s="44">
        <v>0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87"/>
      <c r="U24" s="88"/>
      <c r="V24" s="88"/>
      <c r="W24" s="88"/>
      <c r="X24" s="88"/>
    </row>
    <row r="25" ht="41.65" customHeight="1" spans="1:24">
      <c r="A25" s="39"/>
      <c r="B25" s="39"/>
      <c r="C25" s="56" t="s">
        <v>78</v>
      </c>
      <c r="D25" s="43" t="s">
        <v>33</v>
      </c>
      <c r="E25" s="43">
        <v>4</v>
      </c>
      <c r="F25" s="52">
        <v>4</v>
      </c>
      <c r="G25" s="44">
        <v>0</v>
      </c>
      <c r="H25" s="52"/>
      <c r="I25" s="52"/>
      <c r="J25" s="52"/>
      <c r="K25" s="52"/>
      <c r="L25" s="86"/>
      <c r="M25" s="52"/>
      <c r="N25" s="52"/>
      <c r="O25" s="52"/>
      <c r="P25" s="52"/>
      <c r="Q25" s="52"/>
      <c r="R25" s="52"/>
      <c r="S25" s="52"/>
      <c r="T25" s="87"/>
      <c r="U25" s="88"/>
      <c r="V25" s="88"/>
      <c r="W25" s="88"/>
      <c r="X25" s="88"/>
    </row>
    <row r="26" ht="41.65" customHeight="1" spans="1:24">
      <c r="A26" s="39"/>
      <c r="B26" s="39"/>
      <c r="C26" s="56" t="s">
        <v>79</v>
      </c>
      <c r="D26" s="43" t="s">
        <v>33</v>
      </c>
      <c r="E26" s="43">
        <v>4</v>
      </c>
      <c r="F26" s="52">
        <v>4</v>
      </c>
      <c r="G26" s="52">
        <v>4</v>
      </c>
      <c r="H26" s="44">
        <v>0</v>
      </c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87"/>
      <c r="U26" s="88"/>
      <c r="V26" s="88"/>
      <c r="W26" s="88"/>
      <c r="X26" s="88"/>
    </row>
    <row r="27" ht="51" customHeight="1" spans="1:24">
      <c r="A27" s="39"/>
      <c r="B27" s="39"/>
      <c r="C27" s="56" t="s">
        <v>80</v>
      </c>
      <c r="D27" s="43" t="s">
        <v>38</v>
      </c>
      <c r="E27" s="43">
        <v>4</v>
      </c>
      <c r="F27" s="52">
        <v>4</v>
      </c>
      <c r="G27" s="52">
        <v>4</v>
      </c>
      <c r="H27" s="44">
        <v>0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87"/>
      <c r="U27" s="88"/>
      <c r="V27" s="88"/>
      <c r="W27" s="88"/>
      <c r="X27" s="88"/>
    </row>
    <row r="28" ht="53.45" customHeight="1" spans="1:24">
      <c r="A28" s="39"/>
      <c r="B28" s="39"/>
      <c r="C28" s="56" t="s">
        <v>81</v>
      </c>
      <c r="D28" s="43" t="s">
        <v>38</v>
      </c>
      <c r="E28" s="43">
        <v>4</v>
      </c>
      <c r="F28" s="52">
        <v>4</v>
      </c>
      <c r="G28" s="52">
        <v>4</v>
      </c>
      <c r="H28" s="52">
        <v>4</v>
      </c>
      <c r="I28" s="44">
        <v>0</v>
      </c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87"/>
      <c r="U28" s="88"/>
      <c r="V28" s="88"/>
      <c r="W28" s="88"/>
      <c r="X28" s="88"/>
    </row>
    <row r="29" ht="41.65" customHeight="1" spans="1:24">
      <c r="A29" s="39"/>
      <c r="B29" s="39"/>
      <c r="C29" s="56" t="s">
        <v>42</v>
      </c>
      <c r="D29" s="43" t="s">
        <v>33</v>
      </c>
      <c r="E29" s="43">
        <v>8</v>
      </c>
      <c r="F29" s="43">
        <v>8</v>
      </c>
      <c r="G29" s="43">
        <v>8</v>
      </c>
      <c r="H29" s="43">
        <v>8</v>
      </c>
      <c r="I29" s="43">
        <v>8</v>
      </c>
      <c r="J29" s="43">
        <v>8</v>
      </c>
      <c r="K29" s="44">
        <v>0</v>
      </c>
      <c r="L29" s="52"/>
      <c r="M29" s="52"/>
      <c r="N29" s="52"/>
      <c r="O29" s="52"/>
      <c r="P29" s="52"/>
      <c r="Q29" s="52"/>
      <c r="R29" s="52"/>
      <c r="S29" s="52"/>
      <c r="T29" s="87"/>
      <c r="U29" s="88"/>
      <c r="V29" s="88"/>
      <c r="W29" s="88"/>
      <c r="X29" s="88"/>
    </row>
    <row r="30" ht="63" customHeight="1" spans="1:24">
      <c r="A30" s="39"/>
      <c r="B30" s="38"/>
      <c r="C30" s="56" t="s">
        <v>82</v>
      </c>
      <c r="D30" s="43" t="s">
        <v>38</v>
      </c>
      <c r="E30" s="43">
        <v>4</v>
      </c>
      <c r="F30" s="43">
        <v>4</v>
      </c>
      <c r="G30" s="43">
        <v>4</v>
      </c>
      <c r="H30" s="43">
        <v>4</v>
      </c>
      <c r="I30" s="43">
        <v>4</v>
      </c>
      <c r="J30" s="43">
        <v>4</v>
      </c>
      <c r="K30" s="44">
        <v>0</v>
      </c>
      <c r="L30" s="52"/>
      <c r="M30" s="52"/>
      <c r="N30" s="52"/>
      <c r="O30" s="52"/>
      <c r="P30" s="52"/>
      <c r="Q30" s="52"/>
      <c r="R30" s="52"/>
      <c r="S30" s="52"/>
      <c r="T30" s="87"/>
      <c r="U30" s="88"/>
      <c r="V30" s="88"/>
      <c r="W30" s="88"/>
      <c r="X30" s="88"/>
    </row>
    <row r="31" ht="41.65" customHeight="1" spans="1:24">
      <c r="A31" s="39"/>
      <c r="B31" s="41" t="s">
        <v>83</v>
      </c>
      <c r="C31" s="56" t="s">
        <v>84</v>
      </c>
      <c r="D31" s="43" t="s">
        <v>33</v>
      </c>
      <c r="E31" s="59">
        <v>4</v>
      </c>
      <c r="F31" s="59">
        <v>4</v>
      </c>
      <c r="G31" s="59">
        <v>4</v>
      </c>
      <c r="H31" s="59">
        <v>4</v>
      </c>
      <c r="I31" s="59">
        <v>4</v>
      </c>
      <c r="J31" s="59">
        <v>4</v>
      </c>
      <c r="K31" s="59">
        <v>4</v>
      </c>
      <c r="L31" s="44">
        <v>0</v>
      </c>
      <c r="M31" s="52"/>
      <c r="N31" s="42"/>
      <c r="O31" s="42"/>
      <c r="P31" s="42"/>
      <c r="Q31" s="42"/>
      <c r="R31" s="52"/>
      <c r="S31" s="42"/>
      <c r="T31" s="87"/>
      <c r="U31" s="88"/>
      <c r="V31" s="88"/>
      <c r="W31" s="88"/>
      <c r="X31" s="88"/>
    </row>
    <row r="32" ht="54.6" customHeight="1" spans="1:24">
      <c r="A32" s="39"/>
      <c r="B32" s="39"/>
      <c r="C32" s="56" t="s">
        <v>85</v>
      </c>
      <c r="D32" s="43" t="s">
        <v>29</v>
      </c>
      <c r="E32" s="59">
        <v>4</v>
      </c>
      <c r="F32" s="59">
        <v>4</v>
      </c>
      <c r="G32" s="59">
        <v>4</v>
      </c>
      <c r="H32" s="59">
        <v>4</v>
      </c>
      <c r="I32" s="59">
        <v>4</v>
      </c>
      <c r="J32" s="59">
        <v>4</v>
      </c>
      <c r="K32" s="59">
        <v>4</v>
      </c>
      <c r="L32" s="59">
        <v>4</v>
      </c>
      <c r="M32" s="44">
        <v>0</v>
      </c>
      <c r="N32" s="42"/>
      <c r="O32" s="42"/>
      <c r="P32" s="42"/>
      <c r="Q32" s="42"/>
      <c r="R32" s="52"/>
      <c r="S32" s="42"/>
      <c r="T32" s="87"/>
      <c r="U32" s="88"/>
      <c r="V32" s="88"/>
      <c r="W32" s="88"/>
      <c r="X32" s="88"/>
    </row>
    <row r="33" ht="47.45" customHeight="1" spans="1:24">
      <c r="A33" s="39"/>
      <c r="B33" s="39"/>
      <c r="C33" s="56" t="s">
        <v>86</v>
      </c>
      <c r="D33" s="43" t="s">
        <v>38</v>
      </c>
      <c r="E33" s="59">
        <v>4</v>
      </c>
      <c r="F33" s="59">
        <v>4</v>
      </c>
      <c r="G33" s="59">
        <v>4</v>
      </c>
      <c r="H33" s="59">
        <v>4</v>
      </c>
      <c r="I33" s="59">
        <v>4</v>
      </c>
      <c r="J33" s="59">
        <v>4</v>
      </c>
      <c r="K33" s="59">
        <v>4</v>
      </c>
      <c r="L33" s="59">
        <v>4</v>
      </c>
      <c r="M33" s="44">
        <v>0</v>
      </c>
      <c r="N33" s="42"/>
      <c r="O33" s="42"/>
      <c r="P33" s="42"/>
      <c r="Q33" s="42"/>
      <c r="R33" s="52"/>
      <c r="S33" s="42"/>
      <c r="T33" s="87"/>
      <c r="U33" s="88"/>
      <c r="V33" s="88"/>
      <c r="W33" s="88"/>
      <c r="X33" s="88"/>
    </row>
    <row r="34" ht="61.9" customHeight="1" spans="1:24">
      <c r="A34" s="39"/>
      <c r="B34" s="39"/>
      <c r="C34" s="56" t="s">
        <v>87</v>
      </c>
      <c r="D34" s="43" t="s">
        <v>36</v>
      </c>
      <c r="E34" s="59">
        <v>4</v>
      </c>
      <c r="F34" s="59">
        <v>4</v>
      </c>
      <c r="G34" s="59">
        <v>4</v>
      </c>
      <c r="H34" s="59">
        <v>4</v>
      </c>
      <c r="I34" s="59">
        <v>4</v>
      </c>
      <c r="J34" s="59">
        <v>4</v>
      </c>
      <c r="K34" s="59">
        <v>4</v>
      </c>
      <c r="L34" s="59">
        <v>4</v>
      </c>
      <c r="M34" s="59">
        <v>4</v>
      </c>
      <c r="N34" s="44">
        <v>0</v>
      </c>
      <c r="O34" s="42"/>
      <c r="P34" s="42"/>
      <c r="Q34" s="42"/>
      <c r="R34" s="52"/>
      <c r="S34" s="42"/>
      <c r="T34" s="87"/>
      <c r="U34" s="88"/>
      <c r="V34" s="88"/>
      <c r="W34" s="88"/>
      <c r="X34" s="88"/>
    </row>
    <row r="35" ht="51" customHeight="1" spans="1:24">
      <c r="A35" s="39"/>
      <c r="B35" s="39"/>
      <c r="C35" s="56" t="s">
        <v>88</v>
      </c>
      <c r="D35" s="43" t="s">
        <v>36</v>
      </c>
      <c r="E35" s="60">
        <v>4</v>
      </c>
      <c r="F35" s="60">
        <v>4</v>
      </c>
      <c r="G35" s="60">
        <v>4</v>
      </c>
      <c r="H35" s="60">
        <v>4</v>
      </c>
      <c r="I35" s="60">
        <v>4</v>
      </c>
      <c r="J35" s="60">
        <v>4</v>
      </c>
      <c r="K35" s="60">
        <v>4</v>
      </c>
      <c r="L35" s="60">
        <v>4</v>
      </c>
      <c r="M35" s="60">
        <v>4</v>
      </c>
      <c r="N35" s="44">
        <v>0</v>
      </c>
      <c r="O35" s="42"/>
      <c r="P35" s="42"/>
      <c r="Q35" s="42"/>
      <c r="R35" s="52"/>
      <c r="S35" s="42"/>
      <c r="T35" s="87"/>
      <c r="U35" s="88"/>
      <c r="V35" s="88"/>
      <c r="W35" s="88"/>
      <c r="X35" s="88"/>
    </row>
    <row r="36" ht="41.65" customHeight="1" spans="1:24">
      <c r="A36" s="39"/>
      <c r="B36" s="39"/>
      <c r="C36" s="56" t="s">
        <v>89</v>
      </c>
      <c r="D36" s="43" t="s">
        <v>90</v>
      </c>
      <c r="E36" s="60">
        <v>8</v>
      </c>
      <c r="F36" s="60">
        <v>8</v>
      </c>
      <c r="G36" s="60">
        <v>8</v>
      </c>
      <c r="H36" s="60">
        <v>8</v>
      </c>
      <c r="I36" s="60">
        <v>8</v>
      </c>
      <c r="J36" s="60">
        <v>8</v>
      </c>
      <c r="K36" s="60">
        <v>8</v>
      </c>
      <c r="L36" s="60">
        <v>8</v>
      </c>
      <c r="M36" s="60">
        <v>8</v>
      </c>
      <c r="N36" s="60">
        <v>8</v>
      </c>
      <c r="O36" s="44">
        <v>0</v>
      </c>
      <c r="P36" s="42"/>
      <c r="Q36" s="42"/>
      <c r="R36" s="52"/>
      <c r="S36" s="42"/>
      <c r="T36" s="87"/>
      <c r="U36" s="88"/>
      <c r="V36" s="88"/>
      <c r="W36" s="88"/>
      <c r="X36" s="88"/>
    </row>
    <row r="37" ht="52.15" customHeight="1" spans="1:24">
      <c r="A37" s="39"/>
      <c r="B37" s="38"/>
      <c r="C37" s="56" t="s">
        <v>91</v>
      </c>
      <c r="D37" s="43" t="s">
        <v>36</v>
      </c>
      <c r="E37" s="60">
        <v>4</v>
      </c>
      <c r="F37" s="60">
        <v>4</v>
      </c>
      <c r="G37" s="60">
        <v>4</v>
      </c>
      <c r="H37" s="60">
        <v>4</v>
      </c>
      <c r="I37" s="60">
        <v>4</v>
      </c>
      <c r="J37" s="60">
        <v>4</v>
      </c>
      <c r="K37" s="60">
        <v>4</v>
      </c>
      <c r="L37" s="60">
        <v>4</v>
      </c>
      <c r="M37" s="60">
        <v>4</v>
      </c>
      <c r="N37" s="60">
        <v>4</v>
      </c>
      <c r="O37" s="44">
        <v>0</v>
      </c>
      <c r="P37" s="42"/>
      <c r="Q37" s="42"/>
      <c r="R37" s="52"/>
      <c r="S37" s="42"/>
      <c r="T37" s="87"/>
      <c r="U37" s="88"/>
      <c r="V37" s="88"/>
      <c r="W37" s="88"/>
      <c r="X37" s="88"/>
    </row>
    <row r="38" ht="49.9" customHeight="1" spans="1:24">
      <c r="A38" s="39"/>
      <c r="B38" s="89" t="s">
        <v>92</v>
      </c>
      <c r="C38" s="68" t="s">
        <v>93</v>
      </c>
      <c r="D38" s="43" t="s">
        <v>29</v>
      </c>
      <c r="E38" s="43">
        <v>4</v>
      </c>
      <c r="F38" s="43">
        <v>4</v>
      </c>
      <c r="G38" s="43">
        <v>4</v>
      </c>
      <c r="H38" s="43">
        <v>4</v>
      </c>
      <c r="I38" s="43">
        <v>4</v>
      </c>
      <c r="J38" s="43">
        <v>4</v>
      </c>
      <c r="K38" s="43">
        <v>4</v>
      </c>
      <c r="L38" s="43">
        <v>4</v>
      </c>
      <c r="M38" s="43">
        <v>4</v>
      </c>
      <c r="N38" s="43">
        <v>4</v>
      </c>
      <c r="O38" s="43">
        <v>4</v>
      </c>
      <c r="P38" s="44">
        <v>0</v>
      </c>
      <c r="Q38" s="42"/>
      <c r="R38" s="52"/>
      <c r="S38" s="42"/>
      <c r="T38" s="87"/>
      <c r="U38" s="88"/>
      <c r="V38" s="88"/>
      <c r="W38" s="88"/>
      <c r="X38" s="88"/>
    </row>
    <row r="39" ht="58.15" customHeight="1" spans="1:24">
      <c r="A39" s="39"/>
      <c r="B39" s="39"/>
      <c r="C39" s="68" t="s">
        <v>94</v>
      </c>
      <c r="D39" s="43" t="s">
        <v>31</v>
      </c>
      <c r="E39" s="43">
        <v>8</v>
      </c>
      <c r="F39" s="43">
        <v>8</v>
      </c>
      <c r="G39" s="43">
        <v>8</v>
      </c>
      <c r="H39" s="43">
        <v>8</v>
      </c>
      <c r="I39" s="43">
        <v>8</v>
      </c>
      <c r="J39" s="43">
        <v>8</v>
      </c>
      <c r="K39" s="43">
        <v>8</v>
      </c>
      <c r="L39" s="43">
        <v>8</v>
      </c>
      <c r="M39" s="43">
        <v>8</v>
      </c>
      <c r="N39" s="43">
        <v>8</v>
      </c>
      <c r="O39" s="43">
        <v>8</v>
      </c>
      <c r="P39" s="43">
        <v>8</v>
      </c>
      <c r="Q39" s="44">
        <v>0</v>
      </c>
      <c r="R39" s="52"/>
      <c r="S39" s="42"/>
      <c r="T39" s="87"/>
      <c r="U39" s="88"/>
      <c r="V39" s="88"/>
      <c r="W39" s="88"/>
      <c r="X39" s="88"/>
    </row>
    <row r="40" ht="53.45" customHeight="1" spans="1:24">
      <c r="A40" s="39"/>
      <c r="B40" s="39"/>
      <c r="C40" s="68" t="s">
        <v>95</v>
      </c>
      <c r="D40" s="43" t="s">
        <v>33</v>
      </c>
      <c r="E40" s="43">
        <v>4</v>
      </c>
      <c r="F40" s="43">
        <v>4</v>
      </c>
      <c r="G40" s="43">
        <v>4</v>
      </c>
      <c r="H40" s="43">
        <v>4</v>
      </c>
      <c r="I40" s="43">
        <v>4</v>
      </c>
      <c r="J40" s="43">
        <v>4</v>
      </c>
      <c r="K40" s="43">
        <v>4</v>
      </c>
      <c r="L40" s="43">
        <v>4</v>
      </c>
      <c r="M40" s="43">
        <v>4</v>
      </c>
      <c r="N40" s="43">
        <v>4</v>
      </c>
      <c r="O40" s="43">
        <v>4</v>
      </c>
      <c r="P40" s="43">
        <v>4</v>
      </c>
      <c r="Q40" s="43">
        <v>4</v>
      </c>
      <c r="R40" s="44">
        <v>0</v>
      </c>
      <c r="S40" s="42"/>
      <c r="T40" s="87"/>
      <c r="U40" s="88"/>
      <c r="V40" s="88"/>
      <c r="W40" s="88"/>
      <c r="X40" s="88"/>
    </row>
    <row r="41" ht="43.9" customHeight="1" spans="1:24">
      <c r="A41" s="39"/>
      <c r="B41" s="39"/>
      <c r="C41" s="68" t="s">
        <v>88</v>
      </c>
      <c r="D41" s="43" t="s">
        <v>33</v>
      </c>
      <c r="E41" s="43">
        <v>4</v>
      </c>
      <c r="F41" s="43">
        <v>4</v>
      </c>
      <c r="G41" s="43">
        <v>4</v>
      </c>
      <c r="H41" s="43">
        <v>4</v>
      </c>
      <c r="I41" s="43">
        <v>4</v>
      </c>
      <c r="J41" s="43">
        <v>4</v>
      </c>
      <c r="K41" s="43">
        <v>4</v>
      </c>
      <c r="L41" s="43">
        <v>4</v>
      </c>
      <c r="M41" s="43">
        <v>4</v>
      </c>
      <c r="N41" s="43">
        <v>4</v>
      </c>
      <c r="O41" s="43">
        <v>4</v>
      </c>
      <c r="P41" s="43">
        <v>4</v>
      </c>
      <c r="Q41" s="43">
        <v>4</v>
      </c>
      <c r="R41" s="44">
        <v>0</v>
      </c>
      <c r="S41" s="42"/>
      <c r="T41" s="87"/>
      <c r="U41" s="88"/>
      <c r="V41" s="88"/>
      <c r="W41" s="88"/>
      <c r="X41" s="88"/>
    </row>
    <row r="42" ht="42.6" customHeight="1" spans="1:24">
      <c r="A42" s="39"/>
      <c r="B42" s="39"/>
      <c r="C42" s="68" t="s">
        <v>42</v>
      </c>
      <c r="D42" s="43" t="s">
        <v>31</v>
      </c>
      <c r="E42" s="43">
        <v>4</v>
      </c>
      <c r="F42" s="43">
        <v>4</v>
      </c>
      <c r="G42" s="43">
        <v>4</v>
      </c>
      <c r="H42" s="43">
        <v>4</v>
      </c>
      <c r="I42" s="43">
        <v>4</v>
      </c>
      <c r="J42" s="43">
        <v>4</v>
      </c>
      <c r="K42" s="43">
        <v>4</v>
      </c>
      <c r="L42" s="43">
        <v>4</v>
      </c>
      <c r="M42" s="43">
        <v>4</v>
      </c>
      <c r="N42" s="43">
        <v>4</v>
      </c>
      <c r="O42" s="43">
        <v>4</v>
      </c>
      <c r="P42" s="43">
        <v>4</v>
      </c>
      <c r="Q42" s="43">
        <v>4</v>
      </c>
      <c r="R42" s="44">
        <v>0</v>
      </c>
      <c r="S42" s="42"/>
      <c r="T42" s="87"/>
      <c r="U42" s="88"/>
      <c r="V42" s="88"/>
      <c r="W42" s="88"/>
      <c r="X42" s="88"/>
    </row>
    <row r="43" ht="43.9" customHeight="1" spans="1:24">
      <c r="A43" s="39"/>
      <c r="B43" s="38"/>
      <c r="C43" s="68" t="s">
        <v>96</v>
      </c>
      <c r="D43" s="43" t="s">
        <v>33</v>
      </c>
      <c r="E43" s="43">
        <v>4</v>
      </c>
      <c r="F43" s="43">
        <v>4</v>
      </c>
      <c r="G43" s="43">
        <v>4</v>
      </c>
      <c r="H43" s="43">
        <v>4</v>
      </c>
      <c r="I43" s="43">
        <v>4</v>
      </c>
      <c r="J43" s="43">
        <v>4</v>
      </c>
      <c r="K43" s="43">
        <v>4</v>
      </c>
      <c r="L43" s="43">
        <v>4</v>
      </c>
      <c r="M43" s="43">
        <v>4</v>
      </c>
      <c r="N43" s="43">
        <v>4</v>
      </c>
      <c r="O43" s="43">
        <v>4</v>
      </c>
      <c r="P43" s="43">
        <v>4</v>
      </c>
      <c r="Q43" s="43">
        <v>4</v>
      </c>
      <c r="R43" s="43">
        <v>4</v>
      </c>
      <c r="S43" s="44">
        <v>0</v>
      </c>
      <c r="T43" s="87"/>
      <c r="U43" s="88"/>
      <c r="V43" s="88"/>
      <c r="W43" s="88"/>
      <c r="X43" s="88"/>
    </row>
    <row r="44" ht="55.9" customHeight="1" spans="1:24">
      <c r="A44" s="39"/>
      <c r="B44" s="41" t="s">
        <v>97</v>
      </c>
      <c r="C44" s="56" t="s">
        <v>98</v>
      </c>
      <c r="D44" s="59" t="s">
        <v>38</v>
      </c>
      <c r="E44" s="59">
        <v>4</v>
      </c>
      <c r="F44" s="59">
        <v>4</v>
      </c>
      <c r="G44" s="59">
        <v>4</v>
      </c>
      <c r="H44" s="59">
        <v>4</v>
      </c>
      <c r="I44" s="59">
        <v>4</v>
      </c>
      <c r="J44" s="59">
        <v>4</v>
      </c>
      <c r="K44" s="59">
        <v>4</v>
      </c>
      <c r="L44" s="59">
        <v>4</v>
      </c>
      <c r="M44" s="59">
        <v>4</v>
      </c>
      <c r="N44" s="59">
        <v>4</v>
      </c>
      <c r="O44" s="59">
        <v>4</v>
      </c>
      <c r="P44" s="59">
        <v>4</v>
      </c>
      <c r="Q44" s="59">
        <v>4</v>
      </c>
      <c r="R44" s="59">
        <v>4</v>
      </c>
      <c r="S44" s="59">
        <v>4</v>
      </c>
      <c r="T44" s="44">
        <v>0</v>
      </c>
      <c r="U44" s="88"/>
      <c r="V44" s="88"/>
      <c r="W44" s="88"/>
      <c r="X44" s="88"/>
    </row>
    <row r="45" ht="46.15" customHeight="1" spans="1:24">
      <c r="A45" s="39"/>
      <c r="B45" s="39"/>
      <c r="C45" s="56" t="s">
        <v>99</v>
      </c>
      <c r="D45" s="59" t="s">
        <v>36</v>
      </c>
      <c r="E45" s="59">
        <v>4</v>
      </c>
      <c r="F45" s="59">
        <v>4</v>
      </c>
      <c r="G45" s="59">
        <v>4</v>
      </c>
      <c r="H45" s="59">
        <v>4</v>
      </c>
      <c r="I45" s="59">
        <v>4</v>
      </c>
      <c r="J45" s="59">
        <v>4</v>
      </c>
      <c r="K45" s="59">
        <v>4</v>
      </c>
      <c r="L45" s="59">
        <v>4</v>
      </c>
      <c r="M45" s="59">
        <v>4</v>
      </c>
      <c r="N45" s="59">
        <v>4</v>
      </c>
      <c r="O45" s="59">
        <v>4</v>
      </c>
      <c r="P45" s="59">
        <v>4</v>
      </c>
      <c r="Q45" s="59">
        <v>4</v>
      </c>
      <c r="R45" s="59">
        <v>4</v>
      </c>
      <c r="S45" s="59">
        <v>4</v>
      </c>
      <c r="T45" s="44">
        <v>0</v>
      </c>
      <c r="U45" s="88"/>
      <c r="V45" s="88"/>
      <c r="W45" s="88"/>
      <c r="X45" s="88"/>
    </row>
    <row r="46" ht="39.6" customHeight="1" spans="1:24">
      <c r="A46" s="39"/>
      <c r="B46" s="39"/>
      <c r="C46" s="56" t="s">
        <v>100</v>
      </c>
      <c r="D46" s="59" t="s">
        <v>31</v>
      </c>
      <c r="E46" s="59">
        <v>4</v>
      </c>
      <c r="F46" s="59">
        <v>4</v>
      </c>
      <c r="G46" s="59">
        <v>4</v>
      </c>
      <c r="H46" s="59">
        <v>4</v>
      </c>
      <c r="I46" s="59">
        <v>4</v>
      </c>
      <c r="J46" s="59">
        <v>4</v>
      </c>
      <c r="K46" s="59">
        <v>4</v>
      </c>
      <c r="L46" s="59">
        <v>4</v>
      </c>
      <c r="M46" s="59">
        <v>4</v>
      </c>
      <c r="N46" s="59">
        <v>4</v>
      </c>
      <c r="O46" s="59">
        <v>4</v>
      </c>
      <c r="P46" s="59">
        <v>4</v>
      </c>
      <c r="Q46" s="59">
        <v>4</v>
      </c>
      <c r="R46" s="59">
        <v>4</v>
      </c>
      <c r="S46" s="59">
        <v>4</v>
      </c>
      <c r="T46" s="44">
        <v>0</v>
      </c>
      <c r="U46" s="88"/>
      <c r="V46" s="88"/>
      <c r="W46" s="88"/>
      <c r="X46" s="88"/>
    </row>
    <row r="47" ht="55.15" customHeight="1" spans="1:24">
      <c r="A47" s="39"/>
      <c r="B47" s="39"/>
      <c r="C47" s="56" t="s">
        <v>101</v>
      </c>
      <c r="D47" s="59" t="s">
        <v>29</v>
      </c>
      <c r="E47" s="59">
        <v>4</v>
      </c>
      <c r="F47" s="59">
        <v>4</v>
      </c>
      <c r="G47" s="59">
        <v>4</v>
      </c>
      <c r="H47" s="59">
        <v>4</v>
      </c>
      <c r="I47" s="59">
        <v>4</v>
      </c>
      <c r="J47" s="59">
        <v>4</v>
      </c>
      <c r="K47" s="59">
        <v>4</v>
      </c>
      <c r="L47" s="59">
        <v>4</v>
      </c>
      <c r="M47" s="59">
        <v>4</v>
      </c>
      <c r="N47" s="59">
        <v>4</v>
      </c>
      <c r="O47" s="59">
        <v>4</v>
      </c>
      <c r="P47" s="59">
        <v>4</v>
      </c>
      <c r="Q47" s="59">
        <v>4</v>
      </c>
      <c r="R47" s="59">
        <v>4</v>
      </c>
      <c r="S47" s="59">
        <v>4</v>
      </c>
      <c r="T47" s="59">
        <v>4</v>
      </c>
      <c r="U47" s="44">
        <v>0</v>
      </c>
      <c r="V47" s="88"/>
      <c r="W47" s="88"/>
      <c r="X47" s="88"/>
    </row>
    <row r="48" ht="55.9" customHeight="1" spans="1:24">
      <c r="A48" s="39"/>
      <c r="B48" s="39"/>
      <c r="C48" s="56" t="s">
        <v>102</v>
      </c>
      <c r="D48" s="60" t="s">
        <v>29</v>
      </c>
      <c r="E48" s="60">
        <v>4</v>
      </c>
      <c r="F48" s="60">
        <v>4</v>
      </c>
      <c r="G48" s="60">
        <v>4</v>
      </c>
      <c r="H48" s="60">
        <v>4</v>
      </c>
      <c r="I48" s="60">
        <v>4</v>
      </c>
      <c r="J48" s="60">
        <v>4</v>
      </c>
      <c r="K48" s="60">
        <v>4</v>
      </c>
      <c r="L48" s="60">
        <v>4</v>
      </c>
      <c r="M48" s="60">
        <v>4</v>
      </c>
      <c r="N48" s="60">
        <v>4</v>
      </c>
      <c r="O48" s="60">
        <v>4</v>
      </c>
      <c r="P48" s="60">
        <v>4</v>
      </c>
      <c r="Q48" s="60">
        <v>4</v>
      </c>
      <c r="R48" s="60">
        <v>4</v>
      </c>
      <c r="S48" s="60">
        <v>4</v>
      </c>
      <c r="T48" s="60">
        <v>4</v>
      </c>
      <c r="U48" s="60">
        <v>4</v>
      </c>
      <c r="V48" s="44">
        <v>0</v>
      </c>
      <c r="W48" s="88"/>
      <c r="X48" s="88"/>
    </row>
    <row r="49" ht="36" customHeight="1" spans="1:24">
      <c r="A49" s="39"/>
      <c r="B49" s="39"/>
      <c r="C49" s="56" t="s">
        <v>89</v>
      </c>
      <c r="D49" s="60" t="s">
        <v>103</v>
      </c>
      <c r="E49" s="60">
        <v>8</v>
      </c>
      <c r="F49" s="60">
        <v>8</v>
      </c>
      <c r="G49" s="60">
        <v>8</v>
      </c>
      <c r="H49" s="60">
        <v>8</v>
      </c>
      <c r="I49" s="60">
        <v>8</v>
      </c>
      <c r="J49" s="60">
        <v>8</v>
      </c>
      <c r="K49" s="60">
        <v>8</v>
      </c>
      <c r="L49" s="60">
        <v>8</v>
      </c>
      <c r="M49" s="60">
        <v>8</v>
      </c>
      <c r="N49" s="60">
        <v>8</v>
      </c>
      <c r="O49" s="60">
        <v>8</v>
      </c>
      <c r="P49" s="60">
        <v>8</v>
      </c>
      <c r="Q49" s="60">
        <v>8</v>
      </c>
      <c r="R49" s="60">
        <v>8</v>
      </c>
      <c r="S49" s="60">
        <v>8</v>
      </c>
      <c r="T49" s="60">
        <v>8</v>
      </c>
      <c r="U49" s="60">
        <v>8</v>
      </c>
      <c r="V49" s="44">
        <v>0</v>
      </c>
      <c r="W49" s="88"/>
      <c r="X49" s="88"/>
    </row>
    <row r="50" ht="58.9" customHeight="1" spans="1:24">
      <c r="A50" s="39"/>
      <c r="B50" s="38"/>
      <c r="C50" s="56" t="s">
        <v>104</v>
      </c>
      <c r="D50" s="60" t="s">
        <v>29</v>
      </c>
      <c r="E50" s="60">
        <v>4</v>
      </c>
      <c r="F50" s="60">
        <v>4</v>
      </c>
      <c r="G50" s="60">
        <v>4</v>
      </c>
      <c r="H50" s="60">
        <v>4</v>
      </c>
      <c r="I50" s="60">
        <v>4</v>
      </c>
      <c r="J50" s="60">
        <v>4</v>
      </c>
      <c r="K50" s="60">
        <v>4</v>
      </c>
      <c r="L50" s="60">
        <v>4</v>
      </c>
      <c r="M50" s="60">
        <v>4</v>
      </c>
      <c r="N50" s="60">
        <v>4</v>
      </c>
      <c r="O50" s="60">
        <v>4</v>
      </c>
      <c r="P50" s="60">
        <v>4</v>
      </c>
      <c r="Q50" s="60">
        <v>4</v>
      </c>
      <c r="R50" s="60">
        <v>4</v>
      </c>
      <c r="S50" s="60">
        <v>4</v>
      </c>
      <c r="T50" s="60">
        <v>4</v>
      </c>
      <c r="U50" s="60">
        <v>4</v>
      </c>
      <c r="V50" s="60">
        <v>4</v>
      </c>
      <c r="W50" s="44">
        <v>0</v>
      </c>
      <c r="X50" s="119"/>
    </row>
    <row r="51" ht="37.15" customHeight="1" spans="1:24">
      <c r="A51" s="39"/>
      <c r="B51" s="41" t="s">
        <v>105</v>
      </c>
      <c r="C51" s="56" t="s">
        <v>106</v>
      </c>
      <c r="D51" s="43" t="s">
        <v>21</v>
      </c>
      <c r="E51" s="43">
        <v>10</v>
      </c>
      <c r="F51" s="43">
        <v>10</v>
      </c>
      <c r="G51" s="43">
        <v>10</v>
      </c>
      <c r="H51" s="43">
        <v>10</v>
      </c>
      <c r="I51" s="43">
        <v>10</v>
      </c>
      <c r="J51" s="43">
        <v>10</v>
      </c>
      <c r="K51" s="43">
        <v>10</v>
      </c>
      <c r="L51" s="43">
        <v>10</v>
      </c>
      <c r="M51" s="43">
        <v>10</v>
      </c>
      <c r="N51" s="43">
        <v>10</v>
      </c>
      <c r="O51" s="43">
        <v>10</v>
      </c>
      <c r="P51" s="43">
        <v>10</v>
      </c>
      <c r="Q51" s="43">
        <v>10</v>
      </c>
      <c r="R51" s="43">
        <v>10</v>
      </c>
      <c r="S51" s="43">
        <v>10</v>
      </c>
      <c r="T51" s="43">
        <v>10</v>
      </c>
      <c r="U51" s="43">
        <v>10</v>
      </c>
      <c r="V51" s="43">
        <v>10</v>
      </c>
      <c r="W51" s="43">
        <v>10</v>
      </c>
      <c r="X51" s="114">
        <v>0</v>
      </c>
    </row>
    <row r="52" ht="37.15" customHeight="1" spans="1:24">
      <c r="A52" s="38"/>
      <c r="B52" s="38"/>
      <c r="C52" s="101" t="s">
        <v>107</v>
      </c>
      <c r="D52" s="43" t="s">
        <v>21</v>
      </c>
      <c r="E52" s="43">
        <v>10</v>
      </c>
      <c r="F52" s="43">
        <v>10</v>
      </c>
      <c r="G52" s="43">
        <v>10</v>
      </c>
      <c r="H52" s="43">
        <v>10</v>
      </c>
      <c r="I52" s="43">
        <v>10</v>
      </c>
      <c r="J52" s="43">
        <v>10</v>
      </c>
      <c r="K52" s="43">
        <v>10</v>
      </c>
      <c r="L52" s="43">
        <v>10</v>
      </c>
      <c r="M52" s="43">
        <v>10</v>
      </c>
      <c r="N52" s="43">
        <v>10</v>
      </c>
      <c r="O52" s="43">
        <v>10</v>
      </c>
      <c r="P52" s="43">
        <v>10</v>
      </c>
      <c r="Q52" s="43">
        <v>10</v>
      </c>
      <c r="R52" s="43">
        <v>10</v>
      </c>
      <c r="S52" s="43">
        <v>10</v>
      </c>
      <c r="T52" s="43">
        <v>10</v>
      </c>
      <c r="U52" s="43">
        <v>10</v>
      </c>
      <c r="V52" s="43">
        <v>10</v>
      </c>
      <c r="W52" s="43">
        <v>10</v>
      </c>
      <c r="X52" s="114">
        <v>0</v>
      </c>
    </row>
    <row r="53" ht="34.15" customHeight="1" spans="1:24">
      <c r="A53" s="12"/>
      <c r="B53" s="12"/>
      <c r="C53" s="73"/>
      <c r="D53" s="74" t="s">
        <v>63</v>
      </c>
      <c r="E53" s="52">
        <f t="shared" ref="E53:X53" si="0">SUM(E20:E52)</f>
        <v>168</v>
      </c>
      <c r="F53" s="52">
        <f t="shared" si="0"/>
        <v>148</v>
      </c>
      <c r="G53" s="52">
        <f t="shared" si="0"/>
        <v>144</v>
      </c>
      <c r="H53" s="52">
        <f t="shared" si="0"/>
        <v>128</v>
      </c>
      <c r="I53" s="52">
        <f t="shared" si="0"/>
        <v>124</v>
      </c>
      <c r="J53" s="52">
        <f t="shared" si="0"/>
        <v>124</v>
      </c>
      <c r="K53" s="52">
        <f t="shared" si="0"/>
        <v>112</v>
      </c>
      <c r="L53" s="52">
        <f t="shared" si="0"/>
        <v>108</v>
      </c>
      <c r="M53" s="52">
        <f t="shared" si="0"/>
        <v>100</v>
      </c>
      <c r="N53" s="52">
        <f t="shared" si="0"/>
        <v>92</v>
      </c>
      <c r="O53" s="52">
        <f t="shared" si="0"/>
        <v>80</v>
      </c>
      <c r="P53" s="52">
        <f t="shared" si="0"/>
        <v>76</v>
      </c>
      <c r="Q53" s="52">
        <f t="shared" si="0"/>
        <v>68</v>
      </c>
      <c r="R53" s="52">
        <f t="shared" si="0"/>
        <v>56</v>
      </c>
      <c r="S53" s="52">
        <f t="shared" si="0"/>
        <v>52</v>
      </c>
      <c r="T53" s="52">
        <f t="shared" si="0"/>
        <v>40</v>
      </c>
      <c r="U53" s="90">
        <f t="shared" si="0"/>
        <v>36</v>
      </c>
      <c r="V53" s="90">
        <f t="shared" si="0"/>
        <v>24</v>
      </c>
      <c r="W53" s="91">
        <f t="shared" si="0"/>
        <v>20</v>
      </c>
      <c r="X53" s="92">
        <f t="shared" si="0"/>
        <v>0</v>
      </c>
    </row>
    <row r="54" ht="39" customHeight="1" spans="1:20">
      <c r="A54" s="12"/>
      <c r="B54" s="12"/>
      <c r="C54" s="73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ht="52.9" customHeight="1" spans="1:24">
      <c r="A55" s="35" t="s">
        <v>23</v>
      </c>
      <c r="B55" s="35" t="s">
        <v>24</v>
      </c>
      <c r="C55" s="75" t="s">
        <v>25</v>
      </c>
      <c r="D55" s="35" t="s">
        <v>26</v>
      </c>
      <c r="E55" s="35" t="s">
        <v>13</v>
      </c>
      <c r="F55" s="36">
        <v>45756</v>
      </c>
      <c r="G55" s="36">
        <v>45757</v>
      </c>
      <c r="H55" s="36">
        <v>45758</v>
      </c>
      <c r="I55" s="36">
        <v>45759</v>
      </c>
      <c r="J55" s="36">
        <v>45760</v>
      </c>
      <c r="K55" s="36">
        <v>45761</v>
      </c>
      <c r="L55" s="36">
        <v>45762</v>
      </c>
      <c r="M55" s="36">
        <v>45763</v>
      </c>
      <c r="N55" s="36">
        <v>45764</v>
      </c>
      <c r="O55" s="36">
        <v>45765</v>
      </c>
      <c r="P55" s="36">
        <v>45766</v>
      </c>
      <c r="Q55" s="36">
        <v>45767</v>
      </c>
      <c r="R55" s="36">
        <v>45768</v>
      </c>
      <c r="S55" s="36">
        <v>45769</v>
      </c>
      <c r="T55" s="36">
        <v>45770</v>
      </c>
      <c r="U55" s="36">
        <v>45771</v>
      </c>
      <c r="V55" s="36">
        <v>45772</v>
      </c>
      <c r="W55" s="36">
        <v>45773</v>
      </c>
      <c r="X55" s="36">
        <v>45774</v>
      </c>
    </row>
    <row r="56" ht="111.6" customHeight="1" spans="1:24">
      <c r="A56" s="37"/>
      <c r="B56" s="37"/>
      <c r="C56" s="37"/>
      <c r="D56" s="37"/>
      <c r="E56" s="37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 ht="43.15" customHeight="1" spans="1:24">
      <c r="A57" s="41">
        <v>2</v>
      </c>
      <c r="B57" s="42" t="s">
        <v>64</v>
      </c>
      <c r="C57" s="42"/>
      <c r="D57" s="43" t="s">
        <v>21</v>
      </c>
      <c r="E57" s="43">
        <v>14</v>
      </c>
      <c r="F57" s="44">
        <v>0</v>
      </c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42"/>
      <c r="U57" s="93"/>
      <c r="V57" s="93"/>
      <c r="W57" s="93"/>
      <c r="X57" s="93"/>
    </row>
    <row r="58" ht="37.9" customHeight="1" spans="1:24">
      <c r="A58" s="47"/>
      <c r="B58" s="42" t="s">
        <v>28</v>
      </c>
      <c r="C58" s="42"/>
      <c r="D58" s="43" t="s">
        <v>36</v>
      </c>
      <c r="E58" s="43">
        <v>2</v>
      </c>
      <c r="F58" s="44">
        <v>0</v>
      </c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42"/>
      <c r="U58" s="93"/>
      <c r="V58" s="93"/>
      <c r="W58" s="93"/>
      <c r="X58" s="93"/>
    </row>
    <row r="59" ht="37.9" customHeight="1" spans="1:24">
      <c r="A59" s="47"/>
      <c r="B59" s="42" t="s">
        <v>74</v>
      </c>
      <c r="C59" s="42"/>
      <c r="D59" s="43" t="s">
        <v>29</v>
      </c>
      <c r="E59" s="43">
        <v>2</v>
      </c>
      <c r="F59" s="44">
        <v>0</v>
      </c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42"/>
      <c r="U59" s="93"/>
      <c r="V59" s="93"/>
      <c r="W59" s="93"/>
      <c r="X59" s="93"/>
    </row>
    <row r="60" ht="37.9" customHeight="1" spans="1:24">
      <c r="A60" s="47"/>
      <c r="B60" s="118" t="s">
        <v>75</v>
      </c>
      <c r="C60" s="42"/>
      <c r="D60" s="43" t="s">
        <v>33</v>
      </c>
      <c r="E60" s="43">
        <v>2</v>
      </c>
      <c r="F60" s="44">
        <v>0</v>
      </c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42"/>
      <c r="U60" s="93"/>
      <c r="V60" s="93"/>
      <c r="W60" s="93"/>
      <c r="X60" s="93"/>
    </row>
    <row r="61" ht="68.45" customHeight="1" spans="1:24">
      <c r="A61" s="78"/>
      <c r="B61" s="79" t="s">
        <v>76</v>
      </c>
      <c r="C61" s="81" t="s">
        <v>77</v>
      </c>
      <c r="D61" s="43" t="s">
        <v>31</v>
      </c>
      <c r="E61" s="43">
        <v>6</v>
      </c>
      <c r="F61" s="43">
        <v>8</v>
      </c>
      <c r="G61" s="43">
        <v>8</v>
      </c>
      <c r="H61" s="44">
        <v>0</v>
      </c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42"/>
      <c r="U61" s="93"/>
      <c r="V61" s="93"/>
      <c r="W61" s="93"/>
      <c r="X61" s="93"/>
    </row>
    <row r="62" ht="68.45" customHeight="1" spans="1:24">
      <c r="A62" s="78"/>
      <c r="B62" s="80"/>
      <c r="C62" s="81"/>
      <c r="D62" s="43"/>
      <c r="E62" s="43"/>
      <c r="F62" s="43"/>
      <c r="G62" s="43"/>
      <c r="H62" s="82">
        <v>-2</v>
      </c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42"/>
      <c r="U62" s="93"/>
      <c r="V62" s="93"/>
      <c r="W62" s="93"/>
      <c r="X62" s="93"/>
    </row>
    <row r="63" ht="45" customHeight="1" spans="1:24">
      <c r="A63" s="78"/>
      <c r="B63" s="94"/>
      <c r="C63" s="81" t="s">
        <v>78</v>
      </c>
      <c r="D63" s="43" t="s">
        <v>33</v>
      </c>
      <c r="E63" s="43">
        <v>3</v>
      </c>
      <c r="F63" s="52">
        <v>4</v>
      </c>
      <c r="G63" s="44">
        <v>0</v>
      </c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42"/>
      <c r="U63" s="93"/>
      <c r="V63" s="93"/>
      <c r="W63" s="93"/>
      <c r="X63" s="93"/>
    </row>
    <row r="64" ht="45" customHeight="1" spans="1:24">
      <c r="A64" s="78"/>
      <c r="B64" s="94"/>
      <c r="C64" s="81"/>
      <c r="D64" s="43"/>
      <c r="E64" s="43"/>
      <c r="F64" s="52"/>
      <c r="G64" s="82">
        <v>-1</v>
      </c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42"/>
      <c r="U64" s="93"/>
      <c r="V64" s="93"/>
      <c r="W64" s="93"/>
      <c r="X64" s="93"/>
    </row>
    <row r="65" ht="40.15" customHeight="1" spans="1:24">
      <c r="A65" s="78"/>
      <c r="B65" s="94"/>
      <c r="C65" s="81" t="s">
        <v>79</v>
      </c>
      <c r="D65" s="43" t="s">
        <v>33</v>
      </c>
      <c r="E65" s="43">
        <v>3</v>
      </c>
      <c r="F65" s="43">
        <v>4</v>
      </c>
      <c r="G65" s="43">
        <v>4</v>
      </c>
      <c r="H65" s="44">
        <v>0</v>
      </c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42"/>
      <c r="U65" s="93"/>
      <c r="V65" s="93"/>
      <c r="W65" s="93"/>
      <c r="X65" s="93"/>
    </row>
    <row r="66" ht="40.15" customHeight="1" spans="1:24">
      <c r="A66" s="78"/>
      <c r="B66" s="94"/>
      <c r="C66" s="81"/>
      <c r="D66" s="43"/>
      <c r="E66" s="43"/>
      <c r="F66" s="43"/>
      <c r="G66" s="43"/>
      <c r="H66" s="82">
        <v>-1</v>
      </c>
      <c r="I66" s="52"/>
      <c r="K66" s="52"/>
      <c r="L66" s="52"/>
      <c r="M66" s="52"/>
      <c r="N66" s="52"/>
      <c r="O66" s="52"/>
      <c r="P66" s="52"/>
      <c r="Q66" s="52"/>
      <c r="R66" s="52"/>
      <c r="S66" s="52"/>
      <c r="T66" s="42"/>
      <c r="U66" s="93"/>
      <c r="V66" s="93"/>
      <c r="W66" s="93"/>
      <c r="X66" s="93"/>
    </row>
    <row r="67" ht="56.45" customHeight="1" spans="1:24">
      <c r="A67" s="78"/>
      <c r="B67" s="94"/>
      <c r="C67" s="81" t="s">
        <v>80</v>
      </c>
      <c r="D67" s="43" t="s">
        <v>38</v>
      </c>
      <c r="E67" s="43">
        <v>3</v>
      </c>
      <c r="F67" s="43">
        <v>4</v>
      </c>
      <c r="G67" s="43">
        <v>4</v>
      </c>
      <c r="H67" s="44">
        <v>0</v>
      </c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42"/>
      <c r="U67" s="93"/>
      <c r="V67" s="93"/>
      <c r="W67" s="93"/>
      <c r="X67" s="93"/>
    </row>
    <row r="68" ht="56.45" customHeight="1" spans="1:24">
      <c r="A68" s="78"/>
      <c r="B68" s="94"/>
      <c r="C68" s="81"/>
      <c r="D68" s="43"/>
      <c r="E68" s="43"/>
      <c r="F68" s="43"/>
      <c r="G68" s="43"/>
      <c r="H68" s="82">
        <v>-1</v>
      </c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42"/>
      <c r="U68" s="93"/>
      <c r="V68" s="93"/>
      <c r="W68" s="93"/>
      <c r="X68" s="93"/>
    </row>
    <row r="69" ht="67.15" customHeight="1" spans="1:24">
      <c r="A69" s="78"/>
      <c r="B69" s="94"/>
      <c r="C69" s="81" t="s">
        <v>81</v>
      </c>
      <c r="D69" s="43" t="s">
        <v>38</v>
      </c>
      <c r="E69" s="43">
        <v>4</v>
      </c>
      <c r="F69" s="43">
        <v>4</v>
      </c>
      <c r="G69" s="43">
        <v>4</v>
      </c>
      <c r="H69" s="43">
        <v>4</v>
      </c>
      <c r="I69" s="44">
        <v>0</v>
      </c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42"/>
      <c r="U69" s="93"/>
      <c r="V69" s="93"/>
      <c r="W69" s="93"/>
      <c r="X69" s="93"/>
    </row>
    <row r="70" ht="58.15" customHeight="1" spans="1:24">
      <c r="A70" s="78"/>
      <c r="B70" s="94"/>
      <c r="C70" s="81" t="s">
        <v>42</v>
      </c>
      <c r="D70" s="43" t="s">
        <v>33</v>
      </c>
      <c r="E70" s="43">
        <v>6</v>
      </c>
      <c r="F70" s="43">
        <v>8</v>
      </c>
      <c r="G70" s="43">
        <v>8</v>
      </c>
      <c r="H70" s="43">
        <v>8</v>
      </c>
      <c r="I70" s="43">
        <v>8</v>
      </c>
      <c r="J70" s="43">
        <v>8</v>
      </c>
      <c r="K70" s="44">
        <v>0</v>
      </c>
      <c r="L70" s="52"/>
      <c r="M70" s="52"/>
      <c r="N70" s="52"/>
      <c r="O70" s="52"/>
      <c r="P70" s="52"/>
      <c r="Q70" s="52"/>
      <c r="R70" s="52"/>
      <c r="S70" s="52"/>
      <c r="T70" s="42"/>
      <c r="U70" s="93"/>
      <c r="V70" s="93"/>
      <c r="W70" s="93"/>
      <c r="X70" s="93"/>
    </row>
    <row r="71" ht="58.15" customHeight="1" spans="1:24">
      <c r="A71" s="78"/>
      <c r="B71" s="94"/>
      <c r="C71" s="81"/>
      <c r="D71" s="43"/>
      <c r="E71" s="43"/>
      <c r="F71" s="43"/>
      <c r="G71" s="43"/>
      <c r="H71" s="43"/>
      <c r="I71" s="43"/>
      <c r="J71" s="43"/>
      <c r="K71" s="82">
        <v>-2</v>
      </c>
      <c r="L71" s="52"/>
      <c r="M71" s="52"/>
      <c r="N71" s="52"/>
      <c r="O71" s="52"/>
      <c r="P71" s="52"/>
      <c r="Q71" s="52"/>
      <c r="R71" s="52"/>
      <c r="S71" s="52"/>
      <c r="T71" s="42"/>
      <c r="U71" s="93"/>
      <c r="V71" s="93"/>
      <c r="W71" s="93"/>
      <c r="X71" s="93"/>
    </row>
    <row r="72" ht="76.15" customHeight="1" spans="1:24">
      <c r="A72" s="78"/>
      <c r="B72" s="94"/>
      <c r="C72" s="81" t="s">
        <v>82</v>
      </c>
      <c r="D72" s="43" t="s">
        <v>38</v>
      </c>
      <c r="E72" s="43">
        <v>3</v>
      </c>
      <c r="F72" s="43">
        <v>4</v>
      </c>
      <c r="G72" s="43">
        <v>4</v>
      </c>
      <c r="H72" s="43">
        <v>4</v>
      </c>
      <c r="I72" s="43">
        <v>4</v>
      </c>
      <c r="J72" s="43">
        <v>4</v>
      </c>
      <c r="K72" s="44">
        <v>0</v>
      </c>
      <c r="L72" s="52"/>
      <c r="M72" s="52"/>
      <c r="N72" s="52"/>
      <c r="O72" s="52"/>
      <c r="P72" s="52"/>
      <c r="Q72" s="52"/>
      <c r="R72" s="52"/>
      <c r="S72" s="52"/>
      <c r="T72" s="42"/>
      <c r="U72" s="93"/>
      <c r="V72" s="93"/>
      <c r="W72" s="93"/>
      <c r="X72" s="93"/>
    </row>
    <row r="73" ht="76.15" customHeight="1" spans="1:24">
      <c r="A73" s="47"/>
      <c r="B73" s="96"/>
      <c r="C73" s="56"/>
      <c r="D73" s="43"/>
      <c r="E73" s="43"/>
      <c r="F73" s="43"/>
      <c r="G73" s="43"/>
      <c r="H73" s="43"/>
      <c r="I73" s="43"/>
      <c r="J73" s="43"/>
      <c r="K73" s="82">
        <v>-1</v>
      </c>
      <c r="L73" s="52"/>
      <c r="M73" s="52"/>
      <c r="N73" s="52"/>
      <c r="O73" s="52"/>
      <c r="P73" s="52"/>
      <c r="Q73" s="52"/>
      <c r="R73" s="52"/>
      <c r="S73" s="52"/>
      <c r="T73" s="42"/>
      <c r="U73" s="93"/>
      <c r="V73" s="93"/>
      <c r="W73" s="93"/>
      <c r="X73" s="93"/>
    </row>
    <row r="74" ht="52.15" customHeight="1" spans="1:24">
      <c r="A74" s="78"/>
      <c r="B74" s="97" t="s">
        <v>83</v>
      </c>
      <c r="C74" s="81" t="s">
        <v>84</v>
      </c>
      <c r="D74" s="43" t="s">
        <v>33</v>
      </c>
      <c r="E74" s="59">
        <v>3</v>
      </c>
      <c r="F74" s="59">
        <v>4</v>
      </c>
      <c r="G74" s="59">
        <v>4</v>
      </c>
      <c r="H74" s="59">
        <v>4</v>
      </c>
      <c r="I74" s="59">
        <v>4</v>
      </c>
      <c r="J74" s="59">
        <v>4</v>
      </c>
      <c r="K74" s="59">
        <v>4</v>
      </c>
      <c r="L74" s="44">
        <v>0</v>
      </c>
      <c r="M74" s="52"/>
      <c r="N74" s="52"/>
      <c r="O74" s="52"/>
      <c r="P74" s="52"/>
      <c r="Q74" s="52"/>
      <c r="R74" s="52"/>
      <c r="S74" s="52"/>
      <c r="T74" s="42"/>
      <c r="U74" s="93"/>
      <c r="V74" s="93"/>
      <c r="W74" s="93"/>
      <c r="X74" s="93"/>
    </row>
    <row r="75" ht="52.15" customHeight="1" spans="1:24">
      <c r="A75" s="78"/>
      <c r="B75" s="98"/>
      <c r="C75" s="81"/>
      <c r="D75" s="43"/>
      <c r="E75" s="59"/>
      <c r="F75" s="59"/>
      <c r="G75" s="59"/>
      <c r="H75" s="59"/>
      <c r="I75" s="59"/>
      <c r="J75" s="59"/>
      <c r="K75" s="59"/>
      <c r="L75" s="82">
        <v>-1</v>
      </c>
      <c r="M75" s="52"/>
      <c r="N75" s="52"/>
      <c r="O75" s="52"/>
      <c r="P75" s="52"/>
      <c r="Q75" s="52"/>
      <c r="R75" s="52"/>
      <c r="S75" s="52"/>
      <c r="T75" s="42"/>
      <c r="U75" s="93"/>
      <c r="V75" s="93"/>
      <c r="W75" s="93"/>
      <c r="X75" s="93"/>
    </row>
    <row r="76" ht="51" customHeight="1" spans="1:24">
      <c r="A76" s="78"/>
      <c r="B76" s="94"/>
      <c r="C76" s="81" t="s">
        <v>85</v>
      </c>
      <c r="D76" s="43" t="s">
        <v>29</v>
      </c>
      <c r="E76" s="59">
        <v>4</v>
      </c>
      <c r="F76" s="59">
        <v>4</v>
      </c>
      <c r="G76" s="59">
        <v>4</v>
      </c>
      <c r="H76" s="59">
        <v>4</v>
      </c>
      <c r="I76" s="59">
        <v>4</v>
      </c>
      <c r="J76" s="59">
        <v>4</v>
      </c>
      <c r="K76" s="59">
        <v>4</v>
      </c>
      <c r="L76" s="59">
        <v>4</v>
      </c>
      <c r="M76" s="44">
        <v>0</v>
      </c>
      <c r="N76" s="42"/>
      <c r="O76" s="42"/>
      <c r="P76" s="42"/>
      <c r="Q76" s="42"/>
      <c r="R76" s="52"/>
      <c r="S76" s="42"/>
      <c r="T76" s="87"/>
      <c r="U76" s="88"/>
      <c r="V76" s="88"/>
      <c r="W76" s="88"/>
      <c r="X76" s="88"/>
    </row>
    <row r="77" ht="52.15" customHeight="1" spans="1:24">
      <c r="A77" s="78"/>
      <c r="B77" s="94"/>
      <c r="C77" s="81" t="s">
        <v>86</v>
      </c>
      <c r="D77" s="43" t="s">
        <v>38</v>
      </c>
      <c r="E77" s="59">
        <v>2</v>
      </c>
      <c r="F77" s="59">
        <v>4</v>
      </c>
      <c r="G77" s="59">
        <v>4</v>
      </c>
      <c r="H77" s="59">
        <v>4</v>
      </c>
      <c r="I77" s="59">
        <v>4</v>
      </c>
      <c r="J77" s="59">
        <v>4</v>
      </c>
      <c r="K77" s="59">
        <v>4</v>
      </c>
      <c r="L77" s="59">
        <v>4</v>
      </c>
      <c r="M77" s="44">
        <v>0</v>
      </c>
      <c r="N77" s="42"/>
      <c r="O77" s="42"/>
      <c r="P77" s="42"/>
      <c r="Q77" s="42"/>
      <c r="R77" s="52"/>
      <c r="S77" s="42"/>
      <c r="T77" s="87"/>
      <c r="U77" s="88"/>
      <c r="V77" s="88"/>
      <c r="W77" s="88"/>
      <c r="X77" s="88"/>
    </row>
    <row r="78" ht="52.15" customHeight="1" spans="1:24">
      <c r="A78" s="78"/>
      <c r="B78" s="94"/>
      <c r="C78" s="81"/>
      <c r="D78" s="43"/>
      <c r="E78" s="59"/>
      <c r="F78" s="59"/>
      <c r="G78" s="59"/>
      <c r="H78" s="59"/>
      <c r="I78" s="59"/>
      <c r="J78" s="59"/>
      <c r="K78" s="59"/>
      <c r="L78" s="59"/>
      <c r="M78" s="82">
        <v>-2</v>
      </c>
      <c r="N78" s="106"/>
      <c r="O78" s="42"/>
      <c r="P78" s="42"/>
      <c r="Q78" s="42"/>
      <c r="R78" s="52"/>
      <c r="S78" s="42"/>
      <c r="T78" s="87"/>
      <c r="U78" s="88"/>
      <c r="V78" s="88"/>
      <c r="W78" s="88"/>
      <c r="X78" s="88"/>
    </row>
    <row r="79" ht="59.45" customHeight="1" spans="1:24">
      <c r="A79" s="78"/>
      <c r="B79" s="94"/>
      <c r="C79" s="81" t="s">
        <v>87</v>
      </c>
      <c r="D79" s="43" t="s">
        <v>36</v>
      </c>
      <c r="E79" s="59">
        <v>3</v>
      </c>
      <c r="F79" s="59">
        <v>4</v>
      </c>
      <c r="G79" s="59">
        <v>4</v>
      </c>
      <c r="H79" s="59">
        <v>4</v>
      </c>
      <c r="I79" s="59">
        <v>4</v>
      </c>
      <c r="J79" s="59">
        <v>4</v>
      </c>
      <c r="K79" s="59">
        <v>4</v>
      </c>
      <c r="L79" s="59">
        <v>4</v>
      </c>
      <c r="M79" s="59">
        <v>4</v>
      </c>
      <c r="N79" s="44">
        <v>0</v>
      </c>
      <c r="O79" s="42"/>
      <c r="P79" s="42"/>
      <c r="Q79" s="42"/>
      <c r="R79" s="52"/>
      <c r="S79" s="42"/>
      <c r="T79" s="87"/>
      <c r="U79" s="88"/>
      <c r="V79" s="88"/>
      <c r="W79" s="88"/>
      <c r="X79" s="88"/>
    </row>
    <row r="80" ht="59.45" customHeight="1" spans="1:24">
      <c r="A80" s="78"/>
      <c r="B80" s="94"/>
      <c r="C80" s="81"/>
      <c r="D80" s="43"/>
      <c r="E80" s="59"/>
      <c r="F80" s="59"/>
      <c r="G80" s="59"/>
      <c r="H80" s="59"/>
      <c r="I80" s="59"/>
      <c r="J80" s="59"/>
      <c r="K80" s="59"/>
      <c r="L80" s="59"/>
      <c r="M80" s="59"/>
      <c r="N80" s="82">
        <v>-1</v>
      </c>
      <c r="O80" s="42"/>
      <c r="P80" s="42"/>
      <c r="Q80" s="42"/>
      <c r="R80" s="52"/>
      <c r="S80" s="42"/>
      <c r="T80" s="87"/>
      <c r="U80" s="88"/>
      <c r="V80" s="88"/>
      <c r="W80" s="88"/>
      <c r="X80" s="88"/>
    </row>
    <row r="81" ht="57" customHeight="1" spans="1:24">
      <c r="A81" s="78"/>
      <c r="B81" s="94"/>
      <c r="C81" s="81" t="s">
        <v>88</v>
      </c>
      <c r="D81" s="43" t="s">
        <v>36</v>
      </c>
      <c r="E81" s="60">
        <v>3</v>
      </c>
      <c r="F81" s="60">
        <v>4</v>
      </c>
      <c r="G81" s="60">
        <v>4</v>
      </c>
      <c r="H81" s="60">
        <v>4</v>
      </c>
      <c r="I81" s="60">
        <v>4</v>
      </c>
      <c r="J81" s="60">
        <v>4</v>
      </c>
      <c r="K81" s="60">
        <v>4</v>
      </c>
      <c r="L81" s="60">
        <v>4</v>
      </c>
      <c r="M81" s="60">
        <v>4</v>
      </c>
      <c r="N81" s="44">
        <v>0</v>
      </c>
      <c r="O81" s="42"/>
      <c r="P81" s="42"/>
      <c r="Q81" s="42"/>
      <c r="R81" s="52"/>
      <c r="S81" s="42"/>
      <c r="T81" s="87"/>
      <c r="U81" s="88"/>
      <c r="V81" s="88"/>
      <c r="W81" s="88"/>
      <c r="X81" s="88"/>
    </row>
    <row r="82" ht="57" customHeight="1" spans="1:24">
      <c r="A82" s="78"/>
      <c r="B82" s="94"/>
      <c r="C82" s="81"/>
      <c r="D82" s="43"/>
      <c r="E82" s="60"/>
      <c r="F82" s="60"/>
      <c r="G82" s="60"/>
      <c r="H82" s="60"/>
      <c r="I82" s="60"/>
      <c r="J82" s="60"/>
      <c r="K82" s="60"/>
      <c r="L82" s="60"/>
      <c r="M82" s="60"/>
      <c r="N82" s="82">
        <v>-1</v>
      </c>
      <c r="O82" s="106"/>
      <c r="P82" s="42"/>
      <c r="Q82" s="42"/>
      <c r="R82" s="52"/>
      <c r="S82" s="42"/>
      <c r="T82" s="87"/>
      <c r="U82" s="88"/>
      <c r="V82" s="88"/>
      <c r="W82" s="88"/>
      <c r="X82" s="88"/>
    </row>
    <row r="83" ht="48.6" customHeight="1" spans="1:24">
      <c r="A83" s="78"/>
      <c r="B83" s="94"/>
      <c r="C83" s="81" t="s">
        <v>89</v>
      </c>
      <c r="D83" s="43" t="s">
        <v>90</v>
      </c>
      <c r="E83" s="60">
        <v>6</v>
      </c>
      <c r="F83" s="60">
        <v>8</v>
      </c>
      <c r="G83" s="60">
        <v>8</v>
      </c>
      <c r="H83" s="60">
        <v>8</v>
      </c>
      <c r="I83" s="60">
        <v>8</v>
      </c>
      <c r="J83" s="60">
        <v>8</v>
      </c>
      <c r="K83" s="60">
        <v>8</v>
      </c>
      <c r="L83" s="60">
        <v>8</v>
      </c>
      <c r="M83" s="60">
        <v>8</v>
      </c>
      <c r="N83" s="60">
        <v>8</v>
      </c>
      <c r="O83" s="44">
        <v>0</v>
      </c>
      <c r="P83" s="42"/>
      <c r="Q83" s="42"/>
      <c r="R83" s="52"/>
      <c r="S83" s="42"/>
      <c r="T83" s="87"/>
      <c r="U83" s="88"/>
      <c r="V83" s="88"/>
      <c r="W83" s="88"/>
      <c r="X83" s="88"/>
    </row>
    <row r="84" ht="48.6" customHeight="1" spans="1:24">
      <c r="A84" s="78"/>
      <c r="B84" s="94"/>
      <c r="C84" s="81"/>
      <c r="D84" s="43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82">
        <v>-2</v>
      </c>
      <c r="P84" s="42"/>
      <c r="Q84" s="42"/>
      <c r="R84" s="52"/>
      <c r="S84" s="42"/>
      <c r="T84" s="87"/>
      <c r="U84" s="88"/>
      <c r="V84" s="88"/>
      <c r="W84" s="88"/>
      <c r="X84" s="88"/>
    </row>
    <row r="85" ht="55.9" customHeight="1" spans="1:24">
      <c r="A85" s="78"/>
      <c r="B85" s="94"/>
      <c r="C85" s="81" t="s">
        <v>91</v>
      </c>
      <c r="D85" s="43" t="s">
        <v>36</v>
      </c>
      <c r="E85" s="60">
        <v>3</v>
      </c>
      <c r="F85" s="60">
        <v>4</v>
      </c>
      <c r="G85" s="60">
        <v>4</v>
      </c>
      <c r="H85" s="60">
        <v>4</v>
      </c>
      <c r="I85" s="60">
        <v>4</v>
      </c>
      <c r="J85" s="60">
        <v>4</v>
      </c>
      <c r="K85" s="60">
        <v>4</v>
      </c>
      <c r="L85" s="60">
        <v>4</v>
      </c>
      <c r="M85" s="60">
        <v>4</v>
      </c>
      <c r="N85" s="60">
        <v>4</v>
      </c>
      <c r="O85" s="44">
        <v>0</v>
      </c>
      <c r="P85" s="42"/>
      <c r="Q85" s="42"/>
      <c r="R85" s="52"/>
      <c r="S85" s="42"/>
      <c r="T85" s="87"/>
      <c r="U85" s="88"/>
      <c r="V85" s="88"/>
      <c r="W85" s="88"/>
      <c r="X85" s="88"/>
    </row>
    <row r="86" ht="55.9" customHeight="1" spans="1:24">
      <c r="A86" s="47"/>
      <c r="B86" s="39"/>
      <c r="C86" s="56"/>
      <c r="D86" s="43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82">
        <v>-1</v>
      </c>
      <c r="P86" s="106"/>
      <c r="Q86" s="42"/>
      <c r="R86" s="52"/>
      <c r="S86" s="42"/>
      <c r="T86" s="87"/>
      <c r="U86" s="88"/>
      <c r="V86" s="88"/>
      <c r="W86" s="88"/>
      <c r="X86" s="88"/>
    </row>
    <row r="87" ht="61.9" customHeight="1" spans="1:24">
      <c r="A87" s="78"/>
      <c r="B87" s="99" t="s">
        <v>92</v>
      </c>
      <c r="C87" s="100" t="s">
        <v>93</v>
      </c>
      <c r="D87" s="43" t="s">
        <v>29</v>
      </c>
      <c r="E87" s="43">
        <v>4</v>
      </c>
      <c r="F87" s="43">
        <v>4</v>
      </c>
      <c r="G87" s="43">
        <v>4</v>
      </c>
      <c r="H87" s="43">
        <v>4</v>
      </c>
      <c r="I87" s="43">
        <v>4</v>
      </c>
      <c r="J87" s="43">
        <v>4</v>
      </c>
      <c r="K87" s="43">
        <v>4</v>
      </c>
      <c r="L87" s="43">
        <v>4</v>
      </c>
      <c r="M87" s="43">
        <v>4</v>
      </c>
      <c r="N87" s="43">
        <v>4</v>
      </c>
      <c r="O87" s="43">
        <v>4</v>
      </c>
      <c r="P87" s="44">
        <v>0</v>
      </c>
      <c r="Q87" s="42"/>
      <c r="R87" s="52"/>
      <c r="S87" s="42"/>
      <c r="T87" s="87"/>
      <c r="U87" s="88"/>
      <c r="V87" s="88"/>
      <c r="W87" s="88"/>
      <c r="X87" s="88"/>
    </row>
    <row r="88" ht="51" customHeight="1" spans="1:24">
      <c r="A88" s="78"/>
      <c r="B88" s="94"/>
      <c r="C88" s="100" t="s">
        <v>94</v>
      </c>
      <c r="D88" s="43" t="s">
        <v>31</v>
      </c>
      <c r="E88" s="43">
        <v>6</v>
      </c>
      <c r="F88" s="43">
        <v>8</v>
      </c>
      <c r="G88" s="43">
        <v>8</v>
      </c>
      <c r="H88" s="43">
        <v>8</v>
      </c>
      <c r="I88" s="43">
        <v>8</v>
      </c>
      <c r="J88" s="43">
        <v>8</v>
      </c>
      <c r="K88" s="43">
        <v>8</v>
      </c>
      <c r="L88" s="43">
        <v>8</v>
      </c>
      <c r="M88" s="43">
        <v>8</v>
      </c>
      <c r="N88" s="43">
        <v>8</v>
      </c>
      <c r="O88" s="43">
        <v>8</v>
      </c>
      <c r="P88" s="43">
        <v>8</v>
      </c>
      <c r="Q88" s="44">
        <v>0</v>
      </c>
      <c r="R88" s="52"/>
      <c r="S88" s="42"/>
      <c r="T88" s="87"/>
      <c r="U88" s="88"/>
      <c r="V88" s="88"/>
      <c r="W88" s="88"/>
      <c r="X88" s="88"/>
    </row>
    <row r="89" ht="51" customHeight="1" spans="1:24">
      <c r="A89" s="78"/>
      <c r="B89" s="94"/>
      <c r="C89" s="100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82">
        <v>-2</v>
      </c>
      <c r="R89" s="107"/>
      <c r="S89" s="42"/>
      <c r="T89" s="87"/>
      <c r="U89" s="88"/>
      <c r="V89" s="88"/>
      <c r="W89" s="88"/>
      <c r="X89" s="88"/>
    </row>
    <row r="90" ht="59.45" customHeight="1" spans="1:24">
      <c r="A90" s="78"/>
      <c r="B90" s="94"/>
      <c r="C90" s="100" t="s">
        <v>95</v>
      </c>
      <c r="D90" s="43" t="s">
        <v>33</v>
      </c>
      <c r="E90" s="43">
        <v>3</v>
      </c>
      <c r="F90" s="43">
        <v>4</v>
      </c>
      <c r="G90" s="43">
        <v>4</v>
      </c>
      <c r="H90" s="43">
        <v>4</v>
      </c>
      <c r="I90" s="43">
        <v>4</v>
      </c>
      <c r="J90" s="43">
        <v>4</v>
      </c>
      <c r="K90" s="43">
        <v>4</v>
      </c>
      <c r="L90" s="43">
        <v>4</v>
      </c>
      <c r="M90" s="43">
        <v>4</v>
      </c>
      <c r="N90" s="43">
        <v>4</v>
      </c>
      <c r="O90" s="43">
        <v>4</v>
      </c>
      <c r="P90" s="43">
        <v>4</v>
      </c>
      <c r="Q90" s="43">
        <v>4</v>
      </c>
      <c r="R90" s="44">
        <v>0</v>
      </c>
      <c r="S90" s="42"/>
      <c r="T90" s="87"/>
      <c r="U90" s="88"/>
      <c r="V90" s="88"/>
      <c r="W90" s="88"/>
      <c r="X90" s="88"/>
    </row>
    <row r="91" ht="59.45" customHeight="1" spans="1:24">
      <c r="A91" s="78"/>
      <c r="B91" s="94"/>
      <c r="C91" s="100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82">
        <v>-1</v>
      </c>
      <c r="S91" s="42"/>
      <c r="T91" s="87"/>
      <c r="U91" s="88"/>
      <c r="V91" s="88"/>
      <c r="W91" s="88"/>
      <c r="X91" s="88"/>
    </row>
    <row r="92" ht="54.6" customHeight="1" spans="1:24">
      <c r="A92" s="78"/>
      <c r="B92" s="94"/>
      <c r="C92" s="100" t="s">
        <v>88</v>
      </c>
      <c r="D92" s="43" t="s">
        <v>33</v>
      </c>
      <c r="E92" s="43">
        <v>4</v>
      </c>
      <c r="F92" s="43">
        <v>4</v>
      </c>
      <c r="G92" s="43">
        <v>4</v>
      </c>
      <c r="H92" s="43">
        <v>4</v>
      </c>
      <c r="I92" s="43">
        <v>4</v>
      </c>
      <c r="J92" s="43">
        <v>4</v>
      </c>
      <c r="K92" s="43">
        <v>4</v>
      </c>
      <c r="L92" s="43">
        <v>4</v>
      </c>
      <c r="M92" s="43">
        <v>4</v>
      </c>
      <c r="N92" s="43">
        <v>4</v>
      </c>
      <c r="O92" s="43">
        <v>4</v>
      </c>
      <c r="P92" s="43">
        <v>4</v>
      </c>
      <c r="Q92" s="43">
        <v>4</v>
      </c>
      <c r="R92" s="44">
        <v>0</v>
      </c>
      <c r="S92" s="42"/>
      <c r="T92" s="87"/>
      <c r="U92" s="88"/>
      <c r="V92" s="88"/>
      <c r="W92" s="88"/>
      <c r="X92" s="88"/>
    </row>
    <row r="93" ht="54.6" customHeight="1" spans="1:24">
      <c r="A93" s="78"/>
      <c r="B93" s="94"/>
      <c r="C93" s="100" t="s">
        <v>42</v>
      </c>
      <c r="D93" s="43" t="s">
        <v>31</v>
      </c>
      <c r="E93" s="43">
        <v>3</v>
      </c>
      <c r="F93" s="43">
        <v>4</v>
      </c>
      <c r="G93" s="43">
        <v>4</v>
      </c>
      <c r="H93" s="43">
        <v>4</v>
      </c>
      <c r="I93" s="43">
        <v>4</v>
      </c>
      <c r="J93" s="43">
        <v>4</v>
      </c>
      <c r="K93" s="43">
        <v>4</v>
      </c>
      <c r="L93" s="43">
        <v>4</v>
      </c>
      <c r="M93" s="43">
        <v>4</v>
      </c>
      <c r="N93" s="43">
        <v>4</v>
      </c>
      <c r="O93" s="43">
        <v>4</v>
      </c>
      <c r="P93" s="43">
        <v>4</v>
      </c>
      <c r="Q93" s="43">
        <v>4</v>
      </c>
      <c r="R93" s="44">
        <v>0</v>
      </c>
      <c r="S93" s="42"/>
      <c r="T93" s="87"/>
      <c r="U93" s="88"/>
      <c r="V93" s="88"/>
      <c r="W93" s="88"/>
      <c r="X93" s="88"/>
    </row>
    <row r="94" ht="54.6" customHeight="1" spans="1:24">
      <c r="A94" s="78"/>
      <c r="B94" s="94"/>
      <c r="C94" s="100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82">
        <v>-1</v>
      </c>
      <c r="S94" s="106"/>
      <c r="T94" s="87"/>
      <c r="U94" s="88"/>
      <c r="V94" s="88"/>
      <c r="W94" s="88"/>
      <c r="X94" s="88"/>
    </row>
    <row r="95" ht="64.15" customHeight="1" spans="1:24">
      <c r="A95" s="78"/>
      <c r="B95" s="94"/>
      <c r="C95" s="100" t="s">
        <v>96</v>
      </c>
      <c r="D95" s="43" t="s">
        <v>33</v>
      </c>
      <c r="E95" s="43">
        <v>3</v>
      </c>
      <c r="F95" s="43">
        <v>4</v>
      </c>
      <c r="G95" s="43">
        <v>4</v>
      </c>
      <c r="H95" s="43">
        <v>4</v>
      </c>
      <c r="I95" s="43">
        <v>4</v>
      </c>
      <c r="J95" s="43">
        <v>4</v>
      </c>
      <c r="K95" s="43">
        <v>4</v>
      </c>
      <c r="L95" s="43">
        <v>4</v>
      </c>
      <c r="M95" s="43">
        <v>4</v>
      </c>
      <c r="N95" s="43">
        <v>4</v>
      </c>
      <c r="O95" s="43">
        <v>4</v>
      </c>
      <c r="P95" s="43">
        <v>4</v>
      </c>
      <c r="Q95" s="43">
        <v>4</v>
      </c>
      <c r="R95" s="43">
        <v>4</v>
      </c>
      <c r="S95" s="44">
        <v>0</v>
      </c>
      <c r="T95" s="87"/>
      <c r="U95" s="88"/>
      <c r="V95" s="88"/>
      <c r="W95" s="88"/>
      <c r="X95" s="88"/>
    </row>
    <row r="96" ht="64.15" customHeight="1" spans="1:24">
      <c r="A96" s="47"/>
      <c r="B96" s="39"/>
      <c r="C96" s="68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82">
        <v>-1</v>
      </c>
      <c r="T96" s="108"/>
      <c r="U96" s="88"/>
      <c r="V96" s="88"/>
      <c r="W96" s="88"/>
      <c r="X96" s="88"/>
    </row>
    <row r="97" ht="66.6" customHeight="1" spans="1:24">
      <c r="A97" s="78"/>
      <c r="B97" s="97" t="s">
        <v>97</v>
      </c>
      <c r="C97" s="81" t="s">
        <v>98</v>
      </c>
      <c r="D97" s="59" t="s">
        <v>38</v>
      </c>
      <c r="E97" s="59">
        <v>4</v>
      </c>
      <c r="F97" s="59">
        <v>4</v>
      </c>
      <c r="G97" s="59">
        <v>4</v>
      </c>
      <c r="H97" s="59">
        <v>4</v>
      </c>
      <c r="I97" s="59">
        <v>4</v>
      </c>
      <c r="J97" s="59">
        <v>4</v>
      </c>
      <c r="K97" s="59">
        <v>4</v>
      </c>
      <c r="L97" s="59">
        <v>4</v>
      </c>
      <c r="M97" s="59">
        <v>4</v>
      </c>
      <c r="N97" s="59">
        <v>4</v>
      </c>
      <c r="O97" s="59">
        <v>4</v>
      </c>
      <c r="P97" s="59">
        <v>4</v>
      </c>
      <c r="Q97" s="59">
        <v>4</v>
      </c>
      <c r="R97" s="59">
        <v>4</v>
      </c>
      <c r="S97" s="59">
        <v>4</v>
      </c>
      <c r="T97" s="44">
        <v>0</v>
      </c>
      <c r="U97" s="88"/>
      <c r="V97" s="88"/>
      <c r="W97" s="88"/>
      <c r="X97" s="88"/>
    </row>
    <row r="98" ht="55.9" customHeight="1" spans="1:24">
      <c r="A98" s="78"/>
      <c r="B98" s="94"/>
      <c r="C98" s="81" t="s">
        <v>99</v>
      </c>
      <c r="D98" s="59" t="s">
        <v>36</v>
      </c>
      <c r="E98" s="59">
        <v>4</v>
      </c>
      <c r="F98" s="59">
        <v>4</v>
      </c>
      <c r="G98" s="59">
        <v>4</v>
      </c>
      <c r="H98" s="59">
        <v>4</v>
      </c>
      <c r="I98" s="59">
        <v>4</v>
      </c>
      <c r="J98" s="59">
        <v>4</v>
      </c>
      <c r="K98" s="59">
        <v>4</v>
      </c>
      <c r="L98" s="59">
        <v>4</v>
      </c>
      <c r="M98" s="59">
        <v>4</v>
      </c>
      <c r="N98" s="59">
        <v>4</v>
      </c>
      <c r="O98" s="59">
        <v>4</v>
      </c>
      <c r="P98" s="59">
        <v>4</v>
      </c>
      <c r="Q98" s="59">
        <v>4</v>
      </c>
      <c r="R98" s="59">
        <v>4</v>
      </c>
      <c r="S98" s="59">
        <v>4</v>
      </c>
      <c r="T98" s="44">
        <v>0</v>
      </c>
      <c r="U98" s="88"/>
      <c r="V98" s="88"/>
      <c r="W98" s="88"/>
      <c r="X98" s="88"/>
    </row>
    <row r="99" ht="54.6" customHeight="1" spans="1:24">
      <c r="A99" s="78"/>
      <c r="B99" s="94"/>
      <c r="C99" s="81" t="s">
        <v>100</v>
      </c>
      <c r="D99" s="59" t="s">
        <v>31</v>
      </c>
      <c r="E99" s="59">
        <v>5</v>
      </c>
      <c r="F99" s="59">
        <v>4</v>
      </c>
      <c r="G99" s="59">
        <v>4</v>
      </c>
      <c r="H99" s="59">
        <v>4</v>
      </c>
      <c r="I99" s="59">
        <v>4</v>
      </c>
      <c r="J99" s="59">
        <v>4</v>
      </c>
      <c r="K99" s="59">
        <v>4</v>
      </c>
      <c r="L99" s="59">
        <v>4</v>
      </c>
      <c r="M99" s="59">
        <v>4</v>
      </c>
      <c r="N99" s="59">
        <v>4</v>
      </c>
      <c r="O99" s="59">
        <v>4</v>
      </c>
      <c r="P99" s="59">
        <v>4</v>
      </c>
      <c r="Q99" s="59">
        <v>4</v>
      </c>
      <c r="R99" s="59">
        <v>4</v>
      </c>
      <c r="S99" s="59">
        <v>4</v>
      </c>
      <c r="T99" s="44">
        <v>0</v>
      </c>
      <c r="U99" s="88"/>
      <c r="V99" s="88"/>
      <c r="W99" s="88"/>
      <c r="X99" s="88"/>
    </row>
    <row r="100" ht="54.6" customHeight="1" spans="1:24">
      <c r="A100" s="78"/>
      <c r="B100" s="94"/>
      <c r="C100" s="81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109">
        <v>1</v>
      </c>
      <c r="U100" s="110"/>
      <c r="V100" s="88"/>
      <c r="W100" s="88"/>
      <c r="X100" s="88"/>
    </row>
    <row r="101" ht="63" customHeight="1" spans="1:24">
      <c r="A101" s="78"/>
      <c r="B101" s="94"/>
      <c r="C101" s="81" t="s">
        <v>101</v>
      </c>
      <c r="D101" s="59" t="s">
        <v>29</v>
      </c>
      <c r="E101" s="59">
        <v>4</v>
      </c>
      <c r="F101" s="59">
        <v>4</v>
      </c>
      <c r="G101" s="59">
        <v>4</v>
      </c>
      <c r="H101" s="59">
        <v>4</v>
      </c>
      <c r="I101" s="59">
        <v>4</v>
      </c>
      <c r="J101" s="59">
        <v>4</v>
      </c>
      <c r="K101" s="59">
        <v>4</v>
      </c>
      <c r="L101" s="59">
        <v>4</v>
      </c>
      <c r="M101" s="59">
        <v>4</v>
      </c>
      <c r="N101" s="59">
        <v>4</v>
      </c>
      <c r="O101" s="59">
        <v>4</v>
      </c>
      <c r="P101" s="59">
        <v>4</v>
      </c>
      <c r="Q101" s="59">
        <v>4</v>
      </c>
      <c r="R101" s="59">
        <v>4</v>
      </c>
      <c r="S101" s="59">
        <v>4</v>
      </c>
      <c r="T101" s="59">
        <v>4</v>
      </c>
      <c r="U101" s="44">
        <v>0</v>
      </c>
      <c r="V101" s="88"/>
      <c r="W101" s="88"/>
      <c r="X101" s="88"/>
    </row>
    <row r="102" ht="65.45" customHeight="1" spans="1:24">
      <c r="A102" s="78"/>
      <c r="B102" s="94"/>
      <c r="C102" s="81" t="s">
        <v>102</v>
      </c>
      <c r="D102" s="60" t="s">
        <v>29</v>
      </c>
      <c r="E102" s="60">
        <v>4</v>
      </c>
      <c r="F102" s="60">
        <v>4</v>
      </c>
      <c r="G102" s="60">
        <v>4</v>
      </c>
      <c r="H102" s="60">
        <v>4</v>
      </c>
      <c r="I102" s="60">
        <v>4</v>
      </c>
      <c r="J102" s="60">
        <v>4</v>
      </c>
      <c r="K102" s="60">
        <v>4</v>
      </c>
      <c r="L102" s="60">
        <v>4</v>
      </c>
      <c r="M102" s="60">
        <v>4</v>
      </c>
      <c r="N102" s="60">
        <v>4</v>
      </c>
      <c r="O102" s="60">
        <v>4</v>
      </c>
      <c r="P102" s="60">
        <v>4</v>
      </c>
      <c r="Q102" s="60">
        <v>4</v>
      </c>
      <c r="R102" s="60">
        <v>4</v>
      </c>
      <c r="S102" s="60">
        <v>4</v>
      </c>
      <c r="T102" s="60">
        <v>4</v>
      </c>
      <c r="U102" s="60">
        <v>4</v>
      </c>
      <c r="V102" s="44">
        <v>0</v>
      </c>
      <c r="W102" s="88"/>
      <c r="X102" s="88"/>
    </row>
    <row r="103" ht="46.9" customHeight="1" spans="1:24">
      <c r="A103" s="78"/>
      <c r="B103" s="94"/>
      <c r="C103" s="81" t="s">
        <v>89</v>
      </c>
      <c r="D103" s="60" t="s">
        <v>108</v>
      </c>
      <c r="E103" s="60">
        <v>7</v>
      </c>
      <c r="F103" s="60">
        <v>8</v>
      </c>
      <c r="G103" s="60">
        <v>8</v>
      </c>
      <c r="H103" s="60">
        <v>8</v>
      </c>
      <c r="I103" s="60">
        <v>8</v>
      </c>
      <c r="J103" s="60">
        <v>8</v>
      </c>
      <c r="K103" s="60">
        <v>8</v>
      </c>
      <c r="L103" s="60">
        <v>8</v>
      </c>
      <c r="M103" s="60">
        <v>8</v>
      </c>
      <c r="N103" s="60">
        <v>8</v>
      </c>
      <c r="O103" s="60">
        <v>8</v>
      </c>
      <c r="P103" s="60">
        <v>8</v>
      </c>
      <c r="Q103" s="60">
        <v>8</v>
      </c>
      <c r="R103" s="60">
        <v>8</v>
      </c>
      <c r="S103" s="60">
        <v>8</v>
      </c>
      <c r="T103" s="60">
        <v>8</v>
      </c>
      <c r="U103" s="60">
        <v>8</v>
      </c>
      <c r="V103" s="44">
        <v>0</v>
      </c>
      <c r="W103" s="88"/>
      <c r="X103" s="88"/>
    </row>
    <row r="104" ht="46.9" customHeight="1" spans="1:24">
      <c r="A104" s="78"/>
      <c r="B104" s="94"/>
      <c r="C104" s="81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82">
        <v>-1</v>
      </c>
      <c r="W104" s="110"/>
      <c r="X104" s="119"/>
    </row>
    <row r="105" ht="63.6" customHeight="1" spans="1:24">
      <c r="A105" s="78"/>
      <c r="B105" s="94"/>
      <c r="C105" s="81" t="s">
        <v>104</v>
      </c>
      <c r="D105" s="60" t="s">
        <v>29</v>
      </c>
      <c r="E105" s="60">
        <v>3</v>
      </c>
      <c r="F105" s="60">
        <v>4</v>
      </c>
      <c r="G105" s="60">
        <v>4</v>
      </c>
      <c r="H105" s="60">
        <v>4</v>
      </c>
      <c r="I105" s="60">
        <v>4</v>
      </c>
      <c r="J105" s="60">
        <v>4</v>
      </c>
      <c r="K105" s="60">
        <v>4</v>
      </c>
      <c r="L105" s="60">
        <v>4</v>
      </c>
      <c r="M105" s="60">
        <v>4</v>
      </c>
      <c r="N105" s="60">
        <v>4</v>
      </c>
      <c r="O105" s="60">
        <v>4</v>
      </c>
      <c r="P105" s="60">
        <v>4</v>
      </c>
      <c r="Q105" s="60">
        <v>4</v>
      </c>
      <c r="R105" s="60">
        <v>4</v>
      </c>
      <c r="S105" s="60">
        <v>4</v>
      </c>
      <c r="T105" s="60">
        <v>4</v>
      </c>
      <c r="U105" s="60">
        <v>4</v>
      </c>
      <c r="V105" s="60">
        <v>4</v>
      </c>
      <c r="W105" s="44">
        <v>0</v>
      </c>
      <c r="X105" s="119"/>
    </row>
    <row r="106" ht="63.6" customHeight="1" spans="1:24">
      <c r="A106" s="47"/>
      <c r="B106" s="39"/>
      <c r="C106" s="56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82">
        <v>-1</v>
      </c>
      <c r="X106" s="119"/>
    </row>
    <row r="107" ht="36" customHeight="1" spans="1:24">
      <c r="A107" s="47"/>
      <c r="B107" s="41" t="s">
        <v>105</v>
      </c>
      <c r="C107" s="56" t="s">
        <v>106</v>
      </c>
      <c r="D107" s="43" t="s">
        <v>21</v>
      </c>
      <c r="E107" s="43">
        <v>10</v>
      </c>
      <c r="F107" s="43">
        <v>10</v>
      </c>
      <c r="G107" s="43">
        <v>10</v>
      </c>
      <c r="H107" s="43">
        <v>10</v>
      </c>
      <c r="I107" s="43">
        <v>10</v>
      </c>
      <c r="J107" s="43">
        <v>10</v>
      </c>
      <c r="K107" s="43">
        <v>10</v>
      </c>
      <c r="L107" s="43">
        <v>10</v>
      </c>
      <c r="M107" s="43">
        <v>10</v>
      </c>
      <c r="N107" s="43">
        <v>10</v>
      </c>
      <c r="O107" s="43">
        <v>10</v>
      </c>
      <c r="P107" s="43">
        <v>10</v>
      </c>
      <c r="Q107" s="43">
        <v>10</v>
      </c>
      <c r="R107" s="43">
        <v>10</v>
      </c>
      <c r="S107" s="43">
        <v>10</v>
      </c>
      <c r="T107" s="43">
        <v>10</v>
      </c>
      <c r="U107" s="43">
        <v>10</v>
      </c>
      <c r="V107" s="43">
        <v>10</v>
      </c>
      <c r="W107" s="43">
        <v>10</v>
      </c>
      <c r="X107" s="114">
        <v>0</v>
      </c>
    </row>
    <row r="108" ht="36" customHeight="1" spans="1:24">
      <c r="A108" s="53"/>
      <c r="B108" s="38"/>
      <c r="C108" s="101" t="s">
        <v>107</v>
      </c>
      <c r="D108" s="43" t="s">
        <v>21</v>
      </c>
      <c r="E108" s="43">
        <v>10</v>
      </c>
      <c r="F108" s="43">
        <v>10</v>
      </c>
      <c r="G108" s="43">
        <v>10</v>
      </c>
      <c r="H108" s="43">
        <v>10</v>
      </c>
      <c r="I108" s="43">
        <v>10</v>
      </c>
      <c r="J108" s="43">
        <v>10</v>
      </c>
      <c r="K108" s="43">
        <v>10</v>
      </c>
      <c r="L108" s="43">
        <v>10</v>
      </c>
      <c r="M108" s="43">
        <v>10</v>
      </c>
      <c r="N108" s="43">
        <v>10</v>
      </c>
      <c r="O108" s="43">
        <v>10</v>
      </c>
      <c r="P108" s="43">
        <v>10</v>
      </c>
      <c r="Q108" s="43">
        <v>10</v>
      </c>
      <c r="R108" s="43">
        <v>10</v>
      </c>
      <c r="S108" s="43">
        <v>10</v>
      </c>
      <c r="T108" s="43">
        <v>10</v>
      </c>
      <c r="U108" s="43">
        <v>10</v>
      </c>
      <c r="V108" s="43">
        <v>10</v>
      </c>
      <c r="W108" s="43">
        <v>10</v>
      </c>
      <c r="X108" s="114">
        <v>0</v>
      </c>
    </row>
    <row r="109" ht="36" customHeight="1" spans="1:24">
      <c r="A109" s="12"/>
      <c r="B109" s="12"/>
      <c r="C109" s="12"/>
      <c r="D109" s="74" t="s">
        <v>63</v>
      </c>
      <c r="E109" s="52">
        <f t="shared" ref="E109:W109" si="1">SUM(E57:E108)</f>
        <v>146</v>
      </c>
      <c r="F109" s="52">
        <f t="shared" si="1"/>
        <v>148</v>
      </c>
      <c r="G109" s="52">
        <f t="shared" si="1"/>
        <v>143</v>
      </c>
      <c r="H109" s="52">
        <f t="shared" si="1"/>
        <v>124</v>
      </c>
      <c r="I109" s="52">
        <f t="shared" si="1"/>
        <v>124</v>
      </c>
      <c r="J109" s="52">
        <f t="shared" si="1"/>
        <v>124</v>
      </c>
      <c r="K109" s="52">
        <f t="shared" si="1"/>
        <v>109</v>
      </c>
      <c r="L109" s="52">
        <f t="shared" si="1"/>
        <v>107</v>
      </c>
      <c r="M109" s="52">
        <f t="shared" si="1"/>
        <v>98</v>
      </c>
      <c r="N109" s="52">
        <f t="shared" si="1"/>
        <v>90</v>
      </c>
      <c r="O109" s="52">
        <f t="shared" si="1"/>
        <v>77</v>
      </c>
      <c r="P109" s="52">
        <f t="shared" si="1"/>
        <v>76</v>
      </c>
      <c r="Q109" s="52">
        <f t="shared" si="1"/>
        <v>66</v>
      </c>
      <c r="R109" s="52">
        <f t="shared" si="1"/>
        <v>54</v>
      </c>
      <c r="S109" s="52">
        <f t="shared" si="1"/>
        <v>51</v>
      </c>
      <c r="T109" s="52">
        <f t="shared" si="1"/>
        <v>41</v>
      </c>
      <c r="U109" s="90">
        <f t="shared" si="1"/>
        <v>36</v>
      </c>
      <c r="V109" s="90">
        <f t="shared" si="1"/>
        <v>23</v>
      </c>
      <c r="W109" s="90">
        <f t="shared" si="1"/>
        <v>19</v>
      </c>
      <c r="X109" s="90">
        <v>0</v>
      </c>
    </row>
    <row r="110" ht="36" customHeight="1" spans="1:2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 ht="41.45" customHeight="1" spans="1:20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</row>
    <row r="112" ht="42" customHeight="1" spans="1:20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ht="37.15" customHeight="1" spans="1:23">
      <c r="A113" s="12"/>
      <c r="B113" s="12"/>
      <c r="C113" s="52" t="s">
        <v>69</v>
      </c>
      <c r="D113" s="42" t="s">
        <v>70</v>
      </c>
      <c r="E113" s="120">
        <v>45756</v>
      </c>
      <c r="F113" s="120">
        <v>45757</v>
      </c>
      <c r="G113" s="120">
        <v>45758</v>
      </c>
      <c r="H113" s="120">
        <v>45759</v>
      </c>
      <c r="I113" s="120">
        <v>45760</v>
      </c>
      <c r="J113" s="120">
        <v>45761</v>
      </c>
      <c r="K113" s="120">
        <v>45762</v>
      </c>
      <c r="L113" s="120">
        <v>45763</v>
      </c>
      <c r="M113" s="120">
        <v>45764</v>
      </c>
      <c r="N113" s="120">
        <v>45765</v>
      </c>
      <c r="O113" s="120">
        <v>45766</v>
      </c>
      <c r="P113" s="120">
        <v>45767</v>
      </c>
      <c r="Q113" s="120">
        <v>45768</v>
      </c>
      <c r="R113" s="120">
        <v>45769</v>
      </c>
      <c r="S113" s="120">
        <v>45770</v>
      </c>
      <c r="T113" s="120">
        <v>45771</v>
      </c>
      <c r="U113" s="120">
        <v>45772</v>
      </c>
      <c r="V113" s="120">
        <v>45773</v>
      </c>
      <c r="W113" s="120">
        <v>45774</v>
      </c>
    </row>
    <row r="114" ht="49.9" customHeight="1" spans="1:23">
      <c r="A114" s="12"/>
      <c r="B114" s="12"/>
      <c r="C114" s="52" t="s">
        <v>12</v>
      </c>
      <c r="D114" s="107">
        <f>E53</f>
        <v>168</v>
      </c>
      <c r="E114" s="8">
        <v>148</v>
      </c>
      <c r="F114" s="8">
        <v>144</v>
      </c>
      <c r="G114" s="8">
        <v>128</v>
      </c>
      <c r="H114" s="8">
        <v>124</v>
      </c>
      <c r="I114" s="8">
        <v>124</v>
      </c>
      <c r="J114" s="8">
        <v>112</v>
      </c>
      <c r="K114" s="8">
        <v>108</v>
      </c>
      <c r="L114" s="8">
        <v>100</v>
      </c>
      <c r="M114" s="8">
        <v>92</v>
      </c>
      <c r="N114" s="8">
        <v>80</v>
      </c>
      <c r="O114" s="8">
        <v>76</v>
      </c>
      <c r="P114" s="8">
        <v>68</v>
      </c>
      <c r="Q114" s="8">
        <v>56</v>
      </c>
      <c r="R114" s="8">
        <v>52</v>
      </c>
      <c r="S114" s="8">
        <v>40</v>
      </c>
      <c r="T114" s="8">
        <v>36</v>
      </c>
      <c r="U114" s="92">
        <v>24</v>
      </c>
      <c r="V114" s="92">
        <v>20</v>
      </c>
      <c r="W114" s="92">
        <v>0</v>
      </c>
    </row>
    <row r="115" ht="37.9" customHeight="1" spans="1:23">
      <c r="A115" s="12"/>
      <c r="B115" s="12"/>
      <c r="C115" s="52" t="s">
        <v>13</v>
      </c>
      <c r="D115" s="52">
        <f>E109</f>
        <v>146</v>
      </c>
      <c r="E115" s="53">
        <v>148</v>
      </c>
      <c r="F115" s="53">
        <v>143</v>
      </c>
      <c r="G115" s="53">
        <v>124</v>
      </c>
      <c r="H115" s="53">
        <v>124</v>
      </c>
      <c r="I115" s="53">
        <v>124</v>
      </c>
      <c r="J115" s="53">
        <v>109</v>
      </c>
      <c r="K115" s="53">
        <v>107</v>
      </c>
      <c r="L115" s="53">
        <v>98</v>
      </c>
      <c r="M115" s="53">
        <v>90</v>
      </c>
      <c r="N115" s="53">
        <v>77</v>
      </c>
      <c r="O115" s="53">
        <v>76</v>
      </c>
      <c r="P115" s="53">
        <v>66</v>
      </c>
      <c r="Q115" s="53">
        <v>54</v>
      </c>
      <c r="R115" s="53">
        <v>51</v>
      </c>
      <c r="S115" s="53">
        <v>41</v>
      </c>
      <c r="T115" s="53">
        <v>36</v>
      </c>
      <c r="U115" s="121">
        <v>23</v>
      </c>
      <c r="V115" s="121">
        <v>19</v>
      </c>
      <c r="W115" s="121">
        <v>0</v>
      </c>
    </row>
    <row r="116" ht="52.15" customHeight="1"/>
    <row r="117" ht="36" customHeight="1"/>
    <row r="118" ht="41.45" customHeight="1"/>
    <row r="119" ht="31.15" customHeight="1"/>
    <row r="120" ht="33" customHeight="1"/>
    <row r="121" ht="35.45" customHeight="1"/>
    <row r="122" ht="90" customHeight="1"/>
    <row r="123" ht="81.6" customHeight="1"/>
    <row r="124" ht="25.15" customHeight="1"/>
    <row r="125" ht="28.9" customHeight="1"/>
  </sheetData>
  <mergeCells count="78">
    <mergeCell ref="C1:D1"/>
    <mergeCell ref="C2:D2"/>
    <mergeCell ref="C3:D3"/>
    <mergeCell ref="C4:D4"/>
    <mergeCell ref="C5:D5"/>
    <mergeCell ref="B8:F8"/>
    <mergeCell ref="J8:L8"/>
    <mergeCell ref="E9:F9"/>
    <mergeCell ref="J9:L9"/>
    <mergeCell ref="E10:F10"/>
    <mergeCell ref="J10:L10"/>
    <mergeCell ref="E11:F11"/>
    <mergeCell ref="E12:F12"/>
    <mergeCell ref="E13:F13"/>
    <mergeCell ref="E14:F14"/>
    <mergeCell ref="E15:F15"/>
    <mergeCell ref="B16:C16"/>
    <mergeCell ref="E16:F16"/>
    <mergeCell ref="A18:A19"/>
    <mergeCell ref="A20:A52"/>
    <mergeCell ref="A55:A56"/>
    <mergeCell ref="A57:A108"/>
    <mergeCell ref="B18:B19"/>
    <mergeCell ref="B24:B30"/>
    <mergeCell ref="B31:B37"/>
    <mergeCell ref="B38:B43"/>
    <mergeCell ref="B44:B50"/>
    <mergeCell ref="B51:B52"/>
    <mergeCell ref="B55:B56"/>
    <mergeCell ref="B61:B72"/>
    <mergeCell ref="B74:B85"/>
    <mergeCell ref="B87:B95"/>
    <mergeCell ref="B97:B105"/>
    <mergeCell ref="B107:B108"/>
    <mergeCell ref="C18:C19"/>
    <mergeCell ref="C55:C56"/>
    <mergeCell ref="D18:D19"/>
    <mergeCell ref="D55:D56"/>
    <mergeCell ref="E18:E19"/>
    <mergeCell ref="E55:E56"/>
    <mergeCell ref="F18:F19"/>
    <mergeCell ref="F55:F56"/>
    <mergeCell ref="G18:G19"/>
    <mergeCell ref="G55:G56"/>
    <mergeCell ref="H18:H19"/>
    <mergeCell ref="H55:H56"/>
    <mergeCell ref="I18:I19"/>
    <mergeCell ref="I55:I56"/>
    <mergeCell ref="J18:J19"/>
    <mergeCell ref="J55:J56"/>
    <mergeCell ref="K18:K19"/>
    <mergeCell ref="K55:K56"/>
    <mergeCell ref="L18:L19"/>
    <mergeCell ref="L55:L56"/>
    <mergeCell ref="M18:M19"/>
    <mergeCell ref="M55:M56"/>
    <mergeCell ref="N18:N19"/>
    <mergeCell ref="N55:N56"/>
    <mergeCell ref="O18:O19"/>
    <mergeCell ref="O55:O56"/>
    <mergeCell ref="P18:P19"/>
    <mergeCell ref="P55:P56"/>
    <mergeCell ref="Q18:Q19"/>
    <mergeCell ref="Q55:Q56"/>
    <mergeCell ref="R18:R19"/>
    <mergeCell ref="R55:R56"/>
    <mergeCell ref="S18:S19"/>
    <mergeCell ref="S55:S56"/>
    <mergeCell ref="T18:T19"/>
    <mergeCell ref="T55:T56"/>
    <mergeCell ref="U18:U19"/>
    <mergeCell ref="U55:U56"/>
    <mergeCell ref="V18:V19"/>
    <mergeCell ref="V55:V56"/>
    <mergeCell ref="W18:W19"/>
    <mergeCell ref="W55:W56"/>
    <mergeCell ref="X18:X19"/>
    <mergeCell ref="X55:X56"/>
  </mergeCells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7"/>
  <sheetViews>
    <sheetView tabSelected="1" zoomScale="14" zoomScaleNormal="14" topLeftCell="B77" workbookViewId="0">
      <selection activeCell="Y100" sqref="Y100"/>
    </sheetView>
  </sheetViews>
  <sheetFormatPr defaultColWidth="16.712962962963" defaultRowHeight="16.8"/>
  <cols>
    <col min="1" max="1" width="14.4259259259259" style="18"/>
    <col min="2" max="2" width="67.712962962963" style="18" customWidth="1"/>
    <col min="3" max="3" width="40" style="18" customWidth="1"/>
    <col min="4" max="4" width="70.5740740740741" style="18" customWidth="1"/>
    <col min="5" max="24" width="14.4259259259259" style="18"/>
    <col min="25" max="25" width="13.1388888888889" style="12" customWidth="1"/>
    <col min="26" max="16384" width="16.712962962963" style="12"/>
  </cols>
  <sheetData>
    <row r="1" s="12" customFormat="1" ht="40.9" customHeight="1" spans="2:24">
      <c r="B1" s="19" t="s">
        <v>0</v>
      </c>
      <c r="C1" s="20" t="s">
        <v>1</v>
      </c>
      <c r="D1" s="21"/>
      <c r="U1" s="18"/>
      <c r="V1" s="18"/>
      <c r="W1" s="18"/>
      <c r="X1" s="18"/>
    </row>
    <row r="2" s="12" customFormat="1" ht="22.9" customHeight="1" spans="2:24">
      <c r="B2" s="22" t="s">
        <v>2</v>
      </c>
      <c r="C2" s="23" t="s">
        <v>109</v>
      </c>
      <c r="D2" s="21"/>
      <c r="U2" s="18"/>
      <c r="V2" s="18"/>
      <c r="W2" s="18"/>
      <c r="X2" s="18"/>
    </row>
    <row r="3" s="12" customFormat="1" ht="19.9" customHeight="1" spans="2:24">
      <c r="B3" s="22" t="s">
        <v>4</v>
      </c>
      <c r="C3" s="23" t="s">
        <v>5</v>
      </c>
      <c r="D3" s="21"/>
      <c r="U3" s="18"/>
      <c r="V3" s="18"/>
      <c r="W3" s="18"/>
      <c r="X3" s="18"/>
    </row>
    <row r="4" s="12" customFormat="1" ht="21" customHeight="1" spans="2:24">
      <c r="B4" s="22" t="s">
        <v>6</v>
      </c>
      <c r="C4" s="24">
        <v>45775</v>
      </c>
      <c r="D4" s="21"/>
      <c r="U4" s="18"/>
      <c r="V4" s="18"/>
      <c r="W4" s="18"/>
      <c r="X4" s="18"/>
    </row>
    <row r="5" s="12" customFormat="1" ht="21.6" customHeight="1" spans="2:24">
      <c r="B5" s="22" t="s">
        <v>7</v>
      </c>
      <c r="C5" s="24">
        <v>45792</v>
      </c>
      <c r="D5" s="21"/>
      <c r="U5" s="18"/>
      <c r="V5" s="18"/>
      <c r="W5" s="18"/>
      <c r="X5" s="18"/>
    </row>
    <row r="6" s="12" customFormat="1" ht="15" customHeight="1" spans="21:24">
      <c r="U6" s="18"/>
      <c r="V6" s="18"/>
      <c r="W6" s="18"/>
      <c r="X6" s="18"/>
    </row>
    <row r="7" s="12" customFormat="1" ht="15" customHeight="1" spans="21:24">
      <c r="U7" s="18"/>
      <c r="V7" s="18"/>
      <c r="W7" s="18"/>
      <c r="X7" s="18"/>
    </row>
    <row r="8" s="12" customFormat="1" ht="15" customHeight="1" spans="2:24">
      <c r="B8" s="25" t="s">
        <v>110</v>
      </c>
      <c r="C8" s="26"/>
      <c r="D8" s="26"/>
      <c r="E8" s="26"/>
      <c r="F8" s="21"/>
      <c r="I8" s="83"/>
      <c r="J8" s="23" t="s">
        <v>9</v>
      </c>
      <c r="K8" s="26"/>
      <c r="L8" s="21"/>
      <c r="U8" s="18"/>
      <c r="V8" s="18"/>
      <c r="W8" s="18"/>
      <c r="X8" s="18"/>
    </row>
    <row r="9" s="12" customFormat="1" ht="15" customHeight="1" spans="2:24">
      <c r="B9" s="27" t="s">
        <v>10</v>
      </c>
      <c r="C9" s="27" t="s">
        <v>11</v>
      </c>
      <c r="D9" s="27" t="s">
        <v>12</v>
      </c>
      <c r="E9" s="28" t="s">
        <v>13</v>
      </c>
      <c r="F9" s="21"/>
      <c r="I9" s="84"/>
      <c r="J9" s="23" t="s">
        <v>14</v>
      </c>
      <c r="K9" s="26"/>
      <c r="L9" s="21"/>
      <c r="U9" s="18"/>
      <c r="V9" s="18"/>
      <c r="W9" s="18"/>
      <c r="X9" s="18"/>
    </row>
    <row r="10" s="12" customFormat="1" ht="15" customHeight="1" spans="2:24">
      <c r="B10" s="29">
        <v>1</v>
      </c>
      <c r="C10" s="30" t="s">
        <v>15</v>
      </c>
      <c r="D10" s="29">
        <f>SUM(E28,E31,E34,E37/2,E46,E29)</f>
        <v>36</v>
      </c>
      <c r="E10" s="31">
        <f>SUM(E69,E71,E74,E79,E85/2,E99)</f>
        <v>0</v>
      </c>
      <c r="F10" s="21"/>
      <c r="I10" s="85"/>
      <c r="J10" s="23" t="s">
        <v>16</v>
      </c>
      <c r="K10" s="26"/>
      <c r="L10" s="21"/>
      <c r="U10" s="18"/>
      <c r="V10" s="18"/>
      <c r="W10" s="18"/>
      <c r="X10" s="18"/>
    </row>
    <row r="11" s="12" customFormat="1" ht="15" customHeight="1" spans="2:24">
      <c r="B11" s="29">
        <v>2</v>
      </c>
      <c r="C11" s="30" t="s">
        <v>17</v>
      </c>
      <c r="D11" s="29">
        <f>SUM(E25,E23,E26,E30,E32,E41,E43,E45)</f>
        <v>50</v>
      </c>
      <c r="E11" s="31">
        <f>SUM(E62,E65,E67,E72,E76,E92,E94,E97)</f>
        <v>0</v>
      </c>
      <c r="F11" s="21"/>
      <c r="U11" s="18"/>
      <c r="V11" s="18"/>
      <c r="W11" s="18"/>
      <c r="X11" s="18"/>
    </row>
    <row r="12" s="12" customFormat="1" ht="15" customHeight="1" spans="2:24">
      <c r="B12" s="29">
        <v>3</v>
      </c>
      <c r="C12" s="30" t="s">
        <v>18</v>
      </c>
      <c r="D12" s="29">
        <f>SUM(E24,E40,E44,E48,E51/2)</f>
        <v>38</v>
      </c>
      <c r="E12" s="31">
        <f>SUM(E63,E90,E95,E101,E105/2)</f>
        <v>0</v>
      </c>
      <c r="F12" s="21"/>
      <c r="U12" s="18"/>
      <c r="V12" s="18"/>
      <c r="W12" s="18"/>
      <c r="X12" s="18"/>
    </row>
    <row r="13" s="12" customFormat="1" ht="15" customHeight="1" spans="2:24">
      <c r="B13" s="29">
        <v>4</v>
      </c>
      <c r="C13" s="30" t="s">
        <v>19</v>
      </c>
      <c r="D13" s="29">
        <f>SUM(E21,E35,E36,E38,E47,E51/2)</f>
        <v>20</v>
      </c>
      <c r="E13" s="31">
        <f>SUM(E60,E81,E83,E87,E100,E105/2)</f>
        <v>0</v>
      </c>
      <c r="F13" s="21"/>
      <c r="U13" s="18"/>
      <c r="V13" s="18"/>
      <c r="W13" s="18"/>
      <c r="X13" s="18"/>
    </row>
    <row r="14" s="12" customFormat="1" ht="15" customHeight="1" spans="2:24">
      <c r="B14" s="29">
        <v>5</v>
      </c>
      <c r="C14" s="30" t="s">
        <v>20</v>
      </c>
      <c r="D14" s="29">
        <f>SUM(E22,E33,E37/2,E39,E49,E50,E52)</f>
        <v>30</v>
      </c>
      <c r="E14" s="31">
        <f>SUM(E61,E78,E85/2,E89,E103,E104,E107)</f>
        <v>0</v>
      </c>
      <c r="F14" s="21"/>
      <c r="U14" s="18"/>
      <c r="V14" s="18"/>
      <c r="W14" s="18"/>
      <c r="X14" s="18"/>
    </row>
    <row r="15" s="12" customFormat="1" ht="15" customHeight="1" spans="2:24">
      <c r="B15" s="29">
        <v>6</v>
      </c>
      <c r="C15" s="30" t="s">
        <v>21</v>
      </c>
      <c r="D15" s="29">
        <f>SUM(E20,E53,E54)</f>
        <v>34</v>
      </c>
      <c r="E15" s="31">
        <f>SUM(E59,E109,E110)</f>
        <v>0</v>
      </c>
      <c r="F15" s="21"/>
      <c r="U15" s="18"/>
      <c r="V15" s="18"/>
      <c r="W15" s="18"/>
      <c r="X15" s="18"/>
    </row>
    <row r="16" s="12" customFormat="1" ht="15" customHeight="1" spans="2:24">
      <c r="B16" s="32" t="s">
        <v>22</v>
      </c>
      <c r="C16" s="21"/>
      <c r="D16" s="33">
        <f>SUM(D10:D15)</f>
        <v>208</v>
      </c>
      <c r="E16" s="34">
        <f>SUM(E10:F15)</f>
        <v>0</v>
      </c>
      <c r="F16" s="21"/>
      <c r="U16" s="18"/>
      <c r="V16" s="18"/>
      <c r="W16" s="18"/>
      <c r="X16" s="18"/>
    </row>
    <row r="17" ht="16.9" customHeight="1" spans="1:20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ht="88.15" customHeight="1" spans="1:24">
      <c r="A18" s="35" t="s">
        <v>23</v>
      </c>
      <c r="B18" s="35" t="s">
        <v>24</v>
      </c>
      <c r="C18" s="35" t="s">
        <v>25</v>
      </c>
      <c r="D18" s="35" t="s">
        <v>26</v>
      </c>
      <c r="E18" s="35" t="s">
        <v>12</v>
      </c>
      <c r="F18" s="36">
        <v>45775</v>
      </c>
      <c r="G18" s="36">
        <v>45776</v>
      </c>
      <c r="H18" s="36">
        <v>45777</v>
      </c>
      <c r="I18" s="36">
        <v>45778</v>
      </c>
      <c r="J18" s="36">
        <v>45779</v>
      </c>
      <c r="K18" s="36">
        <v>45780</v>
      </c>
      <c r="L18" s="36">
        <v>45781</v>
      </c>
      <c r="M18" s="36">
        <v>45782</v>
      </c>
      <c r="N18" s="36">
        <v>45783</v>
      </c>
      <c r="O18" s="36">
        <v>45784</v>
      </c>
      <c r="P18" s="36">
        <v>45785</v>
      </c>
      <c r="Q18" s="36">
        <v>45786</v>
      </c>
      <c r="R18" s="36">
        <v>45787</v>
      </c>
      <c r="S18" s="36">
        <v>45788</v>
      </c>
      <c r="T18" s="36">
        <v>45789</v>
      </c>
      <c r="U18" s="36">
        <v>45790</v>
      </c>
      <c r="V18" s="36">
        <v>45791</v>
      </c>
      <c r="W18" s="36">
        <v>45792</v>
      </c>
      <c r="X18" s="12"/>
    </row>
    <row r="19" ht="20.45" customHeight="1" spans="1:24">
      <c r="A19" s="37"/>
      <c r="B19" s="37"/>
      <c r="C19" s="37"/>
      <c r="D19" s="37"/>
      <c r="E19" s="37"/>
      <c r="F19" s="38"/>
      <c r="G19" s="39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12"/>
    </row>
    <row r="20" ht="24" customHeight="1" spans="1:24">
      <c r="A20" s="41">
        <v>2</v>
      </c>
      <c r="B20" s="42" t="s">
        <v>111</v>
      </c>
      <c r="C20" s="42"/>
      <c r="D20" s="43" t="s">
        <v>21</v>
      </c>
      <c r="E20" s="43">
        <v>14</v>
      </c>
      <c r="F20" s="44">
        <v>0</v>
      </c>
      <c r="G20" s="45"/>
      <c r="H20" s="46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87"/>
      <c r="U20" s="88"/>
      <c r="V20" s="88"/>
      <c r="W20" s="88"/>
      <c r="X20" s="12"/>
    </row>
    <row r="21" ht="27.6" customHeight="1" spans="1:24">
      <c r="A21" s="47"/>
      <c r="B21" s="42" t="s">
        <v>28</v>
      </c>
      <c r="C21" s="42"/>
      <c r="D21" s="48" t="s">
        <v>31</v>
      </c>
      <c r="E21" s="43">
        <v>2</v>
      </c>
      <c r="F21" s="44">
        <v>0</v>
      </c>
      <c r="G21" s="45"/>
      <c r="H21" s="46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87"/>
      <c r="U21" s="88"/>
      <c r="V21" s="88"/>
      <c r="W21" s="88"/>
      <c r="X21" s="12"/>
    </row>
    <row r="22" ht="27.6" customHeight="1" spans="1:24">
      <c r="A22" s="47"/>
      <c r="B22" s="42" t="s">
        <v>112</v>
      </c>
      <c r="C22" s="42"/>
      <c r="D22" s="43" t="s">
        <v>29</v>
      </c>
      <c r="E22" s="43">
        <v>2</v>
      </c>
      <c r="F22" s="44">
        <v>0</v>
      </c>
      <c r="G22" s="45"/>
      <c r="H22" s="46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87"/>
      <c r="U22" s="88"/>
      <c r="V22" s="88"/>
      <c r="W22" s="88"/>
      <c r="X22" s="12"/>
    </row>
    <row r="23" ht="41.65" customHeight="1" spans="1:24">
      <c r="A23" s="47"/>
      <c r="B23" s="49" t="s">
        <v>113</v>
      </c>
      <c r="C23" s="42"/>
      <c r="D23" s="43" t="s">
        <v>33</v>
      </c>
      <c r="E23" s="43">
        <v>2</v>
      </c>
      <c r="F23" s="44">
        <v>0</v>
      </c>
      <c r="G23" s="45"/>
      <c r="H23" s="46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87"/>
      <c r="U23" s="88"/>
      <c r="V23" s="88"/>
      <c r="W23" s="88"/>
      <c r="X23" s="12"/>
    </row>
    <row r="24" ht="59.45" customHeight="1" spans="1:24">
      <c r="A24" s="47"/>
      <c r="B24" s="50" t="s">
        <v>114</v>
      </c>
      <c r="C24" s="51" t="s">
        <v>115</v>
      </c>
      <c r="D24" s="43" t="s">
        <v>31</v>
      </c>
      <c r="E24" s="43">
        <v>8</v>
      </c>
      <c r="F24" s="52">
        <v>8</v>
      </c>
      <c r="G24" s="53">
        <v>8</v>
      </c>
      <c r="H24" s="44">
        <v>0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87"/>
      <c r="U24" s="88"/>
      <c r="V24" s="88"/>
      <c r="W24" s="88"/>
      <c r="X24" s="12"/>
    </row>
    <row r="25" ht="41.65" customHeight="1" spans="1:24">
      <c r="A25" s="47"/>
      <c r="B25" s="39"/>
      <c r="C25" s="51" t="s">
        <v>116</v>
      </c>
      <c r="D25" s="48" t="s">
        <v>36</v>
      </c>
      <c r="E25" s="43">
        <v>8</v>
      </c>
      <c r="F25" s="52">
        <v>8</v>
      </c>
      <c r="G25" s="54">
        <v>8</v>
      </c>
      <c r="H25" s="54">
        <v>8</v>
      </c>
      <c r="I25" s="44">
        <v>0</v>
      </c>
      <c r="J25" s="52"/>
      <c r="K25" s="52"/>
      <c r="L25" s="86"/>
      <c r="M25" s="52"/>
      <c r="N25" s="52"/>
      <c r="O25" s="52"/>
      <c r="P25" s="52"/>
      <c r="Q25" s="52"/>
      <c r="R25" s="52"/>
      <c r="S25" s="52"/>
      <c r="T25" s="87"/>
      <c r="U25" s="88"/>
      <c r="V25" s="88"/>
      <c r="W25" s="88"/>
      <c r="X25" s="12"/>
    </row>
    <row r="26" ht="41.65" customHeight="1" spans="1:24">
      <c r="A26" s="47"/>
      <c r="B26" s="39"/>
      <c r="C26" s="51" t="s">
        <v>117</v>
      </c>
      <c r="D26" s="48" t="s">
        <v>38</v>
      </c>
      <c r="E26" s="43">
        <v>8</v>
      </c>
      <c r="F26" s="43">
        <v>8</v>
      </c>
      <c r="G26" s="43">
        <v>8</v>
      </c>
      <c r="H26" s="43">
        <v>8</v>
      </c>
      <c r="I26" s="44">
        <v>0</v>
      </c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87"/>
      <c r="U26" s="88"/>
      <c r="V26" s="88"/>
      <c r="W26" s="88"/>
      <c r="X26" s="12"/>
    </row>
    <row r="27" ht="41.65" customHeight="1" spans="1:24">
      <c r="A27" s="47"/>
      <c r="B27" s="39"/>
      <c r="C27" s="55" t="s">
        <v>118</v>
      </c>
      <c r="D27" s="48" t="s">
        <v>33</v>
      </c>
      <c r="E27" s="43">
        <v>4</v>
      </c>
      <c r="F27" s="43">
        <v>4</v>
      </c>
      <c r="G27" s="44">
        <v>0</v>
      </c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87"/>
      <c r="U27" s="88"/>
      <c r="V27" s="88"/>
      <c r="W27" s="88"/>
      <c r="X27" s="12"/>
    </row>
    <row r="28" ht="51" customHeight="1" spans="1:24">
      <c r="A28" s="47"/>
      <c r="B28" s="39"/>
      <c r="C28" s="51" t="s">
        <v>119</v>
      </c>
      <c r="D28" s="48" t="s">
        <v>29</v>
      </c>
      <c r="E28" s="43">
        <v>8</v>
      </c>
      <c r="F28" s="43">
        <v>8</v>
      </c>
      <c r="G28" s="43">
        <v>8</v>
      </c>
      <c r="H28" s="44">
        <v>0</v>
      </c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87"/>
      <c r="U28" s="88"/>
      <c r="V28" s="88"/>
      <c r="W28" s="88"/>
      <c r="X28" s="12"/>
    </row>
    <row r="29" ht="53.45" customHeight="1" spans="1:24">
      <c r="A29" s="47"/>
      <c r="B29" s="39"/>
      <c r="C29" s="51" t="s">
        <v>120</v>
      </c>
      <c r="D29" s="48" t="s">
        <v>29</v>
      </c>
      <c r="E29" s="43">
        <v>4</v>
      </c>
      <c r="F29" s="52">
        <v>4</v>
      </c>
      <c r="G29" s="52">
        <v>4</v>
      </c>
      <c r="H29" s="52">
        <v>4</v>
      </c>
      <c r="I29" s="44">
        <v>0</v>
      </c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87"/>
      <c r="U29" s="88"/>
      <c r="V29" s="88"/>
      <c r="W29" s="88"/>
      <c r="X29" s="12"/>
    </row>
    <row r="30" ht="41.25" customHeight="1" spans="1:24">
      <c r="A30" s="47"/>
      <c r="B30" s="39"/>
      <c r="C30" s="56" t="s">
        <v>42</v>
      </c>
      <c r="D30" s="48" t="s">
        <v>121</v>
      </c>
      <c r="E30" s="43">
        <v>12</v>
      </c>
      <c r="F30" s="43">
        <v>12</v>
      </c>
      <c r="G30" s="43">
        <v>12</v>
      </c>
      <c r="H30" s="43">
        <v>12</v>
      </c>
      <c r="I30" s="43">
        <v>12</v>
      </c>
      <c r="J30" s="44">
        <v>0</v>
      </c>
      <c r="K30" s="52"/>
      <c r="L30" s="52"/>
      <c r="M30" s="52"/>
      <c r="N30" s="52"/>
      <c r="O30" s="52"/>
      <c r="P30" s="52"/>
      <c r="Q30" s="52"/>
      <c r="R30" s="52"/>
      <c r="S30" s="52"/>
      <c r="T30" s="87"/>
      <c r="U30" s="88"/>
      <c r="V30" s="88"/>
      <c r="W30" s="88"/>
      <c r="X30" s="12"/>
    </row>
    <row r="31" ht="63" customHeight="1" spans="1:24">
      <c r="A31" s="47"/>
      <c r="B31" s="38"/>
      <c r="C31" s="57" t="s">
        <v>122</v>
      </c>
      <c r="D31" s="48" t="s">
        <v>29</v>
      </c>
      <c r="E31" s="43">
        <v>4</v>
      </c>
      <c r="F31" s="43">
        <v>4</v>
      </c>
      <c r="G31" s="43">
        <v>4</v>
      </c>
      <c r="H31" s="43">
        <v>4</v>
      </c>
      <c r="I31" s="43">
        <v>4</v>
      </c>
      <c r="J31" s="44">
        <v>0</v>
      </c>
      <c r="K31" s="52"/>
      <c r="L31" s="52"/>
      <c r="M31" s="52"/>
      <c r="N31" s="52"/>
      <c r="O31" s="52"/>
      <c r="P31" s="52"/>
      <c r="Q31" s="52"/>
      <c r="R31" s="52"/>
      <c r="S31" s="52"/>
      <c r="T31" s="87"/>
      <c r="U31" s="88"/>
      <c r="V31" s="88"/>
      <c r="W31" s="88"/>
      <c r="X31" s="12"/>
    </row>
    <row r="32" ht="41.25" customHeight="1" spans="1:24">
      <c r="A32" s="47"/>
      <c r="B32" s="58" t="s">
        <v>123</v>
      </c>
      <c r="C32" s="55" t="s">
        <v>124</v>
      </c>
      <c r="D32" s="48" t="s">
        <v>38</v>
      </c>
      <c r="E32" s="59">
        <v>8</v>
      </c>
      <c r="F32" s="59">
        <v>8</v>
      </c>
      <c r="G32" s="59">
        <v>8</v>
      </c>
      <c r="H32" s="59">
        <v>8</v>
      </c>
      <c r="I32" s="59">
        <v>8</v>
      </c>
      <c r="J32" s="59">
        <v>8</v>
      </c>
      <c r="K32" s="59">
        <v>8</v>
      </c>
      <c r="L32" s="44">
        <v>0</v>
      </c>
      <c r="M32" s="52"/>
      <c r="N32" s="42"/>
      <c r="O32" s="42"/>
      <c r="P32" s="42"/>
      <c r="Q32" s="42"/>
      <c r="R32" s="52"/>
      <c r="S32" s="42"/>
      <c r="T32" s="87"/>
      <c r="U32" s="88"/>
      <c r="V32" s="88"/>
      <c r="W32" s="88"/>
      <c r="X32" s="12"/>
    </row>
    <row r="33" ht="48.75" customHeight="1" spans="1:24">
      <c r="A33" s="47"/>
      <c r="B33" s="39"/>
      <c r="C33" s="55" t="s">
        <v>125</v>
      </c>
      <c r="D33" s="48" t="s">
        <v>31</v>
      </c>
      <c r="E33" s="59">
        <v>4</v>
      </c>
      <c r="F33" s="59">
        <v>4</v>
      </c>
      <c r="G33" s="59">
        <v>4</v>
      </c>
      <c r="H33" s="59">
        <v>4</v>
      </c>
      <c r="I33" s="59">
        <v>4</v>
      </c>
      <c r="J33" s="59">
        <v>4</v>
      </c>
      <c r="K33" s="59">
        <v>4</v>
      </c>
      <c r="L33" s="44">
        <v>0</v>
      </c>
      <c r="M33" s="42"/>
      <c r="N33" s="42"/>
      <c r="O33" s="42"/>
      <c r="P33" s="42"/>
      <c r="Q33" s="42"/>
      <c r="R33" s="52"/>
      <c r="S33" s="42"/>
      <c r="T33" s="87"/>
      <c r="U33" s="88"/>
      <c r="V33" s="88"/>
      <c r="W33" s="88"/>
      <c r="X33" s="12"/>
    </row>
    <row r="34" ht="47.45" customHeight="1" spans="1:24">
      <c r="A34" s="47"/>
      <c r="B34" s="39"/>
      <c r="C34" s="55" t="s">
        <v>126</v>
      </c>
      <c r="D34" s="48" t="s">
        <v>36</v>
      </c>
      <c r="E34" s="59">
        <v>8</v>
      </c>
      <c r="F34" s="59">
        <v>8</v>
      </c>
      <c r="G34" s="59">
        <v>8</v>
      </c>
      <c r="H34" s="59">
        <v>8</v>
      </c>
      <c r="I34" s="59">
        <v>8</v>
      </c>
      <c r="J34" s="59">
        <v>8</v>
      </c>
      <c r="K34" s="59">
        <v>8</v>
      </c>
      <c r="L34" s="59">
        <v>8</v>
      </c>
      <c r="M34" s="44">
        <v>0</v>
      </c>
      <c r="N34" s="42"/>
      <c r="O34" s="42"/>
      <c r="P34" s="42"/>
      <c r="Q34" s="42"/>
      <c r="R34" s="52"/>
      <c r="S34" s="42"/>
      <c r="T34" s="87"/>
      <c r="U34" s="88"/>
      <c r="V34" s="88"/>
      <c r="W34" s="88"/>
      <c r="X34" s="12"/>
    </row>
    <row r="35" ht="61.9" customHeight="1" spans="1:24">
      <c r="A35" s="47"/>
      <c r="B35" s="39"/>
      <c r="C35" s="51" t="s">
        <v>127</v>
      </c>
      <c r="D35" s="48" t="s">
        <v>33</v>
      </c>
      <c r="E35" s="59">
        <v>4</v>
      </c>
      <c r="F35" s="59">
        <v>4</v>
      </c>
      <c r="G35" s="59">
        <v>4</v>
      </c>
      <c r="H35" s="59">
        <v>4</v>
      </c>
      <c r="I35" s="59">
        <v>4</v>
      </c>
      <c r="J35" s="59">
        <v>4</v>
      </c>
      <c r="K35" s="59">
        <v>4</v>
      </c>
      <c r="L35" s="44">
        <v>0</v>
      </c>
      <c r="M35" s="42"/>
      <c r="N35" s="42"/>
      <c r="O35" s="42"/>
      <c r="P35" s="42"/>
      <c r="Q35" s="42"/>
      <c r="R35" s="52"/>
      <c r="S35" s="42"/>
      <c r="T35" s="87"/>
      <c r="U35" s="88"/>
      <c r="V35" s="88"/>
      <c r="W35" s="88"/>
      <c r="X35" s="12"/>
    </row>
    <row r="36" ht="51" customHeight="1" spans="1:24">
      <c r="A36" s="47"/>
      <c r="B36" s="39"/>
      <c r="C36" s="51" t="s">
        <v>128</v>
      </c>
      <c r="D36" s="48" t="s">
        <v>33</v>
      </c>
      <c r="E36" s="60">
        <v>4</v>
      </c>
      <c r="F36" s="60">
        <v>4</v>
      </c>
      <c r="G36" s="60">
        <v>4</v>
      </c>
      <c r="H36" s="60">
        <v>4</v>
      </c>
      <c r="I36" s="60">
        <v>4</v>
      </c>
      <c r="J36" s="60">
        <v>4</v>
      </c>
      <c r="K36" s="44">
        <v>0</v>
      </c>
      <c r="L36" s="42"/>
      <c r="M36" s="42"/>
      <c r="N36" s="42"/>
      <c r="O36" s="42"/>
      <c r="P36" s="42"/>
      <c r="Q36" s="42"/>
      <c r="R36" s="52"/>
      <c r="S36" s="42"/>
      <c r="T36" s="87"/>
      <c r="U36" s="88"/>
      <c r="V36" s="88"/>
      <c r="W36" s="88"/>
      <c r="X36" s="12"/>
    </row>
    <row r="37" ht="41.65" customHeight="1" spans="1:24">
      <c r="A37" s="47"/>
      <c r="B37" s="39"/>
      <c r="C37" s="56" t="s">
        <v>89</v>
      </c>
      <c r="D37" s="48" t="s">
        <v>129</v>
      </c>
      <c r="E37" s="60">
        <v>8</v>
      </c>
      <c r="F37" s="60">
        <v>8</v>
      </c>
      <c r="G37" s="60">
        <v>8</v>
      </c>
      <c r="H37" s="60">
        <v>8</v>
      </c>
      <c r="I37" s="60">
        <v>8</v>
      </c>
      <c r="J37" s="60">
        <v>8</v>
      </c>
      <c r="K37" s="60">
        <v>8</v>
      </c>
      <c r="L37" s="60">
        <v>8</v>
      </c>
      <c r="M37" s="60">
        <v>8</v>
      </c>
      <c r="N37" s="44">
        <v>0</v>
      </c>
      <c r="O37" s="42"/>
      <c r="P37" s="42"/>
      <c r="Q37" s="42"/>
      <c r="R37" s="52"/>
      <c r="S37" s="42"/>
      <c r="T37" s="87"/>
      <c r="U37" s="88"/>
      <c r="V37" s="88"/>
      <c r="W37" s="88"/>
      <c r="X37" s="12"/>
    </row>
    <row r="38" ht="52.15" customHeight="1" spans="1:24">
      <c r="A38" s="47"/>
      <c r="B38" s="38"/>
      <c r="C38" s="61" t="s">
        <v>130</v>
      </c>
      <c r="D38" s="48" t="s">
        <v>33</v>
      </c>
      <c r="E38" s="60">
        <v>4</v>
      </c>
      <c r="F38" s="60">
        <v>4</v>
      </c>
      <c r="G38" s="60">
        <v>4</v>
      </c>
      <c r="H38" s="60">
        <v>4</v>
      </c>
      <c r="I38" s="60">
        <v>4</v>
      </c>
      <c r="J38" s="60">
        <v>4</v>
      </c>
      <c r="K38" s="60">
        <v>4</v>
      </c>
      <c r="L38" s="60">
        <v>4</v>
      </c>
      <c r="M38" s="60">
        <v>4</v>
      </c>
      <c r="N38" s="44">
        <v>0</v>
      </c>
      <c r="O38" s="42"/>
      <c r="P38" s="42"/>
      <c r="Q38" s="42"/>
      <c r="R38" s="52"/>
      <c r="S38" s="42"/>
      <c r="T38" s="87"/>
      <c r="U38" s="88"/>
      <c r="V38" s="88"/>
      <c r="W38" s="88"/>
      <c r="X38" s="12"/>
    </row>
    <row r="39" ht="49.9" customHeight="1" spans="1:24">
      <c r="A39" s="47"/>
      <c r="B39" s="62" t="s">
        <v>131</v>
      </c>
      <c r="C39" s="63" t="s">
        <v>132</v>
      </c>
      <c r="D39" s="64" t="s">
        <v>36</v>
      </c>
      <c r="E39" s="43">
        <v>8</v>
      </c>
      <c r="F39" s="43">
        <v>8</v>
      </c>
      <c r="G39" s="43">
        <v>8</v>
      </c>
      <c r="H39" s="43">
        <v>8</v>
      </c>
      <c r="I39" s="43">
        <v>8</v>
      </c>
      <c r="J39" s="43">
        <v>8</v>
      </c>
      <c r="K39" s="43">
        <v>8</v>
      </c>
      <c r="L39" s="43">
        <v>8</v>
      </c>
      <c r="M39" s="43">
        <v>8</v>
      </c>
      <c r="N39" s="43">
        <v>8</v>
      </c>
      <c r="O39" s="43">
        <v>8</v>
      </c>
      <c r="P39" s="44">
        <v>0</v>
      </c>
      <c r="Q39" s="42"/>
      <c r="R39" s="52"/>
      <c r="S39" s="42"/>
      <c r="T39" s="87"/>
      <c r="U39" s="88"/>
      <c r="V39" s="88"/>
      <c r="W39" s="88"/>
      <c r="X39" s="12"/>
    </row>
    <row r="40" ht="58.15" customHeight="1" spans="1:24">
      <c r="A40" s="47"/>
      <c r="B40" s="65"/>
      <c r="C40" s="63" t="s">
        <v>133</v>
      </c>
      <c r="D40" s="64" t="s">
        <v>29</v>
      </c>
      <c r="E40" s="43">
        <v>12</v>
      </c>
      <c r="F40" s="43">
        <v>12</v>
      </c>
      <c r="G40" s="43">
        <v>12</v>
      </c>
      <c r="H40" s="43">
        <v>12</v>
      </c>
      <c r="I40" s="43">
        <v>12</v>
      </c>
      <c r="J40" s="43">
        <v>12</v>
      </c>
      <c r="K40" s="43">
        <v>12</v>
      </c>
      <c r="L40" s="43">
        <v>12</v>
      </c>
      <c r="M40" s="43">
        <v>12</v>
      </c>
      <c r="N40" s="43">
        <v>12</v>
      </c>
      <c r="O40" s="43">
        <v>12</v>
      </c>
      <c r="P40" s="43">
        <v>12</v>
      </c>
      <c r="Q40" s="44">
        <v>0</v>
      </c>
      <c r="R40" s="52"/>
      <c r="S40" s="42"/>
      <c r="T40" s="87"/>
      <c r="U40" s="88"/>
      <c r="V40" s="88"/>
      <c r="W40" s="88"/>
      <c r="X40" s="12"/>
    </row>
    <row r="41" ht="53.45" customHeight="1" spans="1:24">
      <c r="A41" s="47"/>
      <c r="B41" s="65"/>
      <c r="C41" s="63" t="s">
        <v>134</v>
      </c>
      <c r="D41" s="66" t="s">
        <v>33</v>
      </c>
      <c r="E41" s="43">
        <v>4</v>
      </c>
      <c r="F41" s="43">
        <v>4</v>
      </c>
      <c r="G41" s="43">
        <v>4</v>
      </c>
      <c r="H41" s="43">
        <v>4</v>
      </c>
      <c r="I41" s="43">
        <v>4</v>
      </c>
      <c r="J41" s="43">
        <v>4</v>
      </c>
      <c r="K41" s="43">
        <v>4</v>
      </c>
      <c r="L41" s="43">
        <v>4</v>
      </c>
      <c r="M41" s="43">
        <v>4</v>
      </c>
      <c r="N41" s="43">
        <v>4</v>
      </c>
      <c r="O41" s="43">
        <v>4</v>
      </c>
      <c r="P41" s="44">
        <v>0</v>
      </c>
      <c r="Q41" s="52"/>
      <c r="R41" s="52"/>
      <c r="S41" s="42"/>
      <c r="T41" s="87"/>
      <c r="U41" s="88"/>
      <c r="V41" s="88"/>
      <c r="W41" s="88"/>
      <c r="X41" s="12"/>
    </row>
    <row r="42" ht="53.45" customHeight="1" spans="1:24">
      <c r="A42" s="47"/>
      <c r="B42" s="39"/>
      <c r="C42" s="67" t="s">
        <v>135</v>
      </c>
      <c r="D42" s="48" t="s">
        <v>38</v>
      </c>
      <c r="E42" s="43">
        <v>4</v>
      </c>
      <c r="F42" s="43">
        <v>4</v>
      </c>
      <c r="G42" s="43">
        <v>4</v>
      </c>
      <c r="H42" s="43">
        <v>4</v>
      </c>
      <c r="I42" s="43">
        <v>4</v>
      </c>
      <c r="J42" s="43">
        <v>4</v>
      </c>
      <c r="K42" s="43">
        <v>4</v>
      </c>
      <c r="L42" s="43">
        <v>4</v>
      </c>
      <c r="M42" s="43">
        <v>4</v>
      </c>
      <c r="N42" s="43">
        <v>4</v>
      </c>
      <c r="O42" s="43">
        <v>4</v>
      </c>
      <c r="P42" s="44">
        <v>0</v>
      </c>
      <c r="Q42" s="43"/>
      <c r="R42" s="43"/>
      <c r="S42" s="42"/>
      <c r="T42" s="87"/>
      <c r="U42" s="88"/>
      <c r="V42" s="88"/>
      <c r="W42" s="88"/>
      <c r="X42" s="12"/>
    </row>
    <row r="43" ht="53.25" customHeight="1" spans="1:24">
      <c r="A43" s="47"/>
      <c r="B43" s="39"/>
      <c r="C43" s="67" t="s">
        <v>136</v>
      </c>
      <c r="D43" s="48" t="s">
        <v>38</v>
      </c>
      <c r="E43" s="43">
        <v>4</v>
      </c>
      <c r="F43" s="43">
        <v>4</v>
      </c>
      <c r="G43" s="43">
        <v>4</v>
      </c>
      <c r="H43" s="43">
        <v>4</v>
      </c>
      <c r="I43" s="43">
        <v>4</v>
      </c>
      <c r="J43" s="43">
        <v>4</v>
      </c>
      <c r="K43" s="43">
        <v>4</v>
      </c>
      <c r="L43" s="43">
        <v>4</v>
      </c>
      <c r="M43" s="43">
        <v>4</v>
      </c>
      <c r="N43" s="43">
        <v>4</v>
      </c>
      <c r="O43" s="43">
        <v>4</v>
      </c>
      <c r="P43" s="43">
        <v>4</v>
      </c>
      <c r="Q43" s="44">
        <v>0</v>
      </c>
      <c r="R43" s="43"/>
      <c r="S43" s="42"/>
      <c r="T43" s="87"/>
      <c r="U43" s="88"/>
      <c r="V43" s="88"/>
      <c r="W43" s="88"/>
      <c r="X43" s="12"/>
    </row>
    <row r="44" ht="42" customHeight="1" spans="1:24">
      <c r="A44" s="47"/>
      <c r="B44" s="39"/>
      <c r="C44" s="68" t="s">
        <v>42</v>
      </c>
      <c r="D44" s="48" t="s">
        <v>137</v>
      </c>
      <c r="E44" s="43">
        <v>8</v>
      </c>
      <c r="F44" s="43">
        <v>8</v>
      </c>
      <c r="G44" s="43">
        <v>8</v>
      </c>
      <c r="H44" s="43">
        <v>8</v>
      </c>
      <c r="I44" s="43">
        <v>8</v>
      </c>
      <c r="J44" s="43">
        <v>8</v>
      </c>
      <c r="K44" s="43">
        <v>8</v>
      </c>
      <c r="L44" s="43">
        <v>8</v>
      </c>
      <c r="M44" s="43">
        <v>8</v>
      </c>
      <c r="N44" s="43">
        <v>8</v>
      </c>
      <c r="O44" s="43">
        <v>8</v>
      </c>
      <c r="P44" s="43">
        <v>8</v>
      </c>
      <c r="Q44" s="43">
        <v>8</v>
      </c>
      <c r="R44" s="44">
        <v>0</v>
      </c>
      <c r="S44" s="42"/>
      <c r="T44" s="87"/>
      <c r="U44" s="88"/>
      <c r="V44" s="88"/>
      <c r="W44" s="88"/>
      <c r="X44" s="12"/>
    </row>
    <row r="45" ht="43.9" customHeight="1" spans="1:24">
      <c r="A45" s="47"/>
      <c r="B45" s="38"/>
      <c r="C45" s="69" t="s">
        <v>138</v>
      </c>
      <c r="D45" s="48" t="s">
        <v>38</v>
      </c>
      <c r="E45" s="43">
        <v>4</v>
      </c>
      <c r="F45" s="43">
        <v>4</v>
      </c>
      <c r="G45" s="43">
        <v>4</v>
      </c>
      <c r="H45" s="43">
        <v>4</v>
      </c>
      <c r="I45" s="43">
        <v>4</v>
      </c>
      <c r="J45" s="43">
        <v>4</v>
      </c>
      <c r="K45" s="43">
        <v>4</v>
      </c>
      <c r="L45" s="43">
        <v>4</v>
      </c>
      <c r="M45" s="43">
        <v>4</v>
      </c>
      <c r="N45" s="43">
        <v>4</v>
      </c>
      <c r="O45" s="43">
        <v>4</v>
      </c>
      <c r="P45" s="43">
        <v>4</v>
      </c>
      <c r="Q45" s="43">
        <v>4</v>
      </c>
      <c r="R45" s="44">
        <v>0</v>
      </c>
      <c r="S45" s="87"/>
      <c r="T45" s="87"/>
      <c r="U45" s="88"/>
      <c r="V45" s="88"/>
      <c r="W45" s="88"/>
      <c r="X45" s="12"/>
    </row>
    <row r="46" ht="55.9" customHeight="1" spans="1:24">
      <c r="A46" s="47"/>
      <c r="B46" s="58" t="s">
        <v>139</v>
      </c>
      <c r="C46" s="55" t="s">
        <v>140</v>
      </c>
      <c r="D46" s="70" t="s">
        <v>36</v>
      </c>
      <c r="E46" s="59">
        <v>8</v>
      </c>
      <c r="F46" s="59">
        <v>8</v>
      </c>
      <c r="G46" s="59">
        <v>8</v>
      </c>
      <c r="H46" s="59">
        <v>8</v>
      </c>
      <c r="I46" s="59">
        <v>8</v>
      </c>
      <c r="J46" s="59">
        <v>8</v>
      </c>
      <c r="K46" s="59">
        <v>8</v>
      </c>
      <c r="L46" s="59">
        <v>8</v>
      </c>
      <c r="M46" s="59">
        <v>8</v>
      </c>
      <c r="N46" s="59">
        <v>8</v>
      </c>
      <c r="O46" s="59">
        <v>8</v>
      </c>
      <c r="P46" s="59">
        <v>8</v>
      </c>
      <c r="Q46" s="59">
        <v>8</v>
      </c>
      <c r="R46" s="59">
        <v>8</v>
      </c>
      <c r="S46" s="59">
        <v>8</v>
      </c>
      <c r="T46" s="44">
        <v>0</v>
      </c>
      <c r="U46" s="88"/>
      <c r="V46" s="88"/>
      <c r="W46" s="88"/>
      <c r="X46" s="12"/>
    </row>
    <row r="47" ht="46.15" customHeight="1" spans="1:24">
      <c r="A47" s="47"/>
      <c r="B47" s="39"/>
      <c r="C47" s="55" t="s">
        <v>141</v>
      </c>
      <c r="D47" s="70" t="s">
        <v>29</v>
      </c>
      <c r="E47" s="59">
        <v>4</v>
      </c>
      <c r="F47" s="59">
        <v>4</v>
      </c>
      <c r="G47" s="59">
        <v>4</v>
      </c>
      <c r="H47" s="59">
        <v>4</v>
      </c>
      <c r="I47" s="59">
        <v>4</v>
      </c>
      <c r="J47" s="59">
        <v>4</v>
      </c>
      <c r="K47" s="59">
        <v>4</v>
      </c>
      <c r="L47" s="59">
        <v>4</v>
      </c>
      <c r="M47" s="59">
        <v>4</v>
      </c>
      <c r="N47" s="59">
        <v>4</v>
      </c>
      <c r="O47" s="59">
        <v>4</v>
      </c>
      <c r="P47" s="59">
        <v>4</v>
      </c>
      <c r="Q47" s="59">
        <v>4</v>
      </c>
      <c r="R47" s="59">
        <v>4</v>
      </c>
      <c r="S47" s="44">
        <v>0</v>
      </c>
      <c r="T47" s="88"/>
      <c r="U47" s="88"/>
      <c r="V47" s="88"/>
      <c r="W47" s="88"/>
      <c r="X47" s="12"/>
    </row>
    <row r="48" ht="39.6" customHeight="1" spans="1:24">
      <c r="A48" s="47"/>
      <c r="B48" s="39"/>
      <c r="C48" s="55" t="s">
        <v>142</v>
      </c>
      <c r="D48" s="70" t="s">
        <v>33</v>
      </c>
      <c r="E48" s="59">
        <v>8</v>
      </c>
      <c r="F48" s="59">
        <v>8</v>
      </c>
      <c r="G48" s="59">
        <v>8</v>
      </c>
      <c r="H48" s="59">
        <v>8</v>
      </c>
      <c r="I48" s="59">
        <v>8</v>
      </c>
      <c r="J48" s="59">
        <v>8</v>
      </c>
      <c r="K48" s="59">
        <v>8</v>
      </c>
      <c r="L48" s="59">
        <v>8</v>
      </c>
      <c r="M48" s="59">
        <v>8</v>
      </c>
      <c r="N48" s="59">
        <v>8</v>
      </c>
      <c r="O48" s="59">
        <v>8</v>
      </c>
      <c r="P48" s="59">
        <v>8</v>
      </c>
      <c r="Q48" s="59">
        <v>8</v>
      </c>
      <c r="R48" s="59">
        <v>8</v>
      </c>
      <c r="S48" s="59">
        <v>8</v>
      </c>
      <c r="T48" s="44">
        <v>0</v>
      </c>
      <c r="U48" s="88"/>
      <c r="V48" s="88"/>
      <c r="W48" s="88"/>
      <c r="X48" s="12"/>
    </row>
    <row r="49" ht="55.15" customHeight="1" spans="1:24">
      <c r="A49" s="47"/>
      <c r="B49" s="39"/>
      <c r="C49" s="51" t="s">
        <v>143</v>
      </c>
      <c r="D49" s="70" t="s">
        <v>31</v>
      </c>
      <c r="E49" s="59">
        <v>4</v>
      </c>
      <c r="F49" s="59">
        <v>4</v>
      </c>
      <c r="G49" s="59">
        <v>4</v>
      </c>
      <c r="H49" s="59">
        <v>4</v>
      </c>
      <c r="I49" s="59">
        <v>4</v>
      </c>
      <c r="J49" s="59">
        <v>4</v>
      </c>
      <c r="K49" s="59">
        <v>4</v>
      </c>
      <c r="L49" s="59">
        <v>4</v>
      </c>
      <c r="M49" s="59">
        <v>4</v>
      </c>
      <c r="N49" s="59">
        <v>4</v>
      </c>
      <c r="O49" s="59">
        <v>4</v>
      </c>
      <c r="P49" s="59">
        <v>4</v>
      </c>
      <c r="Q49" s="59">
        <v>4</v>
      </c>
      <c r="R49" s="59">
        <v>4</v>
      </c>
      <c r="S49" s="44">
        <v>0</v>
      </c>
      <c r="T49" s="88"/>
      <c r="U49" s="88"/>
      <c r="V49" s="88"/>
      <c r="W49" s="88"/>
      <c r="X49" s="12"/>
    </row>
    <row r="50" ht="55.9" customHeight="1" spans="1:24">
      <c r="A50" s="47"/>
      <c r="B50" s="39"/>
      <c r="C50" s="55" t="s">
        <v>144</v>
      </c>
      <c r="D50" s="71" t="s">
        <v>31</v>
      </c>
      <c r="E50" s="60">
        <v>4</v>
      </c>
      <c r="F50" s="60">
        <v>4</v>
      </c>
      <c r="G50" s="60">
        <v>4</v>
      </c>
      <c r="H50" s="60">
        <v>4</v>
      </c>
      <c r="I50" s="60">
        <v>4</v>
      </c>
      <c r="J50" s="60">
        <v>4</v>
      </c>
      <c r="K50" s="60">
        <v>4</v>
      </c>
      <c r="L50" s="60">
        <v>4</v>
      </c>
      <c r="M50" s="60">
        <v>4</v>
      </c>
      <c r="N50" s="60">
        <v>4</v>
      </c>
      <c r="O50" s="60">
        <v>4</v>
      </c>
      <c r="P50" s="60">
        <v>4</v>
      </c>
      <c r="Q50" s="60">
        <v>4</v>
      </c>
      <c r="R50" s="60">
        <v>4</v>
      </c>
      <c r="S50" s="60">
        <v>4</v>
      </c>
      <c r="T50" s="44">
        <v>0</v>
      </c>
      <c r="U50" s="88"/>
      <c r="V50" s="88"/>
      <c r="W50" s="88"/>
      <c r="X50" s="12"/>
    </row>
    <row r="51" ht="36" customHeight="1" spans="1:24">
      <c r="A51" s="47"/>
      <c r="B51" s="39"/>
      <c r="C51" s="56" t="s">
        <v>89</v>
      </c>
      <c r="D51" s="71" t="s">
        <v>33</v>
      </c>
      <c r="E51" s="60">
        <v>4</v>
      </c>
      <c r="F51" s="60">
        <v>4</v>
      </c>
      <c r="G51" s="60">
        <v>4</v>
      </c>
      <c r="H51" s="60">
        <v>4</v>
      </c>
      <c r="I51" s="60">
        <v>4</v>
      </c>
      <c r="J51" s="60">
        <v>4</v>
      </c>
      <c r="K51" s="60">
        <v>4</v>
      </c>
      <c r="L51" s="60">
        <v>4</v>
      </c>
      <c r="M51" s="60">
        <v>4</v>
      </c>
      <c r="N51" s="60">
        <v>4</v>
      </c>
      <c r="O51" s="60">
        <v>4</v>
      </c>
      <c r="P51" s="60">
        <v>4</v>
      </c>
      <c r="Q51" s="60">
        <v>4</v>
      </c>
      <c r="R51" s="60">
        <v>4</v>
      </c>
      <c r="S51" s="60">
        <v>4</v>
      </c>
      <c r="T51" s="60">
        <v>4</v>
      </c>
      <c r="U51" s="44">
        <v>0</v>
      </c>
      <c r="V51" s="88"/>
      <c r="W51" s="88"/>
      <c r="X51" s="12"/>
    </row>
    <row r="52" ht="48.75" customHeight="1" spans="1:24">
      <c r="A52" s="47"/>
      <c r="B52" s="38"/>
      <c r="C52" s="51" t="s">
        <v>145</v>
      </c>
      <c r="D52" s="71" t="s">
        <v>31</v>
      </c>
      <c r="E52" s="60">
        <v>4</v>
      </c>
      <c r="F52" s="60">
        <v>4</v>
      </c>
      <c r="G52" s="60">
        <v>4</v>
      </c>
      <c r="H52" s="60">
        <v>4</v>
      </c>
      <c r="I52" s="60">
        <v>4</v>
      </c>
      <c r="J52" s="60">
        <v>4</v>
      </c>
      <c r="K52" s="60">
        <v>4</v>
      </c>
      <c r="L52" s="60">
        <v>4</v>
      </c>
      <c r="M52" s="60">
        <v>4</v>
      </c>
      <c r="N52" s="60">
        <v>4</v>
      </c>
      <c r="O52" s="60">
        <v>4</v>
      </c>
      <c r="P52" s="60">
        <v>4</v>
      </c>
      <c r="Q52" s="60">
        <v>4</v>
      </c>
      <c r="R52" s="60">
        <v>4</v>
      </c>
      <c r="S52" s="60">
        <v>4</v>
      </c>
      <c r="T52" s="60">
        <v>4</v>
      </c>
      <c r="U52" s="60">
        <v>4</v>
      </c>
      <c r="V52" s="44">
        <v>0</v>
      </c>
      <c r="W52" s="88"/>
      <c r="X52" s="12"/>
    </row>
    <row r="53" ht="37.15" customHeight="1" spans="1:24">
      <c r="A53" s="47"/>
      <c r="B53" s="58" t="s">
        <v>146</v>
      </c>
      <c r="C53" s="51" t="s">
        <v>147</v>
      </c>
      <c r="D53" s="43" t="s">
        <v>21</v>
      </c>
      <c r="E53" s="43">
        <v>10</v>
      </c>
      <c r="F53" s="43">
        <v>10</v>
      </c>
      <c r="G53" s="43">
        <v>10</v>
      </c>
      <c r="H53" s="43">
        <v>10</v>
      </c>
      <c r="I53" s="43">
        <v>10</v>
      </c>
      <c r="J53" s="43">
        <v>10</v>
      </c>
      <c r="K53" s="43">
        <v>10</v>
      </c>
      <c r="L53" s="43">
        <v>10</v>
      </c>
      <c r="M53" s="43">
        <v>10</v>
      </c>
      <c r="N53" s="43">
        <v>10</v>
      </c>
      <c r="O53" s="43">
        <v>10</v>
      </c>
      <c r="P53" s="43">
        <v>10</v>
      </c>
      <c r="Q53" s="43">
        <v>10</v>
      </c>
      <c r="R53" s="43">
        <v>10</v>
      </c>
      <c r="S53" s="43">
        <v>10</v>
      </c>
      <c r="T53" s="43">
        <v>10</v>
      </c>
      <c r="U53" s="43">
        <v>10</v>
      </c>
      <c r="V53" s="43">
        <v>10</v>
      </c>
      <c r="W53" s="43">
        <v>10</v>
      </c>
      <c r="X53" s="12"/>
    </row>
    <row r="54" ht="37.15" customHeight="1" spans="1:24">
      <c r="A54" s="53"/>
      <c r="B54" s="38"/>
      <c r="C54" s="72" t="s">
        <v>148</v>
      </c>
      <c r="D54" s="43" t="s">
        <v>21</v>
      </c>
      <c r="E54" s="43">
        <v>10</v>
      </c>
      <c r="F54" s="43">
        <v>10</v>
      </c>
      <c r="G54" s="43">
        <v>10</v>
      </c>
      <c r="H54" s="43">
        <v>10</v>
      </c>
      <c r="I54" s="43">
        <v>10</v>
      </c>
      <c r="J54" s="43">
        <v>10</v>
      </c>
      <c r="K54" s="43">
        <v>10</v>
      </c>
      <c r="L54" s="43">
        <v>10</v>
      </c>
      <c r="M54" s="43">
        <v>10</v>
      </c>
      <c r="N54" s="43">
        <v>10</v>
      </c>
      <c r="O54" s="43">
        <v>10</v>
      </c>
      <c r="P54" s="43">
        <v>10</v>
      </c>
      <c r="Q54" s="43">
        <v>10</v>
      </c>
      <c r="R54" s="43">
        <v>10</v>
      </c>
      <c r="S54" s="43">
        <v>10</v>
      </c>
      <c r="T54" s="43">
        <v>10</v>
      </c>
      <c r="U54" s="43">
        <v>10</v>
      </c>
      <c r="V54" s="43">
        <v>10</v>
      </c>
      <c r="W54" s="89">
        <v>10</v>
      </c>
      <c r="X54" s="12"/>
    </row>
    <row r="55" ht="34.15" customHeight="1" spans="1:24">
      <c r="A55" s="12"/>
      <c r="B55" s="12"/>
      <c r="C55" s="73"/>
      <c r="D55" s="74" t="s">
        <v>63</v>
      </c>
      <c r="E55" s="52">
        <f t="shared" ref="E55:W55" si="0">SUM(E20:E54)</f>
        <v>216</v>
      </c>
      <c r="F55" s="52">
        <f t="shared" si="0"/>
        <v>196</v>
      </c>
      <c r="G55" s="52">
        <f t="shared" si="0"/>
        <v>192</v>
      </c>
      <c r="H55" s="52">
        <f t="shared" si="0"/>
        <v>176</v>
      </c>
      <c r="I55" s="52">
        <f t="shared" si="0"/>
        <v>156</v>
      </c>
      <c r="J55" s="52">
        <f t="shared" si="0"/>
        <v>140</v>
      </c>
      <c r="K55" s="52">
        <f t="shared" si="0"/>
        <v>136</v>
      </c>
      <c r="L55" s="52">
        <f t="shared" si="0"/>
        <v>120</v>
      </c>
      <c r="M55" s="52">
        <f t="shared" si="0"/>
        <v>112</v>
      </c>
      <c r="N55" s="52">
        <f t="shared" si="0"/>
        <v>100</v>
      </c>
      <c r="O55" s="52">
        <f t="shared" si="0"/>
        <v>100</v>
      </c>
      <c r="P55" s="52">
        <f t="shared" si="0"/>
        <v>84</v>
      </c>
      <c r="Q55" s="52">
        <f t="shared" si="0"/>
        <v>68</v>
      </c>
      <c r="R55" s="52">
        <f t="shared" si="0"/>
        <v>56</v>
      </c>
      <c r="S55" s="52">
        <f t="shared" si="0"/>
        <v>48</v>
      </c>
      <c r="T55" s="52">
        <f t="shared" si="0"/>
        <v>28</v>
      </c>
      <c r="U55" s="90">
        <f t="shared" si="0"/>
        <v>24</v>
      </c>
      <c r="V55" s="91">
        <f t="shared" si="0"/>
        <v>20</v>
      </c>
      <c r="W55" s="92">
        <f t="shared" si="0"/>
        <v>20</v>
      </c>
      <c r="X55" s="12"/>
    </row>
    <row r="56" ht="39" customHeight="1" spans="1:20">
      <c r="A56" s="12"/>
      <c r="B56" s="12"/>
      <c r="C56" s="73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ht="52.9" customHeight="1" spans="1:24">
      <c r="A57" s="35" t="s">
        <v>23</v>
      </c>
      <c r="B57" s="35" t="s">
        <v>24</v>
      </c>
      <c r="C57" s="75" t="s">
        <v>25</v>
      </c>
      <c r="D57" s="35" t="s">
        <v>26</v>
      </c>
      <c r="E57" s="35" t="s">
        <v>13</v>
      </c>
      <c r="F57" s="36">
        <v>45775</v>
      </c>
      <c r="G57" s="36">
        <v>45776</v>
      </c>
      <c r="H57" s="36">
        <v>45777</v>
      </c>
      <c r="I57" s="36">
        <v>45778</v>
      </c>
      <c r="J57" s="36">
        <v>45779</v>
      </c>
      <c r="K57" s="36">
        <v>45780</v>
      </c>
      <c r="L57" s="36">
        <v>45781</v>
      </c>
      <c r="M57" s="36">
        <v>45782</v>
      </c>
      <c r="N57" s="36">
        <v>45783</v>
      </c>
      <c r="O57" s="36">
        <v>45784</v>
      </c>
      <c r="P57" s="36">
        <v>45785</v>
      </c>
      <c r="Q57" s="36">
        <v>45786</v>
      </c>
      <c r="R57" s="36">
        <v>45787</v>
      </c>
      <c r="S57" s="36">
        <v>45788</v>
      </c>
      <c r="T57" s="36">
        <v>45789</v>
      </c>
      <c r="U57" s="36">
        <v>45790</v>
      </c>
      <c r="V57" s="36">
        <v>45791</v>
      </c>
      <c r="W57" s="36">
        <v>45792</v>
      </c>
      <c r="X57" s="12"/>
    </row>
    <row r="58" ht="111.6" customHeight="1" spans="1:24">
      <c r="A58" s="37"/>
      <c r="B58" s="37"/>
      <c r="C58" s="37"/>
      <c r="D58" s="37"/>
      <c r="E58" s="37"/>
      <c r="F58" s="38"/>
      <c r="G58" s="39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12"/>
    </row>
    <row r="59" ht="43.15" customHeight="1" spans="1:24">
      <c r="A59" s="41">
        <v>2</v>
      </c>
      <c r="B59" s="42" t="s">
        <v>64</v>
      </c>
      <c r="C59" s="42"/>
      <c r="D59" s="43" t="s">
        <v>21</v>
      </c>
      <c r="E59" s="43"/>
      <c r="F59" s="44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42"/>
      <c r="U59" s="93"/>
      <c r="V59" s="93"/>
      <c r="W59" s="93"/>
      <c r="X59" s="12"/>
    </row>
    <row r="60" ht="37.9" customHeight="1" spans="1:24">
      <c r="A60" s="47"/>
      <c r="B60" s="42" t="s">
        <v>28</v>
      </c>
      <c r="C60" s="42"/>
      <c r="D60" s="48" t="s">
        <v>31</v>
      </c>
      <c r="E60" s="43"/>
      <c r="F60" s="44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42"/>
      <c r="U60" s="93"/>
      <c r="V60" s="93"/>
      <c r="W60" s="93"/>
      <c r="X60" s="12"/>
    </row>
    <row r="61" ht="37.9" customHeight="1" spans="1:24">
      <c r="A61" s="47"/>
      <c r="B61" s="76" t="s">
        <v>112</v>
      </c>
      <c r="C61" s="42"/>
      <c r="D61" s="43" t="s">
        <v>29</v>
      </c>
      <c r="E61" s="43"/>
      <c r="F61" s="44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42"/>
      <c r="U61" s="93"/>
      <c r="V61" s="93"/>
      <c r="W61" s="93"/>
      <c r="X61" s="12"/>
    </row>
    <row r="62" ht="37.9" customHeight="1" spans="1:24">
      <c r="A62" s="47"/>
      <c r="B62" s="77" t="s">
        <v>113</v>
      </c>
      <c r="C62" s="42"/>
      <c r="D62" s="43" t="s">
        <v>33</v>
      </c>
      <c r="E62" s="43"/>
      <c r="F62" s="44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42"/>
      <c r="U62" s="93"/>
      <c r="V62" s="93"/>
      <c r="W62" s="93"/>
      <c r="X62" s="12"/>
    </row>
    <row r="63" ht="68.45" customHeight="1" spans="1:24">
      <c r="A63" s="78"/>
      <c r="B63" s="79" t="s">
        <v>76</v>
      </c>
      <c r="C63" s="51" t="s">
        <v>115</v>
      </c>
      <c r="D63" s="43" t="s">
        <v>31</v>
      </c>
      <c r="E63" s="43"/>
      <c r="F63" s="43"/>
      <c r="G63" s="43"/>
      <c r="H63" s="44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42"/>
      <c r="U63" s="93"/>
      <c r="V63" s="93"/>
      <c r="W63" s="93"/>
      <c r="X63" s="12"/>
    </row>
    <row r="64" ht="68.45" customHeight="1" spans="1:24">
      <c r="A64" s="78"/>
      <c r="B64" s="80"/>
      <c r="C64" s="81"/>
      <c r="D64" s="43"/>
      <c r="E64" s="43"/>
      <c r="F64" s="43"/>
      <c r="G64" s="43"/>
      <c r="H64" s="8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42"/>
      <c r="U64" s="93"/>
      <c r="V64" s="93"/>
      <c r="W64" s="93"/>
      <c r="X64" s="12"/>
    </row>
    <row r="65" ht="45" customHeight="1" spans="1:24">
      <c r="A65" s="78"/>
      <c r="B65" s="94"/>
      <c r="C65" s="95" t="s">
        <v>116</v>
      </c>
      <c r="D65" s="48" t="s">
        <v>36</v>
      </c>
      <c r="E65" s="43"/>
      <c r="F65" s="52"/>
      <c r="G65" s="44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42"/>
      <c r="U65" s="93"/>
      <c r="V65" s="93"/>
      <c r="W65" s="93"/>
      <c r="X65" s="12"/>
    </row>
    <row r="66" ht="45" customHeight="1" spans="1:24">
      <c r="A66" s="78"/>
      <c r="B66" s="94"/>
      <c r="C66" s="81"/>
      <c r="D66" s="43"/>
      <c r="E66" s="43"/>
      <c r="F66" s="52"/>
      <c r="G66" s="8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42"/>
      <c r="U66" s="93"/>
      <c r="V66" s="93"/>
      <c r="W66" s="93"/>
      <c r="X66" s="12"/>
    </row>
    <row r="67" ht="40.15" customHeight="1" spans="1:24">
      <c r="A67" s="78"/>
      <c r="B67" s="94"/>
      <c r="C67" s="95" t="s">
        <v>149</v>
      </c>
      <c r="D67" s="48" t="s">
        <v>38</v>
      </c>
      <c r="E67" s="43"/>
      <c r="F67" s="43"/>
      <c r="G67" s="43"/>
      <c r="H67" s="44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42"/>
      <c r="U67" s="93"/>
      <c r="V67" s="93"/>
      <c r="W67" s="93"/>
      <c r="X67" s="12"/>
    </row>
    <row r="68" ht="40.15" customHeight="1" spans="1:24">
      <c r="A68" s="78"/>
      <c r="B68" s="94"/>
      <c r="C68" s="81"/>
      <c r="D68" s="43"/>
      <c r="E68" s="43"/>
      <c r="F68" s="43"/>
      <c r="G68" s="43"/>
      <c r="H68" s="82"/>
      <c r="I68" s="52"/>
      <c r="K68" s="52"/>
      <c r="L68" s="52"/>
      <c r="M68" s="52"/>
      <c r="N68" s="52"/>
      <c r="O68" s="52"/>
      <c r="P68" s="52"/>
      <c r="Q68" s="52"/>
      <c r="R68" s="52"/>
      <c r="S68" s="52"/>
      <c r="T68" s="42"/>
      <c r="U68" s="93"/>
      <c r="V68" s="93"/>
      <c r="W68" s="93"/>
      <c r="X68" s="12"/>
    </row>
    <row r="69" ht="56.45" customHeight="1" spans="1:24">
      <c r="A69" s="78"/>
      <c r="B69" s="94"/>
      <c r="C69" s="95" t="s">
        <v>150</v>
      </c>
      <c r="D69" s="48" t="s">
        <v>33</v>
      </c>
      <c r="E69" s="43"/>
      <c r="F69" s="43"/>
      <c r="G69" s="43"/>
      <c r="H69" s="44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42"/>
      <c r="U69" s="93"/>
      <c r="V69" s="93"/>
      <c r="W69" s="93"/>
      <c r="X69" s="12"/>
    </row>
    <row r="70" ht="56.45" customHeight="1" spans="1:24">
      <c r="A70" s="78"/>
      <c r="B70" s="94"/>
      <c r="C70" s="81"/>
      <c r="D70" s="43"/>
      <c r="E70" s="43"/>
      <c r="F70" s="43"/>
      <c r="G70" s="43"/>
      <c r="H70" s="8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42"/>
      <c r="U70" s="93"/>
      <c r="V70" s="93"/>
      <c r="W70" s="93"/>
      <c r="X70" s="12"/>
    </row>
    <row r="71" ht="67.15" customHeight="1" spans="1:24">
      <c r="A71" s="78"/>
      <c r="B71" s="94"/>
      <c r="C71" s="57" t="s">
        <v>119</v>
      </c>
      <c r="D71" s="43" t="s">
        <v>38</v>
      </c>
      <c r="E71" s="43"/>
      <c r="F71" s="43"/>
      <c r="G71" s="43"/>
      <c r="H71" s="43"/>
      <c r="I71" s="44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42"/>
      <c r="U71" s="93"/>
      <c r="V71" s="93"/>
      <c r="W71" s="93"/>
      <c r="X71" s="12"/>
    </row>
    <row r="72" ht="58.15" customHeight="1" spans="1:24">
      <c r="A72" s="78"/>
      <c r="B72" s="94"/>
      <c r="C72" s="81" t="s">
        <v>42</v>
      </c>
      <c r="D72" s="43" t="s">
        <v>33</v>
      </c>
      <c r="E72" s="43"/>
      <c r="F72" s="43"/>
      <c r="G72" s="43"/>
      <c r="H72" s="43"/>
      <c r="I72" s="43"/>
      <c r="J72" s="43"/>
      <c r="K72" s="44"/>
      <c r="L72" s="52"/>
      <c r="M72" s="52"/>
      <c r="N72" s="52"/>
      <c r="O72" s="52"/>
      <c r="P72" s="52"/>
      <c r="Q72" s="52"/>
      <c r="R72" s="52"/>
      <c r="S72" s="52"/>
      <c r="T72" s="42"/>
      <c r="U72" s="93"/>
      <c r="V72" s="93"/>
      <c r="W72" s="93"/>
      <c r="X72" s="12"/>
    </row>
    <row r="73" ht="58.15" customHeight="1" spans="1:24">
      <c r="A73" s="78"/>
      <c r="B73" s="94"/>
      <c r="C73" s="81"/>
      <c r="D73" s="43"/>
      <c r="E73" s="43"/>
      <c r="F73" s="43"/>
      <c r="G73" s="43"/>
      <c r="H73" s="43"/>
      <c r="I73" s="43"/>
      <c r="J73" s="43"/>
      <c r="K73" s="82"/>
      <c r="L73" s="52"/>
      <c r="M73" s="52"/>
      <c r="N73" s="52"/>
      <c r="O73" s="52"/>
      <c r="P73" s="52"/>
      <c r="Q73" s="52"/>
      <c r="R73" s="52"/>
      <c r="S73" s="52"/>
      <c r="T73" s="42"/>
      <c r="U73" s="93"/>
      <c r="V73" s="93"/>
      <c r="W73" s="93"/>
      <c r="X73" s="12"/>
    </row>
    <row r="74" ht="76.15" customHeight="1" spans="1:24">
      <c r="A74" s="78"/>
      <c r="B74" s="94"/>
      <c r="C74" s="81" t="s">
        <v>82</v>
      </c>
      <c r="D74" s="43" t="s">
        <v>38</v>
      </c>
      <c r="E74" s="43"/>
      <c r="F74" s="43"/>
      <c r="G74" s="43"/>
      <c r="H74" s="43"/>
      <c r="I74" s="43"/>
      <c r="J74" s="43"/>
      <c r="K74" s="44"/>
      <c r="L74" s="52"/>
      <c r="M74" s="52"/>
      <c r="N74" s="52"/>
      <c r="O74" s="52"/>
      <c r="P74" s="52"/>
      <c r="Q74" s="52"/>
      <c r="R74" s="52"/>
      <c r="S74" s="52"/>
      <c r="T74" s="42"/>
      <c r="U74" s="93"/>
      <c r="V74" s="93"/>
      <c r="W74" s="93"/>
      <c r="X74" s="12"/>
    </row>
    <row r="75" ht="76.15" customHeight="1" spans="1:24">
      <c r="A75" s="47"/>
      <c r="B75" s="96"/>
      <c r="C75" s="56"/>
      <c r="D75" s="43"/>
      <c r="E75" s="43"/>
      <c r="F75" s="43"/>
      <c r="G75" s="43"/>
      <c r="H75" s="43"/>
      <c r="I75" s="43"/>
      <c r="J75" s="43"/>
      <c r="K75" s="82"/>
      <c r="L75" s="52"/>
      <c r="M75" s="52"/>
      <c r="N75" s="52"/>
      <c r="O75" s="52"/>
      <c r="P75" s="52"/>
      <c r="Q75" s="52"/>
      <c r="R75" s="52"/>
      <c r="S75" s="52"/>
      <c r="T75" s="42"/>
      <c r="U75" s="93"/>
      <c r="V75" s="93"/>
      <c r="W75" s="93"/>
      <c r="X75" s="12"/>
    </row>
    <row r="76" ht="52.15" customHeight="1" spans="1:24">
      <c r="A76" s="78"/>
      <c r="B76" s="97" t="s">
        <v>83</v>
      </c>
      <c r="C76" s="81" t="s">
        <v>84</v>
      </c>
      <c r="D76" s="43" t="s">
        <v>33</v>
      </c>
      <c r="E76" s="59"/>
      <c r="F76" s="59"/>
      <c r="G76" s="59"/>
      <c r="H76" s="59"/>
      <c r="I76" s="59"/>
      <c r="J76" s="59"/>
      <c r="K76" s="59"/>
      <c r="L76" s="44"/>
      <c r="M76" s="52"/>
      <c r="N76" s="52"/>
      <c r="O76" s="52"/>
      <c r="P76" s="52"/>
      <c r="Q76" s="52"/>
      <c r="R76" s="52"/>
      <c r="S76" s="52"/>
      <c r="T76" s="42"/>
      <c r="U76" s="93"/>
      <c r="V76" s="93"/>
      <c r="W76" s="93"/>
      <c r="X76" s="12"/>
    </row>
    <row r="77" ht="52.15" customHeight="1" spans="1:24">
      <c r="A77" s="78"/>
      <c r="B77" s="98"/>
      <c r="C77" s="81"/>
      <c r="D77" s="43"/>
      <c r="E77" s="59"/>
      <c r="F77" s="59"/>
      <c r="G77" s="59"/>
      <c r="H77" s="59"/>
      <c r="I77" s="59"/>
      <c r="J77" s="59"/>
      <c r="K77" s="59"/>
      <c r="L77" s="82"/>
      <c r="M77" s="52"/>
      <c r="N77" s="52"/>
      <c r="O77" s="52"/>
      <c r="P77" s="52"/>
      <c r="Q77" s="52"/>
      <c r="R77" s="52"/>
      <c r="S77" s="52"/>
      <c r="T77" s="42"/>
      <c r="U77" s="93"/>
      <c r="V77" s="93"/>
      <c r="W77" s="93"/>
      <c r="X77" s="12"/>
    </row>
    <row r="78" ht="51" customHeight="1" spans="1:24">
      <c r="A78" s="78"/>
      <c r="B78" s="94"/>
      <c r="C78" s="81" t="s">
        <v>85</v>
      </c>
      <c r="D78" s="43" t="s">
        <v>29</v>
      </c>
      <c r="E78" s="59"/>
      <c r="F78" s="59"/>
      <c r="G78" s="59"/>
      <c r="H78" s="59"/>
      <c r="I78" s="59"/>
      <c r="J78" s="59"/>
      <c r="K78" s="59"/>
      <c r="L78" s="59"/>
      <c r="M78" s="44"/>
      <c r="N78" s="42"/>
      <c r="O78" s="42"/>
      <c r="P78" s="42"/>
      <c r="Q78" s="42"/>
      <c r="R78" s="52"/>
      <c r="S78" s="42"/>
      <c r="T78" s="87"/>
      <c r="U78" s="88"/>
      <c r="V78" s="88"/>
      <c r="W78" s="88"/>
      <c r="X78" s="12"/>
    </row>
    <row r="79" ht="52.15" customHeight="1" spans="1:24">
      <c r="A79" s="78"/>
      <c r="B79" s="94"/>
      <c r="C79" s="81" t="s">
        <v>86</v>
      </c>
      <c r="D79" s="43" t="s">
        <v>38</v>
      </c>
      <c r="E79" s="59"/>
      <c r="F79" s="59"/>
      <c r="G79" s="59"/>
      <c r="H79" s="59"/>
      <c r="I79" s="59"/>
      <c r="J79" s="59"/>
      <c r="K79" s="59"/>
      <c r="L79" s="59"/>
      <c r="M79" s="44"/>
      <c r="N79" s="42"/>
      <c r="O79" s="42"/>
      <c r="P79" s="42"/>
      <c r="Q79" s="42"/>
      <c r="R79" s="52"/>
      <c r="S79" s="42"/>
      <c r="T79" s="87"/>
      <c r="U79" s="88"/>
      <c r="V79" s="88"/>
      <c r="W79" s="88"/>
      <c r="X79" s="12"/>
    </row>
    <row r="80" ht="52.15" customHeight="1" spans="1:24">
      <c r="A80" s="78"/>
      <c r="B80" s="94"/>
      <c r="C80" s="81"/>
      <c r="D80" s="43"/>
      <c r="E80" s="59"/>
      <c r="F80" s="59"/>
      <c r="G80" s="59"/>
      <c r="H80" s="59"/>
      <c r="I80" s="59"/>
      <c r="J80" s="59"/>
      <c r="K80" s="59"/>
      <c r="L80" s="59"/>
      <c r="M80" s="82"/>
      <c r="N80" s="106"/>
      <c r="O80" s="42"/>
      <c r="P80" s="42"/>
      <c r="Q80" s="42"/>
      <c r="R80" s="52"/>
      <c r="S80" s="42"/>
      <c r="T80" s="87"/>
      <c r="U80" s="88"/>
      <c r="V80" s="88"/>
      <c r="W80" s="88"/>
      <c r="X80" s="12"/>
    </row>
    <row r="81" ht="59.45" customHeight="1" spans="1:24">
      <c r="A81" s="78"/>
      <c r="B81" s="94"/>
      <c r="C81" s="81" t="s">
        <v>87</v>
      </c>
      <c r="D81" s="43" t="s">
        <v>36</v>
      </c>
      <c r="E81" s="59"/>
      <c r="F81" s="59"/>
      <c r="G81" s="59"/>
      <c r="H81" s="59"/>
      <c r="I81" s="59"/>
      <c r="J81" s="59"/>
      <c r="K81" s="59"/>
      <c r="L81" s="59"/>
      <c r="M81" s="59"/>
      <c r="N81" s="44"/>
      <c r="O81" s="42"/>
      <c r="P81" s="42"/>
      <c r="Q81" s="42"/>
      <c r="R81" s="52"/>
      <c r="S81" s="42"/>
      <c r="T81" s="87"/>
      <c r="U81" s="88"/>
      <c r="V81" s="88"/>
      <c r="W81" s="88"/>
      <c r="X81" s="12"/>
    </row>
    <row r="82" ht="59.45" customHeight="1" spans="1:24">
      <c r="A82" s="78"/>
      <c r="B82" s="94"/>
      <c r="C82" s="81"/>
      <c r="D82" s="43"/>
      <c r="E82" s="59"/>
      <c r="F82" s="59"/>
      <c r="G82" s="59"/>
      <c r="H82" s="59"/>
      <c r="I82" s="59"/>
      <c r="J82" s="59"/>
      <c r="K82" s="59"/>
      <c r="L82" s="59"/>
      <c r="M82" s="59"/>
      <c r="N82" s="82"/>
      <c r="O82" s="42"/>
      <c r="P82" s="42"/>
      <c r="Q82" s="42"/>
      <c r="R82" s="52"/>
      <c r="S82" s="42"/>
      <c r="T82" s="87"/>
      <c r="U82" s="88"/>
      <c r="V82" s="88"/>
      <c r="W82" s="88"/>
      <c r="X82" s="12"/>
    </row>
    <row r="83" ht="57" customHeight="1" spans="1:24">
      <c r="A83" s="78"/>
      <c r="B83" s="94"/>
      <c r="C83" s="81" t="s">
        <v>88</v>
      </c>
      <c r="D83" s="43" t="s">
        <v>36</v>
      </c>
      <c r="E83" s="60"/>
      <c r="F83" s="60"/>
      <c r="G83" s="60"/>
      <c r="H83" s="60"/>
      <c r="I83" s="60"/>
      <c r="J83" s="60"/>
      <c r="K83" s="60"/>
      <c r="L83" s="60"/>
      <c r="M83" s="60"/>
      <c r="N83" s="44"/>
      <c r="O83" s="42"/>
      <c r="P83" s="42"/>
      <c r="Q83" s="42"/>
      <c r="R83" s="52"/>
      <c r="S83" s="42"/>
      <c r="T83" s="87"/>
      <c r="U83" s="88"/>
      <c r="V83" s="88"/>
      <c r="W83" s="88"/>
      <c r="X83" s="12"/>
    </row>
    <row r="84" ht="57" customHeight="1" spans="1:24">
      <c r="A84" s="78"/>
      <c r="B84" s="94"/>
      <c r="C84" s="81"/>
      <c r="D84" s="43"/>
      <c r="E84" s="60"/>
      <c r="F84" s="60"/>
      <c r="G84" s="60"/>
      <c r="H84" s="60"/>
      <c r="I84" s="60"/>
      <c r="J84" s="60"/>
      <c r="K84" s="60"/>
      <c r="L84" s="60"/>
      <c r="M84" s="60"/>
      <c r="N84" s="82"/>
      <c r="O84" s="106"/>
      <c r="P84" s="42"/>
      <c r="Q84" s="42"/>
      <c r="R84" s="52"/>
      <c r="S84" s="42"/>
      <c r="T84" s="87"/>
      <c r="U84" s="88"/>
      <c r="V84" s="88"/>
      <c r="W84" s="88"/>
      <c r="X84" s="12"/>
    </row>
    <row r="85" ht="48.6" customHeight="1" spans="1:24">
      <c r="A85" s="78"/>
      <c r="B85" s="94"/>
      <c r="C85" s="81" t="s">
        <v>89</v>
      </c>
      <c r="D85" s="43" t="s">
        <v>90</v>
      </c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44"/>
      <c r="P85" s="42"/>
      <c r="Q85" s="42"/>
      <c r="R85" s="52"/>
      <c r="S85" s="42"/>
      <c r="T85" s="87"/>
      <c r="U85" s="88"/>
      <c r="V85" s="88"/>
      <c r="W85" s="88"/>
      <c r="X85" s="12"/>
    </row>
    <row r="86" ht="48.6" customHeight="1" spans="1:24">
      <c r="A86" s="78"/>
      <c r="B86" s="94"/>
      <c r="C86" s="81"/>
      <c r="D86" s="43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82"/>
      <c r="P86" s="42"/>
      <c r="Q86" s="42"/>
      <c r="R86" s="52"/>
      <c r="S86" s="42"/>
      <c r="T86" s="87"/>
      <c r="U86" s="88"/>
      <c r="V86" s="88"/>
      <c r="W86" s="88"/>
      <c r="X86" s="12"/>
    </row>
    <row r="87" ht="55.9" customHeight="1" spans="1:24">
      <c r="A87" s="78"/>
      <c r="B87" s="94"/>
      <c r="C87" s="81" t="s">
        <v>91</v>
      </c>
      <c r="D87" s="43" t="s">
        <v>36</v>
      </c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44"/>
      <c r="P87" s="42"/>
      <c r="Q87" s="42"/>
      <c r="R87" s="52"/>
      <c r="S87" s="42"/>
      <c r="T87" s="87"/>
      <c r="U87" s="88"/>
      <c r="V87" s="88"/>
      <c r="W87" s="88"/>
      <c r="X87" s="12"/>
    </row>
    <row r="88" ht="55.9" customHeight="1" spans="1:24">
      <c r="A88" s="47"/>
      <c r="B88" s="39"/>
      <c r="C88" s="56"/>
      <c r="D88" s="43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82"/>
      <c r="P88" s="106"/>
      <c r="Q88" s="42"/>
      <c r="R88" s="52"/>
      <c r="S88" s="42"/>
      <c r="T88" s="87"/>
      <c r="U88" s="88"/>
      <c r="V88" s="88"/>
      <c r="W88" s="88"/>
      <c r="X88" s="12"/>
    </row>
    <row r="89" ht="61.9" customHeight="1" spans="1:24">
      <c r="A89" s="78"/>
      <c r="B89" s="99" t="s">
        <v>92</v>
      </c>
      <c r="C89" s="100" t="s">
        <v>93</v>
      </c>
      <c r="D89" s="43" t="s">
        <v>29</v>
      </c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4"/>
      <c r="Q89" s="42"/>
      <c r="R89" s="52"/>
      <c r="S89" s="42"/>
      <c r="T89" s="87"/>
      <c r="U89" s="88"/>
      <c r="V89" s="88"/>
      <c r="W89" s="88"/>
      <c r="X89" s="12"/>
    </row>
    <row r="90" ht="51" customHeight="1" spans="1:24">
      <c r="A90" s="78"/>
      <c r="B90" s="94"/>
      <c r="C90" s="100" t="s">
        <v>94</v>
      </c>
      <c r="D90" s="43" t="s">
        <v>31</v>
      </c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4"/>
      <c r="R90" s="52"/>
      <c r="S90" s="42"/>
      <c r="T90" s="87"/>
      <c r="U90" s="88"/>
      <c r="V90" s="88"/>
      <c r="W90" s="88"/>
      <c r="X90" s="12"/>
    </row>
    <row r="91" ht="51" customHeight="1" spans="1:24">
      <c r="A91" s="78"/>
      <c r="B91" s="94"/>
      <c r="C91" s="100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82"/>
      <c r="R91" s="107"/>
      <c r="S91" s="42"/>
      <c r="T91" s="87"/>
      <c r="U91" s="88"/>
      <c r="V91" s="88"/>
      <c r="W91" s="88"/>
      <c r="X91" s="12"/>
    </row>
    <row r="92" ht="59.45" customHeight="1" spans="1:24">
      <c r="A92" s="78"/>
      <c r="B92" s="94"/>
      <c r="C92" s="100" t="s">
        <v>95</v>
      </c>
      <c r="D92" s="43" t="s">
        <v>33</v>
      </c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4"/>
      <c r="S92" s="42"/>
      <c r="T92" s="87"/>
      <c r="U92" s="88"/>
      <c r="V92" s="88"/>
      <c r="W92" s="88"/>
      <c r="X92" s="12"/>
    </row>
    <row r="93" ht="59.45" customHeight="1" spans="1:24">
      <c r="A93" s="78"/>
      <c r="B93" s="94"/>
      <c r="C93" s="100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82"/>
      <c r="S93" s="42"/>
      <c r="T93" s="87"/>
      <c r="U93" s="88"/>
      <c r="V93" s="88"/>
      <c r="W93" s="88"/>
      <c r="X93" s="12"/>
    </row>
    <row r="94" ht="54.6" customHeight="1" spans="1:24">
      <c r="A94" s="78"/>
      <c r="B94" s="94"/>
      <c r="C94" s="100" t="s">
        <v>88</v>
      </c>
      <c r="D94" s="43" t="s">
        <v>33</v>
      </c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4"/>
      <c r="S94" s="42"/>
      <c r="T94" s="87"/>
      <c r="U94" s="88"/>
      <c r="V94" s="88"/>
      <c r="W94" s="88"/>
      <c r="X94" s="12"/>
    </row>
    <row r="95" ht="54.6" customHeight="1" spans="1:24">
      <c r="A95" s="78"/>
      <c r="B95" s="94"/>
      <c r="C95" s="100" t="s">
        <v>42</v>
      </c>
      <c r="D95" s="43" t="s">
        <v>31</v>
      </c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4"/>
      <c r="S95" s="42"/>
      <c r="T95" s="87"/>
      <c r="U95" s="88"/>
      <c r="V95" s="88"/>
      <c r="W95" s="88"/>
      <c r="X95" s="12"/>
    </row>
    <row r="96" ht="54.6" customHeight="1" spans="1:24">
      <c r="A96" s="78"/>
      <c r="B96" s="94"/>
      <c r="C96" s="100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82"/>
      <c r="S96" s="106"/>
      <c r="T96" s="87"/>
      <c r="U96" s="88"/>
      <c r="V96" s="88"/>
      <c r="W96" s="88"/>
      <c r="X96" s="12"/>
    </row>
    <row r="97" ht="64.15" customHeight="1" spans="1:24">
      <c r="A97" s="78"/>
      <c r="B97" s="94"/>
      <c r="C97" s="100" t="s">
        <v>96</v>
      </c>
      <c r="D97" s="43" t="s">
        <v>33</v>
      </c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4"/>
      <c r="T97" s="87"/>
      <c r="U97" s="88"/>
      <c r="V97" s="88"/>
      <c r="W97" s="88"/>
      <c r="X97" s="12"/>
    </row>
    <row r="98" ht="64.15" customHeight="1" spans="1:24">
      <c r="A98" s="47"/>
      <c r="B98" s="39"/>
      <c r="C98" s="68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82"/>
      <c r="T98" s="108"/>
      <c r="U98" s="88"/>
      <c r="V98" s="88"/>
      <c r="W98" s="88"/>
      <c r="X98" s="12"/>
    </row>
    <row r="99" ht="66.6" customHeight="1" spans="1:24">
      <c r="A99" s="78"/>
      <c r="B99" s="97" t="s">
        <v>97</v>
      </c>
      <c r="C99" s="81" t="s">
        <v>98</v>
      </c>
      <c r="D99" s="59" t="s">
        <v>38</v>
      </c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44"/>
      <c r="U99" s="88"/>
      <c r="V99" s="88"/>
      <c r="W99" s="88"/>
      <c r="X99" s="12"/>
    </row>
    <row r="100" ht="55.9" customHeight="1" spans="1:24">
      <c r="A100" s="78"/>
      <c r="B100" s="94"/>
      <c r="C100" s="81" t="s">
        <v>99</v>
      </c>
      <c r="D100" s="59" t="s">
        <v>36</v>
      </c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44"/>
      <c r="U100" s="88"/>
      <c r="V100" s="88"/>
      <c r="W100" s="88"/>
      <c r="X100" s="12"/>
    </row>
    <row r="101" ht="54.6" customHeight="1" spans="1:24">
      <c r="A101" s="78"/>
      <c r="B101" s="94"/>
      <c r="C101" s="81" t="s">
        <v>100</v>
      </c>
      <c r="D101" s="59" t="s">
        <v>31</v>
      </c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44"/>
      <c r="U101" s="88"/>
      <c r="V101" s="88"/>
      <c r="W101" s="88"/>
      <c r="X101" s="12"/>
    </row>
    <row r="102" ht="54.6" customHeight="1" spans="1:24">
      <c r="A102" s="78"/>
      <c r="B102" s="94"/>
      <c r="C102" s="81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109"/>
      <c r="U102" s="110"/>
      <c r="V102" s="88"/>
      <c r="W102" s="88"/>
      <c r="X102" s="12"/>
    </row>
    <row r="103" ht="63" customHeight="1" spans="1:24">
      <c r="A103" s="78"/>
      <c r="B103" s="94"/>
      <c r="C103" s="81" t="s">
        <v>101</v>
      </c>
      <c r="D103" s="59" t="s">
        <v>29</v>
      </c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44"/>
      <c r="V103" s="88"/>
      <c r="W103" s="88"/>
      <c r="X103" s="12"/>
    </row>
    <row r="104" ht="65.45" customHeight="1" spans="1:24">
      <c r="A104" s="78"/>
      <c r="B104" s="94"/>
      <c r="C104" s="81" t="s">
        <v>102</v>
      </c>
      <c r="D104" s="60" t="s">
        <v>29</v>
      </c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44"/>
      <c r="W104" s="88"/>
      <c r="X104" s="12"/>
    </row>
    <row r="105" ht="46.9" customHeight="1" spans="1:24">
      <c r="A105" s="78"/>
      <c r="B105" s="94"/>
      <c r="C105" s="81" t="s">
        <v>89</v>
      </c>
      <c r="D105" s="60" t="s">
        <v>108</v>
      </c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44"/>
      <c r="W105" s="111"/>
      <c r="X105" s="12"/>
    </row>
    <row r="106" ht="46.9" customHeight="1" spans="1:24">
      <c r="A106" s="78"/>
      <c r="B106" s="94"/>
      <c r="C106" s="81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82"/>
      <c r="W106" s="112"/>
      <c r="X106" s="12"/>
    </row>
    <row r="107" ht="63.6" customHeight="1" spans="1:24">
      <c r="A107" s="78"/>
      <c r="B107" s="94"/>
      <c r="C107" s="81" t="s">
        <v>104</v>
      </c>
      <c r="D107" s="60" t="s">
        <v>29</v>
      </c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113"/>
      <c r="W107" s="114"/>
      <c r="X107" s="12"/>
    </row>
    <row r="108" ht="63.6" customHeight="1" spans="1:24">
      <c r="A108" s="47"/>
      <c r="B108" s="39"/>
      <c r="C108" s="56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113"/>
      <c r="W108" s="115"/>
      <c r="X108" s="12"/>
    </row>
    <row r="109" ht="36" customHeight="1" spans="1:24">
      <c r="A109" s="47"/>
      <c r="B109" s="41" t="s">
        <v>105</v>
      </c>
      <c r="C109" s="56" t="s">
        <v>106</v>
      </c>
      <c r="D109" s="43" t="s">
        <v>21</v>
      </c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116"/>
      <c r="W109" s="117"/>
      <c r="X109" s="12"/>
    </row>
    <row r="110" ht="36" customHeight="1" spans="1:24">
      <c r="A110" s="53"/>
      <c r="B110" s="38"/>
      <c r="C110" s="101" t="s">
        <v>107</v>
      </c>
      <c r="D110" s="43" t="s">
        <v>21</v>
      </c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116"/>
      <c r="W110" s="117"/>
      <c r="X110" s="12"/>
    </row>
    <row r="111" ht="36" customHeight="1" spans="1:24">
      <c r="A111" s="12"/>
      <c r="B111" s="12"/>
      <c r="C111" s="12"/>
      <c r="D111" s="74" t="s">
        <v>63</v>
      </c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90"/>
      <c r="V111" s="91"/>
      <c r="W111" s="92"/>
      <c r="X111" s="12"/>
    </row>
    <row r="112" ht="36" customHeight="1" spans="1:20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ht="41.45" customHeight="1" spans="1:20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ht="42" customHeight="1" spans="1:20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ht="37.15" customHeight="1" spans="1:22">
      <c r="A115" s="12"/>
      <c r="B115" s="12"/>
      <c r="C115" s="52" t="s">
        <v>69</v>
      </c>
      <c r="D115" s="102" t="s">
        <v>70</v>
      </c>
      <c r="E115" s="103">
        <v>45775</v>
      </c>
      <c r="F115" s="103">
        <v>45776</v>
      </c>
      <c r="G115" s="103">
        <v>45777</v>
      </c>
      <c r="H115" s="103">
        <v>45778</v>
      </c>
      <c r="I115" s="103">
        <v>45779</v>
      </c>
      <c r="J115" s="103">
        <v>45780</v>
      </c>
      <c r="K115" s="103">
        <v>45781</v>
      </c>
      <c r="L115" s="103">
        <v>45782</v>
      </c>
      <c r="M115" s="103">
        <v>45783</v>
      </c>
      <c r="N115" s="103">
        <v>45784</v>
      </c>
      <c r="O115" s="103">
        <v>45785</v>
      </c>
      <c r="P115" s="103">
        <v>45786</v>
      </c>
      <c r="Q115" s="103">
        <v>45787</v>
      </c>
      <c r="R115" s="103">
        <v>45788</v>
      </c>
      <c r="S115" s="103">
        <v>45789</v>
      </c>
      <c r="T115" s="103">
        <v>45790</v>
      </c>
      <c r="U115" s="103">
        <v>45791</v>
      </c>
      <c r="V115" s="103">
        <v>45792</v>
      </c>
    </row>
    <row r="116" ht="49.9" customHeight="1" spans="1:22">
      <c r="A116" s="12"/>
      <c r="B116" s="12"/>
      <c r="C116" s="52" t="s">
        <v>12</v>
      </c>
      <c r="D116" s="104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</row>
    <row r="117" ht="37.9" customHeight="1" spans="1:22">
      <c r="A117" s="12"/>
      <c r="B117" s="12"/>
      <c r="C117" s="52" t="s">
        <v>13</v>
      </c>
      <c r="D117" s="104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92"/>
      <c r="V117" s="92"/>
    </row>
    <row r="118" ht="52.15" customHeight="1"/>
    <row r="119" ht="36" customHeight="1"/>
    <row r="120" ht="41.45" customHeight="1"/>
    <row r="121" ht="31.15" customHeight="1"/>
    <row r="122" ht="33" customHeight="1"/>
    <row r="123" ht="35.45" customHeight="1"/>
    <row r="124" ht="90" customHeight="1"/>
    <row r="125" ht="81.6" customHeight="1"/>
    <row r="126" ht="25.15" customHeight="1"/>
    <row r="127" ht="28.9" customHeight="1"/>
  </sheetData>
  <mergeCells count="76">
    <mergeCell ref="C1:D1"/>
    <mergeCell ref="C2:D2"/>
    <mergeCell ref="C3:D3"/>
    <mergeCell ref="C4:D4"/>
    <mergeCell ref="C5:D5"/>
    <mergeCell ref="B8:F8"/>
    <mergeCell ref="J8:L8"/>
    <mergeCell ref="E9:F9"/>
    <mergeCell ref="J9:L9"/>
    <mergeCell ref="E10:F10"/>
    <mergeCell ref="J10:L10"/>
    <mergeCell ref="E11:F11"/>
    <mergeCell ref="E12:F12"/>
    <mergeCell ref="E13:F13"/>
    <mergeCell ref="E14:F14"/>
    <mergeCell ref="E15:F15"/>
    <mergeCell ref="B16:C16"/>
    <mergeCell ref="E16:F16"/>
    <mergeCell ref="A18:A19"/>
    <mergeCell ref="A20:A54"/>
    <mergeCell ref="A57:A58"/>
    <mergeCell ref="A59:A110"/>
    <mergeCell ref="B18:B19"/>
    <mergeCell ref="B24:B31"/>
    <mergeCell ref="B32:B38"/>
    <mergeCell ref="B39:B45"/>
    <mergeCell ref="B46:B52"/>
    <mergeCell ref="B53:B54"/>
    <mergeCell ref="B57:B58"/>
    <mergeCell ref="B63:B74"/>
    <mergeCell ref="B76:B87"/>
    <mergeCell ref="B89:B97"/>
    <mergeCell ref="B99:B107"/>
    <mergeCell ref="B109:B110"/>
    <mergeCell ref="C18:C19"/>
    <mergeCell ref="C57:C58"/>
    <mergeCell ref="D18:D19"/>
    <mergeCell ref="D57:D58"/>
    <mergeCell ref="E18:E19"/>
    <mergeCell ref="E57:E58"/>
    <mergeCell ref="F18:F19"/>
    <mergeCell ref="F57:F58"/>
    <mergeCell ref="G18:G19"/>
    <mergeCell ref="G57:G58"/>
    <mergeCell ref="H18:H19"/>
    <mergeCell ref="H57:H58"/>
    <mergeCell ref="I18:I19"/>
    <mergeCell ref="I57:I58"/>
    <mergeCell ref="J18:J19"/>
    <mergeCell ref="J57:J58"/>
    <mergeCell ref="K18:K19"/>
    <mergeCell ref="K57:K58"/>
    <mergeCell ref="L18:L19"/>
    <mergeCell ref="L57:L58"/>
    <mergeCell ref="M18:M19"/>
    <mergeCell ref="M57:M58"/>
    <mergeCell ref="N18:N19"/>
    <mergeCell ref="N57:N58"/>
    <mergeCell ref="O18:O19"/>
    <mergeCell ref="O57:O58"/>
    <mergeCell ref="P18:P19"/>
    <mergeCell ref="P57:P58"/>
    <mergeCell ref="Q18:Q19"/>
    <mergeCell ref="Q57:Q58"/>
    <mergeCell ref="R18:R19"/>
    <mergeCell ref="R57:R58"/>
    <mergeCell ref="S18:S19"/>
    <mergeCell ref="S57:S58"/>
    <mergeCell ref="T18:T19"/>
    <mergeCell ref="T57:T58"/>
    <mergeCell ref="U18:U19"/>
    <mergeCell ref="U57:U58"/>
    <mergeCell ref="V18:V19"/>
    <mergeCell ref="V57:V58"/>
    <mergeCell ref="W18:W19"/>
    <mergeCell ref="W57:W58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3"/>
  <sheetViews>
    <sheetView zoomScale="85" zoomScaleNormal="85" workbookViewId="0">
      <selection activeCell="F13" sqref="F13"/>
    </sheetView>
  </sheetViews>
  <sheetFormatPr defaultColWidth="9" defaultRowHeight="14.4"/>
  <cols>
    <col min="2" max="2" width="16.287037037037" customWidth="1"/>
    <col min="3" max="3" width="13" customWidth="1"/>
    <col min="4" max="4" width="10.5740740740741" customWidth="1"/>
    <col min="5" max="5" width="12.1388888888889" customWidth="1"/>
    <col min="6" max="6" width="11.5740740740741" customWidth="1"/>
    <col min="7" max="7" width="12.287037037037" customWidth="1"/>
    <col min="8" max="8" width="12.712962962963" customWidth="1"/>
    <col min="9" max="9" width="12.4259259259259" customWidth="1"/>
    <col min="10" max="10" width="11.1388888888889" customWidth="1"/>
    <col min="11" max="11" width="12.5740740740741" customWidth="1"/>
    <col min="12" max="12" width="10.4259259259259" customWidth="1"/>
  </cols>
  <sheetData>
    <row r="2" ht="53.45" customHeight="1" spans="2:12">
      <c r="B2" s="1" t="s">
        <v>151</v>
      </c>
      <c r="C2" s="2"/>
      <c r="D2" s="2"/>
      <c r="E2" s="2"/>
      <c r="F2" s="2"/>
      <c r="G2" s="2"/>
      <c r="H2" s="2"/>
      <c r="I2" s="2"/>
      <c r="J2" s="2"/>
      <c r="K2" s="14"/>
      <c r="L2" s="14"/>
    </row>
    <row r="3" ht="28.9" customHeight="1" spans="2:12">
      <c r="B3" s="3"/>
      <c r="C3" s="4" t="s">
        <v>38</v>
      </c>
      <c r="D3" s="4"/>
      <c r="E3" s="4" t="s">
        <v>33</v>
      </c>
      <c r="F3" s="4"/>
      <c r="G3" s="4" t="s">
        <v>31</v>
      </c>
      <c r="H3" s="4"/>
      <c r="I3" s="15" t="s">
        <v>29</v>
      </c>
      <c r="J3" s="16"/>
      <c r="K3" s="15" t="s">
        <v>36</v>
      </c>
      <c r="L3" s="16"/>
    </row>
    <row r="4" ht="16.8" spans="2:12">
      <c r="B4" s="5"/>
      <c r="C4" s="6" t="s">
        <v>12</v>
      </c>
      <c r="D4" s="7" t="s">
        <v>13</v>
      </c>
      <c r="E4" s="6" t="s">
        <v>12</v>
      </c>
      <c r="F4" s="7" t="s">
        <v>13</v>
      </c>
      <c r="G4" s="6" t="s">
        <v>12</v>
      </c>
      <c r="H4" s="7" t="s">
        <v>13</v>
      </c>
      <c r="I4" s="6" t="s">
        <v>12</v>
      </c>
      <c r="J4" s="7" t="s">
        <v>13</v>
      </c>
      <c r="K4" s="6" t="s">
        <v>12</v>
      </c>
      <c r="L4" s="7" t="s">
        <v>13</v>
      </c>
    </row>
    <row r="5" ht="31.9" customHeight="1" spans="2:12">
      <c r="B5" s="8" t="s">
        <v>3</v>
      </c>
      <c r="C5" s="9">
        <v>32</v>
      </c>
      <c r="D5" s="10">
        <v>38</v>
      </c>
      <c r="E5" s="9">
        <v>22</v>
      </c>
      <c r="F5" s="10">
        <v>27</v>
      </c>
      <c r="G5" s="9">
        <v>22</v>
      </c>
      <c r="H5" s="10">
        <v>29</v>
      </c>
      <c r="I5" s="9">
        <v>26</v>
      </c>
      <c r="J5" s="10">
        <v>34</v>
      </c>
      <c r="K5" s="9">
        <v>20</v>
      </c>
      <c r="L5" s="10">
        <v>25</v>
      </c>
    </row>
    <row r="6" ht="33.6" customHeight="1" spans="2:12">
      <c r="B6" s="8" t="s">
        <v>71</v>
      </c>
      <c r="C6" s="9">
        <v>24</v>
      </c>
      <c r="D6" s="10">
        <v>19</v>
      </c>
      <c r="E6" s="9">
        <v>34</v>
      </c>
      <c r="F6" s="10">
        <v>27</v>
      </c>
      <c r="G6" s="9">
        <v>28</v>
      </c>
      <c r="H6" s="10">
        <v>23.5</v>
      </c>
      <c r="I6" s="9">
        <v>26</v>
      </c>
      <c r="J6" s="10">
        <v>24</v>
      </c>
      <c r="K6" s="9">
        <v>22</v>
      </c>
      <c r="L6" s="10">
        <v>18.5</v>
      </c>
    </row>
    <row r="7" ht="28.15" customHeight="1" spans="2:12">
      <c r="B7" s="11" t="s">
        <v>22</v>
      </c>
      <c r="C7" s="11">
        <f t="shared" ref="C7:L7" si="0">SUM(C5:C6)</f>
        <v>56</v>
      </c>
      <c r="D7" s="11">
        <f t="shared" si="0"/>
        <v>57</v>
      </c>
      <c r="E7" s="11">
        <f t="shared" si="0"/>
        <v>56</v>
      </c>
      <c r="F7" s="11">
        <f t="shared" si="0"/>
        <v>54</v>
      </c>
      <c r="G7" s="11">
        <f t="shared" si="0"/>
        <v>50</v>
      </c>
      <c r="H7" s="11">
        <f t="shared" si="0"/>
        <v>52.5</v>
      </c>
      <c r="I7" s="11">
        <f t="shared" si="0"/>
        <v>52</v>
      </c>
      <c r="J7" s="11">
        <f t="shared" si="0"/>
        <v>58</v>
      </c>
      <c r="K7" s="11">
        <f t="shared" si="0"/>
        <v>42</v>
      </c>
      <c r="L7" s="11">
        <f t="shared" si="0"/>
        <v>43.5</v>
      </c>
    </row>
    <row r="8" ht="16.8" spans="2:10">
      <c r="B8" s="12"/>
      <c r="C8" s="12"/>
      <c r="D8" s="12"/>
      <c r="E8" s="12"/>
      <c r="F8" s="12"/>
      <c r="G8" s="12"/>
      <c r="H8" s="12"/>
      <c r="J8" s="17"/>
    </row>
    <row r="9" ht="16.8" spans="2:10">
      <c r="B9" s="12"/>
      <c r="C9" s="12"/>
      <c r="D9" s="12"/>
      <c r="E9" s="12"/>
      <c r="F9" s="12"/>
      <c r="G9" s="12"/>
      <c r="H9" s="12"/>
      <c r="J9" s="17"/>
    </row>
    <row r="10" ht="16.8" spans="2:10">
      <c r="B10" s="12"/>
      <c r="C10" s="12"/>
      <c r="D10" s="12"/>
      <c r="E10" s="12"/>
      <c r="F10" s="12"/>
      <c r="G10" s="12"/>
      <c r="H10" s="12"/>
      <c r="J10" s="17"/>
    </row>
    <row r="11" ht="27" customHeight="1" spans="2:10">
      <c r="B11" s="12"/>
      <c r="C11" s="12"/>
      <c r="D11" s="12"/>
      <c r="E11" s="13" t="s">
        <v>152</v>
      </c>
      <c r="F11" s="13"/>
      <c r="G11" s="12"/>
      <c r="H11" s="12"/>
      <c r="J11" s="17"/>
    </row>
    <row r="12" ht="28.15" customHeight="1" spans="2:10">
      <c r="B12" s="12"/>
      <c r="C12" s="12"/>
      <c r="D12" s="12"/>
      <c r="E12" s="6" t="s">
        <v>12</v>
      </c>
      <c r="F12" s="9">
        <f>SUM(C7,E7,G7,I7,K7)</f>
        <v>256</v>
      </c>
      <c r="G12" s="12"/>
      <c r="H12" s="12"/>
      <c r="J12" s="17"/>
    </row>
    <row r="13" ht="22.9" customHeight="1" spans="2:10">
      <c r="B13" s="12"/>
      <c r="C13" s="12"/>
      <c r="D13" s="12"/>
      <c r="E13" s="7" t="s">
        <v>13</v>
      </c>
      <c r="F13" s="10">
        <f>SUM(D7,F7,H7,J7,L7)</f>
        <v>265</v>
      </c>
      <c r="G13" s="12"/>
      <c r="H13" s="12"/>
      <c r="J13" s="17"/>
    </row>
  </sheetData>
  <mergeCells count="7">
    <mergeCell ref="B2:J2"/>
    <mergeCell ref="C3:D3"/>
    <mergeCell ref="E3:F3"/>
    <mergeCell ref="G3:H3"/>
    <mergeCell ref="I3:J3"/>
    <mergeCell ref="K3:L3"/>
    <mergeCell ref="E11:F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Sprint 1</vt:lpstr>
      <vt:lpstr>Sprint 2</vt:lpstr>
      <vt:lpstr>Sprint3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GIA PHU</cp:lastModifiedBy>
  <dcterms:created xsi:type="dcterms:W3CDTF">2024-03-26T08:17:00Z</dcterms:created>
  <dcterms:modified xsi:type="dcterms:W3CDTF">2025-04-29T04:22:24Z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AECC4C556A3A4F29AE982B4F299AB02B_12</vt:lpwstr>
  </property>
  <property fmtid="{D5CDD505-2E9C-101B-9397-08002B2CF9AE}" pid="3" name="KSOProductBuildVer">
    <vt:lpwstr>1033-12.2.0.20795</vt:lpwstr>
  </property>
</Properties>
</file>