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iaco\Desktop\EPICODE\M01.EXCEL\W1D2.Lezione pratica\"/>
    </mc:Choice>
  </mc:AlternateContent>
  <xr:revisionPtr revIDLastSave="0" documentId="13_ncr:1_{F3ECDFB6-BF47-4838-A1F6-D277F80C5154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ategoria">CONTA_SE!$C$2:$C$80</definedName>
    <definedName name="CDROM">Assoluti_Iva!$A$110:$C$117</definedName>
    <definedName name="Cliente">CONTA_SE!$B$2:$B$80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rto">SOMMA_SE!$E$4:$E$26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Tipo">SOMMA_SE!$C$4:$C$26</definedName>
    <definedName name="Valutazioni">Cerca_Vert_Giudizio!$F$3:$H$6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7" i="7" l="1"/>
  <c r="I23" i="7"/>
  <c r="H28" i="7"/>
  <c r="I19" i="7"/>
  <c r="I18" i="7"/>
  <c r="I17" i="7"/>
  <c r="I16" i="7"/>
  <c r="I29" i="7"/>
  <c r="I28" i="7"/>
  <c r="I27" i="7"/>
  <c r="I15" i="7"/>
  <c r="I14" i="7"/>
  <c r="I26" i="7"/>
  <c r="I25" i="7"/>
  <c r="I13" i="7"/>
  <c r="I24" i="7"/>
  <c r="I12" i="7"/>
  <c r="I11" i="7"/>
  <c r="I22" i="7"/>
  <c r="I10" i="7"/>
  <c r="I9" i="7"/>
  <c r="I21" i="7"/>
  <c r="I20" i="7"/>
  <c r="I8" i="7"/>
  <c r="H25" i="7"/>
  <c r="H24" i="7"/>
  <c r="H18" i="7"/>
  <c r="H16" i="7"/>
  <c r="H13" i="7"/>
  <c r="H12" i="7"/>
  <c r="H23" i="7"/>
  <c r="H19" i="7"/>
  <c r="H29" i="7"/>
  <c r="H17" i="7"/>
  <c r="H15" i="7"/>
  <c r="H27" i="7"/>
  <c r="H26" i="7"/>
  <c r="H14" i="7"/>
  <c r="H11" i="7"/>
  <c r="H10" i="7"/>
  <c r="H9" i="7"/>
  <c r="H22" i="7"/>
  <c r="H21" i="7"/>
  <c r="H20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<sst xmlns="http://schemas.openxmlformats.org/spreadsheetml/2006/main" count="1004" uniqueCount="656">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</sst>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FFCC00"/>
      </font>
      <fill>
        <patternFill>
          <bgColor rgb="FFFFFF00"/>
        </patternFill>
      </fill>
    </dxf>
    <dxf>
      <font>
        <color rgb="FF0070C0"/>
      </font>
      <fill>
        <patternFill>
          <bgColor theme="8" tint="0.59996337778862885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Row],[Punteggio]],Valutazioni,2,0)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:D33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47.69921875" customWidth="1"/>
    <col min="6" max="6" width="15.796875" bestFit="1" customWidth="1"/>
    <col min="7" max="7" width="7.09765625" customWidth="1"/>
    <col min="8" max="26" width="8.69921875" customWidth="1"/>
  </cols>
  <sheetData>
    <row r="1" spans="1:26" ht="39" customHeight="1" x14ac:dyDescent="0.3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C5+F5</f>
        <v>387600</v>
      </c>
      <c r="E5" s="1" t="str">
        <f t="shared" ref="E5:E68" si="2">_xlfn.CONCAT(A5," ",B5)</f>
        <v>MON.SVGA 0,28 15" AOC 5VLR 1280 x 1024, MPR II, N.I., Energy Star Digital</v>
      </c>
      <c r="F5" s="6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6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6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6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6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6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6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6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6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6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6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6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6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6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6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6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6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6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6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6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6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6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6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6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6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6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6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6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6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6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6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6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6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6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6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6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6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6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6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6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6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6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6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6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6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6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6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6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6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6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6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6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6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6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6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6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6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6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6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6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6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6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6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6">
        <f t="shared" ref="F68:F131" si="3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4">C69+F69</f>
        <v>601200</v>
      </c>
      <c r="E69" s="1" t="str">
        <f t="shared" ref="E69:E132" si="5">_xlfn.CONCAT(A69," ",B69)</f>
        <v>Contr. PCI AHA 2940AU SCSI-2 Adaptec 2940 Ultra Fast, SCSI-2, sw EZ SCSI 4.0</v>
      </c>
      <c r="F69" s="6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6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6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6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6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6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6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6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6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6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6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6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6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6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6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6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6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6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6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6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6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6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6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6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6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6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6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6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6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6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6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6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6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6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6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6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6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6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6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6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6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6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6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6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6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6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6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6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6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6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6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6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6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6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6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6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6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6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6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6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6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6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6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6">
        <f t="shared" ref="F132:F195" si="6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7">C133+F133</f>
        <v>116400</v>
      </c>
      <c r="E133" s="1" t="str">
        <f t="shared" ref="E133:E196" si="8">_xlfn.CONCAT(A133," ",B133)</f>
        <v xml:space="preserve">SIMM 32MB 72 PIN (EDO) </v>
      </c>
      <c r="F133" s="6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6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6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6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6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6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6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6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6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6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6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6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6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6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6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6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6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6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6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6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6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6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6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6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6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6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6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6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6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6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6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6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6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6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6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6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6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6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6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6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6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6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6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6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6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6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6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6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6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6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6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6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6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6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6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6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6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6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6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6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6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6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6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6">
        <f t="shared" ref="F196:F259" si="9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0">C197+F197</f>
        <v>13200</v>
      </c>
      <c r="E197" s="1" t="str">
        <f t="shared" ref="E197:E260" si="11">_xlfn.CONCAT(A197," ",B197)</f>
        <v>MOUSE SERIALE 3 TASTI PRIMAX</v>
      </c>
      <c r="F197" s="6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6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6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6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6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6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6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6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6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6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6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6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6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6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6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6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6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6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6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6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6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6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6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6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6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6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6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6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6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6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6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6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6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6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6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6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6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6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6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6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6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6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6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6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6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6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6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6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6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6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6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6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6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6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6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6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6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6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6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6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6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6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6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6">
        <f t="shared" ref="F260:F323" si="12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3">C261+F261</f>
        <v>272400</v>
      </c>
      <c r="E261" s="1" t="str">
        <f t="shared" ref="E261:E324" si="14">_xlfn.CONCAT(A261," ",B261)</f>
        <v>VISUAL BASIC 4.0 STD MICROSOFT</v>
      </c>
      <c r="F261" s="6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6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6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6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6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6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6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6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6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6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6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6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6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6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6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6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6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6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6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6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6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6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6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6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6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6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6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6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6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6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6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6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6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6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6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6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6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6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6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6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6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6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6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6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6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6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6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6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6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6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6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6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6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6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6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6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6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6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6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6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6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6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6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6">
        <f t="shared" ref="F324:F339" si="15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6">C325+F325</f>
        <v>96000</v>
      </c>
      <c r="E325" s="1" t="str">
        <f t="shared" ref="E325:E339" si="17">_xlfn.CONCAT(A325," ",B325)</f>
        <v>CASE MIDITOWER BC VIP 432 P/S 230W</v>
      </c>
      <c r="F325" s="6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6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6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6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6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6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6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6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6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6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6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6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6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6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6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1" sqref="G11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Row],[Punteggio]],Valutazioni,2,0)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Row],[Punteggio]],Valutazioni,2,0)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Row],[Punteggio]],Valutazioni,2,0)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Row],[Punteggio]],Valutazioni,2,0)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Row],[Punteggio]],Valutazioni,2,0)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Row],[Punteggio]],Valutazioni,2,0)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Row],[Punteggio]],Valutazioni,2,0)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$D$6</formula>
    </cfRule>
    <cfRule type="cellIs" dxfId="2" priority="2" operator="equal">
      <formula>$D$7</formula>
    </cfRule>
    <cfRule type="cellIs" dxfId="1" priority="3" operator="equal">
      <formula>$D$8</formula>
    </cfRule>
    <cfRule type="cellIs" dxfId="0" priority="4" operator="equal">
      <formula>$D$10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H4" sqref="H4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540</v>
      </c>
      <c r="H4" s="30">
        <f>VLOOKUP(G4,Table_2[],2,0)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71" workbookViewId="0">
      <selection activeCell="I9" sqref="I9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COUNTIF(Categoria,H3)</f>
        <v>11</v>
      </c>
    </row>
    <row r="4" spans="1:26" ht="13.5" customHeight="1" thickBot="1" x14ac:dyDescent="0.4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COUNTIF(Categoria,H4)</f>
        <v>5</v>
      </c>
    </row>
    <row r="5" spans="1:26" ht="13.5" customHeight="1" thickBot="1" x14ac:dyDescent="0.4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COUNTIF(Categoria,H5)</f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COUNTIF(Categoria,H6)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 t="shared" ref="I8:I14" si="0">COUNTIF(Cliente,H8)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si="0"/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0"/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0"/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0"/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0"/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0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9" sqref="J9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0" t="s">
        <v>621</v>
      </c>
      <c r="C1" s="61"/>
      <c r="D1" s="61"/>
    </row>
    <row r="2" spans="1:11" ht="12.75" customHeight="1" x14ac:dyDescent="0.3"/>
    <row r="3" spans="1:11" ht="12.75" customHeight="1" x14ac:dyDescent="0.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t="shared" ref="H5:H10" si="0">SUMIF(Tipo,G5,Importo)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si="0"/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35" sqref="I35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3" t="s">
        <v>650</v>
      </c>
    </row>
    <row r="2" spans="1:9" ht="12.75" customHeight="1" x14ac:dyDescent="0.35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TODAY()</f>
        <v>45534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t="shared" ref="H7:H29" ca="1" si="0">_xlfn.DAYS(Oggi,A7)</f>
        <v>7912</v>
      </c>
      <c r="I7">
        <f t="shared" ref="I7:I29" ca="1" si="1">NETWORKDAYS(A7,Oggi)</f>
        <v>5653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2">YEAR(A8)</f>
        <v>2002</v>
      </c>
      <c r="F8">
        <f t="shared" ref="F8:F29" si="3">MONTH(A8)</f>
        <v>1</v>
      </c>
      <c r="G8">
        <f t="shared" ref="G8:G29" si="4">DAY(A8)</f>
        <v>5</v>
      </c>
      <c r="H8">
        <f t="shared" ca="1" si="0"/>
        <v>8273</v>
      </c>
      <c r="I8">
        <f t="shared" ca="1" si="1"/>
        <v>5910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2"/>
        <v>2006</v>
      </c>
      <c r="F9">
        <f t="shared" si="3"/>
        <v>1</v>
      </c>
      <c r="G9">
        <f t="shared" si="4"/>
        <v>1</v>
      </c>
      <c r="H9">
        <f t="shared" ca="1" si="0"/>
        <v>6816</v>
      </c>
      <c r="I9">
        <f t="shared" ca="1" si="1"/>
        <v>4870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>
        <f t="shared" ca="1" si="0"/>
        <v>7900</v>
      </c>
      <c r="I10">
        <f t="shared" ca="1" si="1"/>
        <v>5645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>
        <f t="shared" ca="1" si="0"/>
        <v>7899</v>
      </c>
      <c r="I11">
        <f t="shared" ca="1" si="1"/>
        <v>5644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>
        <f t="shared" ca="1" si="0"/>
        <v>7892</v>
      </c>
      <c r="I12">
        <f t="shared" ca="1" si="1"/>
        <v>5639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2"/>
        <v>2003</v>
      </c>
      <c r="F13">
        <f t="shared" si="3"/>
        <v>1</v>
      </c>
      <c r="G13">
        <f t="shared" si="4"/>
        <v>29</v>
      </c>
      <c r="H13">
        <f t="shared" ca="1" si="0"/>
        <v>7884</v>
      </c>
      <c r="I13">
        <f t="shared" ca="1" si="1"/>
        <v>5633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>
        <f t="shared" ca="1" si="0"/>
        <v>7881</v>
      </c>
      <c r="I14">
        <f t="shared" ca="1" si="1"/>
        <v>5630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>
        <f t="shared" ca="1" si="0"/>
        <v>7877</v>
      </c>
      <c r="I15">
        <f t="shared" ca="1" si="1"/>
        <v>5628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>
        <f t="shared" ca="1" si="0"/>
        <v>7876</v>
      </c>
      <c r="I16">
        <f t="shared" ca="1" si="1"/>
        <v>5627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>
        <f t="shared" ca="1" si="0"/>
        <v>7871</v>
      </c>
      <c r="I17">
        <f t="shared" ca="1" si="1"/>
        <v>5624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>
        <f t="shared" ca="1" si="0"/>
        <v>7868</v>
      </c>
      <c r="I18">
        <f t="shared" ca="1" si="1"/>
        <v>5621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>
        <f t="shared" ca="1" si="0"/>
        <v>7132</v>
      </c>
      <c r="I19">
        <f t="shared" ca="1" si="1"/>
        <v>5095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>
        <f t="shared" ca="1" si="0"/>
        <v>7861</v>
      </c>
      <c r="I20">
        <f t="shared" ca="1" si="1"/>
        <v>5616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>
        <f t="shared" ca="1" si="0"/>
        <v>7859</v>
      </c>
      <c r="I21">
        <f t="shared" ca="1" si="1"/>
        <v>5615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2"/>
        <v>2003</v>
      </c>
      <c r="F22">
        <f t="shared" si="3"/>
        <v>2</v>
      </c>
      <c r="G22">
        <f t="shared" si="4"/>
        <v>26</v>
      </c>
      <c r="H22">
        <f t="shared" ca="1" si="0"/>
        <v>7856</v>
      </c>
      <c r="I22">
        <f t="shared" ca="1" si="1"/>
        <v>5613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>
        <f t="shared" ca="1" si="0"/>
        <v>7486</v>
      </c>
      <c r="I23">
        <f t="shared" ca="1" si="1"/>
        <v>5349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>
        <f t="shared" ca="1" si="0"/>
        <v>7849</v>
      </c>
      <c r="I24">
        <f t="shared" ca="1" si="1"/>
        <v>5608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>
        <f t="shared" ca="1" si="0"/>
        <v>7844</v>
      </c>
      <c r="I25">
        <f t="shared" ca="1" si="1"/>
        <v>5605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>
        <f t="shared" ca="1" si="0"/>
        <v>7839</v>
      </c>
      <c r="I26">
        <f t="shared" ca="1" si="1"/>
        <v>5600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>
        <f t="shared" ca="1" si="0"/>
        <v>7469</v>
      </c>
      <c r="I27">
        <f t="shared" ca="1" si="1"/>
        <v>5336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>
        <f t="shared" ca="1" si="0"/>
        <v>6006</v>
      </c>
      <c r="I28">
        <f t="shared" ca="1" si="1"/>
        <v>4291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2"/>
        <v>2003</v>
      </c>
      <c r="F29">
        <f t="shared" si="3"/>
        <v>3</v>
      </c>
      <c r="G29">
        <f t="shared" si="4"/>
        <v>25</v>
      </c>
      <c r="H29">
        <f t="shared" ca="1" si="0"/>
        <v>7829</v>
      </c>
      <c r="I29">
        <f t="shared" ca="1" si="1"/>
        <v>5594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27</vt:i4>
      </vt:variant>
    </vt:vector>
  </HeadingPairs>
  <TitlesOfParts>
    <vt:vector size="34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Categoria</vt:lpstr>
      <vt:lpstr>CDROM</vt:lpstr>
      <vt:lpstr>Cliente</vt:lpstr>
      <vt:lpstr>CONT</vt:lpstr>
      <vt:lpstr>CPU</vt:lpstr>
      <vt:lpstr>DATI</vt:lpstr>
      <vt:lpstr>HD</vt:lpstr>
      <vt:lpstr>Importo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Tipo</vt:lpstr>
      <vt:lpstr>Valutazioni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GIACOMO ZANNI</cp:lastModifiedBy>
  <dcterms:created xsi:type="dcterms:W3CDTF">2005-04-12T12:35:30Z</dcterms:created>
  <dcterms:modified xsi:type="dcterms:W3CDTF">2024-08-30T21:11:10Z</dcterms:modified>
</cp:coreProperties>
</file>