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P.KD\"/>
    </mc:Choice>
  </mc:AlternateContent>
  <bookViews>
    <workbookView xWindow="240" yWindow="195" windowWidth="11310" windowHeight="7110" tabRatio="900"/>
  </bookViews>
  <sheets>
    <sheet name="Tổng hợp" sheetId="2" r:id="rId1"/>
    <sheet name="Thống Kê " sheetId="5" r:id="rId2"/>
  </sheets>
  <definedNames>
    <definedName name="_xlnm._FilterDatabase" localSheetId="1" hidden="1">'Thống Kê '!$B$1:$B$89</definedName>
    <definedName name="_xlnm._FilterDatabase" localSheetId="0" hidden="1">'Tổng hợp'!$F$1:$F$178</definedName>
    <definedName name="_xlnm.Print_Titles" localSheetId="1">'Thống Kê '!$5:$5</definedName>
    <definedName name="_xlnm.Print_Titles" localSheetId="0">'Tổng hợp'!$6:$6</definedName>
  </definedNames>
  <calcPr calcId="162913"/>
</workbook>
</file>

<file path=xl/calcChain.xml><?xml version="1.0" encoding="utf-8"?>
<calcChain xmlns="http://schemas.openxmlformats.org/spreadsheetml/2006/main">
  <c r="A9" i="2" l="1"/>
  <c r="AP79" i="5"/>
  <c r="C48" i="5"/>
  <c r="E85" i="2" l="1"/>
  <c r="E86" i="2" s="1"/>
  <c r="AD78" i="5" l="1"/>
  <c r="AE78" i="5"/>
  <c r="AF78" i="5"/>
  <c r="AC78" i="5"/>
  <c r="P74" i="5" l="1"/>
  <c r="Q74" i="5"/>
  <c r="R74" i="5"/>
  <c r="S74" i="5"/>
  <c r="T74" i="5"/>
  <c r="U74" i="5"/>
  <c r="V74" i="5"/>
  <c r="W74" i="5"/>
  <c r="X74" i="5"/>
  <c r="Y74" i="5"/>
  <c r="O74" i="5"/>
  <c r="P72" i="5"/>
  <c r="Q72" i="5"/>
  <c r="R72" i="5"/>
  <c r="S72" i="5"/>
  <c r="T72" i="5"/>
  <c r="U72" i="5"/>
  <c r="V72" i="5"/>
  <c r="W72" i="5"/>
  <c r="X72" i="5"/>
  <c r="Y72" i="5"/>
  <c r="O72" i="5"/>
  <c r="Y79" i="5" l="1"/>
  <c r="A10" i="2" l="1"/>
  <c r="A11" i="2" l="1"/>
  <c r="A12" i="2" s="1"/>
  <c r="A13" i="2" s="1"/>
  <c r="A14" i="2" s="1"/>
  <c r="A15" i="2" s="1"/>
  <c r="A16" i="2" s="1"/>
  <c r="A17" i="2" s="1"/>
  <c r="A18" i="2" s="1"/>
  <c r="A19" i="2" l="1"/>
  <c r="A20" i="2" l="1"/>
  <c r="A21" i="2" s="1"/>
  <c r="A23" i="2" s="1"/>
  <c r="A24" i="2" s="1"/>
  <c r="A25" i="2" s="1"/>
  <c r="A27" i="2" s="1"/>
  <c r="A28" i="2" s="1"/>
  <c r="R70" i="5" l="1"/>
  <c r="A29" i="2" l="1"/>
  <c r="A30" i="2" s="1"/>
  <c r="A31" i="2" s="1"/>
  <c r="A32" i="2" s="1"/>
  <c r="A34" i="2" s="1"/>
  <c r="A35" i="2" l="1"/>
  <c r="A36" i="2" s="1"/>
  <c r="A38" i="2" s="1"/>
  <c r="A40" i="2" s="1"/>
  <c r="A41" i="2" l="1"/>
  <c r="A42" i="2" s="1"/>
  <c r="A43" i="2" s="1"/>
  <c r="A47" i="2" l="1"/>
  <c r="A48" i="2" s="1"/>
  <c r="A50" i="2" s="1"/>
  <c r="A44" i="2"/>
  <c r="A45" i="2" s="1"/>
  <c r="A51" i="2" l="1"/>
  <c r="A52" i="2" s="1"/>
  <c r="A53" i="2" s="1"/>
  <c r="A54" i="2" s="1"/>
  <c r="A56" i="2" s="1"/>
  <c r="A58" i="2" l="1"/>
  <c r="A59" i="2" s="1"/>
  <c r="A57" i="2"/>
  <c r="A60" i="2" l="1"/>
  <c r="A61" i="2" s="1"/>
  <c r="A63" i="2" s="1"/>
  <c r="A64" i="2" s="1"/>
  <c r="A66" i="2" s="1"/>
  <c r="A67" i="2" s="1"/>
  <c r="A68" i="2" s="1"/>
  <c r="A69" i="2" s="1"/>
  <c r="A70" i="2" s="1"/>
  <c r="A72" i="2" l="1"/>
  <c r="A73" i="2" s="1"/>
  <c r="A74" i="2" s="1"/>
  <c r="A75" i="2" s="1"/>
  <c r="A76" i="2" s="1"/>
  <c r="A78" i="2" s="1"/>
  <c r="A79" i="2" s="1"/>
  <c r="A80" i="2" s="1"/>
  <c r="A81" i="2" s="1"/>
  <c r="A83" i="2" l="1"/>
  <c r="A84" i="2" s="1"/>
  <c r="A85" i="2" s="1"/>
  <c r="A86" i="2" s="1"/>
</calcChain>
</file>

<file path=xl/sharedStrings.xml><?xml version="1.0" encoding="utf-8"?>
<sst xmlns="http://schemas.openxmlformats.org/spreadsheetml/2006/main" count="509" uniqueCount="329">
  <si>
    <t xml:space="preserve">CÔNG TY TNHH TM &amp; CÔNG NGHỆ SINH HÓA </t>
  </si>
  <si>
    <t>Nhà máy: Lô 44G, KCN Quang Minh, Mê Linh, Hà Nội</t>
  </si>
  <si>
    <t>Tel: 043.818.2266        Fax: 043.216.1165</t>
  </si>
  <si>
    <t>Số TT</t>
  </si>
  <si>
    <t>Mã số ĐL</t>
  </si>
  <si>
    <t>Họ tên ĐL</t>
  </si>
  <si>
    <t>Địa chỉ</t>
  </si>
  <si>
    <t>Dương Văn Hùng</t>
  </si>
  <si>
    <t>Sơn Nam- Sơn Dương- Tuyên Quang</t>
  </si>
  <si>
    <t>SDT</t>
  </si>
  <si>
    <t>Vùng TT</t>
  </si>
  <si>
    <t>Ngày lấy hàng</t>
  </si>
  <si>
    <t>SLT6</t>
  </si>
  <si>
    <t>Vĩnh Phúc</t>
  </si>
  <si>
    <t>Thanh Hóa</t>
  </si>
  <si>
    <t>Tuyên Quang</t>
  </si>
  <si>
    <t>Hà Nội</t>
  </si>
  <si>
    <t>Phú Thọ</t>
  </si>
  <si>
    <t>Bình Minh- Khoái Châu- Hưng Yên</t>
  </si>
  <si>
    <t>Hưng Yên</t>
  </si>
  <si>
    <t>SLT7</t>
  </si>
  <si>
    <t>Hà Nam</t>
  </si>
  <si>
    <t>SL T5</t>
  </si>
  <si>
    <t>Phạm Hồng Cường</t>
  </si>
  <si>
    <t>0903857799</t>
  </si>
  <si>
    <t>Cường Nga</t>
  </si>
  <si>
    <t>SL T6</t>
  </si>
  <si>
    <t>SL T7</t>
  </si>
  <si>
    <t>Nguyễn Văn Thủy</t>
  </si>
  <si>
    <t>Ba Trại- Hà Nội</t>
  </si>
  <si>
    <t>0984196521</t>
  </si>
  <si>
    <t>SL T8</t>
  </si>
  <si>
    <t>SLT8</t>
  </si>
  <si>
    <t>Hòa Bình</t>
  </si>
  <si>
    <t>Kiều Tiến Hòa</t>
  </si>
  <si>
    <t>Tam Nông- Lạc Thủy- Hòa Bình</t>
  </si>
  <si>
    <t>Kiều Mạnh Cường</t>
  </si>
  <si>
    <t>Khách lẻ</t>
  </si>
  <si>
    <t>SLT9</t>
  </si>
  <si>
    <t>SL T9</t>
  </si>
  <si>
    <t>SLT10</t>
  </si>
  <si>
    <t>Tân Vinh- Lương Sơn- Hòa Bình</t>
  </si>
  <si>
    <t>Nguyễn Tự Quyền</t>
  </si>
  <si>
    <t>Đỗ Đắc Sáng</t>
  </si>
  <si>
    <t>Đông Kết- Khoái Châu- Hưng Yên</t>
  </si>
  <si>
    <t>SLT11</t>
  </si>
  <si>
    <t xml:space="preserve">                               Trụ sở : Số 10, ngõ 80/3 P. Nhân Hòa ,P.Nhân Chính, Q.Thanh Xuân - TP. Hà Nội</t>
  </si>
  <si>
    <t>SLT12</t>
  </si>
  <si>
    <t>Đào Vương Hảo</t>
  </si>
  <si>
    <t>0918435287</t>
  </si>
  <si>
    <t>SLT1</t>
  </si>
  <si>
    <t>Năm 2016</t>
  </si>
  <si>
    <t>Xuân Yên- Thọ Xuân- Thanh Hóa</t>
  </si>
  <si>
    <t>Trần Đức Xuân</t>
  </si>
  <si>
    <t>Mễ Sở- Văn Giang- Hưng Yên</t>
  </si>
  <si>
    <t>01273732155</t>
  </si>
  <si>
    <t>SLT2</t>
  </si>
  <si>
    <t>Bắc Giang</t>
  </si>
  <si>
    <t>Đinh Minh Hưng</t>
  </si>
  <si>
    <t>Bắc Ninh</t>
  </si>
  <si>
    <t>SLT3</t>
  </si>
  <si>
    <t>Hải Dương</t>
  </si>
  <si>
    <t>Đỗ Tuấn Anh</t>
  </si>
  <si>
    <t>SLT4</t>
  </si>
  <si>
    <t>Đặng Duy Hưng</t>
  </si>
  <si>
    <t>Đặng Thị Uyên</t>
  </si>
  <si>
    <t>01254618986</t>
  </si>
  <si>
    <t>Hải Thành- Dương Kinh- Hải Phòng</t>
  </si>
  <si>
    <t>0936938268</t>
  </si>
  <si>
    <t>Hải Phòng</t>
  </si>
  <si>
    <t>Vũ Xuân Hóa</t>
  </si>
  <si>
    <t>SLT5</t>
  </si>
  <si>
    <t>Vũ Tất Thành</t>
  </si>
  <si>
    <t>Đông Tảo- Khoái Châu- Hưng Yên</t>
  </si>
  <si>
    <t>01653271448</t>
  </si>
  <si>
    <t>Đỗ Công Cửu</t>
  </si>
  <si>
    <t>01668541773</t>
  </si>
  <si>
    <t>Mê Linh- Hà Nội</t>
  </si>
  <si>
    <t>Ba Trại- Ba Vì- Hà nội</t>
  </si>
  <si>
    <t>Nam Phương Tiến- Chương Mỹ- Hà Nội</t>
  </si>
  <si>
    <t>Xuân Phú- Phúc Thọ- Hà Nội</t>
  </si>
  <si>
    <t>Cẩm Lĩnh - Ba Vì - Hà Nội</t>
  </si>
  <si>
    <t>0974852975</t>
  </si>
  <si>
    <t>Việt Hồng - Thanh Hà - Hải Dương</t>
  </si>
  <si>
    <t>Lê Huy Tuyền</t>
  </si>
  <si>
    <t>Nguyễn Thị Thanh</t>
  </si>
  <si>
    <t>Tiên Dược - Sóc Sơn - Hà Nội</t>
  </si>
  <si>
    <t>0984 135 214</t>
  </si>
  <si>
    <t>Lê Văn Thắng</t>
  </si>
  <si>
    <t>Vân Hòa- Ba Vì- Hà Nội</t>
  </si>
  <si>
    <t>Cẩm Khê- Phú Thọ</t>
  </si>
  <si>
    <t>0974145433</t>
  </si>
  <si>
    <t>Thuần Mỹ- Ba Vì- Hà Nội</t>
  </si>
  <si>
    <t>Trung Châu- Đan Phượng- Hà Nội</t>
  </si>
  <si>
    <t>Nguyễn Văn Bích</t>
  </si>
  <si>
    <t>Yên Thọ- Đông Chiều- Quảng Ninh</t>
  </si>
  <si>
    <t>0904503555</t>
  </si>
  <si>
    <t>Quảng Ninh</t>
  </si>
  <si>
    <t xml:space="preserve"> </t>
  </si>
  <si>
    <t>SL 2017</t>
  </si>
  <si>
    <t>SL T1</t>
  </si>
  <si>
    <t>Phạm Tuấn Anh</t>
  </si>
  <si>
    <t>SL T2</t>
  </si>
  <si>
    <t>Đặng Văn Dương</t>
  </si>
  <si>
    <t>01296141259</t>
  </si>
  <si>
    <t>SL T3</t>
  </si>
  <si>
    <t>Trại Hưng Yên</t>
  </si>
  <si>
    <t>Đỗ Minh Thân</t>
  </si>
  <si>
    <t>SL T4</t>
  </si>
  <si>
    <t>0947549462</t>
  </si>
  <si>
    <t>Ba Vì- Hà Nội</t>
  </si>
  <si>
    <t>Tiên Ngoại- Duy Tiên- Hà Nam</t>
  </si>
  <si>
    <t>0983117888</t>
  </si>
  <si>
    <t>Chu Quang Hưng</t>
  </si>
  <si>
    <t>01677748594</t>
  </si>
  <si>
    <t>Trần Văn Thắng</t>
  </si>
  <si>
    <t>Lê Đình Khánh</t>
  </si>
  <si>
    <t>Minh Quang- Ba Vì- Hà Nội</t>
  </si>
  <si>
    <t>Hợp Hoà - Tam Dương- Vĩnh Phúc</t>
  </si>
  <si>
    <t>Nguyễn Thị Lân</t>
  </si>
  <si>
    <t>01669356889</t>
  </si>
  <si>
    <t>Gia Khánh- Bĩnh Xuyên- Vĩnh Phúc</t>
  </si>
  <si>
    <t>Nguyễn Văn Bính</t>
  </si>
  <si>
    <t>Việt Hoà- Khoái Châu- Hưng Yên</t>
  </si>
  <si>
    <t>0385119927</t>
  </si>
  <si>
    <t>SL T10</t>
  </si>
  <si>
    <t>Nguyễn Văn Minh</t>
  </si>
  <si>
    <t>0989785990</t>
  </si>
  <si>
    <t>Bằng Dã- Hạ Hoà- Phú Thọ</t>
  </si>
  <si>
    <t>Nguyễn Thị Dương Hội</t>
  </si>
  <si>
    <t>03933349670</t>
  </si>
  <si>
    <t>SL T11</t>
  </si>
  <si>
    <t>Công ty Bảo Minh</t>
  </si>
  <si>
    <t>Cổ Loa- Đông Anh- Hà Nội</t>
  </si>
  <si>
    <t>0968246464</t>
  </si>
  <si>
    <t>SL T12</t>
  </si>
  <si>
    <t>0977278407</t>
  </si>
  <si>
    <t>Hạ Hoà- Phú Thọ</t>
  </si>
  <si>
    <t>Nguyễn Thị Thu pt</t>
  </si>
  <si>
    <t>Năm 2018</t>
  </si>
  <si>
    <t>Đặng Thị Liên</t>
  </si>
  <si>
    <t>0367507423</t>
  </si>
  <si>
    <t>0981098468</t>
  </si>
  <si>
    <t>Tống Anh Cường</t>
  </si>
  <si>
    <t>Kiều Văn Phong</t>
  </si>
  <si>
    <t>Dân Hoà- Kỳ Sơn- Hoà Bình</t>
  </si>
  <si>
    <t>0912904056</t>
  </si>
  <si>
    <t>Hòa Sơn- Lương Sơn- Hòa Bình</t>
  </si>
  <si>
    <t>0857752122</t>
  </si>
  <si>
    <t>0367493944</t>
  </si>
  <si>
    <t>0376312115</t>
  </si>
  <si>
    <t>Võng Xuyên- Phúc Thọ- Hà Nội</t>
  </si>
  <si>
    <t>18/6/2019</t>
  </si>
  <si>
    <t>Đinh Thị Nhật</t>
  </si>
  <si>
    <t>0978981658</t>
  </si>
  <si>
    <t>Hợp Thịnh- Kỳ Sơn- Hòa Binh</t>
  </si>
  <si>
    <t>19/6/2019</t>
  </si>
  <si>
    <t>Phạm Ngọc Xuân</t>
  </si>
  <si>
    <t>Hợp Lý- Lý Nhân- Hà Nam</t>
  </si>
  <si>
    <t>0987219777</t>
  </si>
  <si>
    <t>Võ Quý Đức</t>
  </si>
  <si>
    <t>8/7/2019</t>
  </si>
  <si>
    <t>Nguyễn Văn Khiêm</t>
  </si>
  <si>
    <t>Hồng Phong- An Dương- Hải Phòng</t>
  </si>
  <si>
    <t>0865615065</t>
  </si>
  <si>
    <t>Hoàng Hải Chiều</t>
  </si>
  <si>
    <t>Yên Bắc- Duy Tiên- Hà Nam</t>
  </si>
  <si>
    <t>0988828897</t>
  </si>
  <si>
    <t>25/7/2019</t>
  </si>
  <si>
    <t>Hà Văn Trọng</t>
  </si>
  <si>
    <t>Phố Gạch- Phúc Thọ- Hà Nội</t>
  </si>
  <si>
    <t>0978123065</t>
  </si>
  <si>
    <t>03/9/19</t>
  </si>
  <si>
    <t>Hồng Dương- Thanh Oai- hà Nội</t>
  </si>
  <si>
    <t>0988444109</t>
  </si>
  <si>
    <t>Trưởng phòng KD 01</t>
  </si>
  <si>
    <t>Trại Nội Bộ</t>
  </si>
  <si>
    <t>Nguyễn Thị Ngoan</t>
  </si>
  <si>
    <t>0334118136</t>
  </si>
  <si>
    <t>Trại Sơn Đà</t>
  </si>
  <si>
    <t>Sơn Đà - Ba Vì- Hà Nội</t>
  </si>
  <si>
    <t>Sơn Đà- Ba Vì- Hà Nội</t>
  </si>
  <si>
    <t>Nguyễn Văn Dân</t>
  </si>
  <si>
    <t>0366250675</t>
  </si>
  <si>
    <t>21/1/2020</t>
  </si>
  <si>
    <t>Nguyễn Văn Quân</t>
  </si>
  <si>
    <t>Trại Hồng Linh</t>
  </si>
  <si>
    <t>0379002564</t>
  </si>
  <si>
    <t>Đào Ngọc Lân</t>
  </si>
  <si>
    <t>Phong Vân- Ba Vì- Hà Nội</t>
  </si>
  <si>
    <t>0973916794</t>
  </si>
  <si>
    <t>0978821688</t>
  </si>
  <si>
    <t>Xuân Mai- Hà Nội</t>
  </si>
  <si>
    <t>Nông trại Ba Vì Xanh</t>
  </si>
  <si>
    <t>Nam Từ Liêm- Hà Nội</t>
  </si>
  <si>
    <t>0813060348</t>
  </si>
  <si>
    <t>Lê Văn Định</t>
  </si>
  <si>
    <t>0963259870</t>
  </si>
  <si>
    <t>Đoàn Quốc Toản</t>
  </si>
  <si>
    <t>0372058405</t>
  </si>
  <si>
    <t>Bùi Thị Thủy</t>
  </si>
  <si>
    <t>Trại nái Yên Bài</t>
  </si>
  <si>
    <t>Đỗ Văn Dũng</t>
  </si>
  <si>
    <t>0963980838</t>
  </si>
  <si>
    <t>Nguyễn Thị Linh</t>
  </si>
  <si>
    <t>Tứ Dân- Khoái Châu- Hưng Yên</t>
  </si>
  <si>
    <t>0966409591</t>
  </si>
  <si>
    <t>Nguyễn Văn Phúc</t>
  </si>
  <si>
    <t>Trí Quả- Thuận Thành- Bắc Ninh</t>
  </si>
  <si>
    <t>0366725558</t>
  </si>
  <si>
    <t>Phan Thế Chiến</t>
  </si>
  <si>
    <t>Thái Hòa- Nghệ An</t>
  </si>
  <si>
    <t>0978264377</t>
  </si>
  <si>
    <t>Nghệ An</t>
  </si>
  <si>
    <t>Đỗ Văn Thành</t>
  </si>
  <si>
    <t>0337029177</t>
  </si>
  <si>
    <t>22/10/2020</t>
  </si>
  <si>
    <t>Giang Văn Cường</t>
  </si>
  <si>
    <t>Nguyễn Thành Vinh</t>
  </si>
  <si>
    <t>0975317666</t>
  </si>
  <si>
    <t>14/01/2021</t>
  </si>
  <si>
    <t>Nguyễn Thị Lan</t>
  </si>
  <si>
    <t>0965832346</t>
  </si>
  <si>
    <t>Phan Thị Hằng</t>
  </si>
  <si>
    <t>Xuân Sơn- Sơn Tây- Hà Nội</t>
  </si>
  <si>
    <t>0963955692</t>
  </si>
  <si>
    <t>Đỗ Thành Nam</t>
  </si>
  <si>
    <t>Nguyễn Thị Ngát</t>
  </si>
  <si>
    <t>0988727168</t>
  </si>
  <si>
    <t>09/03/2021</t>
  </si>
  <si>
    <t>Nguyễn Văn Kiên</t>
  </si>
  <si>
    <t>0973797129</t>
  </si>
  <si>
    <t>Giang Văn Thuấn</t>
  </si>
  <si>
    <t>0353363150</t>
  </si>
  <si>
    <t>Thanh Mỹ- Sơn Tây- Hà Nội</t>
  </si>
  <si>
    <t>0986430486</t>
  </si>
  <si>
    <t>Nguyễn Thị Xuân hn</t>
  </si>
  <si>
    <t>Nguyễn Thị Hường</t>
  </si>
  <si>
    <t>Lục Quân- Sơn Tây- Hà Nội</t>
  </si>
  <si>
    <t>0977697280</t>
  </si>
  <si>
    <t>Phùng Thúy Hằng</t>
  </si>
  <si>
    <t>Thổ Trung- Sơn Tây- Hà Nội</t>
  </si>
  <si>
    <t>0362285889</t>
  </si>
  <si>
    <t>Nguyễn Văn Kế</t>
  </si>
  <si>
    <t>Khoái Châu- Hưng Yên</t>
  </si>
  <si>
    <t>Chu Thị Hòa</t>
  </si>
  <si>
    <t>Vật Lại- Ba Vì- Hà Nội</t>
  </si>
  <si>
    <t>0984276336</t>
  </si>
  <si>
    <t>Bùi Văn Tuấn</t>
  </si>
  <si>
    <t>0978106745</t>
  </si>
  <si>
    <t>Nguyễn Văn Hiệp</t>
  </si>
  <si>
    <t>0364620568</t>
  </si>
  <si>
    <t>Tích Giang - Phúc Thọ - Hà Nội</t>
  </si>
  <si>
    <t>Trại Gà Kim Thành</t>
  </si>
  <si>
    <t>Kim Thành-  Hải Dương</t>
  </si>
  <si>
    <t>Vũ Thị Mơ</t>
  </si>
  <si>
    <t>Quang Minh- Hiệp Hòa- Bắc Giang</t>
  </si>
  <si>
    <t>0386481003</t>
  </si>
  <si>
    <t>26/11/2021</t>
  </si>
  <si>
    <t>BẢNG MÃ KHÁCH HÀNG SINH HÓA</t>
  </si>
  <si>
    <t>M882031018</t>
  </si>
  <si>
    <t>T291160716</t>
  </si>
  <si>
    <t>L291010117</t>
  </si>
  <si>
    <t>H292270921</t>
  </si>
  <si>
    <t>U292190417</t>
  </si>
  <si>
    <t>L292040321</t>
  </si>
  <si>
    <t>H292010621</t>
  </si>
  <si>
    <t>K291150521</t>
  </si>
  <si>
    <t>H292060321</t>
  </si>
  <si>
    <t>H292200618</t>
  </si>
  <si>
    <t>L292070818</t>
  </si>
  <si>
    <t>H292070621</t>
  </si>
  <si>
    <t>H292080821</t>
  </si>
  <si>
    <t>T292010921</t>
  </si>
  <si>
    <t>C291050517</t>
  </si>
  <si>
    <t>D291210120</t>
  </si>
  <si>
    <t>Q292100219</t>
  </si>
  <si>
    <t>D292051220</t>
  </si>
  <si>
    <t>T292310318</t>
  </si>
  <si>
    <t>T292030919</t>
  </si>
  <si>
    <t>D292020218</t>
  </si>
  <si>
    <t>L292020119</t>
  </si>
  <si>
    <t>N292010420</t>
  </si>
  <si>
    <t>X292210521</t>
  </si>
  <si>
    <t>M292081118</t>
  </si>
  <si>
    <t>K292160721</t>
  </si>
  <si>
    <t>C371121020</t>
  </si>
  <si>
    <t>T362170117</t>
  </si>
  <si>
    <t>H221160516</t>
  </si>
  <si>
    <t>T192101017</t>
  </si>
  <si>
    <t>T192150219</t>
  </si>
  <si>
    <t>D192210920</t>
  </si>
  <si>
    <t>N282190619</t>
  </si>
  <si>
    <t>D281080719</t>
  </si>
  <si>
    <t>P281120717</t>
  </si>
  <si>
    <t>H281250816</t>
  </si>
  <si>
    <t>S892291016</t>
  </si>
  <si>
    <t>N892080716</t>
  </si>
  <si>
    <t>X891220117</t>
  </si>
  <si>
    <t>V891140121</t>
  </si>
  <si>
    <t>N892090321</t>
  </si>
  <si>
    <t>T891221020</t>
  </si>
  <si>
    <t>T891150521</t>
  </si>
  <si>
    <t>B892220918</t>
  </si>
  <si>
    <t>Y891130318</t>
  </si>
  <si>
    <t>N982261121</t>
  </si>
  <si>
    <t>P992081020</t>
  </si>
  <si>
    <t>T342120717</t>
  </si>
  <si>
    <t>H151180417</t>
  </si>
  <si>
    <t>B141201117</t>
  </si>
  <si>
    <t>C901220518</t>
  </si>
  <si>
    <t>C902250719</t>
  </si>
  <si>
    <t>X901180619</t>
  </si>
  <si>
    <t>K151240719</t>
  </si>
  <si>
    <t>X291160420</t>
  </si>
  <si>
    <t>T891030517</t>
  </si>
  <si>
    <t>L891230920</t>
  </si>
  <si>
    <t>L291040320</t>
  </si>
  <si>
    <t>T292310317</t>
  </si>
  <si>
    <t>A292310320</t>
  </si>
  <si>
    <t>0986086160</t>
  </si>
  <si>
    <t>T292050320</t>
  </si>
  <si>
    <t>H192131018</t>
  </si>
  <si>
    <t>L882010618</t>
  </si>
  <si>
    <t>H291011216</t>
  </si>
  <si>
    <t>T341051121</t>
  </si>
  <si>
    <t>D291160120</t>
  </si>
  <si>
    <t>B291280418</t>
  </si>
  <si>
    <t>BMKD 2021.13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</si>
</sst>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3" formatCode="_(* #,##0.00_);_(* \(#,##0.00\);_(* &quot;-&quot;??_);_(@_)"/>
    <numFmt numFmtId="164" formatCode="_(* #,##0_);_(* \(#,##0\);_(* &quot;-&quot;??_);_(@_)"/>
    <numFmt numFmtId="165" formatCode="###\ ###\ ###\ ###\ ##0"/>
    <numFmt numFmtId="166" formatCode="#,#00;[Red]\-#,#00;_@&quot;-&quot;"/>
    <numFmt numFmtId="167" formatCode="_ * #,##0_)\ _$_ ;_ * \(#,##0\)\ _$_ ;_ * &quot;-&quot;_)\ _$_ ;_ @_ "/>
    <numFmt numFmtId="168" formatCode="#,##0.0000"/>
    <numFmt numFmtId="169" formatCode="#,##0\ ;[Red]\(#,##0\)"/>
    <numFmt numFmtId="170" formatCode="#,##0.00\ ;[Red]\(#,##0.00\)"/>
    <numFmt numFmtId="171" formatCode="&quot;NT$&quot;#,##0;&quot;-NT$&quot;#,##0"/>
    <numFmt numFmtId="172" formatCode="&quot;NT$&quot;#,##0;[Red]&quot;-NT$&quot;#,##0"/>
    <numFmt numFmtId="173" formatCode="0.00\ "/>
    <numFmt numFmtId="174" formatCode="&quot;US$&quot;#,##0\ ;&quot;(US$&quot;#,##0\)"/>
    <numFmt numFmtId="175" formatCode="#,##0.00\ ;\-#,##0.00\ ;&quot; -&quot;#\ ;@\ "/>
    <numFmt numFmtId="176" formatCode="&quot;US$&quot;#,##0.00\ ;&quot;(US$&quot;#,##0.00\)"/>
    <numFmt numFmtId="177" formatCode="&quot;US$&quot;#,##0\ ;[Red]&quot;(US$&quot;#,##0\)"/>
    <numFmt numFmtId="178" formatCode="#,##0\ ;\-#,##0\ ;&quot; - &quot;;@\ "/>
    <numFmt numFmtId="179" formatCode="&quot; $&quot;#,##0\ ;&quot;-$&quot;#,##0\ ;&quot; $- &quot;;@\ "/>
    <numFmt numFmtId="180" formatCode="\$#,##0;[Red]&quot;-$&quot;#,##0"/>
    <numFmt numFmtId="181" formatCode="&quot; $&quot;#,##0.00\ ;&quot;-$&quot;#,##0.00\ ;&quot; $-&quot;#\ ;@\ "/>
  </numFmts>
  <fonts count="46"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name val="VNI-Times"/>
    </font>
    <font>
      <sz val="10"/>
      <name val="Arial"/>
      <family val="2"/>
    </font>
    <font>
      <sz val="10"/>
      <name val=".Vn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.VnTime"/>
      <family val="2"/>
    </font>
    <font>
      <sz val="10"/>
      <name val="VNbook-Antiqua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뼻뮝"/>
      <family val="1"/>
    </font>
    <font>
      <sz val="10"/>
      <name val="굴림체"/>
      <family val="3"/>
    </font>
    <font>
      <b/>
      <sz val="9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38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18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38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1">
    <xf numFmtId="0" fontId="0" fillId="0" borderId="0"/>
    <xf numFmtId="43" fontId="2" fillId="0" borderId="0" applyFont="0" applyFill="0" applyBorder="0" applyAlignment="0" applyProtection="0"/>
    <xf numFmtId="165" fontId="8" fillId="0" borderId="0" applyFont="0" applyFill="0" applyBorder="0" applyAlignment="0" applyProtection="0">
      <protection locked="0"/>
    </xf>
    <xf numFmtId="0" fontId="9" fillId="0" borderId="0"/>
    <xf numFmtId="166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9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14" fontId="8" fillId="0" borderId="0" applyFont="0" applyFill="0" applyBorder="0" applyAlignment="0" applyProtection="0"/>
    <xf numFmtId="2" fontId="9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165" fontId="8" fillId="0" borderId="0">
      <protection locked="0"/>
    </xf>
    <xf numFmtId="14" fontId="14" fillId="0" borderId="0"/>
    <xf numFmtId="0" fontId="9" fillId="0" borderId="4" applyNumberFormat="0" applyFont="0" applyFill="0" applyAlignment="0" applyProtection="0"/>
    <xf numFmtId="0" fontId="25" fillId="0" borderId="0"/>
    <xf numFmtId="168" fontId="26" fillId="0" borderId="0" applyFont="0" applyFill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16" borderId="0" applyNumberFormat="0" applyBorder="0" applyAlignment="0" applyProtection="0"/>
    <xf numFmtId="0" fontId="26" fillId="19" borderId="0" applyNumberFormat="0" applyBorder="0" applyAlignment="0" applyProtection="0"/>
    <xf numFmtId="0" fontId="26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30" borderId="0" applyNumberFormat="0" applyBorder="0" applyAlignment="0" applyProtection="0"/>
    <xf numFmtId="0" fontId="28" fillId="14" borderId="0" applyNumberFormat="0" applyBorder="0" applyAlignment="0" applyProtection="0"/>
    <xf numFmtId="0" fontId="29" fillId="31" borderId="29" applyNumberFormat="0" applyAlignment="0" applyProtection="0"/>
    <xf numFmtId="0" fontId="29" fillId="31" borderId="29" applyNumberFormat="0" applyAlignment="0" applyProtection="0"/>
    <xf numFmtId="0" fontId="29" fillId="31" borderId="29" applyNumberFormat="0" applyAlignment="0" applyProtection="0"/>
    <xf numFmtId="0" fontId="29" fillId="31" borderId="29" applyNumberFormat="0" applyAlignment="0" applyProtection="0"/>
    <xf numFmtId="0" fontId="29" fillId="31" borderId="29" applyNumberFormat="0" applyAlignment="0" applyProtection="0"/>
    <xf numFmtId="0" fontId="29" fillId="31" borderId="29" applyNumberFormat="0" applyAlignment="0" applyProtection="0"/>
    <xf numFmtId="0" fontId="29" fillId="31" borderId="29" applyNumberFormat="0" applyAlignment="0" applyProtection="0"/>
    <xf numFmtId="0" fontId="29" fillId="31" borderId="29" applyNumberFormat="0" applyAlignment="0" applyProtection="0"/>
    <xf numFmtId="0" fontId="29" fillId="31" borderId="29" applyNumberFormat="0" applyAlignment="0" applyProtection="0"/>
    <xf numFmtId="0" fontId="29" fillId="31" borderId="29" applyNumberFormat="0" applyAlignment="0" applyProtection="0"/>
    <xf numFmtId="0" fontId="29" fillId="31" borderId="29" applyNumberFormat="0" applyAlignment="0" applyProtection="0"/>
    <xf numFmtId="0" fontId="29" fillId="31" borderId="29" applyNumberFormat="0" applyAlignment="0" applyProtection="0"/>
    <xf numFmtId="0" fontId="29" fillId="31" borderId="29" applyNumberFormat="0" applyAlignment="0" applyProtection="0"/>
    <xf numFmtId="0" fontId="29" fillId="31" borderId="29" applyNumberFormat="0" applyAlignment="0" applyProtection="0"/>
    <xf numFmtId="0" fontId="29" fillId="31" borderId="29" applyNumberFormat="0" applyAlignment="0" applyProtection="0"/>
    <xf numFmtId="0" fontId="29" fillId="31" borderId="29" applyNumberFormat="0" applyAlignment="0" applyProtection="0"/>
    <xf numFmtId="0" fontId="29" fillId="31" borderId="29" applyNumberFormat="0" applyAlignment="0" applyProtection="0"/>
    <xf numFmtId="0" fontId="30" fillId="32" borderId="30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15" borderId="0" applyNumberFormat="0" applyBorder="0" applyAlignment="0" applyProtection="0"/>
    <xf numFmtId="0" fontId="33" fillId="31" borderId="0" applyNumberFormat="0" applyBorder="0" applyAlignment="0" applyProtection="0"/>
    <xf numFmtId="0" fontId="12" fillId="0" borderId="31" applyNumberFormat="0" applyAlignment="0" applyProtection="0"/>
    <xf numFmtId="0" fontId="12" fillId="0" borderId="32">
      <alignment horizontal="left" vertical="center"/>
    </xf>
    <xf numFmtId="0" fontId="12" fillId="0" borderId="32">
      <alignment horizontal="left" vertical="center"/>
    </xf>
    <xf numFmtId="0" fontId="12" fillId="0" borderId="32">
      <alignment horizontal="left" vertical="center"/>
    </xf>
    <xf numFmtId="0" fontId="12" fillId="0" borderId="32">
      <alignment horizontal="left" vertical="center"/>
    </xf>
    <xf numFmtId="0" fontId="12" fillId="0" borderId="32">
      <alignment horizontal="left" vertical="center"/>
    </xf>
    <xf numFmtId="0" fontId="12" fillId="0" borderId="32">
      <alignment horizontal="left" vertical="center"/>
    </xf>
    <xf numFmtId="0" fontId="12" fillId="0" borderId="32">
      <alignment horizontal="left" vertical="center"/>
    </xf>
    <xf numFmtId="0" fontId="12" fillId="0" borderId="32">
      <alignment horizontal="left" vertical="center"/>
    </xf>
    <xf numFmtId="0" fontId="12" fillId="0" borderId="32">
      <alignment horizontal="left" vertical="center"/>
    </xf>
    <xf numFmtId="0" fontId="12" fillId="0" borderId="32">
      <alignment horizontal="left" vertical="center"/>
    </xf>
    <xf numFmtId="0" fontId="12" fillId="0" borderId="32">
      <alignment horizontal="left" vertical="center"/>
    </xf>
    <xf numFmtId="0" fontId="12" fillId="0" borderId="32">
      <alignment horizontal="left" vertical="center"/>
    </xf>
    <xf numFmtId="0" fontId="12" fillId="0" borderId="32">
      <alignment horizontal="left" vertical="center"/>
    </xf>
    <xf numFmtId="0" fontId="12" fillId="0" borderId="32">
      <alignment horizontal="left" vertical="center"/>
    </xf>
    <xf numFmtId="0" fontId="12" fillId="0" borderId="32">
      <alignment horizontal="left" vertical="center"/>
    </xf>
    <xf numFmtId="0" fontId="12" fillId="0" borderId="32">
      <alignment horizontal="left" vertical="center"/>
    </xf>
    <xf numFmtId="0" fontId="12" fillId="0" borderId="32">
      <alignment horizontal="left" vertical="center"/>
    </xf>
    <xf numFmtId="0" fontId="34" fillId="0" borderId="33" applyNumberFormat="0" applyFill="0" applyAlignment="0" applyProtection="0"/>
    <xf numFmtId="0" fontId="34" fillId="0" borderId="0" applyNumberFormat="0" applyFill="0" applyBorder="0" applyAlignment="0" applyProtection="0"/>
    <xf numFmtId="0" fontId="33" fillId="33" borderId="0" applyNumberFormat="0" applyBorder="0" applyAlignment="0" applyProtection="0"/>
    <xf numFmtId="0" fontId="35" fillId="18" borderId="29" applyNumberFormat="0" applyAlignment="0" applyProtection="0"/>
    <xf numFmtId="0" fontId="35" fillId="18" borderId="29" applyNumberFormat="0" applyAlignment="0" applyProtection="0"/>
    <xf numFmtId="0" fontId="35" fillId="18" borderId="29" applyNumberFormat="0" applyAlignment="0" applyProtection="0"/>
    <xf numFmtId="0" fontId="35" fillId="18" borderId="29" applyNumberFormat="0" applyAlignment="0" applyProtection="0"/>
    <xf numFmtId="0" fontId="35" fillId="18" borderId="29" applyNumberFormat="0" applyAlignment="0" applyProtection="0"/>
    <xf numFmtId="0" fontId="35" fillId="18" borderId="29" applyNumberFormat="0" applyAlignment="0" applyProtection="0"/>
    <xf numFmtId="0" fontId="35" fillId="18" borderId="29" applyNumberFormat="0" applyAlignment="0" applyProtection="0"/>
    <xf numFmtId="0" fontId="35" fillId="18" borderId="29" applyNumberFormat="0" applyAlignment="0" applyProtection="0"/>
    <xf numFmtId="0" fontId="35" fillId="18" borderId="29" applyNumberFormat="0" applyAlignment="0" applyProtection="0"/>
    <xf numFmtId="0" fontId="35" fillId="18" borderId="29" applyNumberFormat="0" applyAlignment="0" applyProtection="0"/>
    <xf numFmtId="0" fontId="35" fillId="18" borderId="29" applyNumberFormat="0" applyAlignment="0" applyProtection="0"/>
    <xf numFmtId="0" fontId="35" fillId="18" borderId="29" applyNumberFormat="0" applyAlignment="0" applyProtection="0"/>
    <xf numFmtId="0" fontId="35" fillId="18" borderId="29" applyNumberFormat="0" applyAlignment="0" applyProtection="0"/>
    <xf numFmtId="0" fontId="35" fillId="18" borderId="29" applyNumberFormat="0" applyAlignment="0" applyProtection="0"/>
    <xf numFmtId="0" fontId="35" fillId="18" borderId="29" applyNumberFormat="0" applyAlignment="0" applyProtection="0"/>
    <xf numFmtId="0" fontId="35" fillId="18" borderId="29" applyNumberFormat="0" applyAlignment="0" applyProtection="0"/>
    <xf numFmtId="0" fontId="35" fillId="18" borderId="29" applyNumberFormat="0" applyAlignment="0" applyProtection="0"/>
    <xf numFmtId="0" fontId="36" fillId="0" borderId="34" applyNumberFormat="0" applyFill="0" applyAlignment="0" applyProtection="0"/>
    <xf numFmtId="169" fontId="9" fillId="0" borderId="0" applyFill="0" applyBorder="0" applyAlignment="0" applyProtection="0"/>
    <xf numFmtId="170" fontId="9" fillId="0" borderId="0" applyFill="0" applyBorder="0" applyAlignment="0" applyProtection="0"/>
    <xf numFmtId="171" fontId="9" fillId="0" borderId="0" applyFill="0" applyBorder="0" applyAlignment="0" applyProtection="0"/>
    <xf numFmtId="172" fontId="9" fillId="0" borderId="0" applyFill="0" applyBorder="0" applyAlignment="0" applyProtection="0"/>
    <xf numFmtId="0" fontId="9" fillId="0" borderId="0" applyNumberFormat="0" applyFill="0" applyAlignment="0"/>
    <xf numFmtId="0" fontId="9" fillId="0" borderId="0" applyNumberFormat="0" applyFill="0" applyAlignment="0"/>
    <xf numFmtId="0" fontId="37" fillId="34" borderId="0" applyNumberFormat="0" applyBorder="0" applyAlignment="0" applyProtection="0"/>
    <xf numFmtId="173" fontId="38" fillId="0" borderId="0"/>
    <xf numFmtId="0" fontId="1" fillId="0" borderId="0"/>
    <xf numFmtId="0" fontId="9" fillId="33" borderId="35" applyNumberFormat="0" applyAlignment="0" applyProtection="0"/>
    <xf numFmtId="0" fontId="9" fillId="33" borderId="35" applyNumberFormat="0" applyAlignment="0" applyProtection="0"/>
    <xf numFmtId="0" fontId="9" fillId="33" borderId="35" applyNumberFormat="0" applyAlignment="0" applyProtection="0"/>
    <xf numFmtId="0" fontId="9" fillId="33" borderId="35" applyNumberFormat="0" applyAlignment="0" applyProtection="0"/>
    <xf numFmtId="0" fontId="9" fillId="33" borderId="35" applyNumberFormat="0" applyAlignment="0" applyProtection="0"/>
    <xf numFmtId="0" fontId="9" fillId="33" borderId="35" applyNumberFormat="0" applyAlignment="0" applyProtection="0"/>
    <xf numFmtId="0" fontId="9" fillId="33" borderId="35" applyNumberFormat="0" applyAlignment="0" applyProtection="0"/>
    <xf numFmtId="0" fontId="9" fillId="33" borderId="35" applyNumberFormat="0" applyAlignment="0" applyProtection="0"/>
    <xf numFmtId="0" fontId="9" fillId="33" borderId="35" applyNumberFormat="0" applyAlignment="0" applyProtection="0"/>
    <xf numFmtId="0" fontId="9" fillId="33" borderId="35" applyNumberFormat="0" applyAlignment="0" applyProtection="0"/>
    <xf numFmtId="0" fontId="9" fillId="33" borderId="35" applyNumberFormat="0" applyAlignment="0" applyProtection="0"/>
    <xf numFmtId="0" fontId="9" fillId="33" borderId="35" applyNumberFormat="0" applyAlignment="0" applyProtection="0"/>
    <xf numFmtId="0" fontId="9" fillId="33" borderId="35" applyNumberFormat="0" applyAlignment="0" applyProtection="0"/>
    <xf numFmtId="0" fontId="9" fillId="33" borderId="35" applyNumberFormat="0" applyAlignment="0" applyProtection="0"/>
    <xf numFmtId="0" fontId="9" fillId="33" borderId="35" applyNumberFormat="0" applyAlignment="0" applyProtection="0"/>
    <xf numFmtId="0" fontId="9" fillId="33" borderId="35" applyNumberFormat="0" applyAlignment="0" applyProtection="0"/>
    <xf numFmtId="0" fontId="9" fillId="33" borderId="35" applyNumberFormat="0" applyAlignment="0" applyProtection="0"/>
    <xf numFmtId="0" fontId="39" fillId="31" borderId="36" applyNumberFormat="0" applyAlignment="0" applyProtection="0"/>
    <xf numFmtId="0" fontId="39" fillId="31" borderId="36" applyNumberFormat="0" applyAlignment="0" applyProtection="0"/>
    <xf numFmtId="0" fontId="39" fillId="31" borderId="36" applyNumberFormat="0" applyAlignment="0" applyProtection="0"/>
    <xf numFmtId="0" fontId="39" fillId="31" borderId="36" applyNumberFormat="0" applyAlignment="0" applyProtection="0"/>
    <xf numFmtId="0" fontId="39" fillId="31" borderId="36" applyNumberFormat="0" applyAlignment="0" applyProtection="0"/>
    <xf numFmtId="0" fontId="39" fillId="31" borderId="36" applyNumberFormat="0" applyAlignment="0" applyProtection="0"/>
    <xf numFmtId="0" fontId="39" fillId="31" borderId="36" applyNumberFormat="0" applyAlignment="0" applyProtection="0"/>
    <xf numFmtId="0" fontId="39" fillId="31" borderId="36" applyNumberFormat="0" applyAlignment="0" applyProtection="0"/>
    <xf numFmtId="0" fontId="39" fillId="31" borderId="36" applyNumberFormat="0" applyAlignment="0" applyProtection="0"/>
    <xf numFmtId="0" fontId="39" fillId="31" borderId="36" applyNumberFormat="0" applyAlignment="0" applyProtection="0"/>
    <xf numFmtId="0" fontId="39" fillId="31" borderId="36" applyNumberFormat="0" applyAlignment="0" applyProtection="0"/>
    <xf numFmtId="0" fontId="39" fillId="31" borderId="36" applyNumberFormat="0" applyAlignment="0" applyProtection="0"/>
    <xf numFmtId="0" fontId="39" fillId="31" borderId="36" applyNumberFormat="0" applyAlignment="0" applyProtection="0"/>
    <xf numFmtId="0" fontId="39" fillId="31" borderId="36" applyNumberFormat="0" applyAlignment="0" applyProtection="0"/>
    <xf numFmtId="0" fontId="39" fillId="31" borderId="36" applyNumberFormat="0" applyAlignment="0" applyProtection="0"/>
    <xf numFmtId="0" fontId="39" fillId="31" borderId="36" applyNumberFormat="0" applyAlignment="0" applyProtection="0"/>
    <xf numFmtId="0" fontId="39" fillId="31" borderId="36" applyNumberFormat="0" applyAlignment="0" applyProtection="0"/>
    <xf numFmtId="10" fontId="9" fillId="0" borderId="0" applyFill="0" applyBorder="0" applyAlignment="0" applyProtection="0"/>
    <xf numFmtId="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1" fillId="0" borderId="37" applyNumberFormat="0" applyFill="0" applyAlignment="0" applyProtection="0"/>
    <xf numFmtId="0" fontId="42" fillId="0" borderId="0" applyNumberFormat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0" fontId="3" fillId="0" borderId="0">
      <alignment vertical="center"/>
    </xf>
    <xf numFmtId="170" fontId="9" fillId="0" borderId="0" applyFill="0" applyBorder="0" applyAlignment="0" applyProtection="0"/>
    <xf numFmtId="169" fontId="9" fillId="0" borderId="0" applyFill="0" applyBorder="0" applyAlignment="0" applyProtection="0"/>
    <xf numFmtId="0" fontId="9" fillId="0" borderId="0" applyFill="0" applyBorder="0" applyAlignment="0" applyProtection="0"/>
    <xf numFmtId="0" fontId="9" fillId="0" borderId="0" applyFill="0" applyBorder="0" applyAlignment="0" applyProtection="0"/>
    <xf numFmtId="9" fontId="9" fillId="0" borderId="0" applyFill="0" applyBorder="0" applyAlignment="0" applyProtection="0"/>
    <xf numFmtId="0" fontId="43" fillId="0" borderId="0"/>
    <xf numFmtId="174" fontId="9" fillId="0" borderId="0" applyFill="0" applyBorder="0" applyAlignment="0" applyProtection="0"/>
    <xf numFmtId="175" fontId="9" fillId="0" borderId="0" applyFill="0" applyBorder="0" applyAlignment="0" applyProtection="0"/>
    <xf numFmtId="176" fontId="9" fillId="0" borderId="0" applyFill="0" applyBorder="0" applyAlignment="0" applyProtection="0"/>
    <xf numFmtId="177" fontId="9" fillId="0" borderId="0" applyFill="0" applyBorder="0" applyAlignment="0" applyProtection="0"/>
    <xf numFmtId="0" fontId="44" fillId="0" borderId="0"/>
    <xf numFmtId="0" fontId="45" fillId="0" borderId="0" applyProtection="0"/>
    <xf numFmtId="178" fontId="9" fillId="0" borderId="0" applyFill="0" applyBorder="0" applyAlignment="0" applyProtection="0"/>
    <xf numFmtId="170" fontId="9" fillId="0" borderId="0" applyFill="0" applyBorder="0" applyAlignment="0" applyProtection="0"/>
    <xf numFmtId="179" fontId="9" fillId="0" borderId="0" applyFill="0" applyBorder="0" applyAlignment="0" applyProtection="0"/>
    <xf numFmtId="180" fontId="9" fillId="0" borderId="0" applyFill="0" applyBorder="0" applyAlignment="0" applyProtection="0"/>
    <xf numFmtId="181" fontId="9" fillId="0" borderId="0" applyFill="0" applyBorder="0" applyAlignment="0" applyProtection="0"/>
  </cellStyleXfs>
  <cellXfs count="171">
    <xf numFmtId="0" fontId="0" fillId="0" borderId="0" xfId="0"/>
    <xf numFmtId="0" fontId="15" fillId="0" borderId="0" xfId="0" applyFont="1"/>
    <xf numFmtId="0" fontId="7" fillId="0" borderId="0" xfId="0" applyFont="1"/>
    <xf numFmtId="0" fontId="7" fillId="0" borderId="3" xfId="0" applyFont="1" applyBorder="1"/>
    <xf numFmtId="0" fontId="7" fillId="2" borderId="3" xfId="0" applyFont="1" applyFill="1" applyBorder="1"/>
    <xf numFmtId="0" fontId="19" fillId="0" borderId="0" xfId="0" applyFont="1"/>
    <xf numFmtId="164" fontId="7" fillId="0" borderId="0" xfId="1" applyNumberFormat="1" applyFont="1"/>
    <xf numFmtId="0" fontId="21" fillId="0" borderId="0" xfId="0" applyFont="1"/>
    <xf numFmtId="1" fontId="7" fillId="0" borderId="3" xfId="0" applyNumberFormat="1" applyFont="1" applyBorder="1"/>
    <xf numFmtId="164" fontId="7" fillId="0" borderId="10" xfId="1" applyNumberFormat="1" applyFont="1" applyBorder="1"/>
    <xf numFmtId="164" fontId="7" fillId="0" borderId="0" xfId="0" applyNumberFormat="1" applyFont="1"/>
    <xf numFmtId="1" fontId="7" fillId="0" borderId="3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15" fillId="7" borderId="6" xfId="0" applyFont="1" applyFill="1" applyBorder="1" applyAlignment="1"/>
    <xf numFmtId="0" fontId="15" fillId="7" borderId="9" xfId="0" applyFont="1" applyFill="1" applyBorder="1" applyAlignment="1"/>
    <xf numFmtId="1" fontId="7" fillId="0" borderId="6" xfId="0" applyNumberFormat="1" applyFont="1" applyBorder="1"/>
    <xf numFmtId="164" fontId="7" fillId="0" borderId="3" xfId="1" applyNumberFormat="1" applyFont="1" applyBorder="1"/>
    <xf numFmtId="0" fontId="7" fillId="2" borderId="1" xfId="0" applyFont="1" applyFill="1" applyBorder="1"/>
    <xf numFmtId="164" fontId="22" fillId="0" borderId="0" xfId="1" applyNumberFormat="1" applyFont="1" applyBorder="1" applyAlignment="1"/>
    <xf numFmtId="164" fontId="7" fillId="0" borderId="3" xfId="1" applyNumberFormat="1" applyFont="1" applyBorder="1" applyAlignment="1">
      <alignment horizontal="center"/>
    </xf>
    <xf numFmtId="3" fontId="0" fillId="0" borderId="0" xfId="0" applyNumberFormat="1"/>
    <xf numFmtId="0" fontId="7" fillId="0" borderId="7" xfId="0" applyFont="1" applyBorder="1"/>
    <xf numFmtId="0" fontId="15" fillId="0" borderId="8" xfId="0" applyFont="1" applyBorder="1" applyAlignment="1">
      <alignment horizontal="center"/>
    </xf>
    <xf numFmtId="14" fontId="7" fillId="0" borderId="13" xfId="0" applyNumberFormat="1" applyFont="1" applyBorder="1"/>
    <xf numFmtId="14" fontId="7" fillId="0" borderId="14" xfId="0" applyNumberFormat="1" applyFont="1" applyBorder="1"/>
    <xf numFmtId="0" fontId="15" fillId="7" borderId="14" xfId="0" applyFont="1" applyFill="1" applyBorder="1" applyAlignment="1"/>
    <xf numFmtId="164" fontId="15" fillId="0" borderId="11" xfId="1" applyNumberFormat="1" applyFont="1" applyBorder="1" applyAlignment="1">
      <alignment horizontal="center"/>
    </xf>
    <xf numFmtId="164" fontId="15" fillId="0" borderId="12" xfId="1" applyNumberFormat="1" applyFont="1" applyBorder="1" applyAlignment="1">
      <alignment horizontal="center"/>
    </xf>
    <xf numFmtId="164" fontId="15" fillId="0" borderId="15" xfId="1" applyNumberFormat="1" applyFont="1" applyBorder="1" applyAlignment="1">
      <alignment horizontal="center"/>
    </xf>
    <xf numFmtId="164" fontId="15" fillId="0" borderId="16" xfId="1" applyNumberFormat="1" applyFont="1" applyBorder="1" applyAlignment="1">
      <alignment horizontal="center"/>
    </xf>
    <xf numFmtId="164" fontId="7" fillId="0" borderId="17" xfId="1" applyNumberFormat="1" applyFont="1" applyBorder="1"/>
    <xf numFmtId="164" fontId="15" fillId="0" borderId="18" xfId="1" applyNumberFormat="1" applyFont="1" applyBorder="1" applyAlignment="1">
      <alignment horizontal="center"/>
    </xf>
    <xf numFmtId="164" fontId="15" fillId="7" borderId="18" xfId="1" applyNumberFormat="1" applyFont="1" applyFill="1" applyBorder="1" applyAlignment="1">
      <alignment horizontal="center"/>
    </xf>
    <xf numFmtId="164" fontId="15" fillId="0" borderId="22" xfId="1" applyNumberFormat="1" applyFont="1" applyBorder="1" applyAlignment="1">
      <alignment horizontal="center"/>
    </xf>
    <xf numFmtId="164" fontId="7" fillId="0" borderId="23" xfId="1" applyNumberFormat="1" applyFont="1" applyBorder="1" applyAlignment="1">
      <alignment horizontal="center"/>
    </xf>
    <xf numFmtId="164" fontId="15" fillId="2" borderId="0" xfId="1" applyNumberFormat="1" applyFont="1" applyFill="1" applyBorder="1" applyAlignment="1">
      <alignment horizontal="center"/>
    </xf>
    <xf numFmtId="164" fontId="7" fillId="2" borderId="0" xfId="1" applyNumberFormat="1" applyFont="1" applyFill="1" applyBorder="1" applyAlignment="1">
      <alignment horizontal="center"/>
    </xf>
    <xf numFmtId="164" fontId="15" fillId="2" borderId="0" xfId="1" applyNumberFormat="1" applyFont="1" applyFill="1" applyBorder="1"/>
    <xf numFmtId="0" fontId="7" fillId="2" borderId="0" xfId="0" applyFont="1" applyFill="1" applyBorder="1"/>
    <xf numFmtId="164" fontId="15" fillId="0" borderId="0" xfId="0" applyNumberFormat="1" applyFont="1"/>
    <xf numFmtId="0" fontId="0" fillId="0" borderId="0" xfId="0" applyAlignment="1"/>
    <xf numFmtId="164" fontId="15" fillId="7" borderId="17" xfId="1" applyNumberFormat="1" applyFont="1" applyFill="1" applyBorder="1"/>
    <xf numFmtId="164" fontId="15" fillId="7" borderId="10" xfId="1" applyNumberFormat="1" applyFont="1" applyFill="1" applyBorder="1"/>
    <xf numFmtId="164" fontId="15" fillId="7" borderId="3" xfId="1" applyNumberFormat="1" applyFont="1" applyFill="1" applyBorder="1"/>
    <xf numFmtId="164" fontId="15" fillId="7" borderId="3" xfId="1" applyNumberFormat="1" applyFont="1" applyFill="1" applyBorder="1" applyAlignment="1">
      <alignment horizontal="center"/>
    </xf>
    <xf numFmtId="164" fontId="15" fillId="7" borderId="23" xfId="1" applyNumberFormat="1" applyFont="1" applyFill="1" applyBorder="1" applyAlignment="1">
      <alignment horizontal="center"/>
    </xf>
    <xf numFmtId="164" fontId="15" fillId="4" borderId="3" xfId="1" applyNumberFormat="1" applyFont="1" applyFill="1" applyBorder="1"/>
    <xf numFmtId="164" fontId="15" fillId="4" borderId="18" xfId="1" applyNumberFormat="1" applyFont="1" applyFill="1" applyBorder="1" applyAlignment="1">
      <alignment horizontal="center"/>
    </xf>
    <xf numFmtId="164" fontId="7" fillId="2" borderId="17" xfId="1" applyNumberFormat="1" applyFont="1" applyFill="1" applyBorder="1"/>
    <xf numFmtId="164" fontId="7" fillId="2" borderId="10" xfId="1" applyNumberFormat="1" applyFont="1" applyFill="1" applyBorder="1"/>
    <xf numFmtId="164" fontId="7" fillId="2" borderId="3" xfId="1" applyNumberFormat="1" applyFont="1" applyFill="1" applyBorder="1" applyAlignment="1">
      <alignment horizontal="center"/>
    </xf>
    <xf numFmtId="164" fontId="7" fillId="2" borderId="23" xfId="1" applyNumberFormat="1" applyFont="1" applyFill="1" applyBorder="1" applyAlignment="1">
      <alignment horizontal="center"/>
    </xf>
    <xf numFmtId="14" fontId="7" fillId="2" borderId="14" xfId="0" applyNumberFormat="1" applyFont="1" applyFill="1" applyBorder="1" applyAlignment="1"/>
    <xf numFmtId="164" fontId="7" fillId="2" borderId="18" xfId="1" applyNumberFormat="1" applyFont="1" applyFill="1" applyBorder="1" applyAlignment="1">
      <alignment horizontal="center"/>
    </xf>
    <xf numFmtId="0" fontId="15" fillId="7" borderId="7" xfId="0" applyFont="1" applyFill="1" applyBorder="1" applyAlignment="1"/>
    <xf numFmtId="0" fontId="7" fillId="2" borderId="7" xfId="0" applyFont="1" applyFill="1" applyBorder="1" applyAlignment="1"/>
    <xf numFmtId="1" fontId="7" fillId="0" borderId="7" xfId="0" applyNumberFormat="1" applyFont="1" applyBorder="1"/>
    <xf numFmtId="1" fontId="7" fillId="0" borderId="7" xfId="0" applyNumberFormat="1" applyFont="1" applyBorder="1" applyAlignment="1">
      <alignment horizontal="left" vertical="center"/>
    </xf>
    <xf numFmtId="0" fontId="15" fillId="7" borderId="3" xfId="0" applyFont="1" applyFill="1" applyBorder="1" applyAlignment="1"/>
    <xf numFmtId="0" fontId="7" fillId="2" borderId="3" xfId="0" applyFont="1" applyFill="1" applyBorder="1" applyAlignment="1"/>
    <xf numFmtId="164" fontId="7" fillId="0" borderId="10" xfId="1" applyNumberFormat="1" applyFont="1" applyBorder="1" applyAlignment="1">
      <alignment horizontal="center"/>
    </xf>
    <xf numFmtId="164" fontId="7" fillId="7" borderId="23" xfId="1" applyNumberFormat="1" applyFont="1" applyFill="1" applyBorder="1" applyAlignment="1">
      <alignment horizontal="center"/>
    </xf>
    <xf numFmtId="0" fontId="23" fillId="0" borderId="0" xfId="0" applyFont="1"/>
    <xf numFmtId="164" fontId="5" fillId="0" borderId="22" xfId="1" applyNumberFormat="1" applyFont="1" applyBorder="1" applyAlignment="1">
      <alignment horizontal="center"/>
    </xf>
    <xf numFmtId="164" fontId="4" fillId="0" borderId="23" xfId="1" applyNumberFormat="1" applyFont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4" fillId="0" borderId="0" xfId="0" applyFont="1"/>
    <xf numFmtId="0" fontId="7" fillId="0" borderId="5" xfId="0" applyFont="1" applyBorder="1"/>
    <xf numFmtId="0" fontId="0" fillId="0" borderId="0" xfId="0" applyFill="1"/>
    <xf numFmtId="164" fontId="15" fillId="9" borderId="19" xfId="1" applyNumberFormat="1" applyFont="1" applyFill="1" applyBorder="1" applyAlignment="1">
      <alignment horizontal="center"/>
    </xf>
    <xf numFmtId="164" fontId="15" fillId="9" borderId="20" xfId="1" applyNumberFormat="1" applyFont="1" applyFill="1" applyBorder="1"/>
    <xf numFmtId="164" fontId="15" fillId="9" borderId="21" xfId="1" applyNumberFormat="1" applyFont="1" applyFill="1" applyBorder="1" applyAlignment="1">
      <alignment horizontal="center"/>
    </xf>
    <xf numFmtId="164" fontId="15" fillId="9" borderId="24" xfId="1" applyNumberFormat="1" applyFont="1" applyFill="1" applyBorder="1"/>
    <xf numFmtId="164" fontId="5" fillId="9" borderId="24" xfId="1" applyNumberFormat="1" applyFont="1" applyFill="1" applyBorder="1"/>
    <xf numFmtId="0" fontId="24" fillId="0" borderId="0" xfId="0" applyFont="1"/>
    <xf numFmtId="0" fontId="7" fillId="0" borderId="0" xfId="0" applyFont="1" applyBorder="1"/>
    <xf numFmtId="0" fontId="15" fillId="9" borderId="20" xfId="0" applyFont="1" applyFill="1" applyBorder="1" applyAlignment="1">
      <alignment horizontal="center"/>
    </xf>
    <xf numFmtId="0" fontId="15" fillId="9" borderId="25" xfId="0" applyFont="1" applyFill="1" applyBorder="1" applyAlignment="1">
      <alignment horizontal="center"/>
    </xf>
    <xf numFmtId="164" fontId="15" fillId="9" borderId="26" xfId="1" applyNumberFormat="1" applyFont="1" applyFill="1" applyBorder="1"/>
    <xf numFmtId="0" fontId="7" fillId="2" borderId="2" xfId="0" applyFont="1" applyFill="1" applyBorder="1"/>
    <xf numFmtId="164" fontId="4" fillId="7" borderId="23" xfId="1" applyNumberFormat="1" applyFont="1" applyFill="1" applyBorder="1" applyAlignment="1">
      <alignment horizontal="center"/>
    </xf>
    <xf numFmtId="164" fontId="7" fillId="0" borderId="27" xfId="1" applyNumberFormat="1" applyFont="1" applyBorder="1"/>
    <xf numFmtId="14" fontId="7" fillId="0" borderId="14" xfId="0" applyNumberFormat="1" applyFont="1" applyBorder="1" applyAlignment="1">
      <alignment horizontal="right"/>
    </xf>
    <xf numFmtId="164" fontId="5" fillId="9" borderId="28" xfId="1" applyNumberFormat="1" applyFont="1" applyFill="1" applyBorder="1" applyAlignment="1">
      <alignment horizontal="center"/>
    </xf>
    <xf numFmtId="14" fontId="7" fillId="0" borderId="10" xfId="0" applyNumberFormat="1" applyFont="1" applyBorder="1"/>
    <xf numFmtId="0" fontId="7" fillId="0" borderId="2" xfId="0" applyFont="1" applyBorder="1"/>
    <xf numFmtId="164" fontId="7" fillId="11" borderId="0" xfId="0" applyNumberFormat="1" applyFont="1" applyFill="1"/>
    <xf numFmtId="0" fontId="15" fillId="11" borderId="0" xfId="0" applyFont="1" applyFill="1"/>
    <xf numFmtId="164" fontId="15" fillId="7" borderId="0" xfId="0" applyNumberFormat="1" applyFont="1" applyFill="1"/>
    <xf numFmtId="164" fontId="15" fillId="5" borderId="0" xfId="0" applyNumberFormat="1" applyFont="1" applyFill="1"/>
    <xf numFmtId="14" fontId="7" fillId="0" borderId="13" xfId="0" quotePrefix="1" applyNumberFormat="1" applyFont="1" applyBorder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4" fontId="7" fillId="0" borderId="14" xfId="0" quotePrefix="1" applyNumberFormat="1" applyFont="1" applyBorder="1" applyAlignment="1">
      <alignment horizontal="right"/>
    </xf>
    <xf numFmtId="14" fontId="7" fillId="0" borderId="13" xfId="0" applyNumberFormat="1" applyFont="1" applyBorder="1" applyAlignment="1">
      <alignment horizontal="right"/>
    </xf>
    <xf numFmtId="1" fontId="15" fillId="2" borderId="3" xfId="0" applyNumberFormat="1" applyFont="1" applyFill="1" applyBorder="1" applyAlignment="1">
      <alignment horizontal="left" vertical="center"/>
    </xf>
    <xf numFmtId="1" fontId="15" fillId="0" borderId="3" xfId="0" applyNumberFormat="1" applyFont="1" applyBorder="1" applyAlignment="1"/>
    <xf numFmtId="0" fontId="15" fillId="2" borderId="3" xfId="0" applyFont="1" applyFill="1" applyBorder="1" applyAlignment="1"/>
    <xf numFmtId="1" fontId="15" fillId="2" borderId="3" xfId="0" applyNumberFormat="1" applyFont="1" applyFill="1" applyBorder="1" applyAlignment="1"/>
    <xf numFmtId="1" fontId="7" fillId="2" borderId="3" xfId="0" applyNumberFormat="1" applyFont="1" applyFill="1" applyBorder="1"/>
    <xf numFmtId="1" fontId="15" fillId="0" borderId="3" xfId="0" applyNumberFormat="1" applyFont="1" applyBorder="1" applyAlignment="1">
      <alignment horizontal="left" vertical="center"/>
    </xf>
    <xf numFmtId="1" fontId="7" fillId="2" borderId="3" xfId="0" applyNumberFormat="1" applyFont="1" applyFill="1" applyBorder="1" applyAlignment="1">
      <alignment horizontal="left" vertical="top"/>
    </xf>
    <xf numFmtId="1" fontId="15" fillId="6" borderId="3" xfId="0" applyNumberFormat="1" applyFont="1" applyFill="1" applyBorder="1" applyAlignment="1">
      <alignment horizontal="left" vertical="center"/>
    </xf>
    <xf numFmtId="1" fontId="5" fillId="6" borderId="3" xfId="0" applyNumberFormat="1" applyFont="1" applyFill="1" applyBorder="1" applyAlignment="1"/>
    <xf numFmtId="1" fontId="5" fillId="6" borderId="3" xfId="0" applyNumberFormat="1" applyFont="1" applyFill="1" applyBorder="1" applyAlignment="1">
      <alignment horizontal="left" vertical="top"/>
    </xf>
    <xf numFmtId="1" fontId="5" fillId="6" borderId="3" xfId="0" applyNumberFormat="1" applyFont="1" applyFill="1" applyBorder="1" applyAlignment="1">
      <alignment vertical="center"/>
    </xf>
    <xf numFmtId="1" fontId="15" fillId="0" borderId="3" xfId="0" applyNumberFormat="1" applyFont="1" applyBorder="1" applyAlignment="1">
      <alignment horizontal="left" vertical="top"/>
    </xf>
    <xf numFmtId="1" fontId="15" fillId="6" borderId="3" xfId="0" applyNumberFormat="1" applyFont="1" applyFill="1" applyBorder="1" applyAlignment="1">
      <alignment horizontal="left" vertical="top"/>
    </xf>
    <xf numFmtId="0" fontId="15" fillId="6" borderId="3" xfId="0" applyFont="1" applyFill="1" applyBorder="1" applyAlignment="1"/>
    <xf numFmtId="0" fontId="7" fillId="6" borderId="3" xfId="0" applyFont="1" applyFill="1" applyBorder="1"/>
    <xf numFmtId="0" fontId="15" fillId="6" borderId="3" xfId="0" applyFont="1" applyFill="1" applyBorder="1"/>
    <xf numFmtId="0" fontId="15" fillId="0" borderId="3" xfId="0" applyFont="1" applyBorder="1" applyAlignment="1"/>
    <xf numFmtId="1" fontId="15" fillId="0" borderId="5" xfId="0" applyNumberFormat="1" applyFont="1" applyBorder="1" applyAlignment="1">
      <alignment horizontal="left" vertical="top"/>
    </xf>
    <xf numFmtId="1" fontId="15" fillId="2" borderId="5" xfId="0" applyNumberFormat="1" applyFont="1" applyFill="1" applyBorder="1" applyAlignment="1">
      <alignment horizontal="left" vertical="center"/>
    </xf>
    <xf numFmtId="1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/>
    <xf numFmtId="0" fontId="18" fillId="12" borderId="1" xfId="0" applyFont="1" applyFill="1" applyBorder="1" applyAlignment="1">
      <alignment horizontal="center" vertical="center"/>
    </xf>
    <xf numFmtId="1" fontId="15" fillId="7" borderId="3" xfId="0" applyNumberFormat="1" applyFont="1" applyFill="1" applyBorder="1" applyAlignment="1">
      <alignment horizontal="left" vertical="center"/>
    </xf>
    <xf numFmtId="0" fontId="7" fillId="7" borderId="3" xfId="0" applyFont="1" applyFill="1" applyBorder="1"/>
    <xf numFmtId="0" fontId="7" fillId="7" borderId="3" xfId="0" applyFont="1" applyFill="1" applyBorder="1" applyAlignment="1"/>
    <xf numFmtId="1" fontId="15" fillId="7" borderId="3" xfId="0" applyNumberFormat="1" applyFont="1" applyFill="1" applyBorder="1" applyAlignment="1"/>
    <xf numFmtId="1" fontId="15" fillId="7" borderId="3" xfId="0" applyNumberFormat="1" applyFont="1" applyFill="1" applyBorder="1" applyAlignment="1">
      <alignment vertical="center"/>
    </xf>
    <xf numFmtId="0" fontId="5" fillId="7" borderId="3" xfId="0" applyFont="1" applyFill="1" applyBorder="1" applyAlignment="1"/>
    <xf numFmtId="0" fontId="4" fillId="7" borderId="3" xfId="0" applyFont="1" applyFill="1" applyBorder="1" applyAlignment="1"/>
    <xf numFmtId="0" fontId="4" fillId="7" borderId="3" xfId="0" applyFont="1" applyFill="1" applyBorder="1"/>
    <xf numFmtId="1" fontId="5" fillId="7" borderId="3" xfId="0" applyNumberFormat="1" applyFont="1" applyFill="1" applyBorder="1" applyAlignment="1">
      <alignment horizontal="left" vertical="center"/>
    </xf>
    <xf numFmtId="1" fontId="15" fillId="7" borderId="3" xfId="0" applyNumberFormat="1" applyFont="1" applyFill="1" applyBorder="1" applyAlignment="1">
      <alignment horizontal="left" vertical="top"/>
    </xf>
    <xf numFmtId="1" fontId="15" fillId="10" borderId="3" xfId="0" applyNumberFormat="1" applyFont="1" applyFill="1" applyBorder="1" applyAlignment="1"/>
    <xf numFmtId="1" fontId="7" fillId="10" borderId="3" xfId="0" applyNumberFormat="1" applyFont="1" applyFill="1" applyBorder="1"/>
    <xf numFmtId="0" fontId="7" fillId="10" borderId="3" xfId="0" applyFont="1" applyFill="1" applyBorder="1"/>
    <xf numFmtId="1" fontId="7" fillId="2" borderId="1" xfId="0" applyNumberFormat="1" applyFont="1" applyFill="1" applyBorder="1"/>
    <xf numFmtId="14" fontId="7" fillId="0" borderId="13" xfId="0" quotePrefix="1" applyNumberFormat="1" applyFont="1" applyBorder="1" applyAlignment="1">
      <alignment horizontal="right"/>
    </xf>
    <xf numFmtId="1" fontId="15" fillId="11" borderId="3" xfId="0" applyNumberFormat="1" applyFont="1" applyFill="1" applyBorder="1" applyAlignment="1">
      <alignment horizontal="left" vertical="center"/>
    </xf>
    <xf numFmtId="1" fontId="15" fillId="3" borderId="3" xfId="0" applyNumberFormat="1" applyFont="1" applyFill="1" applyBorder="1" applyAlignment="1"/>
    <xf numFmtId="1" fontId="20" fillId="3" borderId="3" xfId="0" applyNumberFormat="1" applyFont="1" applyFill="1" applyBorder="1" applyAlignment="1">
      <alignment vertical="center"/>
    </xf>
    <xf numFmtId="1" fontId="15" fillId="3" borderId="3" xfId="0" applyNumberFormat="1" applyFont="1" applyFill="1" applyBorder="1" applyAlignment="1">
      <alignment vertical="center"/>
    </xf>
    <xf numFmtId="0" fontId="18" fillId="12" borderId="1" xfId="0" applyFont="1" applyFill="1" applyBorder="1" applyAlignment="1">
      <alignment vertical="center"/>
    </xf>
    <xf numFmtId="0" fontId="15" fillId="3" borderId="3" xfId="0" applyFont="1" applyFill="1" applyBorder="1" applyAlignment="1"/>
    <xf numFmtId="0" fontId="7" fillId="2" borderId="3" xfId="0" quotePrefix="1" applyFont="1" applyFill="1" applyBorder="1" applyAlignment="1"/>
    <xf numFmtId="1" fontId="7" fillId="2" borderId="3" xfId="0" quotePrefix="1" applyNumberFormat="1" applyFont="1" applyFill="1" applyBorder="1" applyAlignment="1"/>
    <xf numFmtId="1" fontId="7" fillId="7" borderId="3" xfId="0" quotePrefix="1" applyNumberFormat="1" applyFont="1" applyFill="1" applyBorder="1" applyAlignment="1"/>
    <xf numFmtId="1" fontId="4" fillId="6" borderId="3" xfId="0" quotePrefix="1" applyNumberFormat="1" applyFont="1" applyFill="1" applyBorder="1" applyAlignment="1"/>
    <xf numFmtId="1" fontId="7" fillId="0" borderId="3" xfId="0" quotePrefix="1" applyNumberFormat="1" applyFont="1" applyBorder="1" applyAlignment="1"/>
    <xf numFmtId="0" fontId="15" fillId="6" borderId="3" xfId="0" quotePrefix="1" applyFont="1" applyFill="1" applyBorder="1" applyAlignment="1"/>
    <xf numFmtId="1" fontId="7" fillId="0" borderId="3" xfId="0" applyNumberFormat="1" applyFont="1" applyBorder="1" applyAlignment="1"/>
    <xf numFmtId="0" fontId="7" fillId="7" borderId="3" xfId="0" quotePrefix="1" applyFont="1" applyFill="1" applyBorder="1" applyAlignment="1"/>
    <xf numFmtId="0" fontId="4" fillId="7" borderId="3" xfId="0" quotePrefix="1" applyFont="1" applyFill="1" applyBorder="1" applyAlignment="1"/>
    <xf numFmtId="0" fontId="7" fillId="10" borderId="3" xfId="0" quotePrefix="1" applyFont="1" applyFill="1" applyBorder="1" applyAlignment="1"/>
    <xf numFmtId="0" fontId="7" fillId="0" borderId="3" xfId="0" quotePrefix="1" applyFont="1" applyBorder="1" applyAlignment="1"/>
    <xf numFmtId="1" fontId="7" fillId="2" borderId="1" xfId="0" quotePrefix="1" applyNumberFormat="1" applyFont="1" applyFill="1" applyBorder="1" applyAlignment="1"/>
    <xf numFmtId="1" fontId="5" fillId="4" borderId="3" xfId="0" applyNumberFormat="1" applyFont="1" applyFill="1" applyBorder="1" applyAlignment="1"/>
    <xf numFmtId="1" fontId="5" fillId="4" borderId="3" xfId="0" applyNumberFormat="1" applyFont="1" applyFill="1" applyBorder="1" applyAlignment="1">
      <alignment horizontal="left" vertical="top"/>
    </xf>
    <xf numFmtId="1" fontId="5" fillId="4" borderId="3" xfId="0" applyNumberFormat="1" applyFont="1" applyFill="1" applyBorder="1" applyAlignment="1">
      <alignment vertical="center"/>
    </xf>
    <xf numFmtId="1" fontId="4" fillId="4" borderId="3" xfId="0" quotePrefix="1" applyNumberFormat="1" applyFont="1" applyFill="1" applyBorder="1" applyAlignment="1"/>
    <xf numFmtId="1" fontId="18" fillId="8" borderId="3" xfId="0" applyNumberFormat="1" applyFont="1" applyFill="1" applyBorder="1" applyAlignment="1"/>
    <xf numFmtId="1" fontId="5" fillId="8" borderId="3" xfId="0" applyNumberFormat="1" applyFont="1" applyFill="1" applyBorder="1" applyAlignment="1">
      <alignment vertical="center"/>
    </xf>
    <xf numFmtId="1" fontId="4" fillId="8" borderId="3" xfId="0" quotePrefix="1" applyNumberFormat="1" applyFont="1" applyFill="1" applyBorder="1" applyAlignment="1"/>
    <xf numFmtId="1" fontId="15" fillId="8" borderId="5" xfId="0" applyNumberFormat="1" applyFont="1" applyFill="1" applyBorder="1" applyAlignment="1">
      <alignment horizontal="left" vertical="top"/>
    </xf>
    <xf numFmtId="14" fontId="7" fillId="2" borderId="14" xfId="0" quotePrefix="1" applyNumberFormat="1" applyFont="1" applyFill="1" applyBorder="1" applyAlignment="1">
      <alignment horizontal="right"/>
    </xf>
    <xf numFmtId="0" fontId="4" fillId="2" borderId="3" xfId="0" quotePrefix="1" applyFont="1" applyFill="1" applyBorder="1" applyAlignment="1"/>
    <xf numFmtId="0" fontId="4" fillId="0" borderId="3" xfId="0" quotePrefix="1" applyFont="1" applyBorder="1" applyAlignment="1"/>
    <xf numFmtId="0" fontId="16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Border="1" applyAlignment="1">
      <alignment horizontal="right"/>
    </xf>
    <xf numFmtId="10" fontId="16" fillId="0" borderId="0" xfId="1" applyNumberFormat="1" applyFont="1" applyFill="1" applyBorder="1" applyAlignment="1">
      <alignment horizontal="right" vertical="center"/>
    </xf>
    <xf numFmtId="10" fontId="6" fillId="0" borderId="0" xfId="1" applyNumberFormat="1" applyFont="1" applyFill="1" applyBorder="1" applyAlignment="1">
      <alignment horizontal="right" vertical="center"/>
    </xf>
    <xf numFmtId="10" fontId="15" fillId="0" borderId="0" xfId="1" applyNumberFormat="1" applyFont="1" applyBorder="1" applyAlignment="1">
      <alignment horizontal="right"/>
    </xf>
    <xf numFmtId="0" fontId="17" fillId="2" borderId="8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right"/>
    </xf>
  </cellXfs>
  <cellStyles count="191">
    <cellStyle name="# ##0" xfId="2"/>
    <cellStyle name="??_kc-elec system check list" xfId="3"/>
    <cellStyle name="00" xfId="4"/>
    <cellStyle name="20% - Accent1 2" xfId="22"/>
    <cellStyle name="20% - Accent2 2" xfId="23"/>
    <cellStyle name="20% - Accent3 2" xfId="24"/>
    <cellStyle name="20% - Accent4 2" xfId="25"/>
    <cellStyle name="20% - Accent5 2" xfId="26"/>
    <cellStyle name="20% - Accent6 2" xfId="27"/>
    <cellStyle name="40% - Accent1 2" xfId="28"/>
    <cellStyle name="40% - Accent2 2" xfId="29"/>
    <cellStyle name="40% - Accent3 2" xfId="30"/>
    <cellStyle name="40% - Accent4 2" xfId="31"/>
    <cellStyle name="40% - Accent5 2" xfId="32"/>
    <cellStyle name="40% - Accent6 2" xfId="33"/>
    <cellStyle name="60% - Accent1 2" xfId="34"/>
    <cellStyle name="60% - Accent2 2" xfId="35"/>
    <cellStyle name="60% - Accent3 2" xfId="36"/>
    <cellStyle name="60% - Accent4 2" xfId="37"/>
    <cellStyle name="60% - Accent5 2" xfId="38"/>
    <cellStyle name="60% - Accent6 2" xfId="39"/>
    <cellStyle name="Accent1 2" xfId="40"/>
    <cellStyle name="Accent2 2" xfId="41"/>
    <cellStyle name="Accent3 2" xfId="42"/>
    <cellStyle name="Accent4 2" xfId="43"/>
    <cellStyle name="Accent5 2" xfId="44"/>
    <cellStyle name="Accent6 2" xfId="45"/>
    <cellStyle name="Bad 2" xfId="46"/>
    <cellStyle name="Calculation 2" xfId="47"/>
    <cellStyle name="Calculation 2 10" xfId="48"/>
    <cellStyle name="Calculation 2 11" xfId="49"/>
    <cellStyle name="Calculation 2 12" xfId="50"/>
    <cellStyle name="Calculation 2 13" xfId="51"/>
    <cellStyle name="Calculation 2 14" xfId="52"/>
    <cellStyle name="Calculation 2 15" xfId="53"/>
    <cellStyle name="Calculation 2 16" xfId="54"/>
    <cellStyle name="Calculation 2 2" xfId="55"/>
    <cellStyle name="Calculation 2 3" xfId="56"/>
    <cellStyle name="Calculation 2 4" xfId="57"/>
    <cellStyle name="Calculation 2 5" xfId="58"/>
    <cellStyle name="Calculation 2 6" xfId="59"/>
    <cellStyle name="Calculation 2 7" xfId="60"/>
    <cellStyle name="Calculation 2 8" xfId="61"/>
    <cellStyle name="Calculation 2 9" xfId="62"/>
    <cellStyle name="Calculation 2_Sheet1" xfId="63"/>
    <cellStyle name="Check Cell 2" xfId="64"/>
    <cellStyle name="Comma" xfId="1" builtinId="3"/>
    <cellStyle name="Comma 2" xfId="5"/>
    <cellStyle name="Comma 3" xfId="6"/>
    <cellStyle name="Comma 4" xfId="21"/>
    <cellStyle name="Comma 5" xfId="65"/>
    <cellStyle name="Comma0" xfId="7"/>
    <cellStyle name="Currency0" xfId="8"/>
    <cellStyle name="Date" xfId="9"/>
    <cellStyle name="ddmmyy" xfId="10"/>
    <cellStyle name="Explanatory Text 2" xfId="66"/>
    <cellStyle name="Fixed" xfId="11"/>
    <cellStyle name="Good 2" xfId="67"/>
    <cellStyle name="Grey" xfId="68"/>
    <cellStyle name="Header1" xfId="69"/>
    <cellStyle name="Header2" xfId="70"/>
    <cellStyle name="Header2 10" xfId="71"/>
    <cellStyle name="Header2 11" xfId="72"/>
    <cellStyle name="Header2 12" xfId="73"/>
    <cellStyle name="Header2 13" xfId="74"/>
    <cellStyle name="Header2 14" xfId="75"/>
    <cellStyle name="Header2 15" xfId="76"/>
    <cellStyle name="Header2 16" xfId="77"/>
    <cellStyle name="Header2 2" xfId="78"/>
    <cellStyle name="Header2 3" xfId="79"/>
    <cellStyle name="Header2 4" xfId="80"/>
    <cellStyle name="Header2 5" xfId="81"/>
    <cellStyle name="Header2 6" xfId="82"/>
    <cellStyle name="Header2 7" xfId="83"/>
    <cellStyle name="Header2 8" xfId="84"/>
    <cellStyle name="Header2 9" xfId="85"/>
    <cellStyle name="Header2_Sheet1" xfId="86"/>
    <cellStyle name="Heading 1 2" xfId="12"/>
    <cellStyle name="Heading 2 2" xfId="13"/>
    <cellStyle name="Heading 3 2" xfId="87"/>
    <cellStyle name="Heading 4 2" xfId="88"/>
    <cellStyle name="Input [yellow]" xfId="89"/>
    <cellStyle name="Input 2" xfId="90"/>
    <cellStyle name="Input 2 10" xfId="91"/>
    <cellStyle name="Input 2 11" xfId="92"/>
    <cellStyle name="Input 2 12" xfId="93"/>
    <cellStyle name="Input 2 13" xfId="94"/>
    <cellStyle name="Input 2 14" xfId="95"/>
    <cellStyle name="Input 2 15" xfId="96"/>
    <cellStyle name="Input 2 16" xfId="97"/>
    <cellStyle name="Input 2 2" xfId="98"/>
    <cellStyle name="Input 2 3" xfId="99"/>
    <cellStyle name="Input 2 4" xfId="100"/>
    <cellStyle name="Input 2 5" xfId="101"/>
    <cellStyle name="Input 2 6" xfId="102"/>
    <cellStyle name="Input 2 7" xfId="103"/>
    <cellStyle name="Input 2 8" xfId="104"/>
    <cellStyle name="Input 2 9" xfId="105"/>
    <cellStyle name="Input 2_Sheet1" xfId="106"/>
    <cellStyle name="Linked Cell 2" xfId="107"/>
    <cellStyle name="Millares [0]_Well Timing" xfId="108"/>
    <cellStyle name="Millares_Well Timing" xfId="109"/>
    <cellStyle name="Moneda [0]_Well Timing" xfId="110"/>
    <cellStyle name="Moneda_Well Timing" xfId="111"/>
    <cellStyle name="n" xfId="112"/>
    <cellStyle name="n_khao sat thi truong" xfId="113"/>
    <cellStyle name="Neutral 2" xfId="114"/>
    <cellStyle name="Normal" xfId="0" builtinId="0"/>
    <cellStyle name="Normal - Style1" xfId="115"/>
    <cellStyle name="Normal 2" xfId="14"/>
    <cellStyle name="Normal 3" xfId="15"/>
    <cellStyle name="Normal 4" xfId="16"/>
    <cellStyle name="Normal 5" xfId="20"/>
    <cellStyle name="Normal 6" xfId="116"/>
    <cellStyle name="Normal VN" xfId="17"/>
    <cellStyle name="Note 2" xfId="117"/>
    <cellStyle name="Note 2 10" xfId="118"/>
    <cellStyle name="Note 2 11" xfId="119"/>
    <cellStyle name="Note 2 12" xfId="120"/>
    <cellStyle name="Note 2 13" xfId="121"/>
    <cellStyle name="Note 2 14" xfId="122"/>
    <cellStyle name="Note 2 15" xfId="123"/>
    <cellStyle name="Note 2 16" xfId="124"/>
    <cellStyle name="Note 2 2" xfId="125"/>
    <cellStyle name="Note 2 3" xfId="126"/>
    <cellStyle name="Note 2 4" xfId="127"/>
    <cellStyle name="Note 2 5" xfId="128"/>
    <cellStyle name="Note 2 6" xfId="129"/>
    <cellStyle name="Note 2 7" xfId="130"/>
    <cellStyle name="Note 2 8" xfId="131"/>
    <cellStyle name="Note 2 9" xfId="132"/>
    <cellStyle name="Note 2_Sheet1" xfId="133"/>
    <cellStyle name="Output 2" xfId="134"/>
    <cellStyle name="Output 2 10" xfId="135"/>
    <cellStyle name="Output 2 11" xfId="136"/>
    <cellStyle name="Output 2 12" xfId="137"/>
    <cellStyle name="Output 2 13" xfId="138"/>
    <cellStyle name="Output 2 14" xfId="139"/>
    <cellStyle name="Output 2 15" xfId="140"/>
    <cellStyle name="Output 2 16" xfId="141"/>
    <cellStyle name="Output 2 2" xfId="142"/>
    <cellStyle name="Output 2 3" xfId="143"/>
    <cellStyle name="Output 2 4" xfId="144"/>
    <cellStyle name="Output 2 5" xfId="145"/>
    <cellStyle name="Output 2 6" xfId="146"/>
    <cellStyle name="Output 2 7" xfId="147"/>
    <cellStyle name="Output 2 8" xfId="148"/>
    <cellStyle name="Output 2 9" xfId="149"/>
    <cellStyle name="Output 2_Sheet1" xfId="150"/>
    <cellStyle name="Percent [2]" xfId="151"/>
    <cellStyle name="Percent 2" xfId="152"/>
    <cellStyle name="Style Date" xfId="18"/>
    <cellStyle name="Title 2" xfId="153"/>
    <cellStyle name="Total 2" xfId="19"/>
    <cellStyle name="Total 2 10" xfId="154"/>
    <cellStyle name="Total 2 11" xfId="155"/>
    <cellStyle name="Total 2 12" xfId="156"/>
    <cellStyle name="Total 2 13" xfId="157"/>
    <cellStyle name="Total 2 14" xfId="158"/>
    <cellStyle name="Total 2 15" xfId="159"/>
    <cellStyle name="Total 2 16" xfId="160"/>
    <cellStyle name="Total 2 2" xfId="161"/>
    <cellStyle name="Total 2 3" xfId="162"/>
    <cellStyle name="Total 2 4" xfId="163"/>
    <cellStyle name="Total 2 5" xfId="164"/>
    <cellStyle name="Total 2 6" xfId="165"/>
    <cellStyle name="Total 2 7" xfId="166"/>
    <cellStyle name="Total 2 8" xfId="167"/>
    <cellStyle name="Total 2 9" xfId="168"/>
    <cellStyle name="Total 2_Sheet1" xfId="169"/>
    <cellStyle name="Warning Text 2" xfId="170"/>
    <cellStyle name=" [0.00]_ Att. 1- Cover" xfId="171"/>
    <cellStyle name="_ Att. 1- Cover" xfId="172"/>
    <cellStyle name="?_ Att. 1- Cover" xfId="173"/>
    <cellStyle name="똿뗦먛귟 [0.00]_PRODUCT DETAIL Q1" xfId="174"/>
    <cellStyle name="똿뗦먛귟_PRODUCT DETAIL Q1" xfId="175"/>
    <cellStyle name="믅됞 [0.00]_PRODUCT DETAIL Q1" xfId="176"/>
    <cellStyle name="믅됞_PRODUCT DETAIL Q1" xfId="177"/>
    <cellStyle name="백분율_95" xfId="178"/>
    <cellStyle name="뷭?_BOOKSHIP" xfId="179"/>
    <cellStyle name="콤마 [0]_1202" xfId="180"/>
    <cellStyle name="콤마_1202" xfId="181"/>
    <cellStyle name="통화 [0]_1202" xfId="182"/>
    <cellStyle name="통화_1202" xfId="183"/>
    <cellStyle name="표준_(정보부문)월별인원계획" xfId="184"/>
    <cellStyle name="一般_99Q3647-ALL-CAS2" xfId="185"/>
    <cellStyle name="千分位[0]_Book1" xfId="186"/>
    <cellStyle name="千分位_99Q3647-ALL-CAS2" xfId="187"/>
    <cellStyle name="貨幣 [0]_Book1" xfId="188"/>
    <cellStyle name="貨幣[0]_BRE" xfId="189"/>
    <cellStyle name="貨幣_Book1" xfId="190"/>
  </cellStyles>
  <dxfs count="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942976</xdr:colOff>
      <xdr:row>3</xdr:row>
      <xdr:rowOff>200025</xdr:rowOff>
    </xdr:to>
    <xdr:pic>
      <xdr:nvPicPr>
        <xdr:cNvPr id="2" name="Picture 1" descr="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" y="0"/>
          <a:ext cx="1543050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0</xdr:colOff>
      <xdr:row>103</xdr:row>
      <xdr:rowOff>123826</xdr:rowOff>
    </xdr:from>
    <xdr:to>
      <xdr:col>42</xdr:col>
      <xdr:colOff>9524</xdr:colOff>
      <xdr:row>107</xdr:row>
      <xdr:rowOff>104776</xdr:rowOff>
    </xdr:to>
    <xdr:pic>
      <xdr:nvPicPr>
        <xdr:cNvPr id="2" name="Picture 1" descr="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984326" y="3181351"/>
          <a:ext cx="1552574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53"/>
  <sheetViews>
    <sheetView tabSelected="1" workbookViewId="0">
      <selection activeCell="F9" sqref="F9"/>
    </sheetView>
  </sheetViews>
  <sheetFormatPr defaultRowHeight="15"/>
  <cols>
    <col min="1" max="1" width="9" style="92" customWidth="1"/>
    <col min="2" max="2" width="22.28515625" style="40" customWidth="1"/>
    <col min="3" max="3" width="23" customWidth="1"/>
    <col min="4" max="4" width="34.85546875" customWidth="1"/>
    <col min="5" max="5" width="26.42578125" style="40" customWidth="1"/>
    <col min="6" max="6" width="18.42578125" customWidth="1"/>
    <col min="7" max="7" width="8.7109375" customWidth="1"/>
    <col min="8" max="9" width="9.140625" customWidth="1"/>
  </cols>
  <sheetData>
    <row r="1" spans="1:7" ht="17.25" customHeight="1">
      <c r="A1" s="161" t="s">
        <v>0</v>
      </c>
      <c r="B1" s="161"/>
      <c r="C1" s="161"/>
      <c r="D1" s="161"/>
      <c r="E1" s="161"/>
    </row>
    <row r="2" spans="1:7" ht="17.25" customHeight="1">
      <c r="A2" s="162" t="s">
        <v>46</v>
      </c>
      <c r="B2" s="162"/>
      <c r="C2" s="162"/>
      <c r="D2" s="162"/>
      <c r="E2" s="162"/>
    </row>
    <row r="3" spans="1:7" ht="17.25" customHeight="1">
      <c r="A3" s="162" t="s">
        <v>1</v>
      </c>
      <c r="B3" s="162"/>
      <c r="C3" s="162"/>
      <c r="D3" s="162"/>
      <c r="E3" s="162"/>
    </row>
    <row r="4" spans="1:7" ht="17.25" customHeight="1">
      <c r="A4" s="163" t="s">
        <v>2</v>
      </c>
      <c r="B4" s="163"/>
      <c r="C4" s="163"/>
      <c r="D4" s="163"/>
      <c r="E4" s="163"/>
    </row>
    <row r="5" spans="1:7" ht="26.25" customHeight="1">
      <c r="A5" s="167" t="s">
        <v>259</v>
      </c>
      <c r="B5" s="168"/>
      <c r="C5" s="168"/>
      <c r="D5" s="169"/>
      <c r="E5" s="170" t="s">
        <v>328</v>
      </c>
    </row>
    <row r="6" spans="1:7" ht="18.75">
      <c r="A6" s="114" t="s">
        <v>3</v>
      </c>
      <c r="B6" s="115" t="s">
        <v>4</v>
      </c>
      <c r="C6" s="116" t="s">
        <v>5</v>
      </c>
      <c r="D6" s="116" t="s">
        <v>6</v>
      </c>
      <c r="E6" s="136" t="s">
        <v>9</v>
      </c>
      <c r="F6" s="18"/>
      <c r="G6" s="20"/>
    </row>
    <row r="7" spans="1:7" ht="18.75" customHeight="1">
      <c r="A7" s="117">
        <v>1</v>
      </c>
      <c r="B7" s="133" t="s">
        <v>36</v>
      </c>
      <c r="C7" s="134"/>
      <c r="D7" s="135" t="s">
        <v>175</v>
      </c>
      <c r="E7" s="137"/>
      <c r="F7" s="18"/>
      <c r="G7" s="20"/>
    </row>
    <row r="8" spans="1:7" s="5" customFormat="1" ht="18.75" customHeight="1">
      <c r="A8" s="95">
        <v>1</v>
      </c>
      <c r="B8" s="98" t="s">
        <v>295</v>
      </c>
      <c r="C8" s="99" t="s">
        <v>34</v>
      </c>
      <c r="D8" s="99" t="s">
        <v>35</v>
      </c>
      <c r="E8" s="138" t="s">
        <v>149</v>
      </c>
      <c r="F8" s="18"/>
      <c r="G8" s="20"/>
    </row>
    <row r="9" spans="1:7" s="5" customFormat="1" ht="18.75" customHeight="1">
      <c r="A9" s="95">
        <f>+A8+1</f>
        <v>2</v>
      </c>
      <c r="B9" s="98" t="s">
        <v>293</v>
      </c>
      <c r="C9" s="99" t="s">
        <v>160</v>
      </c>
      <c r="D9" s="99" t="s">
        <v>41</v>
      </c>
      <c r="E9" s="139" t="s">
        <v>142</v>
      </c>
      <c r="F9" s="18"/>
      <c r="G9" s="20"/>
    </row>
    <row r="10" spans="1:7" s="5" customFormat="1" ht="18.75" customHeight="1">
      <c r="A10" s="95">
        <f t="shared" ref="A10:A13" si="0">+A9+1</f>
        <v>3</v>
      </c>
      <c r="B10" s="98" t="s">
        <v>262</v>
      </c>
      <c r="C10" s="101" t="s">
        <v>37</v>
      </c>
      <c r="D10" s="99" t="s">
        <v>37</v>
      </c>
      <c r="E10" s="139"/>
      <c r="F10" s="18"/>
      <c r="G10" s="20"/>
    </row>
    <row r="11" spans="1:7" s="5" customFormat="1" ht="18.75" customHeight="1">
      <c r="A11" s="106">
        <f t="shared" si="0"/>
        <v>4</v>
      </c>
      <c r="B11" s="111" t="s">
        <v>313</v>
      </c>
      <c r="C11" s="3" t="s">
        <v>162</v>
      </c>
      <c r="D11" s="4" t="s">
        <v>163</v>
      </c>
      <c r="E11" s="138" t="s">
        <v>164</v>
      </c>
      <c r="F11" s="18"/>
      <c r="G11" s="20"/>
    </row>
    <row r="12" spans="1:7" s="5" customFormat="1" ht="18.75" customHeight="1">
      <c r="A12" s="106">
        <f t="shared" si="0"/>
        <v>5</v>
      </c>
      <c r="B12" s="97" t="s">
        <v>314</v>
      </c>
      <c r="C12" s="4" t="s">
        <v>193</v>
      </c>
      <c r="D12" s="17" t="s">
        <v>194</v>
      </c>
      <c r="E12" s="159" t="s">
        <v>195</v>
      </c>
      <c r="F12" s="18"/>
      <c r="G12" s="20"/>
    </row>
    <row r="13" spans="1:7" ht="18.75" customHeight="1">
      <c r="A13" s="95">
        <f t="shared" si="0"/>
        <v>6</v>
      </c>
      <c r="B13" s="98" t="s">
        <v>287</v>
      </c>
      <c r="C13" s="99" t="s">
        <v>84</v>
      </c>
      <c r="D13" s="99" t="s">
        <v>52</v>
      </c>
      <c r="E13" s="139" t="s">
        <v>109</v>
      </c>
      <c r="F13" s="18"/>
      <c r="G13" s="20"/>
    </row>
    <row r="14" spans="1:7" ht="19.5" customHeight="1">
      <c r="A14" s="95">
        <f t="shared" ref="A14:A19" si="1">+A13+1</f>
        <v>7</v>
      </c>
      <c r="B14" s="97" t="s">
        <v>286</v>
      </c>
      <c r="C14" s="4" t="s">
        <v>210</v>
      </c>
      <c r="D14" s="4" t="s">
        <v>211</v>
      </c>
      <c r="E14" s="138" t="s">
        <v>212</v>
      </c>
      <c r="F14" s="18"/>
      <c r="G14" s="20"/>
    </row>
    <row r="15" spans="1:7" ht="18.75" customHeight="1">
      <c r="A15" s="95">
        <f t="shared" si="1"/>
        <v>8</v>
      </c>
      <c r="B15" s="97" t="s">
        <v>284</v>
      </c>
      <c r="C15" s="4" t="s">
        <v>132</v>
      </c>
      <c r="D15" s="4" t="s">
        <v>133</v>
      </c>
      <c r="E15" s="138" t="s">
        <v>134</v>
      </c>
      <c r="F15" s="18"/>
      <c r="G15" s="20"/>
    </row>
    <row r="16" spans="1:7" s="7" customFormat="1" ht="18.75" customHeight="1">
      <c r="A16" s="95">
        <f t="shared" si="1"/>
        <v>9</v>
      </c>
      <c r="B16" s="97" t="s">
        <v>311</v>
      </c>
      <c r="C16" s="4" t="s">
        <v>165</v>
      </c>
      <c r="D16" s="4" t="s">
        <v>166</v>
      </c>
      <c r="E16" s="138" t="s">
        <v>167</v>
      </c>
      <c r="F16" s="18"/>
      <c r="G16" s="20"/>
    </row>
    <row r="17" spans="1:7" s="7" customFormat="1" ht="18.75" customHeight="1">
      <c r="A17" s="95">
        <f t="shared" si="1"/>
        <v>10</v>
      </c>
      <c r="B17" s="98" t="s">
        <v>310</v>
      </c>
      <c r="C17" s="99" t="s">
        <v>143</v>
      </c>
      <c r="D17" s="99" t="s">
        <v>111</v>
      </c>
      <c r="E17" s="139" t="s">
        <v>112</v>
      </c>
      <c r="F17" s="18"/>
      <c r="G17" s="20"/>
    </row>
    <row r="18" spans="1:7" s="7" customFormat="1" ht="20.25" customHeight="1">
      <c r="A18" s="95">
        <f>+A17+1</f>
        <v>11</v>
      </c>
      <c r="B18" s="98" t="s">
        <v>291</v>
      </c>
      <c r="C18" s="99" t="s">
        <v>202</v>
      </c>
      <c r="D18" s="99" t="s">
        <v>90</v>
      </c>
      <c r="E18" s="139" t="s">
        <v>203</v>
      </c>
      <c r="F18" s="18"/>
      <c r="G18" s="20"/>
    </row>
    <row r="19" spans="1:7" s="7" customFormat="1" ht="20.25" customHeight="1">
      <c r="A19" s="95">
        <f t="shared" si="1"/>
        <v>12</v>
      </c>
      <c r="B19" s="98" t="s">
        <v>294</v>
      </c>
      <c r="C19" s="99" t="s">
        <v>144</v>
      </c>
      <c r="D19" s="99" t="s">
        <v>145</v>
      </c>
      <c r="E19" s="139" t="s">
        <v>146</v>
      </c>
      <c r="F19" s="18"/>
      <c r="G19" s="20"/>
    </row>
    <row r="20" spans="1:7" s="7" customFormat="1" ht="20.25" customHeight="1">
      <c r="A20" s="132">
        <f>+A19+1</f>
        <v>13</v>
      </c>
      <c r="B20" s="97" t="s">
        <v>288</v>
      </c>
      <c r="C20" s="4" t="s">
        <v>7</v>
      </c>
      <c r="D20" s="4" t="s">
        <v>8</v>
      </c>
      <c r="E20" s="159" t="s">
        <v>150</v>
      </c>
      <c r="F20" s="18"/>
      <c r="G20" s="20"/>
    </row>
    <row r="21" spans="1:7" s="7" customFormat="1" ht="20.25" customHeight="1">
      <c r="A21" s="95">
        <f>+A20+1</f>
        <v>14</v>
      </c>
      <c r="B21" s="98" t="s">
        <v>312</v>
      </c>
      <c r="C21" s="99" t="s">
        <v>157</v>
      </c>
      <c r="D21" s="99" t="s">
        <v>158</v>
      </c>
      <c r="E21" s="139" t="s">
        <v>159</v>
      </c>
      <c r="F21" s="18"/>
      <c r="G21" s="20"/>
    </row>
    <row r="22" spans="1:7" s="7" customFormat="1" ht="18.75" customHeight="1">
      <c r="A22" s="102">
        <v>2</v>
      </c>
      <c r="B22" s="103" t="s">
        <v>23</v>
      </c>
      <c r="C22" s="104"/>
      <c r="D22" s="105"/>
      <c r="E22" s="141"/>
      <c r="F22" s="18"/>
      <c r="G22" s="20"/>
    </row>
    <row r="23" spans="1:7" s="62" customFormat="1" ht="16.5" customHeight="1">
      <c r="A23" s="106">
        <f>+A21+1</f>
        <v>15</v>
      </c>
      <c r="B23" s="96" t="s">
        <v>308</v>
      </c>
      <c r="C23" s="101" t="s">
        <v>70</v>
      </c>
      <c r="D23" s="8" t="s">
        <v>67</v>
      </c>
      <c r="E23" s="139" t="s">
        <v>68</v>
      </c>
      <c r="F23" s="18"/>
    </row>
    <row r="24" spans="1:7" s="7" customFormat="1" ht="16.5" customHeight="1">
      <c r="A24" s="106">
        <f>+A23+1</f>
        <v>16</v>
      </c>
      <c r="B24" s="96" t="s">
        <v>309</v>
      </c>
      <c r="C24" s="101" t="s">
        <v>94</v>
      </c>
      <c r="D24" s="8" t="s">
        <v>95</v>
      </c>
      <c r="E24" s="142" t="s">
        <v>96</v>
      </c>
      <c r="F24" s="18"/>
    </row>
    <row r="25" spans="1:7" s="7" customFormat="1" ht="16.5" customHeight="1">
      <c r="A25" s="106">
        <f>+A24+1</f>
        <v>17</v>
      </c>
      <c r="B25" s="96" t="s">
        <v>297</v>
      </c>
      <c r="C25" s="101" t="s">
        <v>25</v>
      </c>
      <c r="D25" s="8" t="s">
        <v>18</v>
      </c>
      <c r="E25" s="142" t="s">
        <v>24</v>
      </c>
      <c r="F25" s="18"/>
    </row>
    <row r="26" spans="1:7" s="7" customFormat="1" ht="16.5" customHeight="1">
      <c r="A26" s="102">
        <v>3</v>
      </c>
      <c r="B26" s="150" t="s">
        <v>198</v>
      </c>
      <c r="C26" s="151"/>
      <c r="D26" s="152"/>
      <c r="E26" s="153"/>
      <c r="F26" s="18"/>
    </row>
    <row r="27" spans="1:7" ht="16.5" customHeight="1">
      <c r="A27" s="106">
        <f>+A25+1</f>
        <v>18</v>
      </c>
      <c r="B27" s="96" t="s">
        <v>300</v>
      </c>
      <c r="C27" s="101" t="s">
        <v>227</v>
      </c>
      <c r="D27" s="8" t="s">
        <v>54</v>
      </c>
      <c r="E27" s="139" t="s">
        <v>228</v>
      </c>
      <c r="F27" s="18"/>
    </row>
    <row r="28" spans="1:7" ht="16.5" customHeight="1">
      <c r="A28" s="106">
        <f>+A27+1</f>
        <v>19</v>
      </c>
      <c r="B28" s="96" t="s">
        <v>315</v>
      </c>
      <c r="C28" s="101" t="s">
        <v>72</v>
      </c>
      <c r="D28" s="99" t="s">
        <v>73</v>
      </c>
      <c r="E28" s="139" t="s">
        <v>74</v>
      </c>
      <c r="F28" s="18"/>
    </row>
    <row r="29" spans="1:7" ht="15.75" customHeight="1">
      <c r="A29" s="106">
        <f t="shared" ref="A29:A32" si="2">+A28+1</f>
        <v>20</v>
      </c>
      <c r="B29" s="98" t="s">
        <v>298</v>
      </c>
      <c r="C29" s="101" t="s">
        <v>53</v>
      </c>
      <c r="D29" s="99" t="s">
        <v>54</v>
      </c>
      <c r="E29" s="139" t="s">
        <v>55</v>
      </c>
      <c r="F29" s="18"/>
    </row>
    <row r="30" spans="1:7" ht="15.75" customHeight="1">
      <c r="A30" s="106">
        <f t="shared" si="2"/>
        <v>21</v>
      </c>
      <c r="B30" s="98" t="s">
        <v>296</v>
      </c>
      <c r="C30" s="101" t="s">
        <v>43</v>
      </c>
      <c r="D30" s="99" t="s">
        <v>44</v>
      </c>
      <c r="E30" s="139" t="s">
        <v>148</v>
      </c>
      <c r="F30" s="18"/>
    </row>
    <row r="31" spans="1:7" ht="15.75" customHeight="1">
      <c r="A31" s="106">
        <f t="shared" si="2"/>
        <v>22</v>
      </c>
      <c r="B31" s="96" t="s">
        <v>299</v>
      </c>
      <c r="C31" s="101" t="s">
        <v>218</v>
      </c>
      <c r="D31" s="99" t="s">
        <v>54</v>
      </c>
      <c r="E31" s="142" t="s">
        <v>219</v>
      </c>
      <c r="F31" s="18"/>
    </row>
    <row r="32" spans="1:7" ht="15.75" customHeight="1">
      <c r="A32" s="106">
        <f t="shared" si="2"/>
        <v>23</v>
      </c>
      <c r="B32" s="96" t="s">
        <v>316</v>
      </c>
      <c r="C32" s="101" t="s">
        <v>204</v>
      </c>
      <c r="D32" s="99" t="s">
        <v>205</v>
      </c>
      <c r="E32" s="142" t="s">
        <v>206</v>
      </c>
      <c r="F32" s="18"/>
    </row>
    <row r="33" spans="1:6" ht="15.75" customHeight="1">
      <c r="A33" s="102">
        <v>4</v>
      </c>
      <c r="B33" s="150" t="s">
        <v>217</v>
      </c>
      <c r="C33" s="151"/>
      <c r="D33" s="152"/>
      <c r="E33" s="153"/>
      <c r="F33" s="18"/>
    </row>
    <row r="34" spans="1:6" ht="15.75" customHeight="1">
      <c r="A34" s="106">
        <f>+A32+1</f>
        <v>24</v>
      </c>
      <c r="B34" s="96" t="s">
        <v>301</v>
      </c>
      <c r="C34" s="101" t="s">
        <v>214</v>
      </c>
      <c r="D34" s="8" t="s">
        <v>18</v>
      </c>
      <c r="E34" s="142" t="s">
        <v>215</v>
      </c>
      <c r="F34" s="18"/>
    </row>
    <row r="35" spans="1:6" ht="15.75" customHeight="1">
      <c r="A35" s="106">
        <f>+A34+1</f>
        <v>25</v>
      </c>
      <c r="B35" s="96" t="s">
        <v>302</v>
      </c>
      <c r="C35" s="101" t="s">
        <v>232</v>
      </c>
      <c r="D35" s="8" t="s">
        <v>18</v>
      </c>
      <c r="E35" s="142" t="s">
        <v>233</v>
      </c>
      <c r="F35" s="18"/>
    </row>
    <row r="36" spans="1:6" ht="15.75" customHeight="1">
      <c r="A36" s="106">
        <f>+A35+1</f>
        <v>26</v>
      </c>
      <c r="B36" s="98" t="s">
        <v>303</v>
      </c>
      <c r="C36" s="101" t="s">
        <v>122</v>
      </c>
      <c r="D36" s="99" t="s">
        <v>123</v>
      </c>
      <c r="E36" s="139" t="s">
        <v>124</v>
      </c>
      <c r="F36" s="18"/>
    </row>
    <row r="37" spans="1:6" ht="15.75" customHeight="1">
      <c r="A37" s="117">
        <v>5</v>
      </c>
      <c r="B37" s="58" t="s">
        <v>116</v>
      </c>
      <c r="C37" s="119"/>
      <c r="D37" s="118"/>
      <c r="E37" s="145"/>
      <c r="F37" s="18"/>
    </row>
    <row r="38" spans="1:6" ht="15.75" customHeight="1">
      <c r="A38" s="100">
        <f>+A36+1</f>
        <v>27</v>
      </c>
      <c r="B38" s="97" t="s">
        <v>260</v>
      </c>
      <c r="C38" s="4" t="s">
        <v>126</v>
      </c>
      <c r="D38" s="4" t="s">
        <v>118</v>
      </c>
      <c r="E38" s="138" t="s">
        <v>127</v>
      </c>
      <c r="F38" s="18"/>
    </row>
    <row r="39" spans="1:6" ht="15.75" customHeight="1">
      <c r="A39" s="107">
        <v>6</v>
      </c>
      <c r="B39" s="108" t="s">
        <v>58</v>
      </c>
      <c r="C39" s="109"/>
      <c r="D39" s="110"/>
      <c r="E39" s="143"/>
      <c r="F39" s="18"/>
    </row>
    <row r="40" spans="1:6" ht="15.75" customHeight="1">
      <c r="A40" s="106">
        <f>+A38+1</f>
        <v>28</v>
      </c>
      <c r="B40" s="96" t="s">
        <v>261</v>
      </c>
      <c r="C40" s="8" t="s">
        <v>28</v>
      </c>
      <c r="D40" s="8" t="s">
        <v>29</v>
      </c>
      <c r="E40" s="142" t="s">
        <v>30</v>
      </c>
      <c r="F40" s="18"/>
    </row>
    <row r="41" spans="1:6" ht="15.75" customHeight="1">
      <c r="A41" s="106">
        <f t="shared" ref="A41:A43" si="3">+A40+1</f>
        <v>29</v>
      </c>
      <c r="B41" s="96" t="s">
        <v>317</v>
      </c>
      <c r="C41" s="8" t="s">
        <v>186</v>
      </c>
      <c r="D41" s="8" t="s">
        <v>110</v>
      </c>
      <c r="E41" s="142" t="s">
        <v>187</v>
      </c>
      <c r="F41" s="18"/>
    </row>
    <row r="42" spans="1:6" ht="15.75" customHeight="1">
      <c r="A42" s="106">
        <f>+A41+1</f>
        <v>30</v>
      </c>
      <c r="B42" s="97" t="s">
        <v>318</v>
      </c>
      <c r="C42" s="4" t="s">
        <v>85</v>
      </c>
      <c r="D42" s="4" t="s">
        <v>86</v>
      </c>
      <c r="E42" s="138" t="s">
        <v>87</v>
      </c>
      <c r="F42" s="18"/>
    </row>
    <row r="43" spans="1:6" ht="15.75" customHeight="1">
      <c r="A43" s="106">
        <f t="shared" si="3"/>
        <v>31</v>
      </c>
      <c r="B43" s="97" t="s">
        <v>282</v>
      </c>
      <c r="C43" s="4" t="s">
        <v>177</v>
      </c>
      <c r="D43" s="4" t="s">
        <v>117</v>
      </c>
      <c r="E43" s="138" t="s">
        <v>178</v>
      </c>
      <c r="F43" s="18"/>
    </row>
    <row r="44" spans="1:6" ht="18.75" customHeight="1">
      <c r="A44" s="100">
        <f>+A43+1</f>
        <v>32</v>
      </c>
      <c r="B44" s="98" t="s">
        <v>274</v>
      </c>
      <c r="C44" s="99" t="s">
        <v>75</v>
      </c>
      <c r="D44" s="99" t="s">
        <v>110</v>
      </c>
      <c r="E44" s="139" t="s">
        <v>76</v>
      </c>
      <c r="F44" s="18"/>
    </row>
    <row r="45" spans="1:6" ht="19.5" customHeight="1">
      <c r="A45" s="100">
        <f>+A44+1</f>
        <v>33</v>
      </c>
      <c r="B45" s="98" t="s">
        <v>281</v>
      </c>
      <c r="C45" s="99" t="s">
        <v>140</v>
      </c>
      <c r="D45" s="4" t="s">
        <v>78</v>
      </c>
      <c r="E45" s="138" t="s">
        <v>141</v>
      </c>
      <c r="F45" s="18"/>
    </row>
    <row r="46" spans="1:6" ht="19.5" customHeight="1">
      <c r="A46" s="117">
        <v>7</v>
      </c>
      <c r="B46" s="122" t="s">
        <v>226</v>
      </c>
      <c r="C46" s="123"/>
      <c r="D46" s="124"/>
      <c r="E46" s="146"/>
      <c r="F46" s="18"/>
    </row>
    <row r="47" spans="1:6" ht="19.5" customHeight="1">
      <c r="A47" s="100">
        <f>+A45+1</f>
        <v>34</v>
      </c>
      <c r="B47" s="98" t="s">
        <v>268</v>
      </c>
      <c r="C47" s="99" t="s">
        <v>223</v>
      </c>
      <c r="D47" s="99" t="s">
        <v>224</v>
      </c>
      <c r="E47" s="139" t="s">
        <v>225</v>
      </c>
      <c r="F47" s="18"/>
    </row>
    <row r="48" spans="1:6" ht="19.5" customHeight="1">
      <c r="A48" s="100">
        <f>+A47+1</f>
        <v>35</v>
      </c>
      <c r="B48" s="98" t="s">
        <v>266</v>
      </c>
      <c r="C48" s="99" t="s">
        <v>237</v>
      </c>
      <c r="D48" s="99" t="s">
        <v>238</v>
      </c>
      <c r="E48" s="139" t="s">
        <v>239</v>
      </c>
      <c r="F48" s="18"/>
    </row>
    <row r="49" spans="1:6" ht="19.5" customHeight="1">
      <c r="A49" s="117">
        <v>8</v>
      </c>
      <c r="B49" s="122" t="s">
        <v>185</v>
      </c>
      <c r="C49" s="123"/>
      <c r="D49" s="124"/>
      <c r="E49" s="146"/>
      <c r="F49" s="18"/>
    </row>
    <row r="50" spans="1:6" ht="19.5" customHeight="1">
      <c r="A50" s="100">
        <f>+A48+1</f>
        <v>36</v>
      </c>
      <c r="B50" s="98" t="s">
        <v>283</v>
      </c>
      <c r="C50" s="99" t="s">
        <v>236</v>
      </c>
      <c r="D50" s="99" t="s">
        <v>234</v>
      </c>
      <c r="E50" s="139" t="s">
        <v>235</v>
      </c>
      <c r="F50" s="18"/>
    </row>
    <row r="51" spans="1:6" ht="19.5" customHeight="1">
      <c r="A51" s="100">
        <f>+A50+1</f>
        <v>37</v>
      </c>
      <c r="B51" s="98" t="s">
        <v>273</v>
      </c>
      <c r="C51" s="99" t="s">
        <v>248</v>
      </c>
      <c r="D51" s="99" t="s">
        <v>151</v>
      </c>
      <c r="E51" s="139" t="s">
        <v>249</v>
      </c>
      <c r="F51" s="18"/>
    </row>
    <row r="52" spans="1:6" ht="19.5" customHeight="1">
      <c r="A52" s="100">
        <f>+A51+1</f>
        <v>38</v>
      </c>
      <c r="B52" s="98" t="s">
        <v>263</v>
      </c>
      <c r="C52" s="99" t="s">
        <v>250</v>
      </c>
      <c r="D52" s="99" t="s">
        <v>252</v>
      </c>
      <c r="E52" s="139" t="s">
        <v>251</v>
      </c>
      <c r="F52" s="18"/>
    </row>
    <row r="53" spans="1:6" ht="19.5" customHeight="1">
      <c r="A53" s="100">
        <f>+A52+1</f>
        <v>39</v>
      </c>
      <c r="B53" s="98" t="s">
        <v>272</v>
      </c>
      <c r="C53" s="99" t="s">
        <v>245</v>
      </c>
      <c r="D53" s="99" t="s">
        <v>246</v>
      </c>
      <c r="E53" s="139" t="s">
        <v>247</v>
      </c>
      <c r="F53" s="18"/>
    </row>
    <row r="54" spans="1:6" ht="19.5" customHeight="1">
      <c r="A54" s="100">
        <f>+A53+1</f>
        <v>40</v>
      </c>
      <c r="B54" s="98" t="s">
        <v>271</v>
      </c>
      <c r="C54" s="99" t="s">
        <v>240</v>
      </c>
      <c r="D54" s="99" t="s">
        <v>241</v>
      </c>
      <c r="E54" s="138" t="s">
        <v>242</v>
      </c>
      <c r="F54" s="18"/>
    </row>
    <row r="55" spans="1:6" ht="19.5" customHeight="1">
      <c r="A55" s="117">
        <v>9</v>
      </c>
      <c r="B55" s="122" t="s">
        <v>62</v>
      </c>
      <c r="C55" s="123"/>
      <c r="D55" s="124"/>
      <c r="E55" s="146"/>
      <c r="F55" s="18"/>
    </row>
    <row r="56" spans="1:6" ht="16.5" customHeight="1">
      <c r="A56" s="100">
        <f>+A54+1</f>
        <v>41</v>
      </c>
      <c r="B56" s="98" t="s">
        <v>292</v>
      </c>
      <c r="C56" s="99" t="s">
        <v>153</v>
      </c>
      <c r="D56" s="99" t="s">
        <v>155</v>
      </c>
      <c r="E56" s="139" t="s">
        <v>154</v>
      </c>
      <c r="F56" s="18"/>
    </row>
    <row r="57" spans="1:6" ht="16.5" customHeight="1">
      <c r="A57" s="100">
        <f>+A56+1</f>
        <v>42</v>
      </c>
      <c r="B57" s="98" t="s">
        <v>267</v>
      </c>
      <c r="C57" s="4" t="s">
        <v>230</v>
      </c>
      <c r="D57" s="4" t="s">
        <v>173</v>
      </c>
      <c r="E57" s="138" t="s">
        <v>231</v>
      </c>
      <c r="F57" s="18"/>
    </row>
    <row r="58" spans="1:6" s="62" customFormat="1" ht="16.5" customHeight="1">
      <c r="A58" s="100">
        <f t="shared" ref="A58:A59" si="4">+A57+1</f>
        <v>43</v>
      </c>
      <c r="B58" s="98" t="s">
        <v>275</v>
      </c>
      <c r="C58" s="4" t="s">
        <v>182</v>
      </c>
      <c r="D58" s="4" t="s">
        <v>173</v>
      </c>
      <c r="E58" s="138" t="s">
        <v>183</v>
      </c>
      <c r="F58" s="18"/>
    </row>
    <row r="59" spans="1:6" ht="17.25" customHeight="1">
      <c r="A59" s="100">
        <f t="shared" si="4"/>
        <v>44</v>
      </c>
      <c r="B59" s="98" t="s">
        <v>306</v>
      </c>
      <c r="C59" s="4" t="s">
        <v>207</v>
      </c>
      <c r="D59" s="4" t="s">
        <v>208</v>
      </c>
      <c r="E59" s="138" t="s">
        <v>209</v>
      </c>
      <c r="F59" s="18"/>
    </row>
    <row r="60" spans="1:6" ht="17.25" customHeight="1">
      <c r="A60" s="100">
        <f>+A59+1</f>
        <v>45</v>
      </c>
      <c r="B60" s="98" t="s">
        <v>319</v>
      </c>
      <c r="C60" s="99" t="s">
        <v>62</v>
      </c>
      <c r="D60" s="4" t="s">
        <v>192</v>
      </c>
      <c r="E60" s="138" t="s">
        <v>191</v>
      </c>
      <c r="F60" s="18"/>
    </row>
    <row r="61" spans="1:6" ht="17.25" customHeight="1">
      <c r="A61" s="95">
        <f>++A60+1</f>
        <v>46</v>
      </c>
      <c r="B61" s="127" t="s">
        <v>307</v>
      </c>
      <c r="C61" s="128" t="s">
        <v>88</v>
      </c>
      <c r="D61" s="129" t="s">
        <v>83</v>
      </c>
      <c r="E61" s="147" t="s">
        <v>82</v>
      </c>
      <c r="F61" s="18"/>
    </row>
    <row r="62" spans="1:6" ht="17.25" customHeight="1">
      <c r="A62" s="117">
        <v>10</v>
      </c>
      <c r="B62" s="122" t="s">
        <v>101</v>
      </c>
      <c r="C62" s="123"/>
      <c r="D62" s="124"/>
      <c r="E62" s="146"/>
      <c r="F62" s="18"/>
    </row>
    <row r="63" spans="1:6" ht="17.25" customHeight="1">
      <c r="A63" s="100">
        <f>+A61+1</f>
        <v>47</v>
      </c>
      <c r="B63" s="98" t="s">
        <v>269</v>
      </c>
      <c r="C63" s="99" t="s">
        <v>113</v>
      </c>
      <c r="D63" s="99" t="s">
        <v>81</v>
      </c>
      <c r="E63" s="139" t="s">
        <v>114</v>
      </c>
      <c r="F63" s="18"/>
    </row>
    <row r="64" spans="1:6" ht="17.25" customHeight="1">
      <c r="A64" s="100">
        <f>+A63+1</f>
        <v>48</v>
      </c>
      <c r="B64" s="98" t="s">
        <v>270</v>
      </c>
      <c r="C64" s="99" t="s">
        <v>188</v>
      </c>
      <c r="D64" s="99" t="s">
        <v>189</v>
      </c>
      <c r="E64" s="139" t="s">
        <v>190</v>
      </c>
      <c r="F64" s="18"/>
    </row>
    <row r="65" spans="1:6" ht="17.25" customHeight="1">
      <c r="A65" s="125">
        <v>11</v>
      </c>
      <c r="B65" s="122" t="s">
        <v>64</v>
      </c>
      <c r="C65" s="123"/>
      <c r="D65" s="124"/>
      <c r="E65" s="146"/>
      <c r="F65" s="18"/>
    </row>
    <row r="66" spans="1:6" ht="17.25" customHeight="1">
      <c r="A66" s="100">
        <f>+A64+1</f>
        <v>49</v>
      </c>
      <c r="B66" s="111" t="s">
        <v>264</v>
      </c>
      <c r="C66" s="3" t="s">
        <v>65</v>
      </c>
      <c r="D66" s="3" t="s">
        <v>80</v>
      </c>
      <c r="E66" s="148" t="s">
        <v>66</v>
      </c>
      <c r="F66" s="18"/>
    </row>
    <row r="67" spans="1:6" ht="17.25" customHeight="1">
      <c r="A67" s="100">
        <f>+A66+1</f>
        <v>50</v>
      </c>
      <c r="B67" s="96" t="s">
        <v>280</v>
      </c>
      <c r="C67" s="8" t="s">
        <v>103</v>
      </c>
      <c r="D67" s="4" t="s">
        <v>93</v>
      </c>
      <c r="E67" s="138" t="s">
        <v>104</v>
      </c>
      <c r="F67" s="18"/>
    </row>
    <row r="68" spans="1:6" ht="17.25" customHeight="1">
      <c r="A68" s="100">
        <f>+A67+1</f>
        <v>51</v>
      </c>
      <c r="B68" s="96" t="s">
        <v>321</v>
      </c>
      <c r="C68" s="130" t="s">
        <v>200</v>
      </c>
      <c r="D68" s="130" t="s">
        <v>93</v>
      </c>
      <c r="E68" s="149" t="s">
        <v>199</v>
      </c>
      <c r="F68" s="18"/>
    </row>
    <row r="69" spans="1:6" ht="17.25" customHeight="1">
      <c r="A69" s="100">
        <f>+A68+1</f>
        <v>52</v>
      </c>
      <c r="B69" s="96" t="s">
        <v>279</v>
      </c>
      <c r="C69" s="8" t="s">
        <v>169</v>
      </c>
      <c r="D69" s="4" t="s">
        <v>170</v>
      </c>
      <c r="E69" s="138" t="s">
        <v>171</v>
      </c>
      <c r="F69" s="18"/>
    </row>
    <row r="70" spans="1:6" ht="16.5" customHeight="1">
      <c r="A70" s="100">
        <f>+A69+1</f>
        <v>53</v>
      </c>
      <c r="B70" s="111" t="s">
        <v>265</v>
      </c>
      <c r="C70" s="3" t="s">
        <v>221</v>
      </c>
      <c r="D70" s="3" t="s">
        <v>147</v>
      </c>
      <c r="E70" s="148" t="s">
        <v>222</v>
      </c>
      <c r="F70" s="18"/>
    </row>
    <row r="71" spans="1:6" s="62" customFormat="1" ht="16.5" customHeight="1">
      <c r="A71" s="117">
        <v>12</v>
      </c>
      <c r="B71" s="120" t="s">
        <v>107</v>
      </c>
      <c r="C71" s="121"/>
      <c r="D71" s="121"/>
      <c r="E71" s="58"/>
      <c r="F71" s="18"/>
    </row>
    <row r="72" spans="1:6" s="62" customFormat="1" ht="16.5" customHeight="1">
      <c r="A72" s="100">
        <f>+A70+1</f>
        <v>54</v>
      </c>
      <c r="B72" s="96" t="s">
        <v>278</v>
      </c>
      <c r="C72" s="8" t="s">
        <v>107</v>
      </c>
      <c r="D72" s="8" t="s">
        <v>77</v>
      </c>
      <c r="E72" s="142" t="s">
        <v>320</v>
      </c>
      <c r="F72" s="18"/>
    </row>
    <row r="73" spans="1:6" ht="18.75">
      <c r="A73" s="100">
        <f>+A72+1</f>
        <v>55</v>
      </c>
      <c r="B73" s="97" t="s">
        <v>290</v>
      </c>
      <c r="C73" s="4" t="s">
        <v>138</v>
      </c>
      <c r="D73" s="4" t="s">
        <v>137</v>
      </c>
      <c r="E73" s="138" t="s">
        <v>136</v>
      </c>
      <c r="F73" s="18"/>
    </row>
    <row r="74" spans="1:6" ht="18.75">
      <c r="A74" s="100">
        <f>+A73+1</f>
        <v>56</v>
      </c>
      <c r="B74" s="97" t="s">
        <v>322</v>
      </c>
      <c r="C74" s="4" t="s">
        <v>129</v>
      </c>
      <c r="D74" s="4" t="s">
        <v>128</v>
      </c>
      <c r="E74" s="138" t="s">
        <v>130</v>
      </c>
      <c r="F74" s="18"/>
    </row>
    <row r="75" spans="1:6" ht="18.75">
      <c r="A75" s="100">
        <f>+A74+1</f>
        <v>57</v>
      </c>
      <c r="B75" s="111" t="s">
        <v>289</v>
      </c>
      <c r="C75" s="4" t="s">
        <v>115</v>
      </c>
      <c r="D75" s="3" t="s">
        <v>90</v>
      </c>
      <c r="E75" s="160" t="s">
        <v>91</v>
      </c>
      <c r="F75" s="18"/>
    </row>
    <row r="76" spans="1:6" ht="18.75">
      <c r="A76" s="100">
        <f>+A75+1</f>
        <v>58</v>
      </c>
      <c r="B76" s="96" t="s">
        <v>323</v>
      </c>
      <c r="C76" s="8" t="s">
        <v>119</v>
      </c>
      <c r="D76" s="8" t="s">
        <v>121</v>
      </c>
      <c r="E76" s="142" t="s">
        <v>120</v>
      </c>
      <c r="F76" s="18"/>
    </row>
    <row r="77" spans="1:6" s="62" customFormat="1" ht="18.75">
      <c r="A77" s="117">
        <v>13</v>
      </c>
      <c r="B77" s="120" t="s">
        <v>42</v>
      </c>
      <c r="C77" s="126"/>
      <c r="D77" s="121"/>
      <c r="E77" s="140"/>
      <c r="F77" s="18"/>
    </row>
    <row r="78" spans="1:6" ht="18.75">
      <c r="A78" s="100">
        <f>+A76+1</f>
        <v>59</v>
      </c>
      <c r="B78" s="98" t="s">
        <v>276</v>
      </c>
      <c r="C78" s="101" t="s">
        <v>42</v>
      </c>
      <c r="D78" s="4" t="s">
        <v>79</v>
      </c>
      <c r="E78" s="139" t="s">
        <v>174</v>
      </c>
      <c r="F78" s="18"/>
    </row>
    <row r="79" spans="1:6" s="62" customFormat="1" ht="18" customHeight="1">
      <c r="A79" s="100">
        <f>+A78+1</f>
        <v>60</v>
      </c>
      <c r="B79" s="98" t="s">
        <v>277</v>
      </c>
      <c r="C79" s="101" t="s">
        <v>196</v>
      </c>
      <c r="D79" s="99" t="s">
        <v>92</v>
      </c>
      <c r="E79" s="139" t="s">
        <v>197</v>
      </c>
      <c r="F79" s="18"/>
    </row>
    <row r="80" spans="1:6" ht="17.25" customHeight="1">
      <c r="A80" s="95">
        <f>+A79+1</f>
        <v>61</v>
      </c>
      <c r="B80" s="97" t="s">
        <v>324</v>
      </c>
      <c r="C80" s="4" t="s">
        <v>48</v>
      </c>
      <c r="D80" s="4" t="s">
        <v>181</v>
      </c>
      <c r="E80" s="138" t="s">
        <v>49</v>
      </c>
      <c r="F80" s="18"/>
    </row>
    <row r="81" spans="1:6" ht="15.75" customHeight="1">
      <c r="A81" s="100">
        <f>+A80+1</f>
        <v>62</v>
      </c>
      <c r="B81" s="98" t="s">
        <v>305</v>
      </c>
      <c r="C81" s="101" t="s">
        <v>255</v>
      </c>
      <c r="D81" s="4" t="s">
        <v>256</v>
      </c>
      <c r="E81" s="139" t="s">
        <v>257</v>
      </c>
      <c r="F81" s="18"/>
    </row>
    <row r="82" spans="1:6" ht="16.5" customHeight="1">
      <c r="A82" s="157"/>
      <c r="B82" s="154" t="s">
        <v>176</v>
      </c>
      <c r="C82" s="155"/>
      <c r="D82" s="155"/>
      <c r="E82" s="156"/>
      <c r="F82" s="18"/>
    </row>
    <row r="83" spans="1:6" ht="16.5" customHeight="1">
      <c r="A83" s="113">
        <f>+A81+1</f>
        <v>63</v>
      </c>
      <c r="B83" s="96" t="s">
        <v>325</v>
      </c>
      <c r="C83" s="8" t="s">
        <v>253</v>
      </c>
      <c r="D83" s="8" t="s">
        <v>254</v>
      </c>
      <c r="E83" s="144" t="s">
        <v>61</v>
      </c>
      <c r="F83" s="18"/>
    </row>
    <row r="84" spans="1:6" ht="16.5" customHeight="1">
      <c r="A84" s="113">
        <f>+A83+1</f>
        <v>64</v>
      </c>
      <c r="B84" s="96" t="s">
        <v>326</v>
      </c>
      <c r="C84" s="8" t="s">
        <v>179</v>
      </c>
      <c r="D84" s="8" t="s">
        <v>180</v>
      </c>
      <c r="E84" s="144" t="s">
        <v>16</v>
      </c>
      <c r="F84" s="18"/>
    </row>
    <row r="85" spans="1:6" ht="16.5" customHeight="1">
      <c r="A85" s="112">
        <f>+A84+1</f>
        <v>65</v>
      </c>
      <c r="B85" s="96" t="s">
        <v>304</v>
      </c>
      <c r="C85" s="8" t="s">
        <v>106</v>
      </c>
      <c r="D85" s="8" t="s">
        <v>244</v>
      </c>
      <c r="E85" s="144" t="str">
        <f>+E84</f>
        <v>Hà Nội</v>
      </c>
      <c r="F85" s="18"/>
    </row>
    <row r="86" spans="1:6" ht="15.75" customHeight="1">
      <c r="A86" s="112">
        <f>+A85+1</f>
        <v>66</v>
      </c>
      <c r="B86" s="96" t="s">
        <v>327</v>
      </c>
      <c r="C86" s="8" t="s">
        <v>201</v>
      </c>
      <c r="D86" s="8" t="s">
        <v>89</v>
      </c>
      <c r="E86" s="144" t="str">
        <f>+E85</f>
        <v>Hà Nội</v>
      </c>
      <c r="F86" s="18"/>
    </row>
    <row r="87" spans="1:6" s="68" customFormat="1" ht="16.5" customHeight="1">
      <c r="A87" s="92"/>
      <c r="B87" s="40"/>
      <c r="C87"/>
      <c r="D87"/>
      <c r="E87" s="40"/>
      <c r="F87"/>
    </row>
    <row r="88" spans="1:6" s="68" customFormat="1" ht="16.5" customHeight="1">
      <c r="A88" s="92"/>
      <c r="B88" s="40"/>
      <c r="C88"/>
      <c r="D88"/>
      <c r="E88" s="40"/>
      <c r="F88"/>
    </row>
    <row r="89" spans="1:6" s="68" customFormat="1" ht="16.5" customHeight="1">
      <c r="A89" s="92"/>
      <c r="B89" s="40"/>
      <c r="C89"/>
      <c r="D89"/>
      <c r="E89" s="40"/>
      <c r="F89"/>
    </row>
    <row r="90" spans="1:6" ht="16.5" customHeight="1"/>
    <row r="91" spans="1:6" ht="17.25" customHeight="1"/>
    <row r="92" spans="1:6" ht="17.25" customHeight="1"/>
    <row r="93" spans="1:6" ht="17.25" customHeight="1"/>
    <row r="94" spans="1:6" ht="16.5" customHeight="1"/>
    <row r="95" spans="1:6" ht="16.5" customHeight="1"/>
    <row r="96" spans="1:6" ht="16.5" customHeight="1"/>
    <row r="97" spans="1:6" ht="16.5" customHeight="1"/>
    <row r="99" spans="1:6" ht="16.5" customHeight="1">
      <c r="F99" s="74"/>
    </row>
    <row r="100" spans="1:6" ht="15.75" customHeight="1">
      <c r="F100" s="74"/>
    </row>
    <row r="101" spans="1:6" s="74" customFormat="1" ht="15.75" customHeight="1">
      <c r="A101" s="92"/>
      <c r="B101" s="40"/>
      <c r="C101"/>
      <c r="D101"/>
      <c r="E101" s="40"/>
    </row>
    <row r="102" spans="1:6" s="74" customFormat="1" ht="15.75" customHeight="1">
      <c r="A102" s="92"/>
      <c r="B102" s="40"/>
      <c r="C102"/>
      <c r="D102"/>
      <c r="E102" s="40"/>
    </row>
    <row r="103" spans="1:6" s="74" customFormat="1" ht="15.75" customHeight="1">
      <c r="A103" s="92"/>
      <c r="B103" s="40"/>
      <c r="C103"/>
      <c r="D103"/>
      <c r="E103" s="40"/>
    </row>
    <row r="104" spans="1:6" s="74" customFormat="1" ht="15.75" customHeight="1">
      <c r="A104" s="92"/>
      <c r="B104" s="40"/>
      <c r="C104"/>
      <c r="D104"/>
      <c r="E104" s="40"/>
    </row>
    <row r="105" spans="1:6" s="74" customFormat="1" ht="15.75" customHeight="1">
      <c r="A105" s="92"/>
      <c r="B105" s="40"/>
      <c r="C105"/>
      <c r="D105"/>
      <c r="E105" s="40"/>
    </row>
    <row r="106" spans="1:6" s="74" customFormat="1" ht="15.75" customHeight="1">
      <c r="A106" s="91"/>
      <c r="B106" s="40"/>
      <c r="C106"/>
      <c r="D106"/>
      <c r="E106" s="40"/>
      <c r="F106"/>
    </row>
    <row r="107" spans="1:6" s="74" customFormat="1" ht="15.75" customHeight="1">
      <c r="A107" s="92"/>
      <c r="B107" s="40"/>
      <c r="C107"/>
      <c r="D107"/>
      <c r="E107" s="40"/>
      <c r="F107"/>
    </row>
    <row r="108" spans="1:6" ht="15.75" customHeight="1">
      <c r="A108" s="91"/>
    </row>
    <row r="109" spans="1:6" ht="15.75" customHeight="1"/>
    <row r="110" spans="1:6" ht="15.75" customHeight="1"/>
    <row r="111" spans="1:6" ht="15.75" customHeight="1"/>
    <row r="112" spans="1:6" ht="15.75" customHeight="1">
      <c r="A112" s="91"/>
    </row>
    <row r="113" spans="5:5" ht="15.75" customHeight="1"/>
    <row r="114" spans="5:5" ht="15.75" customHeight="1"/>
    <row r="115" spans="5:5" ht="15.75" customHeight="1"/>
    <row r="116" spans="5:5" ht="15.75" customHeight="1"/>
    <row r="117" spans="5:5" ht="15.75" customHeight="1"/>
    <row r="118" spans="5:5" ht="15.75" customHeight="1"/>
    <row r="119" spans="5:5" ht="15.75" customHeight="1"/>
    <row r="120" spans="5:5" ht="15.75" customHeight="1"/>
    <row r="121" spans="5:5" ht="15.75" customHeight="1"/>
    <row r="122" spans="5:5" ht="15.75" customHeight="1"/>
    <row r="123" spans="5:5" ht="15.75" customHeight="1"/>
    <row r="124" spans="5:5" ht="16.5" customHeight="1"/>
    <row r="125" spans="5:5" ht="16.5" customHeight="1"/>
    <row r="126" spans="5:5" ht="16.5" customHeight="1"/>
    <row r="127" spans="5:5" ht="16.5" customHeight="1"/>
    <row r="128" spans="5:5" ht="16.5" customHeight="1">
      <c r="E128" s="92"/>
    </row>
    <row r="129" spans="5:5" ht="16.5" customHeight="1">
      <c r="E129" s="92"/>
    </row>
    <row r="130" spans="5:5" ht="16.5" customHeight="1">
      <c r="E130" s="92"/>
    </row>
    <row r="131" spans="5:5">
      <c r="E131" s="92"/>
    </row>
    <row r="134" spans="5:5" ht="15.75" customHeight="1"/>
    <row r="135" spans="5:5" ht="19.5" customHeight="1"/>
    <row r="136" spans="5:5" ht="16.5" customHeight="1"/>
    <row r="147" ht="30" customHeight="1"/>
    <row r="149" ht="22.5" customHeight="1"/>
    <row r="153" ht="25.5" customHeight="1"/>
  </sheetData>
  <mergeCells count="5">
    <mergeCell ref="A1:E1"/>
    <mergeCell ref="A2:E2"/>
    <mergeCell ref="A3:E3"/>
    <mergeCell ref="A4:E4"/>
    <mergeCell ref="A5:D5"/>
  </mergeCells>
  <conditionalFormatting sqref="B7">
    <cfRule type="duplicateValues" dxfId="25" priority="137"/>
  </conditionalFormatting>
  <conditionalFormatting sqref="B71">
    <cfRule type="duplicateValues" dxfId="24" priority="76"/>
  </conditionalFormatting>
  <conditionalFormatting sqref="B82">
    <cfRule type="duplicateValues" dxfId="23" priority="74"/>
  </conditionalFormatting>
  <conditionalFormatting sqref="B22">
    <cfRule type="duplicateValues" dxfId="22" priority="64"/>
  </conditionalFormatting>
  <conditionalFormatting sqref="B70">
    <cfRule type="duplicateValues" dxfId="21" priority="58"/>
  </conditionalFormatting>
  <conditionalFormatting sqref="B73:B74">
    <cfRule type="duplicateValues" dxfId="20" priority="46"/>
  </conditionalFormatting>
  <conditionalFormatting sqref="B14:B16">
    <cfRule type="duplicateValues" dxfId="19" priority="504"/>
  </conditionalFormatting>
  <conditionalFormatting sqref="B77">
    <cfRule type="duplicateValues" dxfId="18" priority="36"/>
  </conditionalFormatting>
  <conditionalFormatting sqref="B77:B81">
    <cfRule type="duplicateValues" dxfId="17" priority="35"/>
  </conditionalFormatting>
  <conditionalFormatting sqref="B80">
    <cfRule type="duplicateValues" dxfId="16" priority="34"/>
  </conditionalFormatting>
  <conditionalFormatting sqref="B26">
    <cfRule type="duplicateValues" dxfId="15" priority="32"/>
  </conditionalFormatting>
  <conditionalFormatting sqref="B33">
    <cfRule type="duplicateValues" dxfId="14" priority="29"/>
  </conditionalFormatting>
  <conditionalFormatting sqref="A131:A1048576 E128:E131 A1:A126">
    <cfRule type="duplicateValues" dxfId="13" priority="849"/>
  </conditionalFormatting>
  <conditionalFormatting sqref="B11">
    <cfRule type="duplicateValues" dxfId="12" priority="19"/>
  </conditionalFormatting>
  <conditionalFormatting sqref="B12">
    <cfRule type="duplicateValues" dxfId="11" priority="17"/>
  </conditionalFormatting>
  <conditionalFormatting sqref="B37:B38">
    <cfRule type="duplicateValues" dxfId="10" priority="874"/>
  </conditionalFormatting>
  <conditionalFormatting sqref="B65:B70">
    <cfRule type="duplicateValues" dxfId="9" priority="882"/>
  </conditionalFormatting>
  <conditionalFormatting sqref="B131:B1048576 B1:B4 B6:B126">
    <cfRule type="duplicateValues" dxfId="8" priority="884"/>
  </conditionalFormatting>
  <conditionalFormatting sqref="B37">
    <cfRule type="duplicateValues" dxfId="7" priority="16"/>
  </conditionalFormatting>
  <conditionalFormatting sqref="B39">
    <cfRule type="duplicateValues" dxfId="6" priority="14"/>
  </conditionalFormatting>
  <conditionalFormatting sqref="B46">
    <cfRule type="duplicateValues" dxfId="5" priority="13"/>
  </conditionalFormatting>
  <conditionalFormatting sqref="B49">
    <cfRule type="duplicateValues" dxfId="4" priority="12"/>
  </conditionalFormatting>
  <conditionalFormatting sqref="B55">
    <cfRule type="duplicateValues" dxfId="3" priority="11"/>
  </conditionalFormatting>
  <conditionalFormatting sqref="B62">
    <cfRule type="duplicateValues" dxfId="2" priority="10"/>
  </conditionalFormatting>
  <conditionalFormatting sqref="B65">
    <cfRule type="duplicateValues" dxfId="1" priority="9"/>
  </conditionalFormatting>
  <conditionalFormatting sqref="B83:B86">
    <cfRule type="duplicateValues" dxfId="0" priority="897"/>
  </conditionalFormatting>
  <pageMargins left="0.25" right="0.16" top="0.23" bottom="0.2" header="0.2" footer="0.21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AR89"/>
  <sheetViews>
    <sheetView workbookViewId="0">
      <pane xSplit="41" ySplit="5" topLeftCell="AP6" activePane="bottomRight" state="frozen"/>
      <selection pane="topRight" activeCell="AQ1" sqref="AQ1"/>
      <selection pane="bottomLeft" activeCell="A7" sqref="A7"/>
      <selection pane="bottomRight" activeCell="AR83" sqref="AR83"/>
    </sheetView>
  </sheetViews>
  <sheetFormatPr defaultColWidth="9.140625" defaultRowHeight="15"/>
  <cols>
    <col min="1" max="1" width="9.140625" style="2"/>
    <col min="2" max="2" width="25.140625" style="2" customWidth="1"/>
    <col min="3" max="3" width="11.7109375" style="2" customWidth="1"/>
    <col min="4" max="4" width="27.28515625" style="2" customWidth="1"/>
    <col min="5" max="5" width="14.7109375" style="6" hidden="1" customWidth="1"/>
    <col min="6" max="7" width="12.42578125" style="6" hidden="1" customWidth="1"/>
    <col min="8" max="8" width="15.5703125" style="6" hidden="1" customWidth="1"/>
    <col min="9" max="9" width="11.42578125" style="2" hidden="1" customWidth="1"/>
    <col min="10" max="10" width="9.85546875" style="2" hidden="1" customWidth="1"/>
    <col min="11" max="12" width="10.28515625" style="2" hidden="1" customWidth="1"/>
    <col min="13" max="13" width="11.7109375" style="1" hidden="1" customWidth="1"/>
    <col min="14" max="14" width="3.28515625" style="38" hidden="1" customWidth="1"/>
    <col min="15" max="16" width="9.85546875" style="2" hidden="1" customWidth="1"/>
    <col min="17" max="17" width="10.28515625" style="2" hidden="1" customWidth="1"/>
    <col min="18" max="18" width="9.85546875" style="2" hidden="1" customWidth="1"/>
    <col min="19" max="22" width="11.28515625" style="2" hidden="1" customWidth="1"/>
    <col min="23" max="23" width="11.85546875" style="66" hidden="1" customWidth="1"/>
    <col min="24" max="26" width="11.5703125" style="2" hidden="1" customWidth="1"/>
    <col min="27" max="27" width="13.140625" style="2" hidden="1" customWidth="1"/>
    <col min="28" max="28" width="3.7109375" style="2" hidden="1" customWidth="1"/>
    <col min="29" max="29" width="12" style="2" hidden="1" customWidth="1"/>
    <col min="30" max="40" width="11.7109375" style="2" hidden="1" customWidth="1"/>
    <col min="41" max="41" width="12.5703125" style="2" hidden="1" customWidth="1"/>
    <col min="42" max="42" width="23.140625" style="2" customWidth="1"/>
    <col min="43" max="43" width="22.28515625" style="2" customWidth="1"/>
    <col min="44" max="44" width="9.42578125" style="2" customWidth="1"/>
    <col min="45" max="16384" width="9.140625" style="2"/>
  </cols>
  <sheetData>
    <row r="1" spans="2:44" s="1" customFormat="1" ht="15.75" customHeight="1"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</row>
    <row r="2" spans="2:44" s="1" customFormat="1" ht="15.75" customHeight="1"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</row>
    <row r="3" spans="2:44" s="1" customFormat="1" ht="15.75" customHeight="1"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</row>
    <row r="4" spans="2:44" s="1" customFormat="1" ht="15" customHeight="1" thickBot="1"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</row>
    <row r="5" spans="2:44">
      <c r="B5" s="12" t="s">
        <v>5</v>
      </c>
      <c r="C5" s="12" t="s">
        <v>10</v>
      </c>
      <c r="D5" s="22" t="s">
        <v>11</v>
      </c>
      <c r="E5" s="26" t="s">
        <v>22</v>
      </c>
      <c r="F5" s="27" t="s">
        <v>12</v>
      </c>
      <c r="G5" s="27" t="s">
        <v>20</v>
      </c>
      <c r="H5" s="28" t="s">
        <v>32</v>
      </c>
      <c r="I5" s="28" t="s">
        <v>38</v>
      </c>
      <c r="J5" s="28" t="s">
        <v>40</v>
      </c>
      <c r="K5" s="28" t="s">
        <v>45</v>
      </c>
      <c r="L5" s="28" t="s">
        <v>47</v>
      </c>
      <c r="M5" s="29" t="s">
        <v>51</v>
      </c>
      <c r="N5" s="35"/>
      <c r="O5" s="33" t="s">
        <v>50</v>
      </c>
      <c r="P5" s="33" t="s">
        <v>56</v>
      </c>
      <c r="Q5" s="33" t="s">
        <v>60</v>
      </c>
      <c r="R5" s="33" t="s">
        <v>63</v>
      </c>
      <c r="S5" s="33" t="s">
        <v>71</v>
      </c>
      <c r="T5" s="63" t="s">
        <v>12</v>
      </c>
      <c r="U5" s="63" t="s">
        <v>20</v>
      </c>
      <c r="V5" s="63" t="s">
        <v>32</v>
      </c>
      <c r="W5" s="63" t="s">
        <v>38</v>
      </c>
      <c r="X5" s="63" t="s">
        <v>40</v>
      </c>
      <c r="Y5" s="63" t="s">
        <v>45</v>
      </c>
      <c r="Z5" s="63" t="s">
        <v>47</v>
      </c>
      <c r="AA5" s="63" t="s">
        <v>99</v>
      </c>
      <c r="AC5" s="63" t="s">
        <v>100</v>
      </c>
      <c r="AD5" s="63" t="s">
        <v>102</v>
      </c>
      <c r="AE5" s="63" t="s">
        <v>105</v>
      </c>
      <c r="AF5" s="63" t="s">
        <v>108</v>
      </c>
      <c r="AG5" s="63" t="s">
        <v>22</v>
      </c>
      <c r="AH5" s="63" t="s">
        <v>26</v>
      </c>
      <c r="AI5" s="63" t="s">
        <v>27</v>
      </c>
      <c r="AJ5" s="63" t="s">
        <v>31</v>
      </c>
      <c r="AK5" s="63" t="s">
        <v>39</v>
      </c>
      <c r="AL5" s="63" t="s">
        <v>125</v>
      </c>
      <c r="AM5" s="63" t="s">
        <v>131</v>
      </c>
      <c r="AN5" s="63" t="s">
        <v>135</v>
      </c>
      <c r="AO5" s="87" t="s">
        <v>139</v>
      </c>
      <c r="AP5" s="63" t="s">
        <v>131</v>
      </c>
    </row>
    <row r="6" spans="2:44">
      <c r="B6" s="67" t="s">
        <v>126</v>
      </c>
      <c r="C6" s="3" t="s">
        <v>13</v>
      </c>
      <c r="D6" s="24">
        <v>43376</v>
      </c>
      <c r="E6" s="30"/>
      <c r="F6" s="9"/>
      <c r="G6" s="9"/>
      <c r="H6" s="16"/>
      <c r="I6" s="16"/>
      <c r="J6" s="19"/>
      <c r="K6" s="19"/>
      <c r="L6" s="19"/>
      <c r="M6" s="31"/>
      <c r="N6" s="36"/>
      <c r="O6" s="34"/>
      <c r="P6" s="34"/>
      <c r="Q6" s="34"/>
      <c r="R6" s="34"/>
      <c r="S6" s="34"/>
      <c r="T6" s="34"/>
      <c r="U6" s="34"/>
      <c r="V6" s="34"/>
      <c r="W6" s="64"/>
      <c r="X6" s="64"/>
      <c r="Y6" s="64"/>
      <c r="Z6" s="64"/>
      <c r="AA6" s="64"/>
      <c r="AC6" s="64"/>
      <c r="AD6" s="64"/>
      <c r="AE6" s="64"/>
      <c r="AF6" s="64"/>
      <c r="AG6" s="64"/>
      <c r="AH6" s="64"/>
      <c r="AI6" s="64"/>
      <c r="AJ6" s="64"/>
      <c r="AK6" s="64"/>
      <c r="AL6" s="64">
        <v>19200</v>
      </c>
      <c r="AM6" s="64">
        <v>26725</v>
      </c>
      <c r="AN6" s="64">
        <v>36325</v>
      </c>
      <c r="AO6" s="86">
        <v>82250</v>
      </c>
      <c r="AP6" s="64">
        <v>33545</v>
      </c>
      <c r="AQ6" s="2" t="s">
        <v>260</v>
      </c>
    </row>
    <row r="7" spans="2:44" s="1" customFormat="1" ht="14.25">
      <c r="B7" s="13"/>
      <c r="C7" s="13"/>
      <c r="D7" s="13"/>
      <c r="E7" s="41">
        <v>18500</v>
      </c>
      <c r="F7" s="42">
        <v>54390</v>
      </c>
      <c r="G7" s="42">
        <v>74065</v>
      </c>
      <c r="H7" s="43">
        <v>78460</v>
      </c>
      <c r="I7" s="43">
        <v>61210</v>
      </c>
      <c r="J7" s="44">
        <v>55425</v>
      </c>
      <c r="K7" s="44">
        <v>79575</v>
      </c>
      <c r="L7" s="44">
        <v>87585</v>
      </c>
      <c r="M7" s="32">
        <v>509210</v>
      </c>
      <c r="N7" s="35"/>
      <c r="O7" s="45">
        <v>44750</v>
      </c>
      <c r="P7" s="45">
        <v>39025</v>
      </c>
      <c r="Q7" s="45">
        <v>32875</v>
      </c>
      <c r="R7" s="45">
        <v>37100</v>
      </c>
      <c r="S7" s="45">
        <v>53890</v>
      </c>
      <c r="T7" s="45">
        <v>51425</v>
      </c>
      <c r="U7" s="45">
        <v>69415</v>
      </c>
      <c r="V7" s="45">
        <v>63815</v>
      </c>
      <c r="W7" s="65">
        <v>83904</v>
      </c>
      <c r="X7" s="65">
        <v>52427</v>
      </c>
      <c r="Y7" s="65">
        <v>56400</v>
      </c>
      <c r="Z7" s="65">
        <v>42650</v>
      </c>
      <c r="AA7" s="65">
        <v>627676</v>
      </c>
      <c r="AC7" s="65">
        <v>31350</v>
      </c>
      <c r="AD7" s="65">
        <v>22025</v>
      </c>
      <c r="AE7" s="65">
        <v>23475</v>
      </c>
      <c r="AF7" s="65">
        <v>32775</v>
      </c>
      <c r="AG7" s="65">
        <v>44225</v>
      </c>
      <c r="AH7" s="65">
        <v>59370</v>
      </c>
      <c r="AI7" s="65">
        <v>58785</v>
      </c>
      <c r="AJ7" s="65">
        <v>43510</v>
      </c>
      <c r="AK7" s="65">
        <v>88650</v>
      </c>
      <c r="AL7" s="65">
        <v>111030</v>
      </c>
      <c r="AM7" s="65">
        <v>113925</v>
      </c>
      <c r="AN7" s="65">
        <v>125975</v>
      </c>
      <c r="AO7" s="88">
        <v>755095</v>
      </c>
      <c r="AP7" s="65">
        <v>33545</v>
      </c>
    </row>
    <row r="8" spans="2:44">
      <c r="B8" s="3" t="s">
        <v>28</v>
      </c>
      <c r="C8" s="3" t="s">
        <v>16</v>
      </c>
      <c r="D8" s="23">
        <v>42567</v>
      </c>
      <c r="E8" s="30">
        <v>0</v>
      </c>
      <c r="F8" s="9">
        <v>0</v>
      </c>
      <c r="G8" s="9">
        <v>750</v>
      </c>
      <c r="H8" s="16">
        <v>2500</v>
      </c>
      <c r="I8" s="16">
        <v>0</v>
      </c>
      <c r="J8" s="19">
        <v>5000</v>
      </c>
      <c r="K8" s="19">
        <v>6750</v>
      </c>
      <c r="L8" s="19">
        <v>5750</v>
      </c>
      <c r="M8" s="31">
        <v>20750</v>
      </c>
      <c r="N8" s="36"/>
      <c r="O8" s="34">
        <v>3000</v>
      </c>
      <c r="P8" s="34">
        <v>2750</v>
      </c>
      <c r="Q8" s="34">
        <v>2000</v>
      </c>
      <c r="R8" s="34">
        <v>3250</v>
      </c>
      <c r="S8" s="34">
        <v>5000</v>
      </c>
      <c r="T8" s="34">
        <v>3750</v>
      </c>
      <c r="U8" s="34">
        <v>2000</v>
      </c>
      <c r="V8" s="34">
        <v>4250</v>
      </c>
      <c r="W8" s="64">
        <v>1500</v>
      </c>
      <c r="X8" s="64">
        <v>2000</v>
      </c>
      <c r="Y8" s="64">
        <v>3000</v>
      </c>
      <c r="Z8" s="64">
        <v>3000</v>
      </c>
      <c r="AA8" s="64">
        <v>35500</v>
      </c>
      <c r="AC8" s="64">
        <v>1150</v>
      </c>
      <c r="AD8" s="64">
        <v>875</v>
      </c>
      <c r="AE8" s="64">
        <v>4250</v>
      </c>
      <c r="AF8" s="64">
        <v>3000</v>
      </c>
      <c r="AG8" s="64">
        <v>4875</v>
      </c>
      <c r="AH8" s="64">
        <v>3750</v>
      </c>
      <c r="AI8" s="64">
        <v>1250</v>
      </c>
      <c r="AJ8" s="64">
        <v>2250</v>
      </c>
      <c r="AK8" s="64">
        <v>3145</v>
      </c>
      <c r="AL8" s="64">
        <v>6635</v>
      </c>
      <c r="AM8" s="64">
        <v>6300</v>
      </c>
      <c r="AN8" s="64">
        <v>1800</v>
      </c>
      <c r="AO8" s="86">
        <v>39280</v>
      </c>
      <c r="AP8" s="64">
        <v>8550</v>
      </c>
      <c r="AQ8" s="2" t="s">
        <v>261</v>
      </c>
    </row>
    <row r="9" spans="2:44">
      <c r="B9" s="3" t="s">
        <v>37</v>
      </c>
      <c r="C9" s="3" t="s">
        <v>16</v>
      </c>
      <c r="D9" s="23">
        <v>42736</v>
      </c>
      <c r="E9" s="30"/>
      <c r="F9" s="9"/>
      <c r="G9" s="9"/>
      <c r="H9" s="16">
        <v>25</v>
      </c>
      <c r="I9" s="16">
        <v>50</v>
      </c>
      <c r="J9" s="19">
        <v>100</v>
      </c>
      <c r="K9" s="19">
        <v>250</v>
      </c>
      <c r="L9" s="19">
        <v>150</v>
      </c>
      <c r="M9" s="31">
        <v>575</v>
      </c>
      <c r="N9" s="36"/>
      <c r="O9" s="34">
        <v>25</v>
      </c>
      <c r="P9" s="34">
        <v>0</v>
      </c>
      <c r="Q9" s="34">
        <v>0</v>
      </c>
      <c r="R9" s="34">
        <v>0</v>
      </c>
      <c r="S9" s="34">
        <v>0</v>
      </c>
      <c r="T9" s="34">
        <v>25</v>
      </c>
      <c r="U9" s="34">
        <v>0</v>
      </c>
      <c r="V9" s="34">
        <v>0</v>
      </c>
      <c r="W9" s="64">
        <v>25</v>
      </c>
      <c r="X9" s="64">
        <v>340</v>
      </c>
      <c r="Y9" s="64">
        <v>375</v>
      </c>
      <c r="Z9" s="64">
        <v>230</v>
      </c>
      <c r="AA9" s="64">
        <v>1020</v>
      </c>
      <c r="AC9" s="64">
        <v>530</v>
      </c>
      <c r="AD9" s="64">
        <v>265</v>
      </c>
      <c r="AE9" s="64">
        <v>25</v>
      </c>
      <c r="AF9" s="64">
        <v>120</v>
      </c>
      <c r="AG9" s="64">
        <v>280</v>
      </c>
      <c r="AH9" s="64">
        <v>80</v>
      </c>
      <c r="AI9" s="64">
        <v>80</v>
      </c>
      <c r="AJ9" s="64">
        <v>25</v>
      </c>
      <c r="AK9" s="64">
        <v>375</v>
      </c>
      <c r="AL9" s="64">
        <v>0</v>
      </c>
      <c r="AM9" s="64">
        <v>0</v>
      </c>
      <c r="AN9" s="64">
        <v>0</v>
      </c>
      <c r="AO9" s="86">
        <v>1780</v>
      </c>
      <c r="AP9" s="64">
        <v>125</v>
      </c>
      <c r="AQ9" s="2" t="s">
        <v>262</v>
      </c>
    </row>
    <row r="10" spans="2:44">
      <c r="B10" s="3" t="s">
        <v>250</v>
      </c>
      <c r="C10" s="3" t="s">
        <v>16</v>
      </c>
      <c r="D10" s="23">
        <v>44466</v>
      </c>
      <c r="E10" s="30"/>
      <c r="F10" s="9"/>
      <c r="G10" s="9"/>
      <c r="H10" s="16"/>
      <c r="I10" s="16"/>
      <c r="J10" s="19"/>
      <c r="K10" s="19"/>
      <c r="L10" s="19"/>
      <c r="M10" s="31"/>
      <c r="N10" s="36"/>
      <c r="O10" s="34"/>
      <c r="P10" s="34"/>
      <c r="Q10" s="34"/>
      <c r="R10" s="34"/>
      <c r="S10" s="34"/>
      <c r="T10" s="34"/>
      <c r="U10" s="34"/>
      <c r="V10" s="34"/>
      <c r="W10" s="64"/>
      <c r="X10" s="64"/>
      <c r="Y10" s="64"/>
      <c r="Z10" s="64"/>
      <c r="AA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86"/>
      <c r="AP10" s="64">
        <v>29120</v>
      </c>
      <c r="AQ10" s="2" t="s">
        <v>263</v>
      </c>
    </row>
    <row r="11" spans="2:44">
      <c r="B11" s="3" t="s">
        <v>65</v>
      </c>
      <c r="C11" s="3" t="s">
        <v>16</v>
      </c>
      <c r="D11" s="23">
        <v>42844</v>
      </c>
      <c r="E11" s="30"/>
      <c r="F11" s="9"/>
      <c r="G11" s="9"/>
      <c r="H11" s="16"/>
      <c r="I11" s="16"/>
      <c r="J11" s="19"/>
      <c r="K11" s="19"/>
      <c r="L11" s="19"/>
      <c r="M11" s="31"/>
      <c r="N11" s="36"/>
      <c r="O11" s="34"/>
      <c r="P11" s="34"/>
      <c r="Q11" s="34"/>
      <c r="R11" s="34">
        <v>6025</v>
      </c>
      <c r="S11" s="34">
        <v>9525</v>
      </c>
      <c r="T11" s="34">
        <v>6500</v>
      </c>
      <c r="U11" s="34">
        <v>12750</v>
      </c>
      <c r="V11" s="34">
        <v>34125</v>
      </c>
      <c r="W11" s="64">
        <v>18375</v>
      </c>
      <c r="X11" s="64">
        <v>9175</v>
      </c>
      <c r="Y11" s="64">
        <v>12425</v>
      </c>
      <c r="Z11" s="64">
        <v>15800</v>
      </c>
      <c r="AA11" s="64">
        <v>124700</v>
      </c>
      <c r="AC11" s="64">
        <v>18600</v>
      </c>
      <c r="AD11" s="64">
        <v>8475</v>
      </c>
      <c r="AE11" s="64">
        <v>13275</v>
      </c>
      <c r="AF11" s="64">
        <v>12000</v>
      </c>
      <c r="AG11" s="64">
        <v>13200</v>
      </c>
      <c r="AH11" s="64">
        <v>11475</v>
      </c>
      <c r="AI11" s="64">
        <v>9300</v>
      </c>
      <c r="AJ11" s="64">
        <v>11025</v>
      </c>
      <c r="AK11" s="64">
        <v>9645</v>
      </c>
      <c r="AL11" s="64">
        <v>10050</v>
      </c>
      <c r="AM11" s="64">
        <v>5825</v>
      </c>
      <c r="AN11" s="64">
        <v>9425</v>
      </c>
      <c r="AO11" s="86">
        <v>132295</v>
      </c>
      <c r="AP11" s="64">
        <v>57580</v>
      </c>
      <c r="AQ11" s="2" t="s">
        <v>264</v>
      </c>
    </row>
    <row r="12" spans="2:44">
      <c r="B12" s="85" t="s">
        <v>221</v>
      </c>
      <c r="C12" s="3" t="s">
        <v>16</v>
      </c>
      <c r="D12" s="23">
        <v>44259</v>
      </c>
      <c r="E12" s="30"/>
      <c r="F12" s="9"/>
      <c r="G12" s="9"/>
      <c r="H12" s="16"/>
      <c r="I12" s="16"/>
      <c r="J12" s="19"/>
      <c r="K12" s="19"/>
      <c r="L12" s="19"/>
      <c r="M12" s="31"/>
      <c r="N12" s="36"/>
      <c r="O12" s="34"/>
      <c r="P12" s="34"/>
      <c r="Q12" s="34"/>
      <c r="R12" s="34"/>
      <c r="S12" s="34"/>
      <c r="T12" s="34"/>
      <c r="U12" s="34"/>
      <c r="V12" s="34"/>
      <c r="W12" s="64"/>
      <c r="X12" s="64"/>
      <c r="Y12" s="64"/>
      <c r="Z12" s="64"/>
      <c r="AA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86"/>
      <c r="AP12" s="64">
        <v>2350</v>
      </c>
      <c r="AQ12" s="2" t="s">
        <v>265</v>
      </c>
    </row>
    <row r="13" spans="2:44">
      <c r="B13" s="85" t="s">
        <v>237</v>
      </c>
      <c r="C13" s="3" t="s">
        <v>16</v>
      </c>
      <c r="D13" s="23">
        <v>44348</v>
      </c>
      <c r="E13" s="30"/>
      <c r="F13" s="9"/>
      <c r="G13" s="9"/>
      <c r="H13" s="16"/>
      <c r="I13" s="16"/>
      <c r="J13" s="19"/>
      <c r="K13" s="19"/>
      <c r="L13" s="19"/>
      <c r="M13" s="31"/>
      <c r="N13" s="36"/>
      <c r="O13" s="34"/>
      <c r="P13" s="34"/>
      <c r="Q13" s="34"/>
      <c r="R13" s="34"/>
      <c r="S13" s="34"/>
      <c r="T13" s="34"/>
      <c r="U13" s="34"/>
      <c r="V13" s="34"/>
      <c r="W13" s="64"/>
      <c r="X13" s="64"/>
      <c r="Y13" s="64"/>
      <c r="Z13" s="64"/>
      <c r="AA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86"/>
      <c r="AP13" s="64">
        <v>275</v>
      </c>
      <c r="AQ13" s="2" t="s">
        <v>266</v>
      </c>
    </row>
    <row r="14" spans="2:44">
      <c r="B14" s="79" t="s">
        <v>230</v>
      </c>
      <c r="C14" s="3" t="s">
        <v>16</v>
      </c>
      <c r="D14" s="94">
        <v>44327</v>
      </c>
      <c r="E14" s="30"/>
      <c r="F14" s="9"/>
      <c r="G14" s="9"/>
      <c r="H14" s="16"/>
      <c r="I14" s="16"/>
      <c r="J14" s="19"/>
      <c r="K14" s="19"/>
      <c r="L14" s="19"/>
      <c r="M14" s="31"/>
      <c r="N14" s="36"/>
      <c r="O14" s="34"/>
      <c r="P14" s="34"/>
      <c r="Q14" s="34"/>
      <c r="R14" s="34"/>
      <c r="S14" s="34"/>
      <c r="T14" s="34"/>
      <c r="U14" s="34"/>
      <c r="V14" s="34"/>
      <c r="W14" s="64"/>
      <c r="X14" s="64"/>
      <c r="Y14" s="64"/>
      <c r="Z14" s="64"/>
      <c r="AA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86"/>
      <c r="AP14" s="64">
        <v>2500</v>
      </c>
      <c r="AQ14" s="2" t="s">
        <v>267</v>
      </c>
      <c r="AR14" s="10"/>
    </row>
    <row r="15" spans="2:44">
      <c r="B15" s="79" t="s">
        <v>223</v>
      </c>
      <c r="C15" s="3" t="s">
        <v>16</v>
      </c>
      <c r="D15" s="94">
        <v>44261</v>
      </c>
      <c r="E15" s="30"/>
      <c r="F15" s="9"/>
      <c r="G15" s="9"/>
      <c r="H15" s="16"/>
      <c r="I15" s="16"/>
      <c r="J15" s="19"/>
      <c r="K15" s="19"/>
      <c r="L15" s="19"/>
      <c r="M15" s="31"/>
      <c r="N15" s="36"/>
      <c r="O15" s="34"/>
      <c r="P15" s="34"/>
      <c r="Q15" s="34"/>
      <c r="R15" s="34"/>
      <c r="S15" s="34"/>
      <c r="T15" s="34"/>
      <c r="U15" s="34"/>
      <c r="V15" s="34"/>
      <c r="W15" s="64"/>
      <c r="X15" s="64"/>
      <c r="Y15" s="64"/>
      <c r="Z15" s="64"/>
      <c r="AA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86"/>
      <c r="AP15" s="64">
        <v>12315</v>
      </c>
      <c r="AQ15" s="2" t="s">
        <v>268</v>
      </c>
    </row>
    <row r="16" spans="2:44">
      <c r="B16" s="3" t="s">
        <v>113</v>
      </c>
      <c r="C16" s="3" t="s">
        <v>16</v>
      </c>
      <c r="D16" s="23">
        <v>43271</v>
      </c>
      <c r="E16" s="30"/>
      <c r="F16" s="9"/>
      <c r="G16" s="9"/>
      <c r="H16" s="16"/>
      <c r="I16" s="16"/>
      <c r="J16" s="19"/>
      <c r="K16" s="19"/>
      <c r="L16" s="19"/>
      <c r="M16" s="31"/>
      <c r="N16" s="36"/>
      <c r="O16" s="34"/>
      <c r="P16" s="34"/>
      <c r="Q16" s="34"/>
      <c r="R16" s="34"/>
      <c r="S16" s="34"/>
      <c r="T16" s="34"/>
      <c r="U16" s="34"/>
      <c r="V16" s="34"/>
      <c r="W16" s="64"/>
      <c r="X16" s="64"/>
      <c r="Y16" s="64"/>
      <c r="Z16" s="64"/>
      <c r="AA16" s="64"/>
      <c r="AC16" s="64"/>
      <c r="AD16" s="64"/>
      <c r="AE16" s="64"/>
      <c r="AF16" s="64"/>
      <c r="AG16" s="64"/>
      <c r="AH16" s="64">
        <v>12000</v>
      </c>
      <c r="AI16" s="64">
        <v>20150</v>
      </c>
      <c r="AJ16" s="64">
        <v>20700</v>
      </c>
      <c r="AK16" s="64">
        <v>50825</v>
      </c>
      <c r="AL16" s="64">
        <v>61875</v>
      </c>
      <c r="AM16" s="64">
        <v>75510</v>
      </c>
      <c r="AN16" s="64">
        <v>72985</v>
      </c>
      <c r="AO16" s="86">
        <v>314045</v>
      </c>
      <c r="AP16" s="64">
        <v>129655</v>
      </c>
      <c r="AQ16" s="2" t="s">
        <v>269</v>
      </c>
    </row>
    <row r="17" spans="2:43">
      <c r="B17" s="3" t="s">
        <v>188</v>
      </c>
      <c r="C17" s="3" t="s">
        <v>16</v>
      </c>
      <c r="D17" s="23">
        <v>43319</v>
      </c>
      <c r="E17" s="30"/>
      <c r="F17" s="9"/>
      <c r="G17" s="9"/>
      <c r="H17" s="16"/>
      <c r="I17" s="16"/>
      <c r="J17" s="19"/>
      <c r="K17" s="19"/>
      <c r="L17" s="19"/>
      <c r="M17" s="31"/>
      <c r="N17" s="36"/>
      <c r="O17" s="34"/>
      <c r="P17" s="34"/>
      <c r="Q17" s="34"/>
      <c r="R17" s="34"/>
      <c r="S17" s="34"/>
      <c r="T17" s="34"/>
      <c r="U17" s="34"/>
      <c r="V17" s="34"/>
      <c r="W17" s="64"/>
      <c r="X17" s="64"/>
      <c r="Y17" s="64"/>
      <c r="Z17" s="64"/>
      <c r="AA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86"/>
      <c r="AP17" s="64">
        <v>7765</v>
      </c>
      <c r="AQ17" s="2" t="s">
        <v>270</v>
      </c>
    </row>
    <row r="18" spans="2:43">
      <c r="B18" s="3" t="s">
        <v>240</v>
      </c>
      <c r="C18" s="3" t="s">
        <v>16</v>
      </c>
      <c r="D18" s="23">
        <v>44354</v>
      </c>
      <c r="E18" s="30"/>
      <c r="F18" s="9"/>
      <c r="G18" s="9"/>
      <c r="H18" s="16"/>
      <c r="I18" s="16"/>
      <c r="J18" s="19"/>
      <c r="K18" s="19"/>
      <c r="L18" s="19"/>
      <c r="M18" s="31"/>
      <c r="N18" s="36"/>
      <c r="O18" s="34"/>
      <c r="P18" s="34"/>
      <c r="Q18" s="34"/>
      <c r="R18" s="34"/>
      <c r="S18" s="34"/>
      <c r="T18" s="34"/>
      <c r="U18" s="34"/>
      <c r="V18" s="34"/>
      <c r="W18" s="64"/>
      <c r="X18" s="64"/>
      <c r="Y18" s="64"/>
      <c r="Z18" s="64"/>
      <c r="AA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86"/>
      <c r="AP18" s="64">
        <v>625</v>
      </c>
      <c r="AQ18" s="2" t="s">
        <v>271</v>
      </c>
    </row>
    <row r="19" spans="2:43">
      <c r="B19" s="3" t="s">
        <v>245</v>
      </c>
      <c r="C19" s="3" t="s">
        <v>16</v>
      </c>
      <c r="D19" s="90">
        <v>44416</v>
      </c>
      <c r="E19" s="30"/>
      <c r="F19" s="9"/>
      <c r="G19" s="9"/>
      <c r="H19" s="16"/>
      <c r="I19" s="16"/>
      <c r="J19" s="19"/>
      <c r="K19" s="19"/>
      <c r="L19" s="19"/>
      <c r="M19" s="31"/>
      <c r="N19" s="36"/>
      <c r="O19" s="34"/>
      <c r="P19" s="34"/>
      <c r="Q19" s="34"/>
      <c r="R19" s="34"/>
      <c r="S19" s="34"/>
      <c r="T19" s="34"/>
      <c r="U19" s="34"/>
      <c r="V19" s="34"/>
      <c r="W19" s="64"/>
      <c r="X19" s="64"/>
      <c r="Y19" s="64"/>
      <c r="Z19" s="64"/>
      <c r="AA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86"/>
      <c r="AP19" s="64">
        <v>250</v>
      </c>
      <c r="AQ19" s="2" t="s">
        <v>272</v>
      </c>
    </row>
    <row r="20" spans="2:43">
      <c r="B20" s="3" t="s">
        <v>248</v>
      </c>
      <c r="C20" s="3" t="s">
        <v>16</v>
      </c>
      <c r="D20" s="90">
        <v>44440</v>
      </c>
      <c r="E20" s="30"/>
      <c r="F20" s="9"/>
      <c r="G20" s="9"/>
      <c r="H20" s="16"/>
      <c r="I20" s="16"/>
      <c r="J20" s="19"/>
      <c r="K20" s="19"/>
      <c r="L20" s="19"/>
      <c r="M20" s="31"/>
      <c r="N20" s="36"/>
      <c r="O20" s="34"/>
      <c r="P20" s="34"/>
      <c r="Q20" s="34"/>
      <c r="R20" s="34"/>
      <c r="S20" s="34"/>
      <c r="T20" s="34"/>
      <c r="U20" s="34"/>
      <c r="V20" s="34"/>
      <c r="W20" s="64"/>
      <c r="X20" s="64"/>
      <c r="Y20" s="64"/>
      <c r="Z20" s="64"/>
      <c r="AA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86"/>
      <c r="AP20" s="64">
        <v>8625</v>
      </c>
      <c r="AQ20" s="2" t="s">
        <v>273</v>
      </c>
    </row>
    <row r="21" spans="2:43">
      <c r="B21" s="3" t="s">
        <v>75</v>
      </c>
      <c r="C21" s="3" t="s">
        <v>16</v>
      </c>
      <c r="D21" s="23">
        <v>42860</v>
      </c>
      <c r="E21" s="30"/>
      <c r="F21" s="9"/>
      <c r="G21" s="9"/>
      <c r="H21" s="16"/>
      <c r="I21" s="16"/>
      <c r="J21" s="19"/>
      <c r="K21" s="19"/>
      <c r="L21" s="19"/>
      <c r="M21" s="31"/>
      <c r="N21" s="36"/>
      <c r="O21" s="34"/>
      <c r="P21" s="34"/>
      <c r="Q21" s="34"/>
      <c r="R21" s="34"/>
      <c r="S21" s="34">
        <v>6500</v>
      </c>
      <c r="T21" s="34">
        <v>8500</v>
      </c>
      <c r="U21" s="34">
        <v>8500</v>
      </c>
      <c r="V21" s="34">
        <v>10125</v>
      </c>
      <c r="W21" s="64">
        <v>10125</v>
      </c>
      <c r="X21" s="64">
        <v>10800</v>
      </c>
      <c r="Y21" s="64">
        <v>12300</v>
      </c>
      <c r="Z21" s="64">
        <v>10125</v>
      </c>
      <c r="AA21" s="64">
        <v>76975</v>
      </c>
      <c r="AC21" s="64">
        <v>7925</v>
      </c>
      <c r="AD21" s="64">
        <v>2750</v>
      </c>
      <c r="AE21" s="64">
        <v>10125</v>
      </c>
      <c r="AF21" s="64">
        <v>4675</v>
      </c>
      <c r="AG21" s="64">
        <v>12350</v>
      </c>
      <c r="AH21" s="64">
        <v>10275</v>
      </c>
      <c r="AI21" s="64">
        <v>7375</v>
      </c>
      <c r="AJ21" s="64">
        <v>10125</v>
      </c>
      <c r="AK21" s="64">
        <v>10250</v>
      </c>
      <c r="AL21" s="64">
        <v>8375</v>
      </c>
      <c r="AM21" s="64">
        <v>6175</v>
      </c>
      <c r="AN21" s="64">
        <v>4125</v>
      </c>
      <c r="AO21" s="86">
        <v>94525</v>
      </c>
      <c r="AP21" s="64">
        <v>750</v>
      </c>
      <c r="AQ21" s="2" t="s">
        <v>274</v>
      </c>
    </row>
    <row r="22" spans="2:43">
      <c r="B22" s="3" t="s">
        <v>201</v>
      </c>
      <c r="C22" s="3" t="s">
        <v>16</v>
      </c>
      <c r="D22" s="23"/>
      <c r="E22" s="30"/>
      <c r="F22" s="9"/>
      <c r="G22" s="9"/>
      <c r="H22" s="16"/>
      <c r="I22" s="16"/>
      <c r="J22" s="19"/>
      <c r="K22" s="19"/>
      <c r="L22" s="19"/>
      <c r="M22" s="31"/>
      <c r="N22" s="36"/>
      <c r="O22" s="34"/>
      <c r="P22" s="34"/>
      <c r="Q22" s="34"/>
      <c r="R22" s="34"/>
      <c r="S22" s="34"/>
      <c r="T22" s="34"/>
      <c r="U22" s="34"/>
      <c r="V22" s="34"/>
      <c r="W22" s="64"/>
      <c r="X22" s="64"/>
      <c r="Y22" s="64"/>
      <c r="Z22" s="64"/>
      <c r="AA22" s="64"/>
      <c r="AC22" s="64"/>
      <c r="AD22" s="64"/>
      <c r="AE22" s="64"/>
      <c r="AF22" s="64"/>
      <c r="AG22" s="64">
        <v>23375</v>
      </c>
      <c r="AH22" s="64">
        <v>17800</v>
      </c>
      <c r="AI22" s="64">
        <v>18000</v>
      </c>
      <c r="AJ22" s="64">
        <v>20850</v>
      </c>
      <c r="AK22" s="64">
        <v>22100</v>
      </c>
      <c r="AL22" s="64">
        <v>18625</v>
      </c>
      <c r="AM22" s="64">
        <v>28500</v>
      </c>
      <c r="AN22" s="64">
        <v>24250</v>
      </c>
      <c r="AO22" s="86">
        <v>173500</v>
      </c>
      <c r="AP22" s="64">
        <v>24250</v>
      </c>
    </row>
    <row r="23" spans="2:43">
      <c r="B23" s="3" t="s">
        <v>186</v>
      </c>
      <c r="C23" s="3" t="s">
        <v>16</v>
      </c>
      <c r="D23" s="23"/>
      <c r="E23" s="30"/>
      <c r="F23" s="9"/>
      <c r="G23" s="9"/>
      <c r="H23" s="16"/>
      <c r="I23" s="16"/>
      <c r="J23" s="19"/>
      <c r="K23" s="19"/>
      <c r="L23" s="19"/>
      <c r="M23" s="31"/>
      <c r="N23" s="36"/>
      <c r="O23" s="34"/>
      <c r="P23" s="34"/>
      <c r="Q23" s="34"/>
      <c r="R23" s="34"/>
      <c r="S23" s="34"/>
      <c r="T23" s="34"/>
      <c r="U23" s="34"/>
      <c r="V23" s="34"/>
      <c r="W23" s="64"/>
      <c r="X23" s="64"/>
      <c r="Y23" s="64"/>
      <c r="Z23" s="64"/>
      <c r="AA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86"/>
      <c r="AP23" s="64">
        <v>3475</v>
      </c>
    </row>
    <row r="24" spans="2:43">
      <c r="B24" s="3" t="s">
        <v>179</v>
      </c>
      <c r="C24" s="3" t="s">
        <v>16</v>
      </c>
      <c r="D24" s="23"/>
      <c r="E24" s="30"/>
      <c r="F24" s="9"/>
      <c r="G24" s="9"/>
      <c r="H24" s="16"/>
      <c r="I24" s="16"/>
      <c r="J24" s="19"/>
      <c r="K24" s="19"/>
      <c r="L24" s="19"/>
      <c r="M24" s="31"/>
      <c r="N24" s="36"/>
      <c r="O24" s="34"/>
      <c r="P24" s="34"/>
      <c r="Q24" s="34"/>
      <c r="R24" s="34"/>
      <c r="S24" s="34"/>
      <c r="T24" s="34"/>
      <c r="U24" s="34"/>
      <c r="V24" s="34"/>
      <c r="W24" s="64"/>
      <c r="X24" s="64"/>
      <c r="Y24" s="64"/>
      <c r="Z24" s="64"/>
      <c r="AA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86"/>
      <c r="AP24" s="64">
        <v>32750</v>
      </c>
    </row>
    <row r="25" spans="2:43">
      <c r="B25" s="3" t="s">
        <v>182</v>
      </c>
      <c r="C25" s="3" t="s">
        <v>16</v>
      </c>
      <c r="D25" s="94" t="s">
        <v>184</v>
      </c>
      <c r="E25" s="30"/>
      <c r="F25" s="9"/>
      <c r="G25" s="9"/>
      <c r="H25" s="16"/>
      <c r="I25" s="16"/>
      <c r="J25" s="19"/>
      <c r="K25" s="19"/>
      <c r="L25" s="19"/>
      <c r="M25" s="31"/>
      <c r="N25" s="36"/>
      <c r="O25" s="34"/>
      <c r="P25" s="34"/>
      <c r="Q25" s="34"/>
      <c r="R25" s="34"/>
      <c r="S25" s="34"/>
      <c r="T25" s="34"/>
      <c r="U25" s="34"/>
      <c r="V25" s="34"/>
      <c r="W25" s="64"/>
      <c r="X25" s="64"/>
      <c r="Y25" s="64"/>
      <c r="Z25" s="64"/>
      <c r="AA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86"/>
      <c r="AP25" s="64">
        <v>250</v>
      </c>
      <c r="AQ25" s="2" t="s">
        <v>275</v>
      </c>
    </row>
    <row r="26" spans="2:43">
      <c r="B26" s="3" t="s">
        <v>42</v>
      </c>
      <c r="C26" s="3" t="s">
        <v>16</v>
      </c>
      <c r="D26" s="23">
        <v>43506</v>
      </c>
      <c r="E26" s="30"/>
      <c r="F26" s="9"/>
      <c r="G26" s="9"/>
      <c r="H26" s="16"/>
      <c r="I26" s="16"/>
      <c r="J26" s="19"/>
      <c r="K26" s="19"/>
      <c r="L26" s="19"/>
      <c r="M26" s="31"/>
      <c r="N26" s="36"/>
      <c r="O26" s="34"/>
      <c r="P26" s="34"/>
      <c r="Q26" s="34"/>
      <c r="R26" s="34"/>
      <c r="S26" s="34"/>
      <c r="T26" s="34"/>
      <c r="U26" s="34"/>
      <c r="V26" s="34"/>
      <c r="W26" s="64"/>
      <c r="X26" s="64"/>
      <c r="Y26" s="64"/>
      <c r="Z26" s="64"/>
      <c r="AA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86"/>
      <c r="AP26" s="64">
        <v>103995</v>
      </c>
      <c r="AQ26" s="2" t="s">
        <v>276</v>
      </c>
    </row>
    <row r="27" spans="2:43">
      <c r="B27" s="3" t="s">
        <v>196</v>
      </c>
      <c r="C27" s="3" t="s">
        <v>16</v>
      </c>
      <c r="D27" s="23">
        <v>44170</v>
      </c>
      <c r="E27" s="30"/>
      <c r="F27" s="9"/>
      <c r="G27" s="9"/>
      <c r="H27" s="16"/>
      <c r="I27" s="16"/>
      <c r="J27" s="19"/>
      <c r="K27" s="19"/>
      <c r="L27" s="19"/>
      <c r="M27" s="31"/>
      <c r="N27" s="36"/>
      <c r="O27" s="34"/>
      <c r="P27" s="34"/>
      <c r="Q27" s="34"/>
      <c r="R27" s="34"/>
      <c r="S27" s="34"/>
      <c r="T27" s="34"/>
      <c r="U27" s="34"/>
      <c r="V27" s="34"/>
      <c r="W27" s="64"/>
      <c r="X27" s="64"/>
      <c r="Y27" s="64"/>
      <c r="Z27" s="64"/>
      <c r="AA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86"/>
      <c r="AP27" s="64">
        <v>6500</v>
      </c>
      <c r="AQ27" s="2" t="s">
        <v>277</v>
      </c>
    </row>
    <row r="28" spans="2:43">
      <c r="B28" s="3" t="s">
        <v>107</v>
      </c>
      <c r="C28" s="3" t="s">
        <v>16</v>
      </c>
      <c r="D28" s="24">
        <v>43190</v>
      </c>
      <c r="E28" s="30"/>
      <c r="F28" s="9"/>
      <c r="G28" s="9"/>
      <c r="H28" s="16"/>
      <c r="I28" s="16"/>
      <c r="J28" s="19"/>
      <c r="K28" s="19"/>
      <c r="L28" s="19"/>
      <c r="M28" s="31"/>
      <c r="N28" s="36"/>
      <c r="O28" s="34"/>
      <c r="P28" s="34"/>
      <c r="Q28" s="34"/>
      <c r="R28" s="34"/>
      <c r="S28" s="34"/>
      <c r="T28" s="34"/>
      <c r="U28" s="34"/>
      <c r="V28" s="34"/>
      <c r="W28" s="64"/>
      <c r="X28" s="64"/>
      <c r="Y28" s="64"/>
      <c r="Z28" s="64"/>
      <c r="AA28" s="64"/>
      <c r="AC28" s="64"/>
      <c r="AD28" s="64"/>
      <c r="AE28" s="64">
        <v>4425</v>
      </c>
      <c r="AF28" s="64">
        <v>15690</v>
      </c>
      <c r="AG28" s="64">
        <v>35990</v>
      </c>
      <c r="AH28" s="64">
        <v>34775</v>
      </c>
      <c r="AI28" s="64">
        <v>55350</v>
      </c>
      <c r="AJ28" s="64">
        <v>62155</v>
      </c>
      <c r="AK28" s="64">
        <v>28725</v>
      </c>
      <c r="AL28" s="64">
        <v>27352</v>
      </c>
      <c r="AM28" s="64">
        <v>22075</v>
      </c>
      <c r="AN28" s="64">
        <v>16045</v>
      </c>
      <c r="AO28" s="86">
        <v>302582</v>
      </c>
      <c r="AP28" s="64">
        <v>118325</v>
      </c>
      <c r="AQ28" s="2" t="s">
        <v>278</v>
      </c>
    </row>
    <row r="29" spans="2:43">
      <c r="B29" s="3" t="s">
        <v>200</v>
      </c>
      <c r="C29" s="3" t="s">
        <v>16</v>
      </c>
      <c r="D29" s="82"/>
      <c r="E29" s="30"/>
      <c r="F29" s="9"/>
      <c r="G29" s="9"/>
      <c r="H29" s="16"/>
      <c r="I29" s="16"/>
      <c r="J29" s="19"/>
      <c r="K29" s="19"/>
      <c r="L29" s="19"/>
      <c r="M29" s="31"/>
      <c r="N29" s="36"/>
      <c r="O29" s="34"/>
      <c r="P29" s="34"/>
      <c r="Q29" s="34"/>
      <c r="R29" s="34"/>
      <c r="S29" s="34"/>
      <c r="T29" s="34"/>
      <c r="U29" s="34"/>
      <c r="V29" s="34"/>
      <c r="W29" s="64"/>
      <c r="X29" s="64"/>
      <c r="Y29" s="64"/>
      <c r="Z29" s="64"/>
      <c r="AA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86"/>
      <c r="AP29" s="64">
        <v>9875</v>
      </c>
    </row>
    <row r="30" spans="2:43">
      <c r="B30" s="3" t="s">
        <v>169</v>
      </c>
      <c r="C30" s="3" t="s">
        <v>16</v>
      </c>
      <c r="D30" s="93" t="s">
        <v>172</v>
      </c>
      <c r="E30" s="30"/>
      <c r="F30" s="9"/>
      <c r="G30" s="9"/>
      <c r="H30" s="16"/>
      <c r="I30" s="16"/>
      <c r="J30" s="19"/>
      <c r="K30" s="19"/>
      <c r="L30" s="19"/>
      <c r="M30" s="31"/>
      <c r="N30" s="36"/>
      <c r="O30" s="34"/>
      <c r="P30" s="34"/>
      <c r="Q30" s="34"/>
      <c r="R30" s="34"/>
      <c r="S30" s="34"/>
      <c r="T30" s="34"/>
      <c r="U30" s="34"/>
      <c r="V30" s="34"/>
      <c r="W30" s="64"/>
      <c r="X30" s="64"/>
      <c r="Y30" s="64"/>
      <c r="Z30" s="64"/>
      <c r="AA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86"/>
      <c r="AP30" s="64">
        <v>35159</v>
      </c>
      <c r="AQ30" s="2" t="s">
        <v>279</v>
      </c>
    </row>
    <row r="31" spans="2:43">
      <c r="B31" s="3" t="s">
        <v>103</v>
      </c>
      <c r="C31" s="3" t="s">
        <v>16</v>
      </c>
      <c r="D31" s="24">
        <v>43133</v>
      </c>
      <c r="E31" s="30"/>
      <c r="F31" s="9"/>
      <c r="G31" s="9"/>
      <c r="H31" s="16"/>
      <c r="I31" s="16"/>
      <c r="J31" s="19"/>
      <c r="K31" s="19"/>
      <c r="L31" s="19"/>
      <c r="M31" s="31"/>
      <c r="N31" s="36"/>
      <c r="O31" s="34"/>
      <c r="P31" s="34"/>
      <c r="Q31" s="34"/>
      <c r="R31" s="34"/>
      <c r="S31" s="34"/>
      <c r="T31" s="34"/>
      <c r="U31" s="34"/>
      <c r="V31" s="34"/>
      <c r="W31" s="64"/>
      <c r="X31" s="64"/>
      <c r="Y31" s="64"/>
      <c r="Z31" s="64"/>
      <c r="AA31" s="64"/>
      <c r="AC31" s="64"/>
      <c r="AD31" s="64">
        <v>15425</v>
      </c>
      <c r="AE31" s="64">
        <v>13000</v>
      </c>
      <c r="AF31" s="64">
        <v>13425</v>
      </c>
      <c r="AG31" s="64">
        <v>24200</v>
      </c>
      <c r="AH31" s="64">
        <v>9350</v>
      </c>
      <c r="AI31" s="64">
        <v>11075</v>
      </c>
      <c r="AJ31" s="64">
        <v>7575</v>
      </c>
      <c r="AK31" s="64">
        <v>8800</v>
      </c>
      <c r="AL31" s="64">
        <v>8250</v>
      </c>
      <c r="AM31" s="64">
        <v>6975</v>
      </c>
      <c r="AN31" s="64">
        <v>9275</v>
      </c>
      <c r="AO31" s="86">
        <v>127350</v>
      </c>
      <c r="AP31" s="64">
        <v>7500</v>
      </c>
      <c r="AQ31" s="2" t="s">
        <v>280</v>
      </c>
    </row>
    <row r="32" spans="2:43">
      <c r="B32" s="3" t="s">
        <v>140</v>
      </c>
      <c r="C32" s="21" t="s">
        <v>16</v>
      </c>
      <c r="D32" s="24">
        <v>43467</v>
      </c>
      <c r="E32" s="30"/>
      <c r="F32" s="9"/>
      <c r="G32" s="9"/>
      <c r="H32" s="16"/>
      <c r="I32" s="16"/>
      <c r="J32" s="19"/>
      <c r="K32" s="19"/>
      <c r="L32" s="19"/>
      <c r="M32" s="31"/>
      <c r="N32" s="36"/>
      <c r="O32" s="34"/>
      <c r="P32" s="34"/>
      <c r="Q32" s="34"/>
      <c r="R32" s="34"/>
      <c r="S32" s="34"/>
      <c r="T32" s="34"/>
      <c r="U32" s="34"/>
      <c r="V32" s="34"/>
      <c r="W32" s="64"/>
      <c r="X32" s="64"/>
      <c r="Y32" s="64"/>
      <c r="Z32" s="64"/>
      <c r="AA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86"/>
      <c r="AP32" s="64">
        <v>3950</v>
      </c>
      <c r="AQ32" s="2" t="s">
        <v>281</v>
      </c>
    </row>
    <row r="33" spans="2:43">
      <c r="B33" s="3" t="s">
        <v>177</v>
      </c>
      <c r="C33" s="21" t="s">
        <v>16</v>
      </c>
      <c r="D33" s="24">
        <v>43922</v>
      </c>
      <c r="E33" s="30"/>
      <c r="F33" s="9"/>
      <c r="G33" s="9"/>
      <c r="H33" s="16"/>
      <c r="I33" s="16"/>
      <c r="J33" s="19"/>
      <c r="K33" s="19"/>
      <c r="L33" s="19"/>
      <c r="M33" s="31"/>
      <c r="N33" s="36"/>
      <c r="O33" s="34"/>
      <c r="P33" s="34"/>
      <c r="Q33" s="34"/>
      <c r="R33" s="34"/>
      <c r="S33" s="34"/>
      <c r="T33" s="34"/>
      <c r="U33" s="34"/>
      <c r="V33" s="34"/>
      <c r="W33" s="64"/>
      <c r="X33" s="64"/>
      <c r="Y33" s="64"/>
      <c r="Z33" s="64"/>
      <c r="AA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86"/>
      <c r="AP33" s="64">
        <v>39135</v>
      </c>
      <c r="AQ33" s="2" t="s">
        <v>282</v>
      </c>
    </row>
    <row r="34" spans="2:43" ht="16.5" customHeight="1">
      <c r="B34" s="3" t="s">
        <v>236</v>
      </c>
      <c r="C34" s="21" t="s">
        <v>16</v>
      </c>
      <c r="D34" s="24">
        <v>44337</v>
      </c>
      <c r="E34" s="30"/>
      <c r="F34" s="9"/>
      <c r="G34" s="9"/>
      <c r="H34" s="16"/>
      <c r="I34" s="16"/>
      <c r="J34" s="19"/>
      <c r="K34" s="19"/>
      <c r="L34" s="19"/>
      <c r="M34" s="31"/>
      <c r="N34" s="36"/>
      <c r="O34" s="34"/>
      <c r="P34" s="34"/>
      <c r="Q34" s="34"/>
      <c r="R34" s="34"/>
      <c r="S34" s="34"/>
      <c r="T34" s="34"/>
      <c r="U34" s="34"/>
      <c r="V34" s="34"/>
      <c r="W34" s="64"/>
      <c r="X34" s="64"/>
      <c r="Y34" s="64"/>
      <c r="Z34" s="64"/>
      <c r="AA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86"/>
      <c r="AP34" s="64">
        <v>11355</v>
      </c>
      <c r="AQ34" s="2" t="s">
        <v>283</v>
      </c>
    </row>
    <row r="35" spans="2:43" ht="16.5" customHeight="1">
      <c r="B35" s="3" t="s">
        <v>62</v>
      </c>
      <c r="C35" s="21" t="s">
        <v>16</v>
      </c>
      <c r="D35" s="24"/>
      <c r="E35" s="30"/>
      <c r="F35" s="9"/>
      <c r="G35" s="9"/>
      <c r="H35" s="16"/>
      <c r="I35" s="16"/>
      <c r="J35" s="19"/>
      <c r="K35" s="19"/>
      <c r="L35" s="19"/>
      <c r="M35" s="31"/>
      <c r="N35" s="36"/>
      <c r="O35" s="34"/>
      <c r="P35" s="34"/>
      <c r="Q35" s="34"/>
      <c r="R35" s="34"/>
      <c r="S35" s="34"/>
      <c r="T35" s="34"/>
      <c r="U35" s="34"/>
      <c r="V35" s="34"/>
      <c r="W35" s="64"/>
      <c r="X35" s="64"/>
      <c r="Y35" s="64"/>
      <c r="Z35" s="64"/>
      <c r="AA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86"/>
      <c r="AP35" s="64">
        <v>750</v>
      </c>
    </row>
    <row r="36" spans="2:43">
      <c r="B36" s="3" t="s">
        <v>132</v>
      </c>
      <c r="C36" s="21" t="s">
        <v>16</v>
      </c>
      <c r="D36" s="24">
        <v>43412</v>
      </c>
      <c r="E36" s="30"/>
      <c r="F36" s="9"/>
      <c r="G36" s="9"/>
      <c r="H36" s="16"/>
      <c r="I36" s="16"/>
      <c r="J36" s="19"/>
      <c r="K36" s="19"/>
      <c r="L36" s="19"/>
      <c r="M36" s="31"/>
      <c r="N36" s="36"/>
      <c r="O36" s="34"/>
      <c r="P36" s="34"/>
      <c r="Q36" s="34"/>
      <c r="R36" s="34"/>
      <c r="S36" s="34"/>
      <c r="T36" s="34"/>
      <c r="U36" s="34"/>
      <c r="V36" s="34"/>
      <c r="W36" s="64"/>
      <c r="X36" s="64"/>
      <c r="Y36" s="64"/>
      <c r="Z36" s="64"/>
      <c r="AA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>
        <v>2575</v>
      </c>
      <c r="AN36" s="64">
        <v>2475</v>
      </c>
      <c r="AO36" s="86">
        <v>5050</v>
      </c>
      <c r="AP36" s="64">
        <v>1500</v>
      </c>
      <c r="AQ36" s="2" t="s">
        <v>284</v>
      </c>
    </row>
    <row r="37" spans="2:43">
      <c r="B37" s="3" t="s">
        <v>243</v>
      </c>
      <c r="C37" s="21" t="s">
        <v>16</v>
      </c>
      <c r="D37" s="24">
        <v>44393</v>
      </c>
      <c r="E37" s="30"/>
      <c r="F37" s="9"/>
      <c r="G37" s="9"/>
      <c r="H37" s="16"/>
      <c r="I37" s="16"/>
      <c r="J37" s="19"/>
      <c r="K37" s="19"/>
      <c r="L37" s="19"/>
      <c r="M37" s="31"/>
      <c r="N37" s="36"/>
      <c r="O37" s="34"/>
      <c r="P37" s="34"/>
      <c r="Q37" s="34"/>
      <c r="R37" s="34"/>
      <c r="S37" s="34"/>
      <c r="T37" s="34"/>
      <c r="U37" s="34"/>
      <c r="V37" s="34"/>
      <c r="W37" s="64"/>
      <c r="X37" s="64"/>
      <c r="Y37" s="64"/>
      <c r="Z37" s="64"/>
      <c r="AA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86"/>
      <c r="AP37" s="64">
        <v>125</v>
      </c>
      <c r="AQ37" s="2" t="s">
        <v>285</v>
      </c>
    </row>
    <row r="38" spans="2:43" s="1" customFormat="1" ht="14.25">
      <c r="B38" s="58"/>
      <c r="C38" s="13"/>
      <c r="D38" s="13"/>
      <c r="E38" s="41">
        <v>3750</v>
      </c>
      <c r="F38" s="42">
        <v>9035</v>
      </c>
      <c r="G38" s="42">
        <v>26100</v>
      </c>
      <c r="H38" s="43">
        <v>16950</v>
      </c>
      <c r="I38" s="43">
        <v>17605</v>
      </c>
      <c r="J38" s="44">
        <v>31505</v>
      </c>
      <c r="K38" s="44">
        <v>56050</v>
      </c>
      <c r="L38" s="44">
        <v>152650</v>
      </c>
      <c r="M38" s="32">
        <v>313645</v>
      </c>
      <c r="N38" s="35"/>
      <c r="O38" s="45">
        <v>214375</v>
      </c>
      <c r="P38" s="45">
        <v>156375</v>
      </c>
      <c r="Q38" s="45">
        <v>200055</v>
      </c>
      <c r="R38" s="45">
        <v>252100</v>
      </c>
      <c r="S38" s="45">
        <v>359700</v>
      </c>
      <c r="T38" s="45">
        <v>308400</v>
      </c>
      <c r="U38" s="45">
        <v>403215</v>
      </c>
      <c r="V38" s="45">
        <v>474975</v>
      </c>
      <c r="W38" s="65">
        <v>437240</v>
      </c>
      <c r="X38" s="65">
        <v>359205</v>
      </c>
      <c r="Y38" s="65">
        <v>373000</v>
      </c>
      <c r="Z38" s="65">
        <v>329700</v>
      </c>
      <c r="AA38" s="65">
        <v>3868340</v>
      </c>
      <c r="AC38" s="65">
        <v>324760</v>
      </c>
      <c r="AD38" s="65">
        <v>268055</v>
      </c>
      <c r="AE38" s="65">
        <v>288215</v>
      </c>
      <c r="AF38" s="65">
        <v>221030</v>
      </c>
      <c r="AG38" s="65">
        <v>277460</v>
      </c>
      <c r="AH38" s="65">
        <v>198140</v>
      </c>
      <c r="AI38" s="65">
        <v>262920</v>
      </c>
      <c r="AJ38" s="65">
        <v>318145</v>
      </c>
      <c r="AK38" s="65">
        <v>347580</v>
      </c>
      <c r="AL38" s="65">
        <v>356262</v>
      </c>
      <c r="AM38" s="65">
        <v>351685</v>
      </c>
      <c r="AN38" s="65">
        <v>349485</v>
      </c>
      <c r="AO38" s="88">
        <v>3563737</v>
      </c>
      <c r="AP38" s="65">
        <v>659379</v>
      </c>
    </row>
    <row r="39" spans="2:43">
      <c r="B39" s="3" t="s">
        <v>210</v>
      </c>
      <c r="C39" s="3" t="s">
        <v>213</v>
      </c>
      <c r="D39" s="23">
        <v>44116</v>
      </c>
      <c r="E39" s="30"/>
      <c r="F39" s="9"/>
      <c r="G39" s="9"/>
      <c r="H39" s="16"/>
      <c r="I39" s="16"/>
      <c r="J39" s="19"/>
      <c r="K39" s="19"/>
      <c r="L39" s="19"/>
      <c r="M39" s="31"/>
      <c r="N39" s="36"/>
      <c r="O39" s="34"/>
      <c r="P39" s="34"/>
      <c r="Q39" s="34"/>
      <c r="R39" s="34"/>
      <c r="S39" s="34"/>
      <c r="T39" s="34"/>
      <c r="U39" s="34"/>
      <c r="V39" s="34"/>
      <c r="W39" s="64"/>
      <c r="X39" s="64"/>
      <c r="Y39" s="64"/>
      <c r="Z39" s="64"/>
      <c r="AA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86"/>
      <c r="AP39" s="64">
        <v>154800</v>
      </c>
      <c r="AQ39" s="2" t="s">
        <v>286</v>
      </c>
    </row>
    <row r="40" spans="2:43">
      <c r="B40" s="3" t="s">
        <v>84</v>
      </c>
      <c r="C40" s="3" t="s">
        <v>14</v>
      </c>
      <c r="D40" s="23">
        <v>42752</v>
      </c>
      <c r="E40" s="30">
        <v>0</v>
      </c>
      <c r="F40" s="9">
        <v>0</v>
      </c>
      <c r="G40" s="9">
        <v>0</v>
      </c>
      <c r="H40" s="16">
        <v>0</v>
      </c>
      <c r="I40" s="16">
        <v>0</v>
      </c>
      <c r="J40" s="19">
        <v>0</v>
      </c>
      <c r="K40" s="19">
        <v>0</v>
      </c>
      <c r="L40" s="19">
        <v>0</v>
      </c>
      <c r="M40" s="31">
        <v>0</v>
      </c>
      <c r="N40" s="36"/>
      <c r="O40" s="34">
        <v>2375</v>
      </c>
      <c r="P40" s="34">
        <v>9975</v>
      </c>
      <c r="Q40" s="34">
        <v>14530</v>
      </c>
      <c r="R40" s="34">
        <v>25400</v>
      </c>
      <c r="S40" s="34">
        <v>13325</v>
      </c>
      <c r="T40" s="34">
        <v>36935</v>
      </c>
      <c r="U40" s="34">
        <v>36140</v>
      </c>
      <c r="V40" s="34">
        <v>22700</v>
      </c>
      <c r="W40" s="64">
        <v>16475</v>
      </c>
      <c r="X40" s="64">
        <v>0</v>
      </c>
      <c r="Y40" s="64">
        <v>7000</v>
      </c>
      <c r="Z40" s="64">
        <v>6500</v>
      </c>
      <c r="AA40" s="64">
        <v>191355</v>
      </c>
      <c r="AC40" s="64">
        <v>6375</v>
      </c>
      <c r="AD40" s="64">
        <v>7000</v>
      </c>
      <c r="AE40" s="64">
        <v>6875</v>
      </c>
      <c r="AF40" s="64">
        <v>150</v>
      </c>
      <c r="AG40" s="64">
        <v>6425</v>
      </c>
      <c r="AH40" s="64">
        <v>7000</v>
      </c>
      <c r="AI40" s="64">
        <v>6900</v>
      </c>
      <c r="AJ40" s="64">
        <v>6750</v>
      </c>
      <c r="AK40" s="64">
        <v>6825</v>
      </c>
      <c r="AL40" s="64">
        <v>7050</v>
      </c>
      <c r="AM40" s="64">
        <v>13450</v>
      </c>
      <c r="AN40" s="64">
        <v>6500</v>
      </c>
      <c r="AO40" s="86">
        <v>81300</v>
      </c>
      <c r="AP40" s="64">
        <v>13075</v>
      </c>
      <c r="AQ40" s="2" t="s">
        <v>287</v>
      </c>
    </row>
    <row r="41" spans="2:43" s="1" customFormat="1">
      <c r="B41" s="13"/>
      <c r="C41" s="13"/>
      <c r="D41" s="13"/>
      <c r="E41" s="41">
        <v>7515</v>
      </c>
      <c r="F41" s="42">
        <v>6375</v>
      </c>
      <c r="G41" s="42">
        <v>28600</v>
      </c>
      <c r="H41" s="42">
        <v>16530</v>
      </c>
      <c r="I41" s="42">
        <v>44150</v>
      </c>
      <c r="J41" s="42">
        <v>34975</v>
      </c>
      <c r="K41" s="42">
        <v>55400</v>
      </c>
      <c r="L41" s="44">
        <v>52775</v>
      </c>
      <c r="M41" s="32">
        <v>246320</v>
      </c>
      <c r="N41" s="35"/>
      <c r="O41" s="45">
        <v>27045</v>
      </c>
      <c r="P41" s="45">
        <v>27625</v>
      </c>
      <c r="Q41" s="45">
        <v>29405</v>
      </c>
      <c r="R41" s="45">
        <v>27400</v>
      </c>
      <c r="S41" s="45">
        <v>13325</v>
      </c>
      <c r="T41" s="45">
        <v>36935</v>
      </c>
      <c r="U41" s="45">
        <v>41140</v>
      </c>
      <c r="V41" s="45">
        <v>22700</v>
      </c>
      <c r="W41" s="65">
        <v>21725</v>
      </c>
      <c r="X41" s="80">
        <v>0</v>
      </c>
      <c r="Y41" s="65">
        <v>7000</v>
      </c>
      <c r="Z41" s="65">
        <v>6500</v>
      </c>
      <c r="AA41" s="65">
        <v>260800</v>
      </c>
      <c r="AC41" s="65">
        <v>6375</v>
      </c>
      <c r="AD41" s="80">
        <v>7000</v>
      </c>
      <c r="AE41" s="80">
        <v>6875</v>
      </c>
      <c r="AF41" s="80">
        <v>150</v>
      </c>
      <c r="AG41" s="80">
        <v>6425</v>
      </c>
      <c r="AH41" s="80">
        <v>7000</v>
      </c>
      <c r="AI41" s="80">
        <v>6900</v>
      </c>
      <c r="AJ41" s="65">
        <v>6750</v>
      </c>
      <c r="AK41" s="65">
        <v>6825</v>
      </c>
      <c r="AL41" s="65">
        <v>7050</v>
      </c>
      <c r="AM41" s="65">
        <v>13450</v>
      </c>
      <c r="AN41" s="65">
        <v>6500</v>
      </c>
      <c r="AO41" s="88">
        <v>81300</v>
      </c>
      <c r="AP41" s="65">
        <v>167875</v>
      </c>
    </row>
    <row r="42" spans="2:43">
      <c r="B42" s="3" t="s">
        <v>7</v>
      </c>
      <c r="C42" s="3" t="s">
        <v>15</v>
      </c>
      <c r="D42" s="24">
        <v>42506</v>
      </c>
      <c r="E42" s="30">
        <v>2500</v>
      </c>
      <c r="F42" s="9">
        <v>3000</v>
      </c>
      <c r="G42" s="9">
        <v>5250</v>
      </c>
      <c r="H42" s="16">
        <v>10050</v>
      </c>
      <c r="I42" s="16">
        <v>20125</v>
      </c>
      <c r="J42" s="19">
        <v>25125</v>
      </c>
      <c r="K42" s="19">
        <v>24175</v>
      </c>
      <c r="L42" s="19">
        <v>20900</v>
      </c>
      <c r="M42" s="31">
        <v>111125</v>
      </c>
      <c r="N42" s="36"/>
      <c r="O42" s="34">
        <v>2000</v>
      </c>
      <c r="P42" s="34">
        <v>4975</v>
      </c>
      <c r="Q42" s="34">
        <v>17050</v>
      </c>
      <c r="R42" s="34">
        <v>29980</v>
      </c>
      <c r="S42" s="34">
        <v>21725</v>
      </c>
      <c r="T42" s="34">
        <v>16800</v>
      </c>
      <c r="U42" s="34">
        <v>17025</v>
      </c>
      <c r="V42" s="34">
        <v>29650</v>
      </c>
      <c r="W42" s="64">
        <v>27625</v>
      </c>
      <c r="X42" s="64">
        <v>18750</v>
      </c>
      <c r="Y42" s="64">
        <v>23125</v>
      </c>
      <c r="Z42" s="64">
        <v>24275</v>
      </c>
      <c r="AA42" s="64">
        <v>232980</v>
      </c>
      <c r="AC42" s="64">
        <v>23000</v>
      </c>
      <c r="AD42" s="64">
        <v>20875</v>
      </c>
      <c r="AE42" s="64">
        <v>18125</v>
      </c>
      <c r="AF42" s="64">
        <v>12750</v>
      </c>
      <c r="AG42" s="64">
        <v>17125</v>
      </c>
      <c r="AH42" s="64">
        <v>11000</v>
      </c>
      <c r="AI42" s="64">
        <v>15100</v>
      </c>
      <c r="AJ42" s="64">
        <v>19500</v>
      </c>
      <c r="AK42" s="64">
        <v>20625</v>
      </c>
      <c r="AL42" s="64">
        <v>16550</v>
      </c>
      <c r="AM42" s="64">
        <v>20650</v>
      </c>
      <c r="AN42" s="64">
        <v>14850</v>
      </c>
      <c r="AO42" s="86">
        <v>210150</v>
      </c>
      <c r="AP42" s="64">
        <v>4250</v>
      </c>
      <c r="AQ42" s="2" t="s">
        <v>288</v>
      </c>
    </row>
    <row r="43" spans="2:43" s="1" customFormat="1" ht="14.25">
      <c r="B43" s="14"/>
      <c r="C43" s="14"/>
      <c r="D43" s="14"/>
      <c r="E43" s="41">
        <v>2500</v>
      </c>
      <c r="F43" s="42">
        <v>3000</v>
      </c>
      <c r="G43" s="42">
        <v>5250</v>
      </c>
      <c r="H43" s="42">
        <v>10050</v>
      </c>
      <c r="I43" s="42">
        <v>20125</v>
      </c>
      <c r="J43" s="42">
        <v>25125</v>
      </c>
      <c r="K43" s="42">
        <v>24175</v>
      </c>
      <c r="L43" s="42">
        <v>31525</v>
      </c>
      <c r="M43" s="32">
        <v>121750</v>
      </c>
      <c r="N43" s="37"/>
      <c r="O43" s="45">
        <v>23025</v>
      </c>
      <c r="P43" s="45">
        <v>30675</v>
      </c>
      <c r="Q43" s="45">
        <v>25000</v>
      </c>
      <c r="R43" s="45">
        <v>38230</v>
      </c>
      <c r="S43" s="45">
        <v>28750</v>
      </c>
      <c r="T43" s="45">
        <v>17300</v>
      </c>
      <c r="U43" s="45">
        <v>21550</v>
      </c>
      <c r="V43" s="45">
        <v>37150</v>
      </c>
      <c r="W43" s="65">
        <v>41675</v>
      </c>
      <c r="X43" s="65">
        <v>36600</v>
      </c>
      <c r="Y43" s="65">
        <v>33000</v>
      </c>
      <c r="Z43" s="65">
        <v>27775</v>
      </c>
      <c r="AA43" s="65">
        <v>360730</v>
      </c>
      <c r="AC43" s="65">
        <v>25850</v>
      </c>
      <c r="AD43" s="65">
        <v>21875</v>
      </c>
      <c r="AE43" s="65">
        <v>22525</v>
      </c>
      <c r="AF43" s="65">
        <v>13750</v>
      </c>
      <c r="AG43" s="65">
        <v>20125</v>
      </c>
      <c r="AH43" s="65">
        <v>11000</v>
      </c>
      <c r="AI43" s="65">
        <v>15100</v>
      </c>
      <c r="AJ43" s="65">
        <v>19500</v>
      </c>
      <c r="AK43" s="65">
        <v>20625</v>
      </c>
      <c r="AL43" s="65">
        <v>18425</v>
      </c>
      <c r="AM43" s="65">
        <v>38055</v>
      </c>
      <c r="AN43" s="65">
        <v>29080</v>
      </c>
      <c r="AO43" s="88">
        <v>255910</v>
      </c>
      <c r="AP43" s="65">
        <v>4250</v>
      </c>
    </row>
    <row r="44" spans="2:43">
      <c r="B44" s="3" t="s">
        <v>115</v>
      </c>
      <c r="C44" s="3" t="s">
        <v>17</v>
      </c>
      <c r="D44" s="24">
        <v>43018</v>
      </c>
      <c r="E44" s="30"/>
      <c r="F44" s="9"/>
      <c r="G44" s="9"/>
      <c r="H44" s="9"/>
      <c r="I44" s="9"/>
      <c r="J44" s="60"/>
      <c r="K44" s="60"/>
      <c r="L44" s="60"/>
      <c r="M44" s="31"/>
      <c r="N44" s="36"/>
      <c r="O44" s="34"/>
      <c r="P44" s="34"/>
      <c r="Q44" s="34"/>
      <c r="R44" s="34"/>
      <c r="S44" s="34"/>
      <c r="T44" s="34"/>
      <c r="U44" s="34"/>
      <c r="V44" s="34"/>
      <c r="W44" s="64"/>
      <c r="X44" s="64">
        <v>17250</v>
      </c>
      <c r="Y44" s="64">
        <v>63175</v>
      </c>
      <c r="Z44" s="64">
        <v>89380</v>
      </c>
      <c r="AA44" s="64">
        <v>169805</v>
      </c>
      <c r="AC44" s="64">
        <v>66200</v>
      </c>
      <c r="AD44" s="64">
        <v>29650</v>
      </c>
      <c r="AE44" s="64">
        <v>49850</v>
      </c>
      <c r="AF44" s="64">
        <v>31475</v>
      </c>
      <c r="AG44" s="64">
        <v>31525</v>
      </c>
      <c r="AH44" s="64">
        <v>23100</v>
      </c>
      <c r="AI44" s="64">
        <v>29100</v>
      </c>
      <c r="AJ44" s="64">
        <v>22425</v>
      </c>
      <c r="AK44" s="64">
        <v>19600</v>
      </c>
      <c r="AL44" s="64">
        <v>16850</v>
      </c>
      <c r="AM44" s="64">
        <v>11675</v>
      </c>
      <c r="AN44" s="64">
        <v>5750</v>
      </c>
      <c r="AO44" s="86">
        <v>337200</v>
      </c>
      <c r="AP44" s="64">
        <v>14200</v>
      </c>
      <c r="AQ44" s="2" t="s">
        <v>289</v>
      </c>
    </row>
    <row r="45" spans="2:43">
      <c r="B45" s="3" t="s">
        <v>138</v>
      </c>
      <c r="C45" s="3" t="s">
        <v>17</v>
      </c>
      <c r="D45" s="24">
        <v>43511</v>
      </c>
      <c r="E45" s="30"/>
      <c r="F45" s="9"/>
      <c r="G45" s="9"/>
      <c r="H45" s="9"/>
      <c r="I45" s="9"/>
      <c r="J45" s="60"/>
      <c r="K45" s="60"/>
      <c r="L45" s="60"/>
      <c r="M45" s="31"/>
      <c r="N45" s="36"/>
      <c r="O45" s="34"/>
      <c r="P45" s="34"/>
      <c r="Q45" s="34"/>
      <c r="R45" s="34"/>
      <c r="S45" s="34"/>
      <c r="T45" s="34"/>
      <c r="U45" s="34"/>
      <c r="V45" s="34"/>
      <c r="W45" s="64"/>
      <c r="X45" s="64"/>
      <c r="Y45" s="64"/>
      <c r="Z45" s="64"/>
      <c r="AA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>
        <v>6800</v>
      </c>
      <c r="AO45" s="86">
        <v>6800</v>
      </c>
      <c r="AP45" s="64">
        <v>34220</v>
      </c>
      <c r="AQ45" s="2" t="s">
        <v>290</v>
      </c>
    </row>
    <row r="46" spans="2:43">
      <c r="B46" s="85" t="s">
        <v>202</v>
      </c>
      <c r="C46" s="3" t="s">
        <v>17</v>
      </c>
      <c r="D46" s="24">
        <v>44095</v>
      </c>
      <c r="E46" s="30"/>
      <c r="F46" s="9"/>
      <c r="G46" s="9"/>
      <c r="H46" s="9"/>
      <c r="I46" s="9"/>
      <c r="J46" s="60"/>
      <c r="K46" s="60"/>
      <c r="L46" s="60"/>
      <c r="M46" s="31"/>
      <c r="N46" s="36"/>
      <c r="O46" s="34"/>
      <c r="P46" s="34"/>
      <c r="Q46" s="34"/>
      <c r="R46" s="34"/>
      <c r="S46" s="34"/>
      <c r="T46" s="34"/>
      <c r="U46" s="34"/>
      <c r="V46" s="34"/>
      <c r="W46" s="64"/>
      <c r="X46" s="64"/>
      <c r="Y46" s="64"/>
      <c r="Z46" s="64"/>
      <c r="AA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86"/>
      <c r="AP46" s="64">
        <v>48255</v>
      </c>
      <c r="AQ46" s="2" t="s">
        <v>291</v>
      </c>
    </row>
    <row r="47" spans="2:43" s="1" customFormat="1">
      <c r="B47" s="13"/>
      <c r="C47" s="13"/>
      <c r="D47" s="13"/>
      <c r="E47" s="41">
        <v>0</v>
      </c>
      <c r="F47" s="42">
        <v>625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10880</v>
      </c>
      <c r="M47" s="32">
        <v>11505</v>
      </c>
      <c r="N47" s="37"/>
      <c r="O47" s="45">
        <v>8005</v>
      </c>
      <c r="P47" s="45">
        <v>14230</v>
      </c>
      <c r="Q47" s="45">
        <v>36200</v>
      </c>
      <c r="R47" s="45">
        <v>94250</v>
      </c>
      <c r="S47" s="45">
        <v>158615</v>
      </c>
      <c r="T47" s="45">
        <v>61800</v>
      </c>
      <c r="U47" s="45">
        <v>64550</v>
      </c>
      <c r="V47" s="45">
        <v>79925</v>
      </c>
      <c r="W47" s="65">
        <v>39550</v>
      </c>
      <c r="X47" s="65">
        <v>58875</v>
      </c>
      <c r="Y47" s="80">
        <v>86775</v>
      </c>
      <c r="Z47" s="65">
        <v>110155</v>
      </c>
      <c r="AA47" s="65">
        <v>812930</v>
      </c>
      <c r="AC47" s="65">
        <v>79200</v>
      </c>
      <c r="AD47" s="65">
        <v>38875</v>
      </c>
      <c r="AE47" s="65">
        <v>59855</v>
      </c>
      <c r="AF47" s="65">
        <v>44060</v>
      </c>
      <c r="AG47" s="65">
        <v>31525</v>
      </c>
      <c r="AH47" s="65">
        <v>23100</v>
      </c>
      <c r="AI47" s="65">
        <v>29100</v>
      </c>
      <c r="AJ47" s="80">
        <v>36525</v>
      </c>
      <c r="AK47" s="80">
        <v>23975</v>
      </c>
      <c r="AL47" s="80">
        <v>37790</v>
      </c>
      <c r="AM47" s="80">
        <v>38245</v>
      </c>
      <c r="AN47" s="80">
        <v>49605</v>
      </c>
      <c r="AO47" s="88">
        <v>491855</v>
      </c>
      <c r="AP47" s="80">
        <v>96675</v>
      </c>
    </row>
    <row r="48" spans="2:43">
      <c r="B48" s="8" t="s">
        <v>153</v>
      </c>
      <c r="C48" s="21" t="str">
        <f>+C49</f>
        <v>Hòa Bình</v>
      </c>
      <c r="D48" s="82" t="s">
        <v>156</v>
      </c>
      <c r="E48" s="30"/>
      <c r="F48" s="9"/>
      <c r="G48" s="9"/>
      <c r="H48" s="16"/>
      <c r="I48" s="16"/>
      <c r="J48" s="19"/>
      <c r="K48" s="19"/>
      <c r="L48" s="19"/>
      <c r="M48" s="31"/>
      <c r="N48" s="36"/>
      <c r="O48" s="34"/>
      <c r="P48" s="34"/>
      <c r="Q48" s="34"/>
      <c r="R48" s="34"/>
      <c r="S48" s="34"/>
      <c r="T48" s="34"/>
      <c r="U48" s="34"/>
      <c r="V48" s="34"/>
      <c r="W48" s="64"/>
      <c r="X48" s="64"/>
      <c r="Y48" s="64"/>
      <c r="Z48" s="64"/>
      <c r="AA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86"/>
      <c r="AP48" s="64">
        <v>40425</v>
      </c>
      <c r="AQ48" s="2" t="s">
        <v>292</v>
      </c>
    </row>
    <row r="49" spans="2:43">
      <c r="B49" s="11" t="s">
        <v>160</v>
      </c>
      <c r="C49" s="21" t="s">
        <v>33</v>
      </c>
      <c r="D49" s="93" t="s">
        <v>161</v>
      </c>
      <c r="E49" s="30"/>
      <c r="F49" s="9"/>
      <c r="G49" s="9"/>
      <c r="H49" s="16"/>
      <c r="I49" s="16"/>
      <c r="J49" s="19"/>
      <c r="K49" s="19"/>
      <c r="L49" s="19"/>
      <c r="M49" s="31"/>
      <c r="N49" s="36"/>
      <c r="O49" s="34"/>
      <c r="P49" s="34"/>
      <c r="Q49" s="34"/>
      <c r="R49" s="34"/>
      <c r="S49" s="34"/>
      <c r="T49" s="34"/>
      <c r="U49" s="34"/>
      <c r="V49" s="34"/>
      <c r="W49" s="64"/>
      <c r="X49" s="64"/>
      <c r="Y49" s="64"/>
      <c r="Z49" s="64"/>
      <c r="AA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86"/>
      <c r="AP49" s="64">
        <v>14525</v>
      </c>
      <c r="AQ49" s="2" t="s">
        <v>293</v>
      </c>
    </row>
    <row r="50" spans="2:43">
      <c r="B50" s="11" t="s">
        <v>144</v>
      </c>
      <c r="C50" s="21" t="s">
        <v>33</v>
      </c>
      <c r="D50" s="24">
        <v>42928</v>
      </c>
      <c r="E50" s="30"/>
      <c r="F50" s="9"/>
      <c r="G50" s="9"/>
      <c r="H50" s="16"/>
      <c r="I50" s="16"/>
      <c r="J50" s="19"/>
      <c r="K50" s="19"/>
      <c r="L50" s="19"/>
      <c r="M50" s="31"/>
      <c r="N50" s="36"/>
      <c r="O50" s="34"/>
      <c r="P50" s="34"/>
      <c r="Q50" s="34"/>
      <c r="R50" s="34"/>
      <c r="S50" s="34"/>
      <c r="T50" s="34"/>
      <c r="U50" s="34"/>
      <c r="V50" s="34"/>
      <c r="W50" s="64"/>
      <c r="X50" s="64"/>
      <c r="Y50" s="64"/>
      <c r="Z50" s="64"/>
      <c r="AA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86"/>
      <c r="AP50" s="64">
        <v>9250</v>
      </c>
      <c r="AQ50" s="2" t="s">
        <v>294</v>
      </c>
    </row>
    <row r="51" spans="2:43">
      <c r="B51" s="15" t="s">
        <v>34</v>
      </c>
      <c r="C51" s="21" t="s">
        <v>33</v>
      </c>
      <c r="D51" s="24">
        <v>42607</v>
      </c>
      <c r="E51" s="30">
        <v>0</v>
      </c>
      <c r="F51" s="9">
        <v>0</v>
      </c>
      <c r="G51" s="9">
        <v>0</v>
      </c>
      <c r="H51" s="16">
        <v>750</v>
      </c>
      <c r="I51" s="16">
        <v>0</v>
      </c>
      <c r="J51" s="19">
        <v>1250</v>
      </c>
      <c r="K51" s="19">
        <v>1250</v>
      </c>
      <c r="L51" s="19">
        <v>1875</v>
      </c>
      <c r="M51" s="31">
        <v>5125</v>
      </c>
      <c r="N51" s="36"/>
      <c r="O51" s="34">
        <v>3750</v>
      </c>
      <c r="P51" s="34">
        <v>4150</v>
      </c>
      <c r="Q51" s="34">
        <v>2200</v>
      </c>
      <c r="R51" s="34">
        <v>4325</v>
      </c>
      <c r="S51" s="34">
        <v>2125</v>
      </c>
      <c r="T51" s="34">
        <v>0</v>
      </c>
      <c r="U51" s="34">
        <v>3375</v>
      </c>
      <c r="V51" s="34">
        <v>1575</v>
      </c>
      <c r="W51" s="64">
        <v>2250</v>
      </c>
      <c r="X51" s="64">
        <v>2675</v>
      </c>
      <c r="Y51" s="64">
        <v>5050</v>
      </c>
      <c r="Z51" s="64">
        <v>7450</v>
      </c>
      <c r="AA51" s="64">
        <v>38925</v>
      </c>
      <c r="AC51" s="64">
        <v>5000</v>
      </c>
      <c r="AD51" s="64">
        <v>0</v>
      </c>
      <c r="AE51" s="64">
        <v>3750</v>
      </c>
      <c r="AF51" s="64">
        <v>3000</v>
      </c>
      <c r="AG51" s="64">
        <v>4000</v>
      </c>
      <c r="AH51" s="64">
        <v>4815</v>
      </c>
      <c r="AI51" s="64">
        <v>0</v>
      </c>
      <c r="AJ51" s="64">
        <v>5550</v>
      </c>
      <c r="AK51" s="64">
        <v>6750</v>
      </c>
      <c r="AL51" s="64">
        <v>6750</v>
      </c>
      <c r="AM51" s="64">
        <v>7350</v>
      </c>
      <c r="AN51" s="64">
        <v>7475</v>
      </c>
      <c r="AO51" s="86">
        <v>54440</v>
      </c>
      <c r="AP51" s="64">
        <v>10000</v>
      </c>
      <c r="AQ51" s="2" t="s">
        <v>295</v>
      </c>
    </row>
    <row r="52" spans="2:43" s="1" customFormat="1" ht="14.25">
      <c r="B52" s="13"/>
      <c r="C52" s="13"/>
      <c r="D52" s="13"/>
      <c r="E52" s="41">
        <v>0</v>
      </c>
      <c r="F52" s="42">
        <v>0</v>
      </c>
      <c r="G52" s="42">
        <v>0</v>
      </c>
      <c r="H52" s="46">
        <v>3750</v>
      </c>
      <c r="I52" s="43">
        <v>1000</v>
      </c>
      <c r="J52" s="44">
        <v>3500</v>
      </c>
      <c r="K52" s="44">
        <v>4250</v>
      </c>
      <c r="L52" s="44">
        <v>4875</v>
      </c>
      <c r="M52" s="32">
        <v>17375</v>
      </c>
      <c r="N52" s="35"/>
      <c r="O52" s="45">
        <v>6750</v>
      </c>
      <c r="P52" s="45">
        <v>12150</v>
      </c>
      <c r="Q52" s="45">
        <v>6200</v>
      </c>
      <c r="R52" s="45">
        <v>12325</v>
      </c>
      <c r="S52" s="45">
        <v>7400</v>
      </c>
      <c r="T52" s="45">
        <v>15000</v>
      </c>
      <c r="U52" s="45">
        <v>16425</v>
      </c>
      <c r="V52" s="45">
        <v>26000</v>
      </c>
      <c r="W52" s="65">
        <v>35355</v>
      </c>
      <c r="X52" s="65">
        <v>24425</v>
      </c>
      <c r="Y52" s="65">
        <v>43150</v>
      </c>
      <c r="Z52" s="65">
        <v>63925</v>
      </c>
      <c r="AA52" s="65">
        <v>269105</v>
      </c>
      <c r="AC52" s="65">
        <v>32500</v>
      </c>
      <c r="AD52" s="65">
        <v>40125</v>
      </c>
      <c r="AE52" s="65">
        <v>55525</v>
      </c>
      <c r="AF52" s="65">
        <v>42175</v>
      </c>
      <c r="AG52" s="65">
        <v>39460</v>
      </c>
      <c r="AH52" s="65">
        <v>17815</v>
      </c>
      <c r="AI52" s="65">
        <v>14750</v>
      </c>
      <c r="AJ52" s="65">
        <v>42050</v>
      </c>
      <c r="AK52" s="65">
        <v>27550</v>
      </c>
      <c r="AL52" s="65">
        <v>20750</v>
      </c>
      <c r="AM52" s="65">
        <v>21400</v>
      </c>
      <c r="AN52" s="65">
        <v>29850</v>
      </c>
      <c r="AO52" s="88">
        <v>383950</v>
      </c>
      <c r="AP52" s="65">
        <v>74200</v>
      </c>
    </row>
    <row r="53" spans="2:43">
      <c r="B53" s="8" t="s">
        <v>43</v>
      </c>
      <c r="C53" s="3" t="s">
        <v>19</v>
      </c>
      <c r="D53" s="23">
        <v>42672</v>
      </c>
      <c r="E53" s="30">
        <v>0</v>
      </c>
      <c r="F53" s="9">
        <v>0</v>
      </c>
      <c r="G53" s="9">
        <v>0</v>
      </c>
      <c r="H53" s="16">
        <v>0</v>
      </c>
      <c r="I53" s="16">
        <v>0</v>
      </c>
      <c r="J53" s="19">
        <v>5250</v>
      </c>
      <c r="K53" s="19">
        <v>15250</v>
      </c>
      <c r="L53" s="19">
        <v>28200</v>
      </c>
      <c r="M53" s="31">
        <v>48700</v>
      </c>
      <c r="N53" s="36"/>
      <c r="O53" s="34">
        <v>21950</v>
      </c>
      <c r="P53" s="34">
        <v>41975</v>
      </c>
      <c r="Q53" s="34">
        <v>57350</v>
      </c>
      <c r="R53" s="34">
        <v>39050</v>
      </c>
      <c r="S53" s="34">
        <v>39175</v>
      </c>
      <c r="T53" s="34">
        <v>34250</v>
      </c>
      <c r="U53" s="34">
        <v>39250</v>
      </c>
      <c r="V53" s="34">
        <v>31455</v>
      </c>
      <c r="W53" s="64">
        <v>31425</v>
      </c>
      <c r="X53" s="64">
        <v>39430</v>
      </c>
      <c r="Y53" s="64">
        <v>30050</v>
      </c>
      <c r="Z53" s="64">
        <v>33675</v>
      </c>
      <c r="AA53" s="64">
        <v>439035</v>
      </c>
      <c r="AC53" s="64">
        <v>32500</v>
      </c>
      <c r="AD53" s="64">
        <v>30250</v>
      </c>
      <c r="AE53" s="64">
        <v>24175</v>
      </c>
      <c r="AF53" s="64">
        <v>20775</v>
      </c>
      <c r="AG53" s="64">
        <v>20750</v>
      </c>
      <c r="AH53" s="64">
        <v>17525</v>
      </c>
      <c r="AI53" s="64">
        <v>27825</v>
      </c>
      <c r="AJ53" s="64">
        <v>26950</v>
      </c>
      <c r="AK53" s="64">
        <v>29235</v>
      </c>
      <c r="AL53" s="64">
        <v>31175</v>
      </c>
      <c r="AM53" s="64">
        <v>31460</v>
      </c>
      <c r="AN53" s="64">
        <v>31250</v>
      </c>
      <c r="AO53" s="86">
        <v>323870</v>
      </c>
      <c r="AP53" s="64">
        <v>41615</v>
      </c>
      <c r="AQ53" s="2" t="s">
        <v>296</v>
      </c>
    </row>
    <row r="54" spans="2:43">
      <c r="B54" s="8" t="s">
        <v>25</v>
      </c>
      <c r="C54" s="3" t="s">
        <v>19</v>
      </c>
      <c r="D54" s="23">
        <v>42559</v>
      </c>
      <c r="E54" s="30">
        <v>0</v>
      </c>
      <c r="F54" s="9">
        <v>0</v>
      </c>
      <c r="G54" s="9">
        <v>250</v>
      </c>
      <c r="H54" s="16">
        <v>20820</v>
      </c>
      <c r="I54" s="16">
        <v>36375</v>
      </c>
      <c r="J54" s="19">
        <v>43775</v>
      </c>
      <c r="K54" s="19">
        <v>57850</v>
      </c>
      <c r="L54" s="19">
        <v>97275</v>
      </c>
      <c r="M54" s="31">
        <v>256345</v>
      </c>
      <c r="N54" s="36"/>
      <c r="O54" s="34">
        <v>54325</v>
      </c>
      <c r="P54" s="34">
        <v>70185</v>
      </c>
      <c r="Q54" s="34">
        <v>51325</v>
      </c>
      <c r="R54" s="34">
        <v>35675</v>
      </c>
      <c r="S54" s="34">
        <v>78750</v>
      </c>
      <c r="T54" s="34">
        <v>80525</v>
      </c>
      <c r="U54" s="34">
        <v>92600</v>
      </c>
      <c r="V54" s="34">
        <v>77050</v>
      </c>
      <c r="W54" s="64">
        <v>84350</v>
      </c>
      <c r="X54" s="64">
        <v>97925</v>
      </c>
      <c r="Y54" s="64">
        <v>114150</v>
      </c>
      <c r="Z54" s="64">
        <v>136825</v>
      </c>
      <c r="AA54" s="64">
        <v>973685</v>
      </c>
      <c r="AC54" s="64">
        <v>123580</v>
      </c>
      <c r="AD54" s="64">
        <v>112375</v>
      </c>
      <c r="AE54" s="64">
        <v>129300</v>
      </c>
      <c r="AF54" s="64">
        <v>80105</v>
      </c>
      <c r="AG54" s="64">
        <v>126675</v>
      </c>
      <c r="AH54" s="64">
        <v>85925</v>
      </c>
      <c r="AI54" s="64">
        <v>123605</v>
      </c>
      <c r="AJ54" s="64">
        <v>171650</v>
      </c>
      <c r="AK54" s="64">
        <v>144830</v>
      </c>
      <c r="AL54" s="64">
        <v>178915</v>
      </c>
      <c r="AM54" s="64">
        <v>183335</v>
      </c>
      <c r="AN54" s="64">
        <v>136940</v>
      </c>
      <c r="AO54" s="86">
        <v>1597235</v>
      </c>
      <c r="AP54" s="64">
        <v>91715</v>
      </c>
      <c r="AQ54" s="2" t="s">
        <v>297</v>
      </c>
    </row>
    <row r="55" spans="2:43">
      <c r="B55" s="8" t="s">
        <v>53</v>
      </c>
      <c r="C55" s="3" t="s">
        <v>19</v>
      </c>
      <c r="D55" s="23">
        <v>42757</v>
      </c>
      <c r="E55" s="30">
        <v>0</v>
      </c>
      <c r="F55" s="9">
        <v>0</v>
      </c>
      <c r="G55" s="9">
        <v>0</v>
      </c>
      <c r="H55" s="16">
        <v>0</v>
      </c>
      <c r="I55" s="16">
        <v>0</v>
      </c>
      <c r="J55" s="19">
        <v>0</v>
      </c>
      <c r="K55" s="19">
        <v>0</v>
      </c>
      <c r="L55" s="19">
        <v>0</v>
      </c>
      <c r="M55" s="31">
        <v>0</v>
      </c>
      <c r="N55" s="36"/>
      <c r="O55" s="34">
        <v>7500</v>
      </c>
      <c r="P55" s="34">
        <v>13950</v>
      </c>
      <c r="Q55" s="34">
        <v>10000</v>
      </c>
      <c r="R55" s="34">
        <v>10000</v>
      </c>
      <c r="S55" s="34">
        <v>6250</v>
      </c>
      <c r="T55" s="34">
        <v>10500</v>
      </c>
      <c r="U55" s="34">
        <v>9000</v>
      </c>
      <c r="V55" s="34">
        <v>6625</v>
      </c>
      <c r="W55" s="64">
        <v>10000</v>
      </c>
      <c r="X55" s="64">
        <v>11000</v>
      </c>
      <c r="Y55" s="64">
        <v>9250</v>
      </c>
      <c r="Z55" s="64">
        <v>10000</v>
      </c>
      <c r="AA55" s="64">
        <v>114075</v>
      </c>
      <c r="AC55" s="64">
        <v>10000</v>
      </c>
      <c r="AD55" s="64">
        <v>11000</v>
      </c>
      <c r="AE55" s="64">
        <v>18000</v>
      </c>
      <c r="AF55" s="64">
        <v>6250</v>
      </c>
      <c r="AG55" s="64">
        <v>12000</v>
      </c>
      <c r="AH55" s="64">
        <v>12250</v>
      </c>
      <c r="AI55" s="64">
        <v>14250</v>
      </c>
      <c r="AJ55" s="64">
        <v>23875</v>
      </c>
      <c r="AK55" s="64">
        <v>12500</v>
      </c>
      <c r="AL55" s="64">
        <v>21250</v>
      </c>
      <c r="AM55" s="64">
        <v>16250</v>
      </c>
      <c r="AN55" s="64">
        <v>21500</v>
      </c>
      <c r="AO55" s="86">
        <v>179125</v>
      </c>
      <c r="AP55" s="64">
        <v>12950</v>
      </c>
      <c r="AQ55" s="2" t="s">
        <v>298</v>
      </c>
    </row>
    <row r="56" spans="2:43" ht="15.75" customHeight="1">
      <c r="B56" s="8" t="s">
        <v>204</v>
      </c>
      <c r="C56" s="3" t="s">
        <v>19</v>
      </c>
      <c r="D56" s="131"/>
      <c r="E56" s="30"/>
      <c r="F56" s="9"/>
      <c r="G56" s="9"/>
      <c r="H56" s="16"/>
      <c r="I56" s="16"/>
      <c r="J56" s="19"/>
      <c r="K56" s="19"/>
      <c r="L56" s="19"/>
      <c r="M56" s="31"/>
      <c r="N56" s="36"/>
      <c r="O56" s="34"/>
      <c r="P56" s="34"/>
      <c r="Q56" s="34"/>
      <c r="R56" s="34"/>
      <c r="S56" s="34"/>
      <c r="T56" s="34"/>
      <c r="U56" s="34"/>
      <c r="V56" s="34"/>
      <c r="W56" s="64"/>
      <c r="X56" s="64"/>
      <c r="Y56" s="64"/>
      <c r="Z56" s="64"/>
      <c r="AA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86"/>
      <c r="AP56" s="64">
        <v>6635</v>
      </c>
    </row>
    <row r="57" spans="2:43" ht="15.75" customHeight="1">
      <c r="B57" s="8" t="s">
        <v>218</v>
      </c>
      <c r="C57" s="3" t="s">
        <v>19</v>
      </c>
      <c r="D57" s="131" t="s">
        <v>220</v>
      </c>
      <c r="E57" s="30"/>
      <c r="F57" s="9"/>
      <c r="G57" s="9"/>
      <c r="H57" s="16"/>
      <c r="I57" s="16"/>
      <c r="J57" s="19"/>
      <c r="K57" s="19"/>
      <c r="L57" s="19"/>
      <c r="M57" s="31"/>
      <c r="N57" s="36"/>
      <c r="O57" s="34"/>
      <c r="P57" s="34"/>
      <c r="Q57" s="34"/>
      <c r="R57" s="34"/>
      <c r="S57" s="34"/>
      <c r="T57" s="34"/>
      <c r="U57" s="34"/>
      <c r="V57" s="34"/>
      <c r="W57" s="64"/>
      <c r="X57" s="64"/>
      <c r="Y57" s="64"/>
      <c r="Z57" s="64"/>
      <c r="AA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86"/>
      <c r="AP57" s="64">
        <v>15625</v>
      </c>
      <c r="AQ57" s="2" t="s">
        <v>299</v>
      </c>
    </row>
    <row r="58" spans="2:43" ht="15.75" customHeight="1">
      <c r="B58" s="8" t="s">
        <v>227</v>
      </c>
      <c r="C58" s="3" t="s">
        <v>19</v>
      </c>
      <c r="D58" s="131" t="s">
        <v>229</v>
      </c>
      <c r="E58" s="30"/>
      <c r="F58" s="9"/>
      <c r="G58" s="9"/>
      <c r="H58" s="16"/>
      <c r="I58" s="16"/>
      <c r="J58" s="19"/>
      <c r="K58" s="19"/>
      <c r="L58" s="19"/>
      <c r="M58" s="31"/>
      <c r="N58" s="36"/>
      <c r="O58" s="34"/>
      <c r="P58" s="34"/>
      <c r="Q58" s="34"/>
      <c r="R58" s="34"/>
      <c r="S58" s="34"/>
      <c r="T58" s="34"/>
      <c r="U58" s="34"/>
      <c r="V58" s="34"/>
      <c r="W58" s="64"/>
      <c r="X58" s="64"/>
      <c r="Y58" s="64"/>
      <c r="Z58" s="64"/>
      <c r="AA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86"/>
      <c r="AP58" s="64">
        <v>9025</v>
      </c>
      <c r="AQ58" s="2" t="s">
        <v>300</v>
      </c>
    </row>
    <row r="59" spans="2:43" ht="15.75" customHeight="1">
      <c r="B59" s="8" t="s">
        <v>214</v>
      </c>
      <c r="C59" s="3" t="s">
        <v>19</v>
      </c>
      <c r="D59" s="131" t="s">
        <v>216</v>
      </c>
      <c r="E59" s="30"/>
      <c r="F59" s="9"/>
      <c r="G59" s="9"/>
      <c r="H59" s="16"/>
      <c r="I59" s="16"/>
      <c r="J59" s="19"/>
      <c r="K59" s="19"/>
      <c r="L59" s="19"/>
      <c r="M59" s="31"/>
      <c r="N59" s="36"/>
      <c r="O59" s="34"/>
      <c r="P59" s="34"/>
      <c r="Q59" s="34"/>
      <c r="R59" s="34"/>
      <c r="S59" s="34"/>
      <c r="T59" s="34"/>
      <c r="U59" s="34"/>
      <c r="V59" s="34"/>
      <c r="W59" s="64"/>
      <c r="X59" s="64"/>
      <c r="Y59" s="64"/>
      <c r="Z59" s="64"/>
      <c r="AA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86"/>
      <c r="AP59" s="64">
        <v>3050</v>
      </c>
      <c r="AQ59" s="2" t="s">
        <v>301</v>
      </c>
    </row>
    <row r="60" spans="2:43" ht="15.75" customHeight="1">
      <c r="B60" s="8" t="s">
        <v>232</v>
      </c>
      <c r="C60" s="3" t="s">
        <v>19</v>
      </c>
      <c r="D60" s="131">
        <v>44331</v>
      </c>
      <c r="E60" s="30"/>
      <c r="F60" s="9"/>
      <c r="G60" s="9"/>
      <c r="H60" s="16"/>
      <c r="I60" s="16"/>
      <c r="J60" s="19"/>
      <c r="K60" s="19"/>
      <c r="L60" s="19"/>
      <c r="M60" s="31"/>
      <c r="N60" s="36"/>
      <c r="O60" s="34"/>
      <c r="P60" s="34"/>
      <c r="Q60" s="34"/>
      <c r="R60" s="34"/>
      <c r="S60" s="34"/>
      <c r="T60" s="34"/>
      <c r="U60" s="34"/>
      <c r="V60" s="34"/>
      <c r="W60" s="64"/>
      <c r="X60" s="64"/>
      <c r="Y60" s="64"/>
      <c r="Z60" s="64"/>
      <c r="AA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86"/>
      <c r="AP60" s="64">
        <v>24775</v>
      </c>
      <c r="AQ60" s="2" t="s">
        <v>302</v>
      </c>
    </row>
    <row r="61" spans="2:43">
      <c r="B61" s="8" t="s">
        <v>122</v>
      </c>
      <c r="C61" s="3" t="s">
        <v>19</v>
      </c>
      <c r="D61" s="23">
        <v>43365</v>
      </c>
      <c r="E61" s="30"/>
      <c r="F61" s="9"/>
      <c r="G61" s="9"/>
      <c r="H61" s="16"/>
      <c r="I61" s="16"/>
      <c r="J61" s="19"/>
      <c r="K61" s="19"/>
      <c r="L61" s="19"/>
      <c r="M61" s="31"/>
      <c r="N61" s="36"/>
      <c r="O61" s="34"/>
      <c r="P61" s="34"/>
      <c r="Q61" s="34"/>
      <c r="R61" s="34"/>
      <c r="S61" s="34"/>
      <c r="T61" s="34"/>
      <c r="U61" s="34"/>
      <c r="V61" s="34"/>
      <c r="W61" s="64"/>
      <c r="X61" s="64"/>
      <c r="Y61" s="64"/>
      <c r="Z61" s="64"/>
      <c r="AA61" s="64"/>
      <c r="AC61" s="64"/>
      <c r="AD61" s="64"/>
      <c r="AE61" s="64"/>
      <c r="AF61" s="64"/>
      <c r="AG61" s="64"/>
      <c r="AH61" s="64"/>
      <c r="AI61" s="64"/>
      <c r="AJ61" s="64"/>
      <c r="AK61" s="64">
        <v>3375</v>
      </c>
      <c r="AL61" s="64">
        <v>4375</v>
      </c>
      <c r="AM61" s="64">
        <v>8250</v>
      </c>
      <c r="AN61" s="64">
        <v>7375</v>
      </c>
      <c r="AO61" s="86">
        <v>23375</v>
      </c>
      <c r="AP61" s="64">
        <v>1750</v>
      </c>
      <c r="AQ61" s="2" t="s">
        <v>303</v>
      </c>
    </row>
    <row r="62" spans="2:43">
      <c r="B62" s="8" t="s">
        <v>106</v>
      </c>
      <c r="C62" s="3" t="s">
        <v>19</v>
      </c>
      <c r="D62" s="23">
        <v>43172</v>
      </c>
      <c r="E62" s="30"/>
      <c r="F62" s="9"/>
      <c r="G62" s="9"/>
      <c r="H62" s="16"/>
      <c r="I62" s="16"/>
      <c r="J62" s="19"/>
      <c r="K62" s="19"/>
      <c r="L62" s="19"/>
      <c r="M62" s="31"/>
      <c r="N62" s="36"/>
      <c r="O62" s="34"/>
      <c r="P62" s="34"/>
      <c r="Q62" s="34"/>
      <c r="R62" s="34"/>
      <c r="S62" s="34"/>
      <c r="T62" s="34"/>
      <c r="U62" s="34"/>
      <c r="V62" s="34"/>
      <c r="W62" s="64"/>
      <c r="X62" s="64"/>
      <c r="Y62" s="64"/>
      <c r="Z62" s="64"/>
      <c r="AA62" s="64"/>
      <c r="AC62" s="64"/>
      <c r="AD62" s="64"/>
      <c r="AE62" s="64">
        <v>9750</v>
      </c>
      <c r="AF62" s="64">
        <v>11750</v>
      </c>
      <c r="AG62" s="64">
        <v>18250</v>
      </c>
      <c r="AH62" s="64">
        <v>25825</v>
      </c>
      <c r="AI62" s="64">
        <v>0</v>
      </c>
      <c r="AJ62" s="64">
        <v>0</v>
      </c>
      <c r="AK62" s="64">
        <v>0</v>
      </c>
      <c r="AL62" s="64">
        <v>0</v>
      </c>
      <c r="AM62" s="64">
        <v>0</v>
      </c>
      <c r="AN62" s="64">
        <v>0</v>
      </c>
      <c r="AO62" s="86">
        <v>65575</v>
      </c>
      <c r="AP62" s="64">
        <v>15000</v>
      </c>
      <c r="AQ62" s="2" t="s">
        <v>304</v>
      </c>
    </row>
    <row r="63" spans="2:43" s="1" customFormat="1" ht="14.25">
      <c r="B63" s="13"/>
      <c r="C63" s="13"/>
      <c r="D63" s="13"/>
      <c r="E63" s="41">
        <v>0</v>
      </c>
      <c r="F63" s="42">
        <v>2225</v>
      </c>
      <c r="G63" s="42">
        <v>1300</v>
      </c>
      <c r="H63" s="43">
        <v>20820</v>
      </c>
      <c r="I63" s="43">
        <v>37325</v>
      </c>
      <c r="J63" s="44">
        <v>49025</v>
      </c>
      <c r="K63" s="44">
        <v>81975</v>
      </c>
      <c r="L63" s="44">
        <v>143275</v>
      </c>
      <c r="M63" s="32">
        <v>335945</v>
      </c>
      <c r="N63" s="35"/>
      <c r="O63" s="45">
        <v>99425</v>
      </c>
      <c r="P63" s="45">
        <v>158985</v>
      </c>
      <c r="Q63" s="45">
        <v>153985</v>
      </c>
      <c r="R63" s="45">
        <v>221450</v>
      </c>
      <c r="S63" s="45">
        <v>310050</v>
      </c>
      <c r="T63" s="45">
        <v>285075</v>
      </c>
      <c r="U63" s="45">
        <v>316025</v>
      </c>
      <c r="V63" s="45">
        <v>272005</v>
      </c>
      <c r="W63" s="65">
        <v>241525</v>
      </c>
      <c r="X63" s="65">
        <v>273555</v>
      </c>
      <c r="Y63" s="65">
        <v>274850</v>
      </c>
      <c r="Z63" s="65">
        <v>302875</v>
      </c>
      <c r="AA63" s="65">
        <v>2909805</v>
      </c>
      <c r="AC63" s="65">
        <v>259005</v>
      </c>
      <c r="AD63" s="65">
        <v>252375</v>
      </c>
      <c r="AE63" s="65">
        <v>260450</v>
      </c>
      <c r="AF63" s="65">
        <v>179805</v>
      </c>
      <c r="AG63" s="65">
        <v>230300</v>
      </c>
      <c r="AH63" s="65">
        <v>185025</v>
      </c>
      <c r="AI63" s="65">
        <v>236805</v>
      </c>
      <c r="AJ63" s="65">
        <v>290075</v>
      </c>
      <c r="AK63" s="65">
        <v>228340</v>
      </c>
      <c r="AL63" s="65">
        <v>265465</v>
      </c>
      <c r="AM63" s="65">
        <v>267945</v>
      </c>
      <c r="AN63" s="65">
        <v>226590</v>
      </c>
      <c r="AO63" s="88">
        <v>2882180</v>
      </c>
      <c r="AP63" s="65">
        <v>222140</v>
      </c>
    </row>
    <row r="64" spans="2:43">
      <c r="B64" s="55" t="s">
        <v>255</v>
      </c>
      <c r="C64" s="55" t="s">
        <v>57</v>
      </c>
      <c r="D64" s="158" t="s">
        <v>258</v>
      </c>
      <c r="E64" s="48"/>
      <c r="F64" s="49"/>
      <c r="G64" s="49"/>
      <c r="H64" s="49"/>
      <c r="I64" s="49"/>
      <c r="J64" s="49"/>
      <c r="K64" s="50"/>
      <c r="L64" s="50"/>
      <c r="M64" s="53"/>
      <c r="N64" s="36"/>
      <c r="O64" s="51"/>
      <c r="P64" s="34"/>
      <c r="Q64" s="34"/>
      <c r="R64" s="34"/>
      <c r="S64" s="34"/>
      <c r="T64" s="34"/>
      <c r="U64" s="34"/>
      <c r="V64" s="34"/>
      <c r="W64" s="64"/>
      <c r="X64" s="64"/>
      <c r="Y64" s="64"/>
      <c r="Z64" s="64"/>
      <c r="AA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86"/>
      <c r="AP64" s="64">
        <v>2500</v>
      </c>
      <c r="AQ64" s="2" t="s">
        <v>305</v>
      </c>
    </row>
    <row r="65" spans="2:43" s="1" customFormat="1">
      <c r="B65" s="54"/>
      <c r="C65" s="54"/>
      <c r="D65" s="25"/>
      <c r="E65" s="41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4">
        <v>0</v>
      </c>
      <c r="L65" s="44">
        <v>0</v>
      </c>
      <c r="M65" s="47">
        <v>0</v>
      </c>
      <c r="N65" s="35"/>
      <c r="O65" s="45">
        <v>0</v>
      </c>
      <c r="P65" s="45">
        <v>8025</v>
      </c>
      <c r="Q65" s="45">
        <v>23210</v>
      </c>
      <c r="R65" s="45">
        <v>26180</v>
      </c>
      <c r="S65" s="45">
        <v>44355</v>
      </c>
      <c r="T65" s="45">
        <v>20825</v>
      </c>
      <c r="U65" s="45">
        <v>37350</v>
      </c>
      <c r="V65" s="45">
        <v>25700</v>
      </c>
      <c r="W65" s="65">
        <v>21575</v>
      </c>
      <c r="X65" s="65">
        <v>15275</v>
      </c>
      <c r="Y65" s="80">
        <v>30525</v>
      </c>
      <c r="Z65" s="65">
        <v>10225</v>
      </c>
      <c r="AA65" s="65">
        <v>263245</v>
      </c>
      <c r="AC65" s="65">
        <v>500</v>
      </c>
      <c r="AD65" s="65">
        <v>0</v>
      </c>
      <c r="AE65" s="65">
        <v>0</v>
      </c>
      <c r="AF65" s="65">
        <v>0</v>
      </c>
      <c r="AG65" s="65">
        <v>1275</v>
      </c>
      <c r="AH65" s="65">
        <v>1000</v>
      </c>
      <c r="AI65" s="65">
        <v>0</v>
      </c>
      <c r="AJ65" s="65">
        <v>0</v>
      </c>
      <c r="AK65" s="65">
        <v>0</v>
      </c>
      <c r="AL65" s="65">
        <v>0</v>
      </c>
      <c r="AM65" s="65">
        <v>0</v>
      </c>
      <c r="AN65" s="65">
        <v>0</v>
      </c>
      <c r="AO65" s="88">
        <v>2775</v>
      </c>
      <c r="AP65" s="65">
        <v>2500</v>
      </c>
    </row>
    <row r="66" spans="2:43" s="1" customFormat="1">
      <c r="B66" s="55" t="s">
        <v>207</v>
      </c>
      <c r="C66" s="55" t="s">
        <v>59</v>
      </c>
      <c r="D66" s="52">
        <v>44112</v>
      </c>
      <c r="E66" s="48"/>
      <c r="F66" s="49"/>
      <c r="G66" s="49"/>
      <c r="H66" s="49"/>
      <c r="I66" s="49"/>
      <c r="J66" s="49"/>
      <c r="K66" s="50"/>
      <c r="L66" s="50"/>
      <c r="M66" s="53"/>
      <c r="N66" s="36"/>
      <c r="O66" s="51"/>
      <c r="P66" s="34"/>
      <c r="Q66" s="34"/>
      <c r="R66" s="34"/>
      <c r="S66" s="34"/>
      <c r="T66" s="34"/>
      <c r="U66" s="34"/>
      <c r="V66" s="34"/>
      <c r="W66" s="64"/>
      <c r="X66" s="64"/>
      <c r="Y66" s="64"/>
      <c r="Z66" s="64"/>
      <c r="AA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86"/>
      <c r="AP66" s="64">
        <v>7065</v>
      </c>
      <c r="AQ66" s="2" t="s">
        <v>306</v>
      </c>
    </row>
    <row r="67" spans="2:43" s="1" customFormat="1">
      <c r="B67" s="54"/>
      <c r="C67" s="54"/>
      <c r="D67" s="25"/>
      <c r="E67" s="41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4">
        <v>0</v>
      </c>
      <c r="L67" s="44">
        <v>0</v>
      </c>
      <c r="M67" s="47">
        <v>0</v>
      </c>
      <c r="N67" s="35"/>
      <c r="O67" s="45">
        <v>0</v>
      </c>
      <c r="P67" s="45">
        <v>5250</v>
      </c>
      <c r="Q67" s="45">
        <v>10000</v>
      </c>
      <c r="R67" s="45">
        <v>20475</v>
      </c>
      <c r="S67" s="45">
        <v>16500</v>
      </c>
      <c r="T67" s="45">
        <v>25825</v>
      </c>
      <c r="U67" s="45">
        <v>21100</v>
      </c>
      <c r="V67" s="45">
        <v>31650</v>
      </c>
      <c r="W67" s="65">
        <v>32825</v>
      </c>
      <c r="X67" s="65">
        <v>31700</v>
      </c>
      <c r="Y67" s="65">
        <v>47115</v>
      </c>
      <c r="Z67" s="65">
        <v>10000</v>
      </c>
      <c r="AA67" s="65">
        <v>252440</v>
      </c>
      <c r="AC67" s="65">
        <v>2790</v>
      </c>
      <c r="AD67" s="65">
        <v>915</v>
      </c>
      <c r="AE67" s="65">
        <v>3900</v>
      </c>
      <c r="AF67" s="65">
        <v>13735</v>
      </c>
      <c r="AG67" s="65">
        <v>33035</v>
      </c>
      <c r="AH67" s="65">
        <v>19600</v>
      </c>
      <c r="AI67" s="65">
        <v>25795</v>
      </c>
      <c r="AJ67" s="80">
        <v>31020</v>
      </c>
      <c r="AK67" s="80">
        <v>31125</v>
      </c>
      <c r="AL67" s="80">
        <v>34370</v>
      </c>
      <c r="AM67" s="80">
        <v>30235</v>
      </c>
      <c r="AN67" s="80">
        <v>38670</v>
      </c>
      <c r="AO67" s="88">
        <v>265190</v>
      </c>
      <c r="AP67" s="80">
        <v>7065</v>
      </c>
    </row>
    <row r="68" spans="2:43">
      <c r="B68" s="8" t="s">
        <v>88</v>
      </c>
      <c r="C68" s="59" t="s">
        <v>61</v>
      </c>
      <c r="D68" s="84">
        <v>42928</v>
      </c>
      <c r="E68" s="81"/>
      <c r="F68" s="9"/>
      <c r="G68" s="9"/>
      <c r="H68" s="16"/>
      <c r="I68" s="16"/>
      <c r="J68" s="19"/>
      <c r="K68" s="19"/>
      <c r="L68" s="19"/>
      <c r="M68" s="31"/>
      <c r="N68" s="36"/>
      <c r="O68" s="34"/>
      <c r="P68" s="34"/>
      <c r="Q68" s="34"/>
      <c r="R68" s="34"/>
      <c r="S68" s="34"/>
      <c r="T68" s="34"/>
      <c r="U68" s="34">
        <v>22125</v>
      </c>
      <c r="V68" s="34">
        <v>26925</v>
      </c>
      <c r="W68" s="64">
        <v>9625</v>
      </c>
      <c r="X68" s="64">
        <v>35375</v>
      </c>
      <c r="Y68" s="64">
        <v>30125</v>
      </c>
      <c r="Z68" s="64">
        <v>30050</v>
      </c>
      <c r="AA68" s="64">
        <v>154225</v>
      </c>
      <c r="AC68" s="64">
        <v>30175</v>
      </c>
      <c r="AD68" s="64">
        <v>25000</v>
      </c>
      <c r="AE68" s="64">
        <v>44275</v>
      </c>
      <c r="AF68" s="64">
        <v>28375</v>
      </c>
      <c r="AG68" s="64">
        <v>47725</v>
      </c>
      <c r="AH68" s="64">
        <v>13550</v>
      </c>
      <c r="AI68" s="64">
        <v>35250</v>
      </c>
      <c r="AJ68" s="64">
        <v>51650</v>
      </c>
      <c r="AK68" s="64">
        <v>31975</v>
      </c>
      <c r="AL68" s="64">
        <v>39950</v>
      </c>
      <c r="AM68" s="64">
        <v>45050</v>
      </c>
      <c r="AN68" s="64">
        <v>38000</v>
      </c>
      <c r="AO68" s="86">
        <v>430975</v>
      </c>
      <c r="AP68" s="64">
        <v>25750</v>
      </c>
      <c r="AQ68" s="2" t="s">
        <v>307</v>
      </c>
    </row>
    <row r="69" spans="2:43">
      <c r="B69" s="11" t="s">
        <v>253</v>
      </c>
      <c r="C69" s="59" t="s">
        <v>61</v>
      </c>
      <c r="D69" s="24"/>
      <c r="E69" s="81"/>
      <c r="F69" s="9"/>
      <c r="G69" s="9"/>
      <c r="H69" s="9"/>
      <c r="I69" s="9"/>
      <c r="J69" s="60"/>
      <c r="K69" s="19"/>
      <c r="L69" s="19"/>
      <c r="M69" s="31"/>
      <c r="N69" s="36"/>
      <c r="O69" s="34"/>
      <c r="P69" s="34"/>
      <c r="Q69" s="34"/>
      <c r="R69" s="34"/>
      <c r="S69" s="34"/>
      <c r="T69" s="34"/>
      <c r="U69" s="34"/>
      <c r="V69" s="34"/>
      <c r="W69" s="64"/>
      <c r="X69" s="64"/>
      <c r="Y69" s="64"/>
      <c r="Z69" s="64"/>
      <c r="AA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86"/>
      <c r="AP69" s="64">
        <v>30625</v>
      </c>
    </row>
    <row r="70" spans="2:43" s="1" customFormat="1" ht="14.25">
      <c r="B70" s="54"/>
      <c r="C70" s="54"/>
      <c r="D70" s="25"/>
      <c r="E70" s="41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4">
        <v>0</v>
      </c>
      <c r="L70" s="44">
        <v>0</v>
      </c>
      <c r="M70" s="47">
        <v>0</v>
      </c>
      <c r="N70" s="35"/>
      <c r="O70" s="45">
        <v>0</v>
      </c>
      <c r="P70" s="45">
        <v>0</v>
      </c>
      <c r="Q70" s="45">
        <v>42960</v>
      </c>
      <c r="R70" s="45" t="e">
        <f>+#REF!+#REF!+#REF!</f>
        <v>#REF!</v>
      </c>
      <c r="S70" s="45">
        <v>81325</v>
      </c>
      <c r="T70" s="45">
        <v>93500</v>
      </c>
      <c r="U70" s="45">
        <v>85105</v>
      </c>
      <c r="V70" s="45">
        <v>69525</v>
      </c>
      <c r="W70" s="65">
        <v>45625</v>
      </c>
      <c r="X70" s="65">
        <v>98625</v>
      </c>
      <c r="Y70" s="65">
        <v>117300</v>
      </c>
      <c r="Z70" s="65">
        <v>115930</v>
      </c>
      <c r="AA70" s="65">
        <v>827095</v>
      </c>
      <c r="AC70" s="65">
        <v>119200</v>
      </c>
      <c r="AD70" s="65">
        <v>104000</v>
      </c>
      <c r="AE70" s="65">
        <v>129020</v>
      </c>
      <c r="AF70" s="65">
        <v>83125</v>
      </c>
      <c r="AG70" s="65">
        <v>122050</v>
      </c>
      <c r="AH70" s="65">
        <v>78825</v>
      </c>
      <c r="AI70" s="65">
        <v>102700</v>
      </c>
      <c r="AJ70" s="65">
        <v>131625</v>
      </c>
      <c r="AK70" s="65">
        <v>99000</v>
      </c>
      <c r="AL70" s="65">
        <v>72750</v>
      </c>
      <c r="AM70" s="65">
        <v>91175</v>
      </c>
      <c r="AN70" s="65">
        <v>97950</v>
      </c>
      <c r="AO70" s="88">
        <v>1231420</v>
      </c>
      <c r="AP70" s="65">
        <v>56375</v>
      </c>
    </row>
    <row r="71" spans="2:43" s="1" customFormat="1">
      <c r="B71" s="8" t="s">
        <v>70</v>
      </c>
      <c r="C71" s="21" t="s">
        <v>69</v>
      </c>
      <c r="D71" s="24">
        <v>42843</v>
      </c>
      <c r="E71" s="30">
        <v>0</v>
      </c>
      <c r="F71" s="9">
        <v>0</v>
      </c>
      <c r="G71" s="9">
        <v>0</v>
      </c>
      <c r="H71" s="16">
        <v>0</v>
      </c>
      <c r="I71" s="16">
        <v>0</v>
      </c>
      <c r="J71" s="19">
        <v>0</v>
      </c>
      <c r="K71" s="19">
        <v>0</v>
      </c>
      <c r="L71" s="19">
        <v>0</v>
      </c>
      <c r="M71" s="31">
        <v>0</v>
      </c>
      <c r="N71" s="36"/>
      <c r="O71" s="34">
        <v>0</v>
      </c>
      <c r="P71" s="34">
        <v>0</v>
      </c>
      <c r="Q71" s="34">
        <v>0</v>
      </c>
      <c r="R71" s="34">
        <v>12560</v>
      </c>
      <c r="S71" s="34">
        <v>19000</v>
      </c>
      <c r="T71" s="34">
        <v>12500</v>
      </c>
      <c r="U71" s="34">
        <v>18500</v>
      </c>
      <c r="V71" s="34">
        <v>13000</v>
      </c>
      <c r="W71" s="64">
        <v>19500</v>
      </c>
      <c r="X71" s="64">
        <v>52000</v>
      </c>
      <c r="Y71" s="64">
        <v>110000</v>
      </c>
      <c r="Z71" s="64">
        <v>126020</v>
      </c>
      <c r="AA71" s="64">
        <v>383080</v>
      </c>
      <c r="AC71" s="64">
        <v>163075</v>
      </c>
      <c r="AD71" s="64">
        <v>186525</v>
      </c>
      <c r="AE71" s="64">
        <v>124500</v>
      </c>
      <c r="AF71" s="64">
        <v>107500</v>
      </c>
      <c r="AG71" s="64">
        <v>109850</v>
      </c>
      <c r="AH71" s="64">
        <v>92000</v>
      </c>
      <c r="AI71" s="64">
        <v>66000</v>
      </c>
      <c r="AJ71" s="64">
        <v>87250</v>
      </c>
      <c r="AK71" s="64">
        <v>58500</v>
      </c>
      <c r="AL71" s="64">
        <v>69900</v>
      </c>
      <c r="AM71" s="64">
        <v>53000</v>
      </c>
      <c r="AN71" s="64">
        <v>98250</v>
      </c>
      <c r="AO71" s="86">
        <v>1216350</v>
      </c>
      <c r="AP71" s="64">
        <v>132500</v>
      </c>
      <c r="AQ71" s="2" t="s">
        <v>308</v>
      </c>
    </row>
    <row r="72" spans="2:43" s="1" customFormat="1" ht="14.25">
      <c r="B72" s="54"/>
      <c r="C72" s="54"/>
      <c r="D72" s="25"/>
      <c r="E72" s="41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4">
        <v>0</v>
      </c>
      <c r="L72" s="44">
        <v>0</v>
      </c>
      <c r="M72" s="47">
        <v>0</v>
      </c>
      <c r="N72" s="35"/>
      <c r="O72" s="45">
        <f>+O71</f>
        <v>0</v>
      </c>
      <c r="P72" s="45">
        <f t="shared" ref="P72:Y72" si="0">+P71</f>
        <v>0</v>
      </c>
      <c r="Q72" s="45">
        <f t="shared" si="0"/>
        <v>0</v>
      </c>
      <c r="R72" s="45">
        <f t="shared" si="0"/>
        <v>12560</v>
      </c>
      <c r="S72" s="45">
        <f t="shared" si="0"/>
        <v>19000</v>
      </c>
      <c r="T72" s="45">
        <f t="shared" si="0"/>
        <v>12500</v>
      </c>
      <c r="U72" s="45">
        <f t="shared" si="0"/>
        <v>18500</v>
      </c>
      <c r="V72" s="45">
        <f t="shared" si="0"/>
        <v>13000</v>
      </c>
      <c r="W72" s="45">
        <f t="shared" si="0"/>
        <v>19500</v>
      </c>
      <c r="X72" s="45">
        <f t="shared" si="0"/>
        <v>52000</v>
      </c>
      <c r="Y72" s="45">
        <f t="shared" si="0"/>
        <v>110000</v>
      </c>
      <c r="Z72" s="65">
        <v>126020</v>
      </c>
      <c r="AA72" s="65">
        <v>383080</v>
      </c>
      <c r="AC72" s="65">
        <v>163075</v>
      </c>
      <c r="AD72" s="65">
        <v>186525</v>
      </c>
      <c r="AE72" s="65">
        <v>126850</v>
      </c>
      <c r="AF72" s="65">
        <v>107500</v>
      </c>
      <c r="AG72" s="65">
        <v>109850</v>
      </c>
      <c r="AH72" s="65">
        <v>92000</v>
      </c>
      <c r="AI72" s="65">
        <v>66000</v>
      </c>
      <c r="AJ72" s="65">
        <v>87250</v>
      </c>
      <c r="AK72" s="65">
        <v>58500</v>
      </c>
      <c r="AL72" s="65">
        <v>69900</v>
      </c>
      <c r="AM72" s="65">
        <v>53000</v>
      </c>
      <c r="AN72" s="65">
        <v>98250</v>
      </c>
      <c r="AO72" s="88">
        <v>1218700</v>
      </c>
      <c r="AP72" s="65">
        <v>132500</v>
      </c>
    </row>
    <row r="73" spans="2:43" s="1" customFormat="1">
      <c r="B73" s="8" t="s">
        <v>94</v>
      </c>
      <c r="C73" s="21" t="s">
        <v>97</v>
      </c>
      <c r="D73" s="24">
        <v>43059</v>
      </c>
      <c r="E73" s="30">
        <v>0</v>
      </c>
      <c r="F73" s="9">
        <v>0</v>
      </c>
      <c r="G73" s="9">
        <v>0</v>
      </c>
      <c r="H73" s="16">
        <v>0</v>
      </c>
      <c r="I73" s="16">
        <v>0</v>
      </c>
      <c r="J73" s="19">
        <v>0</v>
      </c>
      <c r="K73" s="19">
        <v>0</v>
      </c>
      <c r="L73" s="19">
        <v>0</v>
      </c>
      <c r="M73" s="31">
        <v>0</v>
      </c>
      <c r="N73" s="36"/>
      <c r="O73" s="34">
        <v>0</v>
      </c>
      <c r="P73" s="34">
        <v>0</v>
      </c>
      <c r="Q73" s="34">
        <v>0</v>
      </c>
      <c r="R73" s="34"/>
      <c r="S73" s="34"/>
      <c r="T73" s="34"/>
      <c r="U73" s="34"/>
      <c r="V73" s="34"/>
      <c r="W73" s="64"/>
      <c r="X73" s="64"/>
      <c r="Y73" s="64">
        <v>11000</v>
      </c>
      <c r="Z73" s="64">
        <v>32800</v>
      </c>
      <c r="AA73" s="64">
        <v>43800</v>
      </c>
      <c r="AC73" s="64">
        <v>72500</v>
      </c>
      <c r="AD73" s="64">
        <v>106000</v>
      </c>
      <c r="AE73" s="64">
        <v>104000</v>
      </c>
      <c r="AF73" s="64">
        <v>71500</v>
      </c>
      <c r="AG73" s="64">
        <v>77500</v>
      </c>
      <c r="AH73" s="64">
        <v>95600</v>
      </c>
      <c r="AI73" s="64">
        <v>105050</v>
      </c>
      <c r="AJ73" s="64">
        <v>112500</v>
      </c>
      <c r="AK73" s="64">
        <v>44500</v>
      </c>
      <c r="AL73" s="64">
        <v>60000</v>
      </c>
      <c r="AM73" s="64">
        <v>89500</v>
      </c>
      <c r="AN73" s="64">
        <v>126600</v>
      </c>
      <c r="AO73" s="86">
        <v>1065250</v>
      </c>
      <c r="AP73" s="64">
        <v>85000</v>
      </c>
      <c r="AQ73" s="2" t="s">
        <v>309</v>
      </c>
    </row>
    <row r="74" spans="2:43" s="1" customFormat="1" ht="14.25">
      <c r="B74" s="54"/>
      <c r="C74" s="54"/>
      <c r="D74" s="25"/>
      <c r="E74" s="41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4">
        <v>0</v>
      </c>
      <c r="L74" s="44">
        <v>0</v>
      </c>
      <c r="M74" s="47">
        <v>0</v>
      </c>
      <c r="N74" s="35"/>
      <c r="O74" s="45">
        <f>+O73</f>
        <v>0</v>
      </c>
      <c r="P74" s="45">
        <f t="shared" ref="P74:Y74" si="1">+P73</f>
        <v>0</v>
      </c>
      <c r="Q74" s="45">
        <f t="shared" si="1"/>
        <v>0</v>
      </c>
      <c r="R74" s="45">
        <f t="shared" si="1"/>
        <v>0</v>
      </c>
      <c r="S74" s="45">
        <f t="shared" si="1"/>
        <v>0</v>
      </c>
      <c r="T74" s="45">
        <f t="shared" si="1"/>
        <v>0</v>
      </c>
      <c r="U74" s="45">
        <f t="shared" si="1"/>
        <v>0</v>
      </c>
      <c r="V74" s="45">
        <f t="shared" si="1"/>
        <v>0</v>
      </c>
      <c r="W74" s="45">
        <f t="shared" si="1"/>
        <v>0</v>
      </c>
      <c r="X74" s="45">
        <f t="shared" si="1"/>
        <v>0</v>
      </c>
      <c r="Y74" s="45">
        <f t="shared" si="1"/>
        <v>11000</v>
      </c>
      <c r="Z74" s="65">
        <v>32800</v>
      </c>
      <c r="AA74" s="65">
        <v>43800</v>
      </c>
      <c r="AC74" s="65">
        <v>72500</v>
      </c>
      <c r="AD74" s="65">
        <v>106000</v>
      </c>
      <c r="AE74" s="65">
        <v>104000</v>
      </c>
      <c r="AF74" s="65">
        <v>71500</v>
      </c>
      <c r="AG74" s="65">
        <v>77500</v>
      </c>
      <c r="AH74" s="65">
        <v>95600</v>
      </c>
      <c r="AI74" s="65">
        <v>105050</v>
      </c>
      <c r="AJ74" s="65">
        <v>112500</v>
      </c>
      <c r="AK74" s="65">
        <v>44500</v>
      </c>
      <c r="AL74" s="65">
        <v>60000</v>
      </c>
      <c r="AM74" s="65">
        <v>89500</v>
      </c>
      <c r="AN74" s="65">
        <v>126600</v>
      </c>
      <c r="AO74" s="88">
        <v>1065250</v>
      </c>
      <c r="AP74" s="65">
        <v>85000</v>
      </c>
    </row>
    <row r="75" spans="2:43" s="1" customFormat="1">
      <c r="B75" s="8" t="s">
        <v>143</v>
      </c>
      <c r="C75" s="21" t="s">
        <v>21</v>
      </c>
      <c r="D75" s="24">
        <v>43242</v>
      </c>
      <c r="E75" s="30">
        <v>0</v>
      </c>
      <c r="F75" s="9">
        <v>0</v>
      </c>
      <c r="G75" s="9">
        <v>1100</v>
      </c>
      <c r="H75" s="16">
        <v>0</v>
      </c>
      <c r="I75" s="16">
        <v>0</v>
      </c>
      <c r="J75" s="19">
        <v>0</v>
      </c>
      <c r="K75" s="19">
        <v>0</v>
      </c>
      <c r="L75" s="19">
        <v>0</v>
      </c>
      <c r="M75" s="31">
        <v>1100</v>
      </c>
      <c r="N75" s="36"/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>
        <v>0</v>
      </c>
      <c r="U75" s="34">
        <v>0</v>
      </c>
      <c r="V75" s="34">
        <v>0</v>
      </c>
      <c r="W75" s="64">
        <v>0</v>
      </c>
      <c r="X75" s="64">
        <v>0</v>
      </c>
      <c r="Y75" s="64">
        <v>0</v>
      </c>
      <c r="Z75" s="64">
        <v>0</v>
      </c>
      <c r="AA75" s="64">
        <v>0</v>
      </c>
      <c r="AB75" s="2"/>
      <c r="AC75" s="64">
        <v>0</v>
      </c>
      <c r="AD75" s="64">
        <v>0</v>
      </c>
      <c r="AE75" s="64">
        <v>0</v>
      </c>
      <c r="AF75" s="64">
        <v>0</v>
      </c>
      <c r="AG75" s="64">
        <v>6000</v>
      </c>
      <c r="AH75" s="64">
        <v>6375</v>
      </c>
      <c r="AI75" s="64">
        <v>34250</v>
      </c>
      <c r="AJ75" s="64">
        <v>68625</v>
      </c>
      <c r="AK75" s="64">
        <v>58250</v>
      </c>
      <c r="AL75" s="64">
        <v>54000</v>
      </c>
      <c r="AM75" s="64">
        <v>21500</v>
      </c>
      <c r="AN75" s="64">
        <v>0</v>
      </c>
      <c r="AO75" s="86">
        <v>249000</v>
      </c>
      <c r="AP75" s="64">
        <v>150500</v>
      </c>
      <c r="AQ75" s="2" t="s">
        <v>310</v>
      </c>
    </row>
    <row r="76" spans="2:43" s="1" customFormat="1">
      <c r="B76" s="56" t="s">
        <v>165</v>
      </c>
      <c r="C76" s="21" t="s">
        <v>21</v>
      </c>
      <c r="D76" s="82" t="s">
        <v>168</v>
      </c>
      <c r="E76" s="30"/>
      <c r="F76" s="9"/>
      <c r="G76" s="9"/>
      <c r="H76" s="16"/>
      <c r="I76" s="16"/>
      <c r="J76" s="19"/>
      <c r="K76" s="19"/>
      <c r="L76" s="19"/>
      <c r="M76" s="31"/>
      <c r="N76" s="36"/>
      <c r="O76" s="34"/>
      <c r="P76" s="34"/>
      <c r="Q76" s="34"/>
      <c r="R76" s="34"/>
      <c r="S76" s="34"/>
      <c r="T76" s="34"/>
      <c r="U76" s="34"/>
      <c r="V76" s="34"/>
      <c r="W76" s="64"/>
      <c r="X76" s="64"/>
      <c r="Y76" s="64"/>
      <c r="Z76" s="64"/>
      <c r="AA76" s="64"/>
      <c r="AB76" s="2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86"/>
      <c r="AP76" s="64">
        <v>122035</v>
      </c>
      <c r="AQ76" s="2" t="s">
        <v>311</v>
      </c>
    </row>
    <row r="77" spans="2:43" s="1" customFormat="1">
      <c r="B77" s="57" t="s">
        <v>157</v>
      </c>
      <c r="C77" s="21" t="s">
        <v>21</v>
      </c>
      <c r="D77" s="93" t="s">
        <v>152</v>
      </c>
      <c r="E77" s="30"/>
      <c r="F77" s="9"/>
      <c r="G77" s="9"/>
      <c r="H77" s="16"/>
      <c r="I77" s="16"/>
      <c r="J77" s="19"/>
      <c r="K77" s="19"/>
      <c r="L77" s="19"/>
      <c r="M77" s="31"/>
      <c r="N77" s="36"/>
      <c r="O77" s="34"/>
      <c r="P77" s="34"/>
      <c r="Q77" s="34"/>
      <c r="R77" s="34"/>
      <c r="S77" s="34"/>
      <c r="T77" s="34"/>
      <c r="U77" s="34"/>
      <c r="V77" s="34"/>
      <c r="W77" s="64"/>
      <c r="X77" s="64"/>
      <c r="Y77" s="64"/>
      <c r="Z77" s="64"/>
      <c r="AA77" s="64"/>
      <c r="AB77" s="2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86"/>
      <c r="AP77" s="64">
        <v>10000</v>
      </c>
      <c r="AQ77" s="2" t="s">
        <v>312</v>
      </c>
    </row>
    <row r="78" spans="2:43" s="1" customFormat="1">
      <c r="B78" s="13"/>
      <c r="C78" s="13"/>
      <c r="D78" s="13"/>
      <c r="E78" s="41">
        <v>0</v>
      </c>
      <c r="F78" s="42">
        <v>0</v>
      </c>
      <c r="G78" s="42">
        <v>1100</v>
      </c>
      <c r="H78" s="43">
        <v>0</v>
      </c>
      <c r="I78" s="43">
        <v>0</v>
      </c>
      <c r="J78" s="44">
        <v>0</v>
      </c>
      <c r="K78" s="44">
        <v>0</v>
      </c>
      <c r="L78" s="44">
        <v>0</v>
      </c>
      <c r="M78" s="31">
        <v>1100</v>
      </c>
      <c r="N78" s="35"/>
      <c r="O78" s="45">
        <v>0</v>
      </c>
      <c r="P78" s="45">
        <v>0</v>
      </c>
      <c r="Q78" s="45">
        <v>0</v>
      </c>
      <c r="R78" s="61">
        <v>0</v>
      </c>
      <c r="S78" s="61">
        <v>0</v>
      </c>
      <c r="T78" s="61">
        <v>0</v>
      </c>
      <c r="U78" s="61">
        <v>0</v>
      </c>
      <c r="V78" s="61">
        <v>0</v>
      </c>
      <c r="W78" s="65">
        <v>0</v>
      </c>
      <c r="X78" s="65">
        <v>0</v>
      </c>
      <c r="Y78" s="65">
        <v>0</v>
      </c>
      <c r="Z78" s="65">
        <v>0</v>
      </c>
      <c r="AA78" s="80">
        <v>0</v>
      </c>
      <c r="AC78" s="80" t="e">
        <f>+#REF!+AC75</f>
        <v>#REF!</v>
      </c>
      <c r="AD78" s="80" t="e">
        <f>+#REF!+AD75</f>
        <v>#REF!</v>
      </c>
      <c r="AE78" s="80" t="e">
        <f>+#REF!+AE75</f>
        <v>#REF!</v>
      </c>
      <c r="AF78" s="80" t="e">
        <f>+#REF!+AF75</f>
        <v>#REF!</v>
      </c>
      <c r="AG78" s="80">
        <v>6000</v>
      </c>
      <c r="AH78" s="80">
        <v>9150</v>
      </c>
      <c r="AI78" s="80">
        <v>37875</v>
      </c>
      <c r="AJ78" s="80">
        <v>74550</v>
      </c>
      <c r="AK78" s="80">
        <v>65125</v>
      </c>
      <c r="AL78" s="80">
        <v>88650</v>
      </c>
      <c r="AM78" s="80">
        <v>71975</v>
      </c>
      <c r="AN78" s="80">
        <v>43050</v>
      </c>
      <c r="AO78" s="88">
        <v>396375</v>
      </c>
      <c r="AP78" s="80">
        <v>282535</v>
      </c>
    </row>
    <row r="79" spans="2:43" ht="15.75" thickBot="1">
      <c r="B79" s="76"/>
      <c r="C79" s="76"/>
      <c r="D79" s="77"/>
      <c r="E79" s="69">
        <v>40665</v>
      </c>
      <c r="F79" s="70">
        <v>87025</v>
      </c>
      <c r="G79" s="70">
        <v>162595</v>
      </c>
      <c r="H79" s="70">
        <v>171390</v>
      </c>
      <c r="I79" s="70">
        <v>206345</v>
      </c>
      <c r="J79" s="70">
        <v>220760</v>
      </c>
      <c r="K79" s="70">
        <v>319800</v>
      </c>
      <c r="L79" s="70">
        <v>519205</v>
      </c>
      <c r="M79" s="71">
        <v>1727785</v>
      </c>
      <c r="N79" s="78"/>
      <c r="O79" s="72">
        <v>451105</v>
      </c>
      <c r="P79" s="72">
        <v>502980</v>
      </c>
      <c r="Q79" s="72">
        <v>603440</v>
      </c>
      <c r="R79" s="72">
        <v>842610</v>
      </c>
      <c r="S79" s="72">
        <v>1114335</v>
      </c>
      <c r="T79" s="72">
        <v>945495</v>
      </c>
      <c r="U79" s="72">
        <v>1106650</v>
      </c>
      <c r="V79" s="72">
        <v>1124695</v>
      </c>
      <c r="W79" s="73">
        <v>1037274</v>
      </c>
      <c r="X79" s="73">
        <v>1025387</v>
      </c>
      <c r="Y79" s="73" t="e">
        <f>+Y74+Y72+Y70+Y67+Y65+#REF!+Y63+Y52+Y47+#REF!+#REF!+#REF!+Y43+Y41+Y38+#REF!+Y7</f>
        <v>#REF!</v>
      </c>
      <c r="Z79" s="73">
        <v>1178555</v>
      </c>
      <c r="AA79" s="83">
        <v>11128466</v>
      </c>
      <c r="AC79" s="83">
        <v>1122105</v>
      </c>
      <c r="AD79" s="83">
        <v>1047770</v>
      </c>
      <c r="AE79" s="83">
        <v>1080690</v>
      </c>
      <c r="AF79" s="83">
        <v>809605</v>
      </c>
      <c r="AG79" s="83">
        <v>1009230</v>
      </c>
      <c r="AH79" s="83">
        <v>797625</v>
      </c>
      <c r="AI79" s="83">
        <v>968780</v>
      </c>
      <c r="AJ79" s="83">
        <v>1202500</v>
      </c>
      <c r="AK79" s="83">
        <v>1047795</v>
      </c>
      <c r="AL79" s="83">
        <v>1157442</v>
      </c>
      <c r="AM79" s="83">
        <v>1187590</v>
      </c>
      <c r="AN79" s="83">
        <v>1226605</v>
      </c>
      <c r="AO79" s="89">
        <v>12657737</v>
      </c>
      <c r="AP79" s="83">
        <f>+AP78+AP74+AP72+AP70+AP67+AP65+AP63+AP52+AP47+AP43+AP41+AP38+AP7</f>
        <v>1824039</v>
      </c>
    </row>
    <row r="80" spans="2:43">
      <c r="B80" s="75">
        <v>1</v>
      </c>
      <c r="C80" s="75">
        <v>2</v>
      </c>
      <c r="D80" s="75">
        <v>3</v>
      </c>
      <c r="E80" s="75">
        <v>4</v>
      </c>
      <c r="F80" s="75">
        <v>5</v>
      </c>
      <c r="G80" s="75">
        <v>6</v>
      </c>
      <c r="H80" s="75">
        <v>7</v>
      </c>
      <c r="I80" s="75">
        <v>8</v>
      </c>
      <c r="J80" s="75">
        <v>9</v>
      </c>
      <c r="K80" s="75">
        <v>10</v>
      </c>
      <c r="L80" s="75">
        <v>11</v>
      </c>
      <c r="M80" s="75">
        <v>12</v>
      </c>
      <c r="N80" s="75">
        <v>13</v>
      </c>
      <c r="O80" s="75">
        <v>14</v>
      </c>
      <c r="P80" s="75">
        <v>15</v>
      </c>
      <c r="Q80" s="75">
        <v>16</v>
      </c>
      <c r="R80" s="75">
        <v>17</v>
      </c>
      <c r="S80" s="75">
        <v>18</v>
      </c>
      <c r="T80" s="75">
        <v>19</v>
      </c>
      <c r="U80" s="75">
        <v>20</v>
      </c>
      <c r="V80" s="75">
        <v>21</v>
      </c>
      <c r="W80" s="75">
        <v>22</v>
      </c>
      <c r="X80" s="75">
        <v>23</v>
      </c>
      <c r="Y80" s="75">
        <v>24</v>
      </c>
      <c r="Z80" s="75">
        <v>25</v>
      </c>
      <c r="AA80" s="75">
        <v>26</v>
      </c>
      <c r="AB80" s="75">
        <v>27</v>
      </c>
      <c r="AC80" s="75">
        <v>28</v>
      </c>
      <c r="AD80" s="75">
        <v>29</v>
      </c>
      <c r="AE80" s="75">
        <v>30</v>
      </c>
      <c r="AF80" s="75">
        <v>31</v>
      </c>
      <c r="AG80" s="75">
        <v>32</v>
      </c>
      <c r="AH80" s="75">
        <v>33</v>
      </c>
      <c r="AI80" s="75">
        <v>34</v>
      </c>
      <c r="AJ80" s="75">
        <v>35</v>
      </c>
      <c r="AK80" s="75">
        <v>36</v>
      </c>
      <c r="AL80" s="75">
        <v>37</v>
      </c>
      <c r="AM80" s="75">
        <v>38</v>
      </c>
      <c r="AN80" s="75">
        <v>39</v>
      </c>
      <c r="AO80" s="75">
        <v>40</v>
      </c>
      <c r="AP80" s="75">
        <v>41</v>
      </c>
      <c r="AQ80" s="75">
        <v>42</v>
      </c>
    </row>
    <row r="81" spans="13:40">
      <c r="M81" s="39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</row>
    <row r="83" spans="13:40">
      <c r="Q83" s="10"/>
    </row>
    <row r="89" spans="13:40">
      <c r="AD89" s="2" t="s">
        <v>98</v>
      </c>
    </row>
  </sheetData>
  <autoFilter ref="B1:B89"/>
  <mergeCells count="4">
    <mergeCell ref="B1:AO1"/>
    <mergeCell ref="B2:AO2"/>
    <mergeCell ref="B3:AO3"/>
    <mergeCell ref="B4:AO4"/>
  </mergeCells>
  <pageMargins left="0.24" right="0.34" top="0.75" bottom="0.75" header="0.3" footer="0.3"/>
  <pageSetup paperSize="9" orientation="portrait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Tổng hợp</vt:lpstr>
      <vt:lpstr>Thống Kê </vt:lpstr>
      <vt:lpstr>'Thống Kê '!Print_Titles</vt:lpstr>
      <vt:lpstr>'Tổng hợp'!Print_Titles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TheCong</dc:creator>
  <cp:lastModifiedBy>ASUS</cp:lastModifiedBy>
  <cp:lastPrinted>2021-12-09T07:28:17Z</cp:lastPrinted>
  <dcterms:created xsi:type="dcterms:W3CDTF">2016-05-18T07:30:40Z</dcterms:created>
  <dcterms:modified xsi:type="dcterms:W3CDTF">2021-12-20T07:13:29Z</dcterms:modified>
</cp:coreProperties>
</file>