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SUS\Desktop\P.SAN XUAT\"/>
    </mc:Choice>
  </mc:AlternateContent>
  <bookViews>
    <workbookView xWindow="0" yWindow="0" windowWidth="20400" windowHeight="7650" tabRatio="871" firstSheet="1" activeTab="1"/>
  </bookViews>
  <sheets>
    <sheet name="23.07" sheetId="55" state="hidden" r:id="rId1"/>
    <sheet name="KHSX" sheetId="54" r:id="rId2"/>
    <sheet name="Sheet1" sheetId="56" r:id="rId3"/>
  </sheets>
  <definedNames>
    <definedName name="_xlnm._FilterDatabase" localSheetId="1" hidden="1">KHSX!$A$4:$S$80</definedName>
  </definedNames>
  <calcPr calcId="162913"/>
</workbook>
</file>

<file path=xl/calcChain.xml><?xml version="1.0" encoding="utf-8"?>
<calcChain xmlns="http://schemas.openxmlformats.org/spreadsheetml/2006/main">
  <c r="E14" i="56" l="1"/>
  <c r="E6" i="56"/>
  <c r="D7" i="56"/>
  <c r="E7" i="56" s="1"/>
  <c r="E8" i="56"/>
  <c r="E9" i="56"/>
  <c r="E10" i="56"/>
  <c r="D11" i="56"/>
  <c r="E11" i="56" s="1"/>
  <c r="D12" i="56"/>
  <c r="E12" i="56" s="1"/>
  <c r="E13" i="56"/>
  <c r="D4" i="56"/>
  <c r="E5" i="56"/>
  <c r="E15" i="56"/>
  <c r="E16" i="56"/>
  <c r="C5" i="56"/>
  <c r="C7" i="56"/>
  <c r="C8" i="56"/>
  <c r="C11" i="56"/>
  <c r="C12" i="56"/>
  <c r="C13" i="56"/>
  <c r="C15" i="56"/>
  <c r="C4" i="56"/>
  <c r="E4" i="56" l="1"/>
  <c r="E17" i="56" l="1"/>
  <c r="F25" i="55"/>
  <c r="G25" i="55" s="1"/>
  <c r="F24" i="55"/>
  <c r="G24" i="55" s="1"/>
  <c r="F23" i="55"/>
  <c r="F19" i="55"/>
  <c r="G19" i="55" s="1"/>
  <c r="F20" i="55"/>
  <c r="G20" i="55" s="1"/>
  <c r="F22" i="55"/>
  <c r="G22" i="55" s="1"/>
  <c r="G21" i="55"/>
  <c r="F7" i="55"/>
  <c r="G7" i="55" s="1"/>
  <c r="G10" i="55"/>
  <c r="G9" i="55"/>
  <c r="G8" i="55"/>
  <c r="G11" i="55"/>
  <c r="G23" i="55"/>
  <c r="G13" i="55"/>
  <c r="G12" i="55"/>
  <c r="F27" i="55" l="1"/>
  <c r="G27" i="55"/>
  <c r="G14" i="55"/>
</calcChain>
</file>

<file path=xl/sharedStrings.xml><?xml version="1.0" encoding="utf-8"?>
<sst xmlns="http://schemas.openxmlformats.org/spreadsheetml/2006/main" count="297" uniqueCount="154">
  <si>
    <t>Nhà máy: Lô 44G, KCN Quang Minh, Mê Linh, Hà Nội</t>
  </si>
  <si>
    <t>GHI CHÚ</t>
  </si>
  <si>
    <t>Ngày</t>
  </si>
  <si>
    <t>MÃ
CTY</t>
  </si>
  <si>
    <t>CA SX</t>
  </si>
  <si>
    <t>MÃ 
SP</t>
  </si>
  <si>
    <t>KÍCH CỠ KHUÔN ÉP VIÊN (mm)</t>
  </si>
  <si>
    <t>BỘT</t>
  </si>
  <si>
    <t>NGÀY
CÔNG THỨC</t>
  </si>
  <si>
    <t>CÁC LỆNH KHÔNG ĐỦ ĐIỀU KIỆN SX DO THIẾU NGUYÊN LIỆU, MIX, VỎ BAO THÌ ĐẨY LỆNH SAU LÊN SX. KHSX CÓ THỂ THAY ĐỔI THEO KH BÁN HÀNG CỦA P.KD</t>
  </si>
  <si>
    <t>KH</t>
  </si>
  <si>
    <t>TH</t>
  </si>
  <si>
    <t xml:space="preserve">TỔNG </t>
  </si>
  <si>
    <t>CÒN LẠI</t>
  </si>
  <si>
    <t>THỜI GIAN LÀM VIỆC CỦA BỘ PHẬN SX LÀM CA 12 TIẾNG, ĐẾN KHI CÓ THÔNG BÁO MỚI. CA1: 7H00 - 19H00. CA 2 TỪ 19H00 - 07H00</t>
  </si>
  <si>
    <t xml:space="preserve">   </t>
  </si>
  <si>
    <t xml:space="preserve"> </t>
  </si>
  <si>
    <t>SỐ LIỆU SẢN XUẤT, CÁM HỒI, TÁI CHẾ PHẢI GHI CHÉP ĐẦY ĐỦ - CHÍNH XÁC VÀO: BÁO CÁO SX VÀ BIÊN BẢN BÀN GIAO THÀNH PHẨM - CÁM HỒI, PHIẾU TÍNH LƯƠNG CỦA TỔ RA BAO</t>
  </si>
  <si>
    <t>BC-802SP</t>
  </si>
  <si>
    <t>BC-802S</t>
  </si>
  <si>
    <t>CÔNG TY TNHH TM &amp; CN SINH HÓA</t>
  </si>
  <si>
    <t>- Đề nghị Trưởng Ca SX làm theo thứ tự kế hoạch đề ra..!..</t>
  </si>
  <si>
    <t>BN-629S</t>
  </si>
  <si>
    <t>BC-801SN</t>
  </si>
  <si>
    <t>2,5x08</t>
  </si>
  <si>
    <t>2,5x10</t>
  </si>
  <si>
    <t>2,5x14</t>
  </si>
  <si>
    <t>3,5x14</t>
  </si>
  <si>
    <t>BC-828TM</t>
  </si>
  <si>
    <t>BN-602SP</t>
  </si>
  <si>
    <t>BN-601S</t>
  </si>
  <si>
    <t>BN-612</t>
  </si>
  <si>
    <t>BC-800S</t>
  </si>
  <si>
    <t>BC-601</t>
  </si>
  <si>
    <t>BC-829S</t>
  </si>
  <si>
    <t>BC-803S</t>
  </si>
  <si>
    <t>BN-202</t>
  </si>
  <si>
    <t>BN-MILK</t>
  </si>
  <si>
    <t>BN-317</t>
  </si>
  <si>
    <t>BC-802</t>
  </si>
  <si>
    <t>BC-602GT</t>
  </si>
  <si>
    <t>BC-616</t>
  </si>
  <si>
    <t>BN-319</t>
  </si>
  <si>
    <t>BC-888</t>
  </si>
  <si>
    <t>Đóng Cavi 102S: 8 Tấn</t>
  </si>
  <si>
    <t>KẾ HOẠCH ĐÓNG BAO</t>
  </si>
  <si>
    <t>CA : 01</t>
  </si>
  <si>
    <t>STT</t>
  </si>
  <si>
    <t>MÃ CT</t>
  </si>
  <si>
    <t>KL phối trộn</t>
  </si>
  <si>
    <t>Kế hoạch đóng bao</t>
  </si>
  <si>
    <t>Ghi chú</t>
  </si>
  <si>
    <t>(tấn)</t>
  </si>
  <si>
    <t>Mã vỏ bao</t>
  </si>
  <si>
    <t>Cỡ bao (kg)</t>
  </si>
  <si>
    <t>SL (bao)</t>
  </si>
  <si>
    <t>SL (tấn)</t>
  </si>
  <si>
    <t>Bao in</t>
  </si>
  <si>
    <t>CA : 02</t>
  </si>
  <si>
    <t>BC 802 S</t>
  </si>
  <si>
    <t>Người duyệt</t>
  </si>
  <si>
    <t>Người lập</t>
  </si>
  <si>
    <t>BC801SN</t>
  </si>
  <si>
    <t>BC802S</t>
  </si>
  <si>
    <t>CV-102S</t>
  </si>
  <si>
    <t>CV-STAR2</t>
  </si>
  <si>
    <t>BC802</t>
  </si>
  <si>
    <t>TỔNG</t>
  </si>
  <si>
    <t>CAVI-4212</t>
  </si>
  <si>
    <t>CAVI-415</t>
  </si>
  <si>
    <t>Ngày :23/07/2021</t>
  </si>
  <si>
    <t>Đóng Cavi 101plus: 2 Tấn</t>
  </si>
  <si>
    <t>KẾ HOẠCH SẢN XUẤT 10/2021</t>
  </si>
  <si>
    <t>CA 1</t>
  </si>
  <si>
    <t xml:space="preserve">MÃ CÁM </t>
  </si>
  <si>
    <t>SỐ MẺ</t>
  </si>
  <si>
    <t>MÃ TP
RA BAO</t>
  </si>
  <si>
    <t>Số bao</t>
  </si>
  <si>
    <t>SỐ TẤN</t>
  </si>
  <si>
    <t>Thực xuất</t>
  </si>
  <si>
    <t xml:space="preserve">  </t>
  </si>
  <si>
    <t>KẾ HOẠCH RA BAO
ngày 11/11/2021</t>
  </si>
  <si>
    <t>Đóng Cavi 1102ST</t>
  </si>
  <si>
    <t>CV-2212</t>
  </si>
  <si>
    <t>STAR2</t>
  </si>
  <si>
    <t>CV-1102ST</t>
  </si>
  <si>
    <t>CV-101PL</t>
  </si>
  <si>
    <t>Đóng bao trắng</t>
  </si>
  <si>
    <t>29/11/2021</t>
  </si>
  <si>
    <t>Đóng BC-802SP: 2 Tấn+ BN-602S: 12 Tấn còn lại đóng Cavi 1102ST</t>
  </si>
  <si>
    <t>Mảnh M350. Cần bán</t>
  </si>
  <si>
    <t>30/11/2021</t>
  </si>
  <si>
    <t>Đóng BC-616: 110 bao, còn lại đóng BN-316</t>
  </si>
  <si>
    <t>Đóng 220b trắng+ Mama: 3 Tấn còn lại đóng BC-829S</t>
  </si>
  <si>
    <t>01/12/2021</t>
  </si>
  <si>
    <t>BC-828S</t>
  </si>
  <si>
    <t>Đóng 120b trắng</t>
  </si>
  <si>
    <t>Đóng bao trắng hàng đi trại</t>
  </si>
  <si>
    <t>Đóng 140b trắng+ Sow: 3 Tấn</t>
  </si>
  <si>
    <t>BN-628S</t>
  </si>
  <si>
    <t>Đóng Cavi 2212: 2 Tấn</t>
  </si>
  <si>
    <t>Đóng BN-319: 2 Tấn còn lại đóng Cavi 200</t>
  </si>
  <si>
    <t>02/12/2021</t>
  </si>
  <si>
    <t>đang ép nốt</t>
  </si>
  <si>
    <t>BC-822</t>
  </si>
  <si>
    <t>BC-812</t>
  </si>
  <si>
    <t>Đóng Cavi 555.40: 4 Tấn+ Cavi 555.25: 5 Tấn còn lại đóng BC-822</t>
  </si>
  <si>
    <t>BC-603</t>
  </si>
  <si>
    <t>1+2</t>
  </si>
  <si>
    <t>Ca 2 : SX. Cần bán 04/12</t>
  </si>
  <si>
    <t>Ca 1 : SX. Cần bán 04/12</t>
  </si>
  <si>
    <t>Đóng BN-301</t>
  </si>
  <si>
    <t>BC-601GT</t>
  </si>
  <si>
    <t>Đóng CAVI 200M</t>
  </si>
  <si>
    <t>BN-319M</t>
  </si>
  <si>
    <t>Đóng BN-303</t>
  </si>
  <si>
    <t>BC-617</t>
  </si>
  <si>
    <t>03/12/2021</t>
  </si>
  <si>
    <t>Đóng Cavi 101: 8 Tấn + 2 tấn bao trắng</t>
  </si>
  <si>
    <t>M 350</t>
  </si>
  <si>
    <t>đang ép</t>
  </si>
  <si>
    <t>Đóng BN-602: 1 Tấn</t>
  </si>
  <si>
    <t>Đóng 5 tấn bao trắng + Cavi 101plus: 3 Tấn</t>
  </si>
  <si>
    <t>Đóng BN-602SP: 4 Tấn+ BC-802: 6Tấn còn lại đóng Star2</t>
  </si>
  <si>
    <t>Đóng BN-628: 1 Tấn</t>
  </si>
  <si>
    <t>BC-505</t>
  </si>
  <si>
    <t>Đóng Cavi 4212:2 Tấn</t>
  </si>
  <si>
    <t>BC-504</t>
  </si>
  <si>
    <t>BC-888-25</t>
  </si>
  <si>
    <t>04/12/2021</t>
  </si>
  <si>
    <t>Đóng BC-802SP: 4 Tấn, đóng hết vỏ bao CV1102ST còn lại đóng BN602S</t>
  </si>
  <si>
    <t>Đóng 60b trắng+ Mama: 2 Tấn</t>
  </si>
  <si>
    <t>Đóng 70b trắng+ Sow: 5 Tấn</t>
  </si>
  <si>
    <t>BC-502</t>
  </si>
  <si>
    <t>BC-621</t>
  </si>
  <si>
    <t>Đóng Cavi 101: 7 Tấn</t>
  </si>
  <si>
    <t>BC-666-25</t>
  </si>
  <si>
    <t>06/12/2021</t>
  </si>
  <si>
    <t xml:space="preserve">Đang ra </t>
  </si>
  <si>
    <t>ĐANG ÉP</t>
  </si>
  <si>
    <t>Đóng BC-802SP: 5 Tấn + BN-602S: 5 Tấn còn lại đóng Cavi 1102ST</t>
  </si>
  <si>
    <t>BC-602</t>
  </si>
  <si>
    <t>BN-201</t>
  </si>
  <si>
    <t>1 Tấn mới+ tái chế hàng tồn kho</t>
  </si>
  <si>
    <t>Đóng Star2</t>
  </si>
  <si>
    <t>Đóng Cavi 555.25: 6 Tấn còn lại đóng Cavi 555.40</t>
  </si>
  <si>
    <t>Đóng Cavi 102S: 8 Tấn+ 5 Tấn bao trắng</t>
  </si>
  <si>
    <t>CAVI 415</t>
  </si>
  <si>
    <t>Đóng BN-204: 30 bao+ Cavi 414 hàng đặt: 30 bao còn lại đóng BC-505</t>
  </si>
  <si>
    <t>Đóng Cavi 101plus: 3 Tấn</t>
  </si>
  <si>
    <t>Máy 350</t>
  </si>
  <si>
    <t>07/12/2021</t>
  </si>
  <si>
    <t>đã trộn</t>
  </si>
  <si>
    <t>BMSX 2021.04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</si>
</sst>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 _₫_-;\-* #,##0.00\ _₫_-;_-* &quot;-&quot;??\ _₫_-;_-@_-"/>
    <numFmt numFmtId="165" formatCode="0.0"/>
    <numFmt numFmtId="166" formatCode="_(* #,##0_);_(* \(#,##0\);_(* &quot;-&quot;??_);_(@_)"/>
    <numFmt numFmtId="167" formatCode="_(* #,##0.0_);_(* \(#,##0.0\);_(* &quot;-&quot;??_);_(@_)"/>
    <numFmt numFmtId="168" formatCode="_-* #,##0\ _₫_-;\-* #,##0\ _₫_-;_-* &quot;-&quot;??\ _₫_-;_-@_-"/>
    <numFmt numFmtId="169" formatCode="_-* #,##0.0\ _₫_-;\-* #,##0.0\ _₫_-;_-* &quot;-&quot;??\ _₫_-;_-@_-"/>
  </numFmts>
  <fonts count="17" x14ac:knownFonts="1">
    <font>
      <sz val="11"/>
      <color theme="1"/>
      <name val="Calibri"/>
      <family val="2"/>
      <scheme val="minor"/>
    </font>
    <font>
      <b/>
      <sz val="10"/>
      <color theme="1"/>
      <name val="Times New Roman"/>
      <family val="1"/>
    </font>
    <font>
      <sz val="10"/>
      <color theme="1"/>
      <name val="Times New Roman"/>
      <family val="1"/>
    </font>
    <font>
      <sz val="10"/>
      <name val="Arial"/>
      <family val="2"/>
    </font>
    <font>
      <sz val="11"/>
      <color theme="1"/>
      <name val="Calibri"/>
      <family val="2"/>
      <scheme val="minor"/>
    </font>
    <font>
      <sz val="10"/>
      <name val="Arial"/>
      <family val="2"/>
    </font>
    <font>
      <sz val="11"/>
      <color theme="1"/>
      <name val="Times New Roman"/>
      <family val="1"/>
    </font>
    <font>
      <b/>
      <sz val="11"/>
      <color theme="1"/>
      <name val="Times New Roman"/>
      <family val="1"/>
    </font>
    <font>
      <b/>
      <sz val="14"/>
      <color theme="1"/>
      <name val="Times New Roman"/>
      <family val="1"/>
    </font>
    <font>
      <b/>
      <sz val="20"/>
      <color theme="1"/>
      <name val="Times New Roman"/>
      <family val="1"/>
    </font>
    <font>
      <sz val="11"/>
      <name val="Times New Roman"/>
      <family val="1"/>
    </font>
    <font>
      <b/>
      <sz val="11"/>
      <name val="Times New Roman"/>
      <family val="1"/>
    </font>
    <font>
      <b/>
      <sz val="20"/>
      <name val="Times New Roman"/>
      <family val="1"/>
    </font>
    <font>
      <sz val="20"/>
      <name val="Times New Roman"/>
      <family val="1"/>
    </font>
    <font>
      <b/>
      <sz val="11"/>
      <color rgb="FFFF0000"/>
      <name val="Times New Roman"/>
      <family val="1"/>
    </font>
    <font>
      <b/>
      <sz val="18"/>
      <color theme="1"/>
      <name val="Times New Roman"/>
      <family val="1"/>
    </font>
    <font>
      <b/>
      <i/>
      <sz val="11"/>
      <color theme="1"/>
      <name val="Times New Roman"/>
      <family val="1"/>
    </font>
  </fonts>
  <fills count="8">
    <fill>
      <patternFill patternType="none"/>
    </fill>
    <fill>
      <patternFill patternType="gray125"/>
    </fill>
    <fill>
      <patternFill patternType="solid">
        <fgColor theme="0"/>
        <bgColor indexed="64"/>
      </patternFill>
    </fill>
    <fill>
      <patternFill patternType="solid">
        <fgColor theme="6"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theme="5" tint="0.59999389629810485"/>
        <bgColor indexed="64"/>
      </patternFill>
    </fill>
  </fills>
  <borders count="28">
    <border>
      <left/>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top style="thin">
        <color auto="1"/>
      </top>
      <bottom style="hair">
        <color auto="1"/>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s>
  <cellStyleXfs count="5">
    <xf numFmtId="0" fontId="0" fillId="0" borderId="0"/>
    <xf numFmtId="165" fontId="3" fillId="0" borderId="0" applyFont="0" applyFill="0" applyBorder="0" applyAlignment="0" applyProtection="0"/>
    <xf numFmtId="43" fontId="4" fillId="0" borderId="0" applyFont="0" applyFill="0" applyBorder="0" applyAlignment="0" applyProtection="0"/>
    <xf numFmtId="0" fontId="5" fillId="0" borderId="0"/>
    <xf numFmtId="164" fontId="4" fillId="0" borderId="0" applyFont="0" applyFill="0" applyBorder="0" applyAlignment="0" applyProtection="0"/>
  </cellStyleXfs>
  <cellXfs count="227">
    <xf numFmtId="0" fontId="0" fillId="0" borderId="0" xfId="0"/>
    <xf numFmtId="0" fontId="6" fillId="2" borderId="0" xfId="0" applyFont="1" applyFill="1"/>
    <xf numFmtId="0" fontId="7" fillId="2" borderId="0" xfId="0" applyFont="1" applyFill="1"/>
    <xf numFmtId="167" fontId="7" fillId="2" borderId="0" xfId="2" applyNumberFormat="1" applyFont="1" applyFill="1" applyBorder="1" applyAlignment="1">
      <alignment horizontal="left" vertical="center"/>
    </xf>
    <xf numFmtId="0" fontId="10" fillId="2" borderId="0" xfId="0" applyFont="1" applyFill="1"/>
    <xf numFmtId="0" fontId="11" fillId="2" borderId="0" xfId="0" applyFont="1" applyFill="1"/>
    <xf numFmtId="0" fontId="11" fillId="2" borderId="0" xfId="0" applyFont="1" applyFill="1" applyAlignment="1">
      <alignment horizontal="left"/>
    </xf>
    <xf numFmtId="2" fontId="11" fillId="2" borderId="0" xfId="0" applyNumberFormat="1" applyFont="1" applyFill="1"/>
    <xf numFmtId="168" fontId="11" fillId="2" borderId="0" xfId="4" applyNumberFormat="1" applyFont="1" applyFill="1"/>
    <xf numFmtId="49" fontId="11" fillId="2" borderId="0" xfId="0" applyNumberFormat="1" applyFont="1" applyFill="1"/>
    <xf numFmtId="167" fontId="6" fillId="2" borderId="0" xfId="2" applyNumberFormat="1" applyFont="1" applyFill="1" applyBorder="1" applyAlignment="1">
      <alignment horizontal="left" vertical="center"/>
    </xf>
    <xf numFmtId="0" fontId="6" fillId="2" borderId="0" xfId="0" applyFont="1" applyFill="1" applyAlignment="1">
      <alignment vertical="center"/>
    </xf>
    <xf numFmtId="0" fontId="11" fillId="2" borderId="0" xfId="0" applyFont="1" applyFill="1" applyBorder="1"/>
    <xf numFmtId="0" fontId="7" fillId="2" borderId="0" xfId="0" applyFont="1" applyFill="1" applyBorder="1" applyAlignment="1"/>
    <xf numFmtId="0" fontId="10" fillId="2" borderId="0" xfId="0" applyFont="1" applyFill="1" applyBorder="1"/>
    <xf numFmtId="0" fontId="11" fillId="2" borderId="0" xfId="0" applyFont="1" applyFill="1" applyBorder="1" applyAlignment="1">
      <alignment horizontal="center"/>
    </xf>
    <xf numFmtId="2" fontId="11" fillId="2" borderId="0" xfId="0" applyNumberFormat="1" applyFont="1" applyFill="1" applyBorder="1" applyAlignment="1">
      <alignment horizontal="center"/>
    </xf>
    <xf numFmtId="168" fontId="11" fillId="2" borderId="0" xfId="4" applyNumberFormat="1" applyFont="1" applyFill="1" applyBorder="1" applyAlignment="1">
      <alignment horizontal="center"/>
    </xf>
    <xf numFmtId="0" fontId="10" fillId="2" borderId="0" xfId="0" applyFont="1" applyFill="1" applyAlignment="1">
      <alignment horizontal="left"/>
    </xf>
    <xf numFmtId="3" fontId="10" fillId="2" borderId="0" xfId="0" applyNumberFormat="1" applyFont="1" applyFill="1" applyBorder="1" applyAlignment="1">
      <alignment vertical="center"/>
    </xf>
    <xf numFmtId="2" fontId="10" fillId="2" borderId="0" xfId="0" applyNumberFormat="1" applyFont="1" applyFill="1"/>
    <xf numFmtId="168" fontId="10" fillId="2" borderId="0" xfId="4" applyNumberFormat="1" applyFont="1" applyFill="1"/>
    <xf numFmtId="0" fontId="6" fillId="2" borderId="0" xfId="0" applyFont="1" applyFill="1" applyBorder="1"/>
    <xf numFmtId="49" fontId="10" fillId="2" borderId="0" xfId="0" applyNumberFormat="1" applyFont="1" applyFill="1"/>
    <xf numFmtId="167" fontId="6" fillId="2" borderId="0" xfId="2" applyNumberFormat="1" applyFont="1" applyFill="1" applyAlignment="1">
      <alignment horizontal="left"/>
    </xf>
    <xf numFmtId="167" fontId="7" fillId="3" borderId="6" xfId="2" applyNumberFormat="1" applyFont="1" applyFill="1" applyBorder="1" applyAlignment="1">
      <alignment vertical="center" wrapText="1"/>
    </xf>
    <xf numFmtId="0" fontId="10" fillId="3" borderId="7" xfId="0" applyFont="1" applyFill="1" applyBorder="1" applyAlignment="1">
      <alignment horizontal="center" vertical="center"/>
    </xf>
    <xf numFmtId="0" fontId="10" fillId="3" borderId="7" xfId="0" applyFont="1" applyFill="1" applyBorder="1" applyAlignment="1">
      <alignment horizontal="left" vertical="center"/>
    </xf>
    <xf numFmtId="2" fontId="10" fillId="3" borderId="6" xfId="0" applyNumberFormat="1" applyFont="1" applyFill="1" applyBorder="1" applyAlignment="1">
      <alignment horizontal="center" vertical="center"/>
    </xf>
    <xf numFmtId="0" fontId="10" fillId="3" borderId="6" xfId="0" applyFont="1" applyFill="1" applyBorder="1" applyAlignment="1">
      <alignment horizontal="center" vertical="center"/>
    </xf>
    <xf numFmtId="168" fontId="10" fillId="3" borderId="6" xfId="4" applyNumberFormat="1" applyFont="1" applyFill="1" applyBorder="1" applyAlignment="1">
      <alignment horizontal="center" vertical="center" wrapText="1"/>
    </xf>
    <xf numFmtId="0" fontId="6" fillId="0" borderId="0" xfId="0" applyFont="1" applyFill="1"/>
    <xf numFmtId="16" fontId="7" fillId="0" borderId="0" xfId="0" applyNumberFormat="1" applyFont="1" applyFill="1"/>
    <xf numFmtId="0" fontId="6" fillId="0" borderId="0" xfId="0" applyFont="1" applyAlignment="1">
      <alignment vertical="center"/>
    </xf>
    <xf numFmtId="0" fontId="6" fillId="0" borderId="0" xfId="0" applyFont="1" applyBorder="1" applyAlignment="1">
      <alignment vertical="center"/>
    </xf>
    <xf numFmtId="0" fontId="7" fillId="0" borderId="0" xfId="0" applyFont="1" applyBorder="1" applyAlignment="1">
      <alignment horizontal="left" vertical="center"/>
    </xf>
    <xf numFmtId="0" fontId="6" fillId="0" borderId="0" xfId="0" applyFont="1" applyBorder="1" applyAlignment="1">
      <alignment horizontal="center" vertical="center"/>
    </xf>
    <xf numFmtId="0" fontId="7" fillId="4" borderId="13" xfId="0" applyFont="1" applyFill="1" applyBorder="1" applyAlignment="1">
      <alignment horizontal="center" vertical="center"/>
    </xf>
    <xf numFmtId="0" fontId="7" fillId="0" borderId="0" xfId="0" applyFont="1" applyAlignment="1">
      <alignment vertical="center"/>
    </xf>
    <xf numFmtId="0" fontId="7" fillId="4" borderId="19" xfId="0" applyFont="1" applyFill="1" applyBorder="1" applyAlignment="1">
      <alignment horizontal="center" vertical="center"/>
    </xf>
    <xf numFmtId="0" fontId="7" fillId="4" borderId="20" xfId="0" applyFont="1" applyFill="1" applyBorder="1" applyAlignment="1">
      <alignment horizontal="center" vertical="center"/>
    </xf>
    <xf numFmtId="166" fontId="6" fillId="0" borderId="0" xfId="2" applyNumberFormat="1" applyFont="1" applyAlignment="1">
      <alignment vertical="center"/>
    </xf>
    <xf numFmtId="0" fontId="7" fillId="0" borderId="7" xfId="0" applyFont="1" applyBorder="1" applyAlignment="1">
      <alignment horizontal="center" vertical="center"/>
    </xf>
    <xf numFmtId="0" fontId="6" fillId="0" borderId="7" xfId="0" applyFont="1" applyBorder="1" applyAlignment="1">
      <alignment horizontal="center" vertical="center"/>
    </xf>
    <xf numFmtId="166" fontId="6" fillId="0" borderId="7" xfId="2" applyNumberFormat="1" applyFont="1" applyBorder="1" applyAlignment="1">
      <alignment horizontal="center" vertical="center"/>
    </xf>
    <xf numFmtId="166" fontId="7" fillId="0" borderId="7" xfId="2" applyNumberFormat="1" applyFont="1" applyBorder="1" applyAlignment="1">
      <alignment horizontal="center" vertical="center"/>
    </xf>
    <xf numFmtId="0" fontId="6" fillId="0" borderId="3" xfId="0" applyFont="1" applyBorder="1" applyAlignment="1">
      <alignment horizontal="center" vertical="center"/>
    </xf>
    <xf numFmtId="0" fontId="7" fillId="0" borderId="4" xfId="0" applyFont="1" applyBorder="1" applyAlignment="1">
      <alignment horizontal="center" vertical="center"/>
    </xf>
    <xf numFmtId="0" fontId="6" fillId="0" borderId="1" xfId="0" applyFont="1" applyBorder="1" applyAlignment="1">
      <alignment horizontal="center" vertical="center"/>
    </xf>
    <xf numFmtId="0" fontId="7" fillId="0" borderId="0" xfId="0" applyFont="1" applyFill="1"/>
    <xf numFmtId="0" fontId="6" fillId="0" borderId="0" xfId="0" applyFont="1" applyFill="1" applyAlignment="1">
      <alignment vertical="center"/>
    </xf>
    <xf numFmtId="0" fontId="7" fillId="0" borderId="7" xfId="0" applyFont="1" applyBorder="1" applyAlignment="1">
      <alignment horizontal="center" vertical="center"/>
    </xf>
    <xf numFmtId="0" fontId="6" fillId="0" borderId="0" xfId="0" applyFont="1"/>
    <xf numFmtId="1" fontId="0" fillId="0" borderId="0" xfId="0" applyNumberFormat="1"/>
    <xf numFmtId="169" fontId="6" fillId="0" borderId="7" xfId="4" applyNumberFormat="1" applyFont="1" applyBorder="1" applyAlignment="1">
      <alignment horizontal="center" vertical="center"/>
    </xf>
    <xf numFmtId="169" fontId="6" fillId="0" borderId="7" xfId="0" applyNumberFormat="1" applyFont="1" applyBorder="1" applyAlignment="1">
      <alignment horizontal="center" vertical="center"/>
    </xf>
    <xf numFmtId="169" fontId="0" fillId="0" borderId="0" xfId="0" applyNumberFormat="1"/>
    <xf numFmtId="164" fontId="7" fillId="0" borderId="7" xfId="4" applyFont="1" applyBorder="1" applyAlignment="1">
      <alignment horizontal="center" vertical="center" wrapText="1"/>
    </xf>
    <xf numFmtId="169" fontId="7" fillId="0" borderId="7" xfId="4" applyNumberFormat="1" applyFont="1" applyBorder="1" applyAlignment="1">
      <alignment horizontal="center" vertical="center" wrapText="1"/>
    </xf>
    <xf numFmtId="1" fontId="7" fillId="0" borderId="7" xfId="0" applyNumberFormat="1" applyFont="1" applyBorder="1" applyAlignment="1">
      <alignment horizontal="center" vertical="center"/>
    </xf>
    <xf numFmtId="164" fontId="7" fillId="0" borderId="7" xfId="4" applyFont="1" applyBorder="1" applyAlignment="1">
      <alignment horizontal="center" vertical="center"/>
    </xf>
    <xf numFmtId="0" fontId="16" fillId="0" borderId="0" xfId="0" applyFont="1"/>
    <xf numFmtId="0" fontId="7" fillId="0" borderId="0" xfId="0" applyFont="1" applyFill="1" applyBorder="1" applyAlignment="1"/>
    <xf numFmtId="0" fontId="7" fillId="0" borderId="7" xfId="0" applyFont="1" applyBorder="1" applyAlignment="1">
      <alignment horizontal="center" vertical="center"/>
    </xf>
    <xf numFmtId="0" fontId="6" fillId="0" borderId="7" xfId="0" applyFont="1" applyBorder="1" applyAlignment="1">
      <alignment horizontal="center" vertical="center" wrapText="1"/>
    </xf>
    <xf numFmtId="0" fontId="6" fillId="0" borderId="7" xfId="0" applyFont="1" applyBorder="1"/>
    <xf numFmtId="0" fontId="14" fillId="0" borderId="0" xfId="0" applyFont="1" applyFill="1" applyBorder="1" applyAlignment="1">
      <alignment vertical="center"/>
    </xf>
    <xf numFmtId="0" fontId="6" fillId="0" borderId="7" xfId="0" applyFont="1" applyBorder="1" applyAlignment="1">
      <alignment horizontal="center"/>
    </xf>
    <xf numFmtId="16" fontId="6" fillId="0" borderId="7" xfId="3" quotePrefix="1" applyNumberFormat="1" applyFont="1" applyFill="1" applyBorder="1" applyAlignment="1">
      <alignment horizontal="left" vertical="top" wrapText="1"/>
    </xf>
    <xf numFmtId="0" fontId="6" fillId="0" borderId="8" xfId="3" applyFont="1" applyFill="1" applyBorder="1" applyAlignment="1">
      <alignment horizontal="left" vertical="top" wrapText="1"/>
    </xf>
    <xf numFmtId="0" fontId="7" fillId="0" borderId="8" xfId="0" applyFont="1" applyFill="1" applyBorder="1"/>
    <xf numFmtId="0" fontId="7" fillId="0" borderId="8" xfId="0" applyFont="1" applyFill="1" applyBorder="1" applyAlignment="1">
      <alignment vertical="center"/>
    </xf>
    <xf numFmtId="0" fontId="11" fillId="0" borderId="8" xfId="0" applyFont="1" applyFill="1" applyBorder="1" applyAlignment="1">
      <alignment vertical="center"/>
    </xf>
    <xf numFmtId="49" fontId="10" fillId="0" borderId="8" xfId="0" applyNumberFormat="1" applyFont="1" applyFill="1" applyBorder="1"/>
    <xf numFmtId="0" fontId="6" fillId="0" borderId="0" xfId="0" applyFont="1" applyFill="1" applyBorder="1"/>
    <xf numFmtId="0" fontId="7"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center"/>
    </xf>
    <xf numFmtId="2" fontId="7" fillId="0" borderId="0" xfId="0" applyNumberFormat="1" applyFont="1" applyFill="1" applyBorder="1" applyAlignment="1">
      <alignment horizontal="center"/>
    </xf>
    <xf numFmtId="168" fontId="7" fillId="0" borderId="0" xfId="4" applyNumberFormat="1" applyFont="1" applyFill="1" applyBorder="1" applyAlignment="1">
      <alignment horizontal="center"/>
    </xf>
    <xf numFmtId="0" fontId="8" fillId="0" borderId="0" xfId="0" quotePrefix="1" applyFont="1" applyFill="1" applyBorder="1" applyAlignment="1"/>
    <xf numFmtId="0" fontId="9" fillId="0" borderId="0" xfId="0" applyFont="1" applyFill="1" applyBorder="1"/>
    <xf numFmtId="3" fontId="7" fillId="0" borderId="0" xfId="0" applyNumberFormat="1" applyFont="1" applyFill="1" applyBorder="1" applyAlignment="1">
      <alignment horizontal="center"/>
    </xf>
    <xf numFmtId="0" fontId="11" fillId="0" borderId="8" xfId="0" applyFont="1" applyFill="1" applyBorder="1" applyAlignment="1">
      <alignment horizontal="center" vertical="center"/>
    </xf>
    <xf numFmtId="0" fontId="7" fillId="0" borderId="7" xfId="0" applyFont="1" applyBorder="1" applyAlignment="1">
      <alignment horizontal="center" vertical="center"/>
    </xf>
    <xf numFmtId="0" fontId="6" fillId="0" borderId="7" xfId="0" applyFont="1" applyBorder="1" applyAlignment="1">
      <alignment horizontal="center" vertical="center"/>
    </xf>
    <xf numFmtId="0" fontId="0" fillId="0" borderId="0" xfId="0" applyAlignment="1">
      <alignment horizontal="center"/>
    </xf>
    <xf numFmtId="1" fontId="10" fillId="0" borderId="8" xfId="0" applyNumberFormat="1" applyFont="1" applyFill="1" applyBorder="1" applyAlignment="1">
      <alignment horizontal="center" vertical="center"/>
    </xf>
    <xf numFmtId="1" fontId="7" fillId="2" borderId="0" xfId="0" applyNumberFormat="1" applyFont="1" applyFill="1" applyBorder="1" applyAlignment="1">
      <alignment vertical="center"/>
    </xf>
    <xf numFmtId="1" fontId="6" fillId="2" borderId="0" xfId="0" applyNumberFormat="1" applyFont="1" applyFill="1" applyBorder="1" applyAlignment="1">
      <alignment vertical="center"/>
    </xf>
    <xf numFmtId="1" fontId="7" fillId="2" borderId="0" xfId="0" applyNumberFormat="1" applyFont="1" applyFill="1" applyBorder="1" applyAlignment="1"/>
    <xf numFmtId="1" fontId="6" fillId="2" borderId="0" xfId="0" applyNumberFormat="1" applyFont="1" applyFill="1"/>
    <xf numFmtId="0" fontId="6" fillId="6" borderId="0" xfId="0" applyFont="1" applyFill="1"/>
    <xf numFmtId="0" fontId="7" fillId="6" borderId="0" xfId="0" applyFont="1" applyFill="1"/>
    <xf numFmtId="0" fontId="6" fillId="6" borderId="0" xfId="0" applyFont="1" applyFill="1" applyAlignment="1">
      <alignment vertical="center"/>
    </xf>
    <xf numFmtId="1" fontId="10" fillId="6" borderId="23" xfId="0" applyNumberFormat="1" applyFont="1" applyFill="1" applyBorder="1" applyAlignment="1">
      <alignment horizontal="center" vertical="center"/>
    </xf>
    <xf numFmtId="16" fontId="7" fillId="6" borderId="24" xfId="0" applyNumberFormat="1" applyFont="1" applyFill="1" applyBorder="1"/>
    <xf numFmtId="0" fontId="11" fillId="6" borderId="23" xfId="0" applyFont="1" applyFill="1" applyBorder="1" applyAlignment="1">
      <alignment horizontal="center" vertical="center"/>
    </xf>
    <xf numFmtId="0" fontId="6" fillId="6" borderId="23" xfId="3" applyFont="1" applyFill="1" applyBorder="1" applyAlignment="1">
      <alignment horizontal="left" vertical="top" wrapText="1"/>
    </xf>
    <xf numFmtId="16" fontId="6" fillId="6" borderId="25" xfId="3" quotePrefix="1" applyNumberFormat="1" applyFont="1" applyFill="1" applyBorder="1" applyAlignment="1">
      <alignment horizontal="left" vertical="top" wrapText="1"/>
    </xf>
    <xf numFmtId="0" fontId="7" fillId="6" borderId="23" xfId="0" applyFont="1" applyFill="1" applyBorder="1"/>
    <xf numFmtId="0" fontId="7" fillId="6" borderId="23" xfId="0" applyFont="1" applyFill="1" applyBorder="1" applyAlignment="1">
      <alignment vertical="center"/>
    </xf>
    <xf numFmtId="0" fontId="11" fillId="6" borderId="23" xfId="0" applyFont="1" applyFill="1" applyBorder="1" applyAlignment="1">
      <alignment vertical="center"/>
    </xf>
    <xf numFmtId="0" fontId="14" fillId="6" borderId="24" xfId="0" applyFont="1" applyFill="1" applyBorder="1" applyAlignment="1">
      <alignment vertical="center"/>
    </xf>
    <xf numFmtId="49" fontId="10" fillId="6" borderId="23" xfId="0" applyNumberFormat="1" applyFont="1" applyFill="1" applyBorder="1"/>
    <xf numFmtId="1" fontId="10" fillId="6" borderId="26" xfId="0" applyNumberFormat="1" applyFont="1" applyFill="1" applyBorder="1" applyAlignment="1">
      <alignment horizontal="center" vertical="center"/>
    </xf>
    <xf numFmtId="0" fontId="6" fillId="6" borderId="27" xfId="0" applyFont="1" applyFill="1" applyBorder="1"/>
    <xf numFmtId="0" fontId="11" fillId="6" borderId="26" xfId="0" applyFont="1" applyFill="1" applyBorder="1" applyAlignment="1">
      <alignment horizontal="center" vertical="center"/>
    </xf>
    <xf numFmtId="0" fontId="6" fillId="6" borderId="26" xfId="3" applyFont="1" applyFill="1" applyBorder="1" applyAlignment="1">
      <alignment horizontal="left" vertical="top" wrapText="1"/>
    </xf>
    <xf numFmtId="16" fontId="6" fillId="6" borderId="26" xfId="3" quotePrefix="1" applyNumberFormat="1" applyFont="1" applyFill="1" applyBorder="1" applyAlignment="1">
      <alignment horizontal="left" vertical="top" wrapText="1"/>
    </xf>
    <xf numFmtId="0" fontId="7" fillId="6" borderId="26" xfId="0" applyFont="1" applyFill="1" applyBorder="1"/>
    <xf numFmtId="0" fontId="7" fillId="6" borderId="26" xfId="0" applyFont="1" applyFill="1" applyBorder="1" applyAlignment="1">
      <alignment vertical="center"/>
    </xf>
    <xf numFmtId="0" fontId="11" fillId="6" borderId="26" xfId="0" applyFont="1" applyFill="1" applyBorder="1" applyAlignment="1">
      <alignment vertical="center"/>
    </xf>
    <xf numFmtId="0" fontId="14" fillId="6" borderId="27" xfId="0" applyFont="1" applyFill="1" applyBorder="1" applyAlignment="1">
      <alignment vertical="center"/>
    </xf>
    <xf numFmtId="49" fontId="10" fillId="6" borderId="26" xfId="0" applyNumberFormat="1" applyFont="1" applyFill="1" applyBorder="1"/>
    <xf numFmtId="16" fontId="7" fillId="6" borderId="27" xfId="0" applyNumberFormat="1" applyFont="1" applyFill="1" applyBorder="1"/>
    <xf numFmtId="0" fontId="11" fillId="6" borderId="27" xfId="0" applyFont="1" applyFill="1" applyBorder="1" applyAlignment="1">
      <alignment vertical="center"/>
    </xf>
    <xf numFmtId="0" fontId="14" fillId="6" borderId="26" xfId="0" applyFont="1" applyFill="1" applyBorder="1" applyAlignment="1">
      <alignment vertical="center"/>
    </xf>
    <xf numFmtId="1" fontId="10" fillId="2" borderId="26" xfId="0" applyNumberFormat="1" applyFont="1" applyFill="1" applyBorder="1" applyAlignment="1">
      <alignment horizontal="center" vertical="center"/>
    </xf>
    <xf numFmtId="16" fontId="7" fillId="2" borderId="27" xfId="0" applyNumberFormat="1" applyFont="1" applyFill="1" applyBorder="1"/>
    <xf numFmtId="0" fontId="11" fillId="2" borderId="26" xfId="0" applyFont="1" applyFill="1" applyBorder="1" applyAlignment="1">
      <alignment horizontal="center" vertical="center"/>
    </xf>
    <xf numFmtId="0" fontId="6" fillId="2" borderId="26" xfId="3" applyFont="1" applyFill="1" applyBorder="1" applyAlignment="1">
      <alignment horizontal="left" vertical="top" wrapText="1"/>
    </xf>
    <xf numFmtId="16" fontId="6" fillId="2" borderId="26" xfId="3" quotePrefix="1" applyNumberFormat="1" applyFont="1" applyFill="1" applyBorder="1" applyAlignment="1">
      <alignment horizontal="left" vertical="top" wrapText="1"/>
    </xf>
    <xf numFmtId="0" fontId="7" fillId="2" borderId="26" xfId="0" applyFont="1" applyFill="1" applyBorder="1"/>
    <xf numFmtId="0" fontId="7" fillId="2" borderId="26" xfId="0" applyFont="1" applyFill="1" applyBorder="1" applyAlignment="1">
      <alignment vertical="center"/>
    </xf>
    <xf numFmtId="0" fontId="11" fillId="2" borderId="26" xfId="0" applyFont="1" applyFill="1" applyBorder="1" applyAlignment="1">
      <alignment vertical="center"/>
    </xf>
    <xf numFmtId="0" fontId="14" fillId="2" borderId="27" xfId="0" applyFont="1" applyFill="1" applyBorder="1" applyAlignment="1">
      <alignment vertical="center"/>
    </xf>
    <xf numFmtId="49" fontId="10" fillId="2" borderId="26" xfId="0" applyNumberFormat="1" applyFont="1" applyFill="1" applyBorder="1"/>
    <xf numFmtId="0" fontId="6" fillId="2" borderId="27" xfId="0" applyFont="1" applyFill="1" applyBorder="1"/>
    <xf numFmtId="0" fontId="14" fillId="2" borderId="26" xfId="0" applyFont="1" applyFill="1" applyBorder="1" applyAlignment="1">
      <alignment vertical="center"/>
    </xf>
    <xf numFmtId="0" fontId="2" fillId="2" borderId="0" xfId="0" applyFont="1" applyFill="1"/>
    <xf numFmtId="0" fontId="7" fillId="2" borderId="0" xfId="0" applyFont="1" applyFill="1" applyBorder="1"/>
    <xf numFmtId="0" fontId="7" fillId="2" borderId="0" xfId="0" applyFont="1" applyFill="1" applyBorder="1" applyAlignment="1">
      <alignment horizontal="left"/>
    </xf>
    <xf numFmtId="0" fontId="7" fillId="2" borderId="0" xfId="0" applyFont="1" applyFill="1" applyBorder="1" applyAlignment="1">
      <alignment horizontal="center"/>
    </xf>
    <xf numFmtId="2" fontId="7" fillId="2" borderId="0" xfId="0" applyNumberFormat="1" applyFont="1" applyFill="1" applyBorder="1" applyAlignment="1">
      <alignment horizontal="center"/>
    </xf>
    <xf numFmtId="168" fontId="7" fillId="2" borderId="0" xfId="4" applyNumberFormat="1" applyFont="1" applyFill="1" applyBorder="1" applyAlignment="1">
      <alignment horizontal="center"/>
    </xf>
    <xf numFmtId="49" fontId="7" fillId="2" borderId="0" xfId="0" applyNumberFormat="1" applyFont="1" applyFill="1" applyBorder="1" applyAlignment="1">
      <alignment horizontal="center"/>
    </xf>
    <xf numFmtId="1" fontId="8" fillId="2" borderId="0" xfId="0" quotePrefix="1" applyNumberFormat="1" applyFont="1" applyFill="1" applyBorder="1" applyAlignment="1"/>
    <xf numFmtId="0" fontId="12" fillId="2" borderId="0" xfId="0" applyFont="1" applyFill="1" applyBorder="1"/>
    <xf numFmtId="0" fontId="11" fillId="2" borderId="0" xfId="0" applyFont="1" applyFill="1" applyBorder="1" applyAlignment="1">
      <alignment horizontal="left"/>
    </xf>
    <xf numFmtId="3" fontId="11" fillId="2" borderId="0" xfId="0" applyNumberFormat="1" applyFont="1" applyFill="1" applyBorder="1" applyAlignment="1">
      <alignment horizontal="center"/>
    </xf>
    <xf numFmtId="1" fontId="9" fillId="2" borderId="0" xfId="0" quotePrefix="1" applyNumberFormat="1" applyFont="1" applyFill="1" applyBorder="1" applyAlignment="1"/>
    <xf numFmtId="0" fontId="9" fillId="2" borderId="0" xfId="0" applyFont="1" applyFill="1" applyBorder="1" applyAlignment="1"/>
    <xf numFmtId="0" fontId="13" fillId="2" borderId="0" xfId="0" applyFont="1" applyFill="1" applyBorder="1"/>
    <xf numFmtId="2" fontId="11" fillId="2" borderId="0" xfId="2" applyNumberFormat="1" applyFont="1" applyFill="1" applyBorder="1" applyAlignment="1">
      <alignment horizontal="center"/>
    </xf>
    <xf numFmtId="167" fontId="11" fillId="2" borderId="0" xfId="2" applyNumberFormat="1" applyFont="1" applyFill="1" applyBorder="1" applyAlignment="1">
      <alignment horizontal="center"/>
    </xf>
    <xf numFmtId="49" fontId="11" fillId="2" borderId="0" xfId="0" applyNumberFormat="1" applyFont="1" applyFill="1" applyBorder="1" applyAlignment="1">
      <alignment horizontal="center"/>
    </xf>
    <xf numFmtId="1" fontId="10" fillId="0" borderId="26" xfId="0" applyNumberFormat="1" applyFont="1" applyFill="1" applyBorder="1" applyAlignment="1">
      <alignment horizontal="center" vertical="center"/>
    </xf>
    <xf numFmtId="0" fontId="6" fillId="0" borderId="27" xfId="0" applyFont="1" applyFill="1" applyBorder="1"/>
    <xf numFmtId="0" fontId="11" fillId="0" borderId="26" xfId="0" applyFont="1" applyFill="1" applyBorder="1" applyAlignment="1">
      <alignment horizontal="center" vertical="center"/>
    </xf>
    <xf numFmtId="0" fontId="6" fillId="0" borderId="26" xfId="3" applyFont="1" applyFill="1" applyBorder="1" applyAlignment="1">
      <alignment horizontal="left" vertical="top" wrapText="1"/>
    </xf>
    <xf numFmtId="16" fontId="6" fillId="0" borderId="26" xfId="3" quotePrefix="1" applyNumberFormat="1" applyFont="1" applyFill="1" applyBorder="1" applyAlignment="1">
      <alignment horizontal="left" vertical="top" wrapText="1"/>
    </xf>
    <xf numFmtId="0" fontId="7" fillId="0" borderId="26" xfId="0" applyFont="1" applyFill="1" applyBorder="1"/>
    <xf numFmtId="0" fontId="7" fillId="0" borderId="26" xfId="0" applyFont="1" applyFill="1" applyBorder="1" applyAlignment="1">
      <alignment vertical="center"/>
    </xf>
    <xf numFmtId="0" fontId="11" fillId="0" borderId="26" xfId="0" applyFont="1" applyFill="1" applyBorder="1" applyAlignment="1">
      <alignment vertical="center"/>
    </xf>
    <xf numFmtId="0" fontId="14" fillId="0" borderId="27" xfId="0" applyFont="1" applyFill="1" applyBorder="1" applyAlignment="1">
      <alignment vertical="center"/>
    </xf>
    <xf numFmtId="49" fontId="10" fillId="0" borderId="26" xfId="0" applyNumberFormat="1" applyFont="1" applyFill="1" applyBorder="1"/>
    <xf numFmtId="16" fontId="7" fillId="0" borderId="27" xfId="0" applyNumberFormat="1" applyFont="1" applyFill="1" applyBorder="1"/>
    <xf numFmtId="0" fontId="6" fillId="0" borderId="27" xfId="0" applyFont="1" applyFill="1" applyBorder="1" applyAlignment="1">
      <alignment vertical="center"/>
    </xf>
    <xf numFmtId="0" fontId="6" fillId="0" borderId="26" xfId="3" applyFont="1" applyFill="1" applyBorder="1" applyAlignment="1">
      <alignment horizontal="left" vertical="center" wrapText="1"/>
    </xf>
    <xf numFmtId="49" fontId="10" fillId="0" borderId="26" xfId="0" applyNumberFormat="1" applyFont="1" applyFill="1" applyBorder="1" applyAlignment="1">
      <alignment vertical="center"/>
    </xf>
    <xf numFmtId="0" fontId="7" fillId="0" borderId="0" xfId="0" applyFont="1" applyFill="1" applyAlignment="1">
      <alignment vertical="center"/>
    </xf>
    <xf numFmtId="0" fontId="7" fillId="0" borderId="27" xfId="0" applyFont="1" applyFill="1" applyBorder="1" applyAlignment="1">
      <alignment vertical="center"/>
    </xf>
    <xf numFmtId="1" fontId="10" fillId="4" borderId="26" xfId="0" applyNumberFormat="1" applyFont="1" applyFill="1" applyBorder="1" applyAlignment="1">
      <alignment horizontal="center" vertical="center"/>
    </xf>
    <xf numFmtId="0" fontId="6" fillId="4" borderId="27" xfId="0" applyFont="1" applyFill="1" applyBorder="1"/>
    <xf numFmtId="0" fontId="11" fillId="4" borderId="26" xfId="0" applyFont="1" applyFill="1" applyBorder="1" applyAlignment="1">
      <alignment horizontal="center" vertical="center"/>
    </xf>
    <xf numFmtId="0" fontId="7" fillId="4" borderId="26" xfId="0" applyFont="1" applyFill="1" applyBorder="1"/>
    <xf numFmtId="0" fontId="7" fillId="4" borderId="26" xfId="0" applyFont="1" applyFill="1" applyBorder="1" applyAlignment="1">
      <alignment vertical="center"/>
    </xf>
    <xf numFmtId="0" fontId="7" fillId="4" borderId="27" xfId="0" applyFont="1" applyFill="1" applyBorder="1" applyAlignment="1">
      <alignment vertical="center"/>
    </xf>
    <xf numFmtId="0" fontId="11" fillId="4" borderId="26" xfId="0" applyFont="1" applyFill="1" applyBorder="1" applyAlignment="1">
      <alignment vertical="center"/>
    </xf>
    <xf numFmtId="49" fontId="10" fillId="4" borderId="26" xfId="0" applyNumberFormat="1" applyFont="1" applyFill="1" applyBorder="1"/>
    <xf numFmtId="0" fontId="14" fillId="0" borderId="26" xfId="0" applyFont="1" applyFill="1" applyBorder="1" applyAlignment="1">
      <alignment vertical="center"/>
    </xf>
    <xf numFmtId="0" fontId="6" fillId="7" borderId="26" xfId="3" applyFont="1" applyFill="1" applyBorder="1" applyAlignment="1">
      <alignment horizontal="left" vertical="top" wrapText="1"/>
    </xf>
    <xf numFmtId="16" fontId="6" fillId="7" borderId="26" xfId="3" quotePrefix="1" applyNumberFormat="1" applyFont="1" applyFill="1" applyBorder="1" applyAlignment="1">
      <alignment horizontal="left" vertical="top" wrapText="1"/>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0" xfId="0" applyFont="1" applyAlignment="1">
      <alignment horizontal="center" vertical="center"/>
    </xf>
    <xf numFmtId="0" fontId="6" fillId="0" borderId="7" xfId="0" applyFont="1" applyBorder="1" applyAlignment="1">
      <alignment horizontal="center" vertical="center"/>
    </xf>
    <xf numFmtId="0" fontId="7" fillId="4" borderId="12"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9"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15" xfId="0" applyFont="1" applyFill="1" applyBorder="1" applyAlignment="1">
      <alignment horizontal="center" vertical="center"/>
    </xf>
    <xf numFmtId="0" fontId="7" fillId="4" borderId="16" xfId="0" applyFont="1" applyFill="1" applyBorder="1" applyAlignment="1">
      <alignment horizontal="center" vertical="center"/>
    </xf>
    <xf numFmtId="0" fontId="7" fillId="0" borderId="7" xfId="0" applyFont="1" applyBorder="1" applyAlignment="1">
      <alignment horizontal="center" vertical="center"/>
    </xf>
    <xf numFmtId="0" fontId="7" fillId="4" borderId="17" xfId="0" applyFont="1" applyFill="1" applyBorder="1" applyAlignment="1">
      <alignment horizontal="center" vertical="center"/>
    </xf>
    <xf numFmtId="0" fontId="7" fillId="4" borderId="21" xfId="0" applyFont="1" applyFill="1" applyBorder="1" applyAlignment="1">
      <alignment horizontal="center" vertical="center"/>
    </xf>
    <xf numFmtId="0" fontId="15" fillId="0" borderId="0" xfId="0" applyFont="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10" fillId="3" borderId="7" xfId="0" applyFont="1" applyFill="1" applyBorder="1" applyAlignment="1">
      <alignment horizontal="center" vertical="center"/>
    </xf>
    <xf numFmtId="0" fontId="1" fillId="2" borderId="9"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1" fontId="8" fillId="2" borderId="0" xfId="0" applyNumberFormat="1" applyFont="1" applyFill="1" applyAlignment="1">
      <alignment horizontal="center"/>
    </xf>
    <xf numFmtId="0" fontId="8" fillId="2" borderId="0" xfId="0" applyFont="1" applyFill="1" applyAlignment="1">
      <alignment horizontal="center"/>
    </xf>
    <xf numFmtId="1" fontId="7" fillId="3" borderId="5" xfId="0" applyNumberFormat="1" applyFont="1" applyFill="1" applyBorder="1" applyAlignment="1">
      <alignment horizontal="center" vertical="center" wrapText="1"/>
    </xf>
    <xf numFmtId="1" fontId="7" fillId="3" borderId="8" xfId="0" applyNumberFormat="1" applyFont="1" applyFill="1" applyBorder="1" applyAlignment="1">
      <alignment horizontal="center" vertical="center" wrapText="1"/>
    </xf>
    <xf numFmtId="1" fontId="7" fillId="3" borderId="6" xfId="0" applyNumberFormat="1" applyFont="1" applyFill="1" applyBorder="1" applyAlignment="1">
      <alignment horizontal="center" vertical="center" wrapText="1"/>
    </xf>
    <xf numFmtId="0" fontId="7" fillId="3" borderId="5"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5"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167" fontId="7" fillId="3" borderId="5" xfId="2" applyNumberFormat="1" applyFont="1" applyFill="1" applyBorder="1" applyAlignment="1">
      <alignment horizontal="center" vertical="center" wrapText="1"/>
    </xf>
    <xf numFmtId="167" fontId="7" fillId="3" borderId="8" xfId="2" applyNumberFormat="1" applyFont="1" applyFill="1" applyBorder="1" applyAlignment="1">
      <alignment horizontal="center" vertical="center" wrapText="1"/>
    </xf>
    <xf numFmtId="167" fontId="7" fillId="3" borderId="6" xfId="2" applyNumberFormat="1" applyFont="1" applyFill="1" applyBorder="1" applyAlignment="1">
      <alignment horizontal="center" vertical="center" wrapText="1"/>
    </xf>
    <xf numFmtId="49" fontId="10" fillId="3" borderId="10" xfId="0" applyNumberFormat="1" applyFont="1" applyFill="1" applyBorder="1" applyAlignment="1">
      <alignment horizontal="center" vertical="center"/>
    </xf>
    <xf numFmtId="49" fontId="10" fillId="3" borderId="11" xfId="0" applyNumberFormat="1" applyFont="1" applyFill="1" applyBorder="1" applyAlignment="1">
      <alignment horizontal="center" vertical="center"/>
    </xf>
    <xf numFmtId="49" fontId="10" fillId="3" borderId="9" xfId="0" applyNumberFormat="1" applyFont="1" applyFill="1" applyBorder="1" applyAlignment="1">
      <alignment horizontal="center" vertical="center"/>
    </xf>
    <xf numFmtId="1" fontId="16" fillId="0" borderId="22" xfId="0" applyNumberFormat="1" applyFont="1" applyBorder="1" applyAlignment="1">
      <alignment horizont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7" fillId="0" borderId="11" xfId="0" applyFont="1" applyBorder="1" applyAlignment="1">
      <alignment horizontal="left" vertical="center"/>
    </xf>
    <xf numFmtId="0" fontId="7" fillId="0" borderId="0" xfId="0" applyFont="1" applyBorder="1" applyAlignment="1">
      <alignment horizontal="left" vertical="center"/>
    </xf>
    <xf numFmtId="0" fontId="16" fillId="0" borderId="22" xfId="0" applyFont="1" applyBorder="1" applyAlignment="1">
      <alignment horizont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xf>
  </cellXfs>
  <cellStyles count="5">
    <cellStyle name="Comma" xfId="4" builtinId="3"/>
    <cellStyle name="Comma 2" xfId="1"/>
    <cellStyle name="Comma 3" xfId="2"/>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18769</xdr:colOff>
      <xdr:row>0</xdr:row>
      <xdr:rowOff>0</xdr:rowOff>
    </xdr:to>
    <xdr:pic>
      <xdr:nvPicPr>
        <xdr:cNvPr id="2" name="Picture 1" descr="01"/>
        <xdr:cNvPicPr/>
      </xdr:nvPicPr>
      <xdr:blipFill>
        <a:blip xmlns:r="http://schemas.openxmlformats.org/officeDocument/2006/relationships" r:embed="rId1" cstate="print"/>
        <a:srcRect/>
        <a:stretch>
          <a:fillRect/>
        </a:stretch>
      </xdr:blipFill>
      <xdr:spPr bwMode="auto">
        <a:xfrm flipV="1">
          <a:off x="0" y="0"/>
          <a:ext cx="581949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 name="Picture 2"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 name="Picture 3"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 name="Picture 4"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6" name="Picture 5"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7" name="Picture 6"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8" name="Picture 7"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9" name="Picture 8"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0" name="Picture 9"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1" name="Picture 10"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2" name="Picture 11"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3" name="Picture 12"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4" name="Picture 13"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5" name="Picture 14"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6" name="Picture 15"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7" name="Picture 16"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8" name="Picture 17"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19" name="Picture 18"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0" name="Picture 19"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1" name="Picture 20"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2" name="Picture 21"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3" name="Picture 22"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4" name="Picture 23"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16</xdr:col>
      <xdr:colOff>540048</xdr:colOff>
      <xdr:row>0</xdr:row>
      <xdr:rowOff>0</xdr:rowOff>
    </xdr:to>
    <xdr:pic>
      <xdr:nvPicPr>
        <xdr:cNvPr id="25" name="Picture 24" descr="01"/>
        <xdr:cNvPicPr/>
      </xdr:nvPicPr>
      <xdr:blipFill>
        <a:blip xmlns:r="http://schemas.openxmlformats.org/officeDocument/2006/relationships" r:embed="rId1" cstate="print"/>
        <a:srcRect/>
        <a:stretch>
          <a:fillRect/>
        </a:stretch>
      </xdr:blipFill>
      <xdr:spPr bwMode="auto">
        <a:xfrm flipV="1">
          <a:off x="0" y="0"/>
          <a:ext cx="7007523"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6" name="Picture 25"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7" name="Picture 26"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8" name="Picture 27"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29" name="Picture 28"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0" name="Picture 29"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1" name="Picture 30"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2" name="Picture 31"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3" name="Picture 32"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4" name="Picture 33"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5" name="Picture 34"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6" name="Picture 35"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7" name="Picture 36"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8" name="Picture 37"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39" name="Picture 38"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0" name="Picture 39"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1" name="Picture 40"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2" name="Picture 41"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3" name="Picture 42"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4" name="Picture 43"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5" name="Picture 44"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6" name="Picture 45"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7" name="Picture 46"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8" name="Picture 47"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49" name="Picture 48"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0" name="Picture 49"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1" name="Picture 50"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2" name="Picture 51"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3" name="Picture 52"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4" name="Picture 53"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17</xdr:col>
      <xdr:colOff>771524</xdr:colOff>
      <xdr:row>0</xdr:row>
      <xdr:rowOff>0</xdr:rowOff>
    </xdr:to>
    <xdr:pic>
      <xdr:nvPicPr>
        <xdr:cNvPr id="55" name="Picture 54" descr="01"/>
        <xdr:cNvPicPr/>
      </xdr:nvPicPr>
      <xdr:blipFill>
        <a:blip xmlns:r="http://schemas.openxmlformats.org/officeDocument/2006/relationships" r:embed="rId1" cstate="print"/>
        <a:srcRect/>
        <a:stretch>
          <a:fillRect/>
        </a:stretch>
      </xdr:blipFill>
      <xdr:spPr bwMode="auto">
        <a:xfrm flipV="1">
          <a:off x="0" y="0"/>
          <a:ext cx="7896224" cy="0"/>
        </a:xfrm>
        <a:prstGeom prst="rect">
          <a:avLst/>
        </a:prstGeom>
        <a:noFill/>
        <a:ln w="9525">
          <a:noFill/>
          <a:miter lim="800000"/>
          <a:headEnd/>
          <a:tailEnd/>
        </a:ln>
      </xdr:spPr>
    </xdr:pic>
    <xdr:clientData/>
  </xdr:twoCellAnchor>
  <xdr:twoCellAnchor editAs="oneCell">
    <xdr:from>
      <xdr:col>0</xdr:col>
      <xdr:colOff>0</xdr:colOff>
      <xdr:row>0</xdr:row>
      <xdr:rowOff>9525</xdr:rowOff>
    </xdr:from>
    <xdr:to>
      <xdr:col>17</xdr:col>
      <xdr:colOff>771524</xdr:colOff>
      <xdr:row>0</xdr:row>
      <xdr:rowOff>9525</xdr:rowOff>
    </xdr:to>
    <xdr:pic>
      <xdr:nvPicPr>
        <xdr:cNvPr id="56" name="Picture 55" descr="01"/>
        <xdr:cNvPicPr/>
      </xdr:nvPicPr>
      <xdr:blipFill>
        <a:blip xmlns:r="http://schemas.openxmlformats.org/officeDocument/2006/relationships" r:embed="rId1" cstate="print"/>
        <a:srcRect/>
        <a:stretch>
          <a:fillRect/>
        </a:stretch>
      </xdr:blipFill>
      <xdr:spPr bwMode="auto">
        <a:xfrm flipV="1">
          <a:off x="0" y="9525"/>
          <a:ext cx="7896224" cy="0"/>
        </a:xfrm>
        <a:prstGeom prst="rect">
          <a:avLst/>
        </a:prstGeom>
        <a:noFill/>
        <a:ln w="9525">
          <a:noFill/>
          <a:miter lim="800000"/>
          <a:headEnd/>
          <a:tailEnd/>
        </a:ln>
      </xdr:spPr>
    </xdr:pic>
    <xdr:clientData/>
  </xdr:twoCellAnchor>
  <xdr:twoCellAnchor editAs="oneCell">
    <xdr:from>
      <xdr:col>0</xdr:col>
      <xdr:colOff>228600</xdr:colOff>
      <xdr:row>1</xdr:row>
      <xdr:rowOff>28575</xdr:rowOff>
    </xdr:from>
    <xdr:to>
      <xdr:col>46</xdr:col>
      <xdr:colOff>292297</xdr:colOff>
      <xdr:row>1</xdr:row>
      <xdr:rowOff>28575</xdr:rowOff>
    </xdr:to>
    <xdr:pic>
      <xdr:nvPicPr>
        <xdr:cNvPr id="61" name="Picture 60"/>
        <xdr:cNvPicPr>
          <a:picLocks noChangeAspect="1" noChangeArrowheads="1"/>
        </xdr:cNvPicPr>
      </xdr:nvPicPr>
      <xdr:blipFill>
        <a:blip xmlns:r="http://schemas.openxmlformats.org/officeDocument/2006/relationships" r:embed="rId2"/>
        <a:srcRect/>
        <a:stretch>
          <a:fillRect/>
        </a:stretch>
      </xdr:blipFill>
      <xdr:spPr bwMode="auto">
        <a:xfrm flipV="1">
          <a:off x="228600" y="219075"/>
          <a:ext cx="26162197" cy="0"/>
        </a:xfrm>
        <a:prstGeom prst="rect">
          <a:avLst/>
        </a:prstGeom>
        <a:solidFill>
          <a:srgbClr val="FFFFFF"/>
        </a:solidFill>
        <a:ln w="9525">
          <a:solidFill>
            <a:srgbClr val="000000"/>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9"/>
  <sheetViews>
    <sheetView workbookViewId="0">
      <selection activeCell="E15" sqref="E15"/>
    </sheetView>
  </sheetViews>
  <sheetFormatPr defaultRowHeight="15" x14ac:dyDescent="0.25"/>
  <cols>
    <col min="1" max="1" width="5.140625" style="33" customWidth="1"/>
    <col min="2" max="2" width="13" style="33" customWidth="1"/>
    <col min="3" max="3" width="12.5703125" style="33" customWidth="1"/>
    <col min="4" max="4" width="12.42578125" style="33" customWidth="1"/>
    <col min="5" max="5" width="12" style="33" customWidth="1"/>
    <col min="6" max="6" width="13" style="33" customWidth="1"/>
    <col min="7" max="7" width="13.140625" style="33" customWidth="1"/>
    <col min="8" max="8" width="16.28515625" style="33" customWidth="1"/>
    <col min="9" max="16384" width="9.140625" style="33"/>
  </cols>
  <sheetData>
    <row r="2" spans="1:10" ht="22.5" x14ac:dyDescent="0.25">
      <c r="A2" s="189" t="s">
        <v>45</v>
      </c>
      <c r="B2" s="189"/>
      <c r="C2" s="189"/>
      <c r="D2" s="189"/>
      <c r="E2" s="189"/>
      <c r="F2" s="189"/>
      <c r="G2" s="189"/>
      <c r="H2" s="189"/>
    </row>
    <row r="3" spans="1:10" s="34" customFormat="1" ht="22.5" customHeight="1" x14ac:dyDescent="0.25">
      <c r="A3" s="190" t="s">
        <v>70</v>
      </c>
      <c r="B3" s="190"/>
      <c r="C3" s="190"/>
      <c r="D3" s="190"/>
      <c r="E3" s="190"/>
      <c r="F3" s="190"/>
      <c r="G3" s="190"/>
      <c r="H3" s="190"/>
    </row>
    <row r="4" spans="1:10" ht="22.5" customHeight="1" x14ac:dyDescent="0.25">
      <c r="A4" s="35" t="s">
        <v>46</v>
      </c>
      <c r="B4" s="36"/>
      <c r="C4" s="36"/>
      <c r="D4" s="36"/>
      <c r="E4" s="36"/>
      <c r="F4" s="36"/>
      <c r="G4" s="36"/>
      <c r="H4" s="36"/>
    </row>
    <row r="5" spans="1:10" s="38" customFormat="1" ht="14.25" x14ac:dyDescent="0.25">
      <c r="A5" s="179" t="s">
        <v>47</v>
      </c>
      <c r="B5" s="181" t="s">
        <v>48</v>
      </c>
      <c r="C5" s="37" t="s">
        <v>49</v>
      </c>
      <c r="D5" s="183" t="s">
        <v>50</v>
      </c>
      <c r="E5" s="184"/>
      <c r="F5" s="184"/>
      <c r="G5" s="185"/>
      <c r="H5" s="187" t="s">
        <v>51</v>
      </c>
    </row>
    <row r="6" spans="1:10" s="38" customFormat="1" ht="14.25" x14ac:dyDescent="0.25">
      <c r="A6" s="180"/>
      <c r="B6" s="182"/>
      <c r="C6" s="39" t="s">
        <v>52</v>
      </c>
      <c r="D6" s="40" t="s">
        <v>53</v>
      </c>
      <c r="E6" s="40" t="s">
        <v>54</v>
      </c>
      <c r="F6" s="40" t="s">
        <v>55</v>
      </c>
      <c r="G6" s="40" t="s">
        <v>56</v>
      </c>
      <c r="H6" s="188"/>
    </row>
    <row r="7" spans="1:10" x14ac:dyDescent="0.25">
      <c r="A7" s="42">
        <v>1</v>
      </c>
      <c r="B7" s="42" t="s">
        <v>62</v>
      </c>
      <c r="C7" s="42">
        <v>6</v>
      </c>
      <c r="D7" s="42" t="s">
        <v>23</v>
      </c>
      <c r="E7" s="43">
        <v>25</v>
      </c>
      <c r="F7" s="44">
        <f>6*40</f>
        <v>240</v>
      </c>
      <c r="G7" s="44">
        <f t="shared" ref="G7:G13" si="0">+F7*E7</f>
        <v>6000</v>
      </c>
      <c r="H7" s="44" t="s">
        <v>57</v>
      </c>
      <c r="I7" s="41"/>
      <c r="J7" s="41"/>
    </row>
    <row r="8" spans="1:10" x14ac:dyDescent="0.25">
      <c r="A8" s="186">
        <v>2</v>
      </c>
      <c r="B8" s="186" t="s">
        <v>63</v>
      </c>
      <c r="C8" s="186">
        <v>72</v>
      </c>
      <c r="D8" s="42" t="s">
        <v>19</v>
      </c>
      <c r="E8" s="43">
        <v>25</v>
      </c>
      <c r="F8" s="44">
        <v>2480</v>
      </c>
      <c r="G8" s="44">
        <f t="shared" si="0"/>
        <v>62000</v>
      </c>
      <c r="H8" s="44" t="s">
        <v>57</v>
      </c>
      <c r="I8" s="41"/>
      <c r="J8" s="41"/>
    </row>
    <row r="9" spans="1:10" x14ac:dyDescent="0.25">
      <c r="A9" s="186"/>
      <c r="B9" s="186"/>
      <c r="C9" s="186"/>
      <c r="D9" s="42" t="s">
        <v>64</v>
      </c>
      <c r="E9" s="43">
        <v>25</v>
      </c>
      <c r="F9" s="44">
        <v>400</v>
      </c>
      <c r="G9" s="44">
        <f t="shared" si="0"/>
        <v>10000</v>
      </c>
      <c r="H9" s="44" t="s">
        <v>57</v>
      </c>
      <c r="I9" s="41"/>
      <c r="J9" s="41"/>
    </row>
    <row r="10" spans="1:10" x14ac:dyDescent="0.25">
      <c r="A10" s="191">
        <v>3</v>
      </c>
      <c r="B10" s="191" t="s">
        <v>66</v>
      </c>
      <c r="C10" s="191">
        <v>12</v>
      </c>
      <c r="D10" s="42" t="s">
        <v>65</v>
      </c>
      <c r="E10" s="43">
        <v>25</v>
      </c>
      <c r="F10" s="44">
        <v>120</v>
      </c>
      <c r="G10" s="44">
        <f t="shared" si="0"/>
        <v>3000</v>
      </c>
      <c r="H10" s="44" t="s">
        <v>57</v>
      </c>
      <c r="I10" s="41"/>
      <c r="J10" s="41"/>
    </row>
    <row r="11" spans="1:10" x14ac:dyDescent="0.25">
      <c r="A11" s="192"/>
      <c r="B11" s="192"/>
      <c r="C11" s="192"/>
      <c r="D11" s="42" t="s">
        <v>29</v>
      </c>
      <c r="E11" s="43">
        <v>25</v>
      </c>
      <c r="F11" s="44">
        <v>200</v>
      </c>
      <c r="G11" s="44">
        <f t="shared" si="0"/>
        <v>5000</v>
      </c>
      <c r="H11" s="44" t="s">
        <v>57</v>
      </c>
      <c r="I11" s="41"/>
      <c r="J11" s="41"/>
    </row>
    <row r="12" spans="1:10" x14ac:dyDescent="0.25">
      <c r="A12" s="193"/>
      <c r="B12" s="193"/>
      <c r="C12" s="193"/>
      <c r="D12" s="42" t="s">
        <v>39</v>
      </c>
      <c r="E12" s="43">
        <v>25</v>
      </c>
      <c r="F12" s="44">
        <v>160</v>
      </c>
      <c r="G12" s="44">
        <f t="shared" si="0"/>
        <v>4000</v>
      </c>
      <c r="H12" s="44" t="s">
        <v>57</v>
      </c>
      <c r="I12" s="41"/>
      <c r="J12" s="41"/>
    </row>
    <row r="13" spans="1:10" x14ac:dyDescent="0.25">
      <c r="A13" s="43"/>
      <c r="B13" s="42"/>
      <c r="C13" s="43"/>
      <c r="D13" s="42"/>
      <c r="E13" s="43"/>
      <c r="F13" s="44"/>
      <c r="G13" s="44">
        <f t="shared" si="0"/>
        <v>0</v>
      </c>
      <c r="H13" s="44"/>
      <c r="I13" s="41"/>
      <c r="J13" s="41"/>
    </row>
    <row r="14" spans="1:10" x14ac:dyDescent="0.25">
      <c r="A14" s="174" t="s">
        <v>67</v>
      </c>
      <c r="B14" s="176"/>
      <c r="C14" s="43"/>
      <c r="D14" s="42"/>
      <c r="E14" s="43"/>
      <c r="F14" s="44"/>
      <c r="G14" s="45">
        <f>SUM(G7:G12)</f>
        <v>90000</v>
      </c>
      <c r="H14" s="44"/>
      <c r="I14" s="41"/>
      <c r="J14" s="41"/>
    </row>
    <row r="16" spans="1:10" x14ac:dyDescent="0.25">
      <c r="A16" s="35" t="s">
        <v>58</v>
      </c>
    </row>
    <row r="17" spans="1:8" x14ac:dyDescent="0.25">
      <c r="A17" s="179" t="s">
        <v>47</v>
      </c>
      <c r="B17" s="181" t="s">
        <v>48</v>
      </c>
      <c r="C17" s="37" t="s">
        <v>49</v>
      </c>
      <c r="D17" s="183" t="s">
        <v>50</v>
      </c>
      <c r="E17" s="184"/>
      <c r="F17" s="184"/>
      <c r="G17" s="185"/>
      <c r="H17" s="187" t="s">
        <v>51</v>
      </c>
    </row>
    <row r="18" spans="1:8" x14ac:dyDescent="0.25">
      <c r="A18" s="180"/>
      <c r="B18" s="182"/>
      <c r="C18" s="39" t="s">
        <v>52</v>
      </c>
      <c r="D18" s="40" t="s">
        <v>53</v>
      </c>
      <c r="E18" s="40" t="s">
        <v>54</v>
      </c>
      <c r="F18" s="40" t="s">
        <v>55</v>
      </c>
      <c r="G18" s="40" t="s">
        <v>56</v>
      </c>
      <c r="H18" s="188"/>
    </row>
    <row r="19" spans="1:8" x14ac:dyDescent="0.25">
      <c r="A19" s="43">
        <v>1</v>
      </c>
      <c r="B19" s="42" t="s">
        <v>28</v>
      </c>
      <c r="C19" s="42">
        <v>4.8</v>
      </c>
      <c r="D19" s="42" t="s">
        <v>59</v>
      </c>
      <c r="E19" s="43">
        <v>25</v>
      </c>
      <c r="F19" s="44">
        <f>4.8*40</f>
        <v>192</v>
      </c>
      <c r="G19" s="44">
        <f t="shared" ref="G19:G25" si="1">+F19*E19</f>
        <v>4800</v>
      </c>
      <c r="H19" s="44" t="s">
        <v>57</v>
      </c>
    </row>
    <row r="20" spans="1:8" x14ac:dyDescent="0.25">
      <c r="A20" s="43">
        <v>2</v>
      </c>
      <c r="B20" s="42" t="s">
        <v>31</v>
      </c>
      <c r="C20" s="42">
        <v>3.6</v>
      </c>
      <c r="D20" s="42" t="s">
        <v>31</v>
      </c>
      <c r="E20" s="43">
        <v>25</v>
      </c>
      <c r="F20" s="44">
        <f>3.6*40</f>
        <v>144</v>
      </c>
      <c r="G20" s="44">
        <f t="shared" si="1"/>
        <v>3600</v>
      </c>
      <c r="H20" s="44" t="s">
        <v>57</v>
      </c>
    </row>
    <row r="21" spans="1:8" x14ac:dyDescent="0.25">
      <c r="A21" s="178">
        <v>3</v>
      </c>
      <c r="B21" s="186" t="s">
        <v>36</v>
      </c>
      <c r="C21" s="186">
        <v>7.2</v>
      </c>
      <c r="D21" s="42" t="s">
        <v>68</v>
      </c>
      <c r="E21" s="43">
        <v>25</v>
      </c>
      <c r="F21" s="44">
        <v>120</v>
      </c>
      <c r="G21" s="44">
        <f t="shared" si="1"/>
        <v>3000</v>
      </c>
      <c r="H21" s="44" t="s">
        <v>57</v>
      </c>
    </row>
    <row r="22" spans="1:8" x14ac:dyDescent="0.25">
      <c r="A22" s="178"/>
      <c r="B22" s="186"/>
      <c r="C22" s="186"/>
      <c r="D22" s="42" t="s">
        <v>36</v>
      </c>
      <c r="E22" s="43">
        <v>25</v>
      </c>
      <c r="F22" s="44">
        <f>4.2*40</f>
        <v>168</v>
      </c>
      <c r="G22" s="44">
        <f t="shared" si="1"/>
        <v>4200</v>
      </c>
      <c r="H22" s="44" t="s">
        <v>57</v>
      </c>
    </row>
    <row r="23" spans="1:8" x14ac:dyDescent="0.25">
      <c r="A23" s="43">
        <v>4</v>
      </c>
      <c r="B23" s="42" t="s">
        <v>69</v>
      </c>
      <c r="C23" s="42">
        <v>3.6</v>
      </c>
      <c r="D23" s="42" t="s">
        <v>69</v>
      </c>
      <c r="E23" s="43">
        <v>40</v>
      </c>
      <c r="F23" s="44">
        <f>3.6*25</f>
        <v>90</v>
      </c>
      <c r="G23" s="44">
        <f t="shared" si="1"/>
        <v>3600</v>
      </c>
      <c r="H23" s="44" t="s">
        <v>57</v>
      </c>
    </row>
    <row r="24" spans="1:8" x14ac:dyDescent="0.25">
      <c r="A24" s="43">
        <v>5</v>
      </c>
      <c r="B24" s="42" t="s">
        <v>33</v>
      </c>
      <c r="C24" s="43">
        <v>2.4</v>
      </c>
      <c r="D24" s="42" t="s">
        <v>33</v>
      </c>
      <c r="E24" s="43">
        <v>25</v>
      </c>
      <c r="F24" s="44">
        <f>2.4*40</f>
        <v>96</v>
      </c>
      <c r="G24" s="44">
        <f t="shared" si="1"/>
        <v>2400</v>
      </c>
      <c r="H24" s="44" t="s">
        <v>57</v>
      </c>
    </row>
    <row r="25" spans="1:8" x14ac:dyDescent="0.25">
      <c r="A25" s="43">
        <v>6</v>
      </c>
      <c r="B25" s="42" t="s">
        <v>42</v>
      </c>
      <c r="C25" s="43">
        <v>2.4</v>
      </c>
      <c r="D25" s="42" t="s">
        <v>42</v>
      </c>
      <c r="E25" s="43">
        <v>25</v>
      </c>
      <c r="F25" s="44">
        <f>2.4*40</f>
        <v>96</v>
      </c>
      <c r="G25" s="44">
        <f t="shared" si="1"/>
        <v>2400</v>
      </c>
      <c r="H25" s="44" t="s">
        <v>57</v>
      </c>
    </row>
    <row r="26" spans="1:8" x14ac:dyDescent="0.25">
      <c r="A26" s="46"/>
      <c r="B26" s="47"/>
      <c r="C26" s="48"/>
      <c r="D26" s="42"/>
      <c r="E26" s="43"/>
      <c r="F26" s="44"/>
      <c r="G26" s="44"/>
      <c r="H26" s="44"/>
    </row>
    <row r="27" spans="1:8" x14ac:dyDescent="0.25">
      <c r="A27" s="174" t="s">
        <v>67</v>
      </c>
      <c r="B27" s="175"/>
      <c r="C27" s="176"/>
      <c r="D27" s="42"/>
      <c r="E27" s="43"/>
      <c r="F27" s="45">
        <f>SUM(F19:F25)</f>
        <v>906</v>
      </c>
      <c r="G27" s="45">
        <f>SUM(G19:G25)</f>
        <v>24000</v>
      </c>
      <c r="H27" s="44"/>
    </row>
    <row r="29" spans="1:8" s="38" customFormat="1" ht="14.25" x14ac:dyDescent="0.25">
      <c r="B29" s="177" t="s">
        <v>60</v>
      </c>
      <c r="C29" s="177"/>
      <c r="G29" s="177" t="s">
        <v>61</v>
      </c>
      <c r="H29" s="177"/>
    </row>
  </sheetData>
  <mergeCells count="23">
    <mergeCell ref="A14:B14"/>
    <mergeCell ref="A2:H2"/>
    <mergeCell ref="A3:H3"/>
    <mergeCell ref="A5:A6"/>
    <mergeCell ref="B5:B6"/>
    <mergeCell ref="D5:G5"/>
    <mergeCell ref="H5:H6"/>
    <mergeCell ref="A8:A9"/>
    <mergeCell ref="B8:B9"/>
    <mergeCell ref="C8:C9"/>
    <mergeCell ref="B10:B12"/>
    <mergeCell ref="C10:C12"/>
    <mergeCell ref="A10:A12"/>
    <mergeCell ref="A27:C27"/>
    <mergeCell ref="B29:C29"/>
    <mergeCell ref="G29:H29"/>
    <mergeCell ref="A21:A22"/>
    <mergeCell ref="A17:A18"/>
    <mergeCell ref="B17:B18"/>
    <mergeCell ref="D17:G17"/>
    <mergeCell ref="B21:B22"/>
    <mergeCell ref="C21:C22"/>
    <mergeCell ref="H17:H18"/>
  </mergeCells>
  <pageMargins left="0.25" right="0.25" top="0.25" bottom="0.25" header="0" footer="0"/>
  <pageSetup paperSize="9"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A1354"/>
  <sheetViews>
    <sheetView tabSelected="1" workbookViewId="0">
      <pane ySplit="6" topLeftCell="A53" activePane="bottomLeft" state="frozen"/>
      <selection pane="bottomLeft" activeCell="S54" sqref="S54"/>
    </sheetView>
  </sheetViews>
  <sheetFormatPr defaultColWidth="8.7109375" defaultRowHeight="15" x14ac:dyDescent="0.25"/>
  <cols>
    <col min="1" max="1" width="4.7109375" style="91" customWidth="1"/>
    <col min="2" max="2" width="8.85546875" style="1" customWidth="1"/>
    <col min="3" max="3" width="4.28515625" style="1" customWidth="1"/>
    <col min="4" max="4" width="11.5703125" style="24" customWidth="1"/>
    <col min="5" max="5" width="12.5703125" style="24" customWidth="1"/>
    <col min="6" max="9" width="5" style="4" customWidth="1"/>
    <col min="10" max="10" width="5" style="18" customWidth="1"/>
    <col min="11" max="15" width="5" style="4" customWidth="1"/>
    <col min="16" max="16" width="5" style="20" customWidth="1"/>
    <col min="17" max="17" width="9.85546875" style="4" customWidth="1"/>
    <col min="18" max="18" width="14.85546875" style="21" customWidth="1"/>
    <col min="19" max="19" width="31.7109375" style="23" customWidth="1"/>
    <col min="20" max="20" width="10" style="1" customWidth="1"/>
    <col min="21" max="21" width="11" style="1" customWidth="1"/>
    <col min="22" max="22" width="7.85546875" style="1" customWidth="1"/>
    <col min="23" max="26" width="8.7109375" style="1" customWidth="1"/>
    <col min="27" max="16384" width="8.7109375" style="1"/>
  </cols>
  <sheetData>
    <row r="1" spans="1:53" s="2" customFormat="1" x14ac:dyDescent="0.25">
      <c r="A1" s="88" t="s">
        <v>20</v>
      </c>
      <c r="D1" s="3"/>
      <c r="E1" s="3"/>
      <c r="F1" s="4"/>
      <c r="G1" s="5"/>
      <c r="H1" s="5"/>
      <c r="I1" s="5"/>
      <c r="J1" s="6"/>
      <c r="K1" s="5"/>
      <c r="L1" s="5"/>
      <c r="M1" s="5"/>
      <c r="N1" s="5"/>
      <c r="O1" s="5"/>
      <c r="P1" s="7"/>
      <c r="Q1" s="5"/>
      <c r="R1" s="8"/>
      <c r="S1" s="9" t="s">
        <v>153</v>
      </c>
      <c r="T1" s="2" t="s">
        <v>80</v>
      </c>
    </row>
    <row r="2" spans="1:53" s="2" customFormat="1" x14ac:dyDescent="0.25">
      <c r="A2" s="89" t="s">
        <v>0</v>
      </c>
      <c r="D2" s="10"/>
      <c r="E2" s="10"/>
      <c r="F2" s="4"/>
      <c r="G2" s="5"/>
      <c r="H2" s="5"/>
      <c r="I2" s="5"/>
      <c r="J2" s="6"/>
      <c r="K2" s="5"/>
      <c r="L2" s="5"/>
      <c r="M2" s="5"/>
      <c r="N2" s="5"/>
      <c r="O2" s="5"/>
      <c r="P2" s="7"/>
      <c r="Q2" s="5"/>
      <c r="R2" s="8"/>
      <c r="S2" s="9"/>
    </row>
    <row r="3" spans="1:53" ht="18.75" x14ac:dyDescent="0.3">
      <c r="A3" s="199" t="s">
        <v>72</v>
      </c>
      <c r="B3" s="200"/>
      <c r="C3" s="200"/>
      <c r="D3" s="200"/>
      <c r="E3" s="200"/>
      <c r="F3" s="200"/>
      <c r="G3" s="200"/>
      <c r="H3" s="200"/>
      <c r="I3" s="200"/>
      <c r="J3" s="200"/>
      <c r="K3" s="200"/>
      <c r="L3" s="200"/>
      <c r="M3" s="200"/>
      <c r="N3" s="200"/>
      <c r="O3" s="200"/>
      <c r="P3" s="200"/>
      <c r="Q3" s="200"/>
      <c r="R3" s="200"/>
      <c r="S3" s="200"/>
      <c r="U3" s="2"/>
      <c r="V3" s="2"/>
      <c r="W3" s="2"/>
      <c r="X3" s="2"/>
      <c r="Y3" s="2"/>
      <c r="Z3" s="2"/>
      <c r="AA3" s="2"/>
      <c r="AB3" s="2"/>
      <c r="AC3" s="2"/>
      <c r="AD3" s="2"/>
      <c r="AE3" s="2"/>
      <c r="AF3" s="2"/>
      <c r="AG3" s="2"/>
      <c r="AH3" s="2"/>
      <c r="AI3" s="2"/>
      <c r="AJ3" s="2"/>
      <c r="AK3" s="2"/>
      <c r="AL3" s="2"/>
      <c r="AM3" s="2"/>
      <c r="AN3" s="2"/>
      <c r="AO3" s="2"/>
      <c r="AP3" s="2"/>
      <c r="AQ3" s="2"/>
      <c r="AR3" s="2"/>
      <c r="AS3" s="2"/>
      <c r="AT3" s="2"/>
    </row>
    <row r="4" spans="1:53" s="11" customFormat="1" x14ac:dyDescent="0.25">
      <c r="A4" s="201" t="s">
        <v>3</v>
      </c>
      <c r="B4" s="204" t="s">
        <v>2</v>
      </c>
      <c r="C4" s="207" t="s">
        <v>4</v>
      </c>
      <c r="D4" s="210" t="s">
        <v>5</v>
      </c>
      <c r="E4" s="210" t="s">
        <v>8</v>
      </c>
      <c r="F4" s="194" t="s">
        <v>6</v>
      </c>
      <c r="G4" s="194"/>
      <c r="H4" s="194"/>
      <c r="I4" s="194"/>
      <c r="J4" s="194"/>
      <c r="K4" s="194"/>
      <c r="L4" s="194"/>
      <c r="M4" s="194"/>
      <c r="N4" s="194"/>
      <c r="O4" s="194"/>
      <c r="P4" s="194" t="s">
        <v>12</v>
      </c>
      <c r="Q4" s="194"/>
      <c r="R4" s="194"/>
      <c r="S4" s="213" t="s">
        <v>1</v>
      </c>
      <c r="T4" s="1"/>
      <c r="U4" s="2"/>
      <c r="V4" s="2"/>
      <c r="W4" s="2"/>
      <c r="X4" s="2"/>
      <c r="Y4" s="2"/>
      <c r="Z4" s="2"/>
      <c r="AA4" s="2"/>
      <c r="AB4" s="2"/>
      <c r="AC4" s="2"/>
      <c r="AD4" s="2"/>
      <c r="AE4" s="2"/>
      <c r="AF4" s="2"/>
      <c r="AG4" s="2"/>
      <c r="AH4" s="2"/>
      <c r="AI4" s="2"/>
      <c r="AJ4" s="2"/>
      <c r="AK4" s="2"/>
      <c r="AL4" s="2"/>
      <c r="AM4" s="2"/>
      <c r="AN4" s="2"/>
      <c r="AO4" s="2"/>
      <c r="AP4" s="2"/>
      <c r="AQ4" s="2"/>
      <c r="AR4" s="2"/>
      <c r="AS4" s="2"/>
      <c r="AT4" s="2"/>
    </row>
    <row r="5" spans="1:53" s="11" customFormat="1" x14ac:dyDescent="0.25">
      <c r="A5" s="202"/>
      <c r="B5" s="205"/>
      <c r="C5" s="208"/>
      <c r="D5" s="211"/>
      <c r="E5" s="211"/>
      <c r="F5" s="194" t="s">
        <v>24</v>
      </c>
      <c r="G5" s="194"/>
      <c r="H5" s="194" t="s">
        <v>25</v>
      </c>
      <c r="I5" s="194"/>
      <c r="J5" s="194" t="s">
        <v>26</v>
      </c>
      <c r="K5" s="194"/>
      <c r="L5" s="194" t="s">
        <v>27</v>
      </c>
      <c r="M5" s="194"/>
      <c r="N5" s="194" t="s">
        <v>7</v>
      </c>
      <c r="O5" s="194"/>
      <c r="P5" s="194"/>
      <c r="Q5" s="194"/>
      <c r="R5" s="194"/>
      <c r="S5" s="214"/>
      <c r="T5" s="1"/>
      <c r="U5" s="2"/>
      <c r="V5" s="2"/>
      <c r="W5" s="2"/>
      <c r="X5" s="2"/>
      <c r="Y5" s="2"/>
      <c r="Z5" s="2"/>
      <c r="AA5" s="2"/>
      <c r="AB5" s="2"/>
      <c r="AC5" s="2"/>
      <c r="AD5" s="2"/>
      <c r="AE5" s="2"/>
      <c r="AF5" s="2"/>
      <c r="AG5" s="2"/>
      <c r="AH5" s="2"/>
      <c r="AI5" s="2"/>
      <c r="AJ5" s="2"/>
      <c r="AK5" s="2"/>
      <c r="AL5" s="2"/>
      <c r="AM5" s="2"/>
      <c r="AN5" s="2"/>
      <c r="AO5" s="2"/>
      <c r="AP5" s="2"/>
      <c r="AQ5" s="2"/>
      <c r="AR5" s="2"/>
      <c r="AS5" s="2"/>
      <c r="AT5" s="2"/>
    </row>
    <row r="6" spans="1:53" s="11" customFormat="1" ht="30.75" customHeight="1" x14ac:dyDescent="0.25">
      <c r="A6" s="203"/>
      <c r="B6" s="206"/>
      <c r="C6" s="209"/>
      <c r="D6" s="25"/>
      <c r="E6" s="212"/>
      <c r="F6" s="26" t="s">
        <v>10</v>
      </c>
      <c r="G6" s="26" t="s">
        <v>11</v>
      </c>
      <c r="H6" s="26" t="s">
        <v>10</v>
      </c>
      <c r="I6" s="26" t="s">
        <v>11</v>
      </c>
      <c r="J6" s="27" t="s">
        <v>10</v>
      </c>
      <c r="K6" s="26" t="s">
        <v>11</v>
      </c>
      <c r="L6" s="26" t="s">
        <v>10</v>
      </c>
      <c r="M6" s="26" t="s">
        <v>11</v>
      </c>
      <c r="N6" s="26" t="s">
        <v>10</v>
      </c>
      <c r="O6" s="26" t="s">
        <v>11</v>
      </c>
      <c r="P6" s="28" t="s">
        <v>10</v>
      </c>
      <c r="Q6" s="29" t="s">
        <v>11</v>
      </c>
      <c r="R6" s="30" t="s">
        <v>13</v>
      </c>
      <c r="S6" s="215"/>
      <c r="T6" s="1"/>
      <c r="U6" s="2"/>
      <c r="V6" s="2"/>
      <c r="W6" s="2"/>
      <c r="X6" s="2"/>
      <c r="Y6" s="2"/>
      <c r="Z6" s="2"/>
      <c r="AA6" s="2"/>
      <c r="AB6" s="2"/>
      <c r="AC6" s="2"/>
      <c r="AD6" s="2"/>
      <c r="AE6" s="2"/>
      <c r="AF6" s="2"/>
      <c r="AG6" s="2"/>
      <c r="AH6" s="2"/>
      <c r="AI6" s="2"/>
      <c r="AJ6" s="2"/>
      <c r="AK6" s="2"/>
      <c r="AL6" s="2"/>
      <c r="AM6" s="2"/>
      <c r="AN6" s="2"/>
      <c r="AO6" s="2"/>
      <c r="AP6" s="2"/>
      <c r="AQ6" s="2"/>
      <c r="AR6" s="2"/>
      <c r="AS6" s="2"/>
      <c r="AT6" s="2"/>
    </row>
    <row r="7" spans="1:53" s="31" customFormat="1" ht="20.25" hidden="1" customHeight="1" x14ac:dyDescent="0.25">
      <c r="A7" s="87"/>
      <c r="B7" s="32"/>
      <c r="C7" s="83">
        <v>1</v>
      </c>
      <c r="D7" s="69" t="s">
        <v>23</v>
      </c>
      <c r="E7" s="68" t="s">
        <v>91</v>
      </c>
      <c r="F7" s="70"/>
      <c r="G7" s="71"/>
      <c r="H7" s="72">
        <v>20</v>
      </c>
      <c r="I7" s="72"/>
      <c r="J7" s="72"/>
      <c r="K7" s="72"/>
      <c r="L7" s="66"/>
      <c r="M7" s="72"/>
      <c r="N7" s="71"/>
      <c r="O7" s="72"/>
      <c r="P7" s="72"/>
      <c r="Q7" s="72"/>
      <c r="R7" s="72"/>
      <c r="S7" s="73"/>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50"/>
      <c r="AV7" s="50"/>
      <c r="AW7" s="50"/>
      <c r="AX7" s="50"/>
      <c r="AY7" s="50"/>
      <c r="AZ7" s="50"/>
      <c r="BA7" s="50"/>
    </row>
    <row r="8" spans="1:53" s="31" customFormat="1" ht="20.25" hidden="1" customHeight="1" x14ac:dyDescent="0.25">
      <c r="A8" s="87"/>
      <c r="B8" s="32">
        <v>44531</v>
      </c>
      <c r="C8" s="83">
        <v>1</v>
      </c>
      <c r="D8" s="69" t="s">
        <v>23</v>
      </c>
      <c r="E8" s="68" t="s">
        <v>91</v>
      </c>
      <c r="F8" s="70"/>
      <c r="G8" s="71"/>
      <c r="H8" s="72">
        <v>5</v>
      </c>
      <c r="I8" s="72" t="s">
        <v>71</v>
      </c>
      <c r="J8" s="72"/>
      <c r="K8" s="72"/>
      <c r="L8" s="66"/>
      <c r="M8" s="72"/>
      <c r="N8" s="71"/>
      <c r="O8" s="72"/>
      <c r="P8" s="72"/>
      <c r="Q8" s="72"/>
      <c r="R8" s="72"/>
      <c r="S8" s="73"/>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50"/>
      <c r="AV8" s="50"/>
      <c r="AW8" s="50"/>
      <c r="AX8" s="50"/>
      <c r="AY8" s="50"/>
      <c r="AZ8" s="50"/>
      <c r="BA8" s="50"/>
    </row>
    <row r="9" spans="1:53" s="31" customFormat="1" ht="20.25" hidden="1" customHeight="1" x14ac:dyDescent="0.25">
      <c r="A9" s="87"/>
      <c r="C9" s="83">
        <v>1</v>
      </c>
      <c r="D9" s="69" t="s">
        <v>41</v>
      </c>
      <c r="E9" s="68" t="s">
        <v>91</v>
      </c>
      <c r="F9" s="70"/>
      <c r="G9" s="71"/>
      <c r="H9" s="72"/>
      <c r="I9" s="72"/>
      <c r="J9" s="72">
        <v>3</v>
      </c>
      <c r="K9" s="72" t="s">
        <v>92</v>
      </c>
      <c r="L9" s="66"/>
      <c r="M9" s="72"/>
      <c r="N9" s="71"/>
      <c r="O9" s="72"/>
      <c r="P9" s="72"/>
      <c r="Q9" s="72"/>
      <c r="R9" s="72"/>
      <c r="S9" s="73" t="s">
        <v>90</v>
      </c>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50"/>
      <c r="AV9" s="50"/>
      <c r="AW9" s="50"/>
      <c r="AX9" s="50"/>
      <c r="AY9" s="50"/>
      <c r="AZ9" s="50"/>
      <c r="BA9" s="50"/>
    </row>
    <row r="10" spans="1:53" s="31" customFormat="1" ht="21.75" hidden="1" customHeight="1" x14ac:dyDescent="0.25">
      <c r="A10" s="87"/>
      <c r="C10" s="83">
        <v>1</v>
      </c>
      <c r="D10" s="69" t="s">
        <v>18</v>
      </c>
      <c r="E10" s="68" t="s">
        <v>91</v>
      </c>
      <c r="F10" s="70"/>
      <c r="G10" s="71"/>
      <c r="H10" s="72">
        <v>10</v>
      </c>
      <c r="I10" s="72" t="s">
        <v>82</v>
      </c>
      <c r="J10" s="72"/>
      <c r="K10" s="72"/>
      <c r="L10" s="66"/>
      <c r="M10" s="72"/>
      <c r="N10" s="71"/>
      <c r="O10" s="72"/>
      <c r="P10" s="72"/>
      <c r="Q10" s="72"/>
      <c r="R10" s="72"/>
      <c r="S10" s="73"/>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50"/>
      <c r="AV10" s="50"/>
      <c r="AW10" s="50"/>
      <c r="AX10" s="50"/>
      <c r="AY10" s="50"/>
      <c r="AZ10" s="50"/>
      <c r="BA10" s="50"/>
    </row>
    <row r="11" spans="1:53" s="31" customFormat="1" ht="20.25" hidden="1" customHeight="1" x14ac:dyDescent="0.25">
      <c r="A11" s="87"/>
      <c r="B11" s="32"/>
      <c r="C11" s="83">
        <v>1</v>
      </c>
      <c r="D11" s="69" t="s">
        <v>34</v>
      </c>
      <c r="E11" s="68" t="s">
        <v>88</v>
      </c>
      <c r="F11" s="70"/>
      <c r="G11" s="71"/>
      <c r="H11" s="72">
        <v>10</v>
      </c>
      <c r="I11" s="72" t="s">
        <v>93</v>
      </c>
      <c r="J11" s="72"/>
      <c r="K11" s="72"/>
      <c r="L11" s="66"/>
      <c r="M11" s="72"/>
      <c r="N11" s="71"/>
      <c r="O11" s="72"/>
      <c r="P11" s="72"/>
      <c r="Q11" s="72"/>
      <c r="R11" s="72"/>
      <c r="S11" s="73"/>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50"/>
      <c r="AV11" s="50"/>
      <c r="AW11" s="50"/>
      <c r="AX11" s="50"/>
      <c r="AY11" s="50"/>
      <c r="AZ11" s="50"/>
      <c r="BA11" s="50"/>
    </row>
    <row r="12" spans="1:53" s="31" customFormat="1" ht="21.75" hidden="1" customHeight="1" x14ac:dyDescent="0.25">
      <c r="A12" s="87"/>
      <c r="C12" s="83">
        <v>2</v>
      </c>
      <c r="D12" s="69" t="s">
        <v>31</v>
      </c>
      <c r="E12" s="68" t="s">
        <v>91</v>
      </c>
      <c r="F12" s="70"/>
      <c r="G12" s="71"/>
      <c r="H12" s="72">
        <v>5</v>
      </c>
      <c r="I12" s="72"/>
      <c r="J12" s="72"/>
      <c r="K12" s="72"/>
      <c r="L12" s="66"/>
      <c r="M12" s="72"/>
      <c r="N12" s="71"/>
      <c r="O12" s="72"/>
      <c r="P12" s="72"/>
      <c r="Q12" s="72"/>
      <c r="R12" s="72"/>
      <c r="S12" s="73"/>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50"/>
      <c r="AV12" s="50"/>
      <c r="AW12" s="50"/>
      <c r="AX12" s="50"/>
      <c r="AY12" s="50"/>
      <c r="AZ12" s="50"/>
      <c r="BA12" s="50"/>
    </row>
    <row r="13" spans="1:53" s="31" customFormat="1" ht="20.25" hidden="1" customHeight="1" x14ac:dyDescent="0.25">
      <c r="A13" s="87"/>
      <c r="C13" s="83">
        <v>2</v>
      </c>
      <c r="D13" s="69" t="s">
        <v>18</v>
      </c>
      <c r="E13" s="68" t="s">
        <v>91</v>
      </c>
      <c r="F13" s="70"/>
      <c r="G13" s="71"/>
      <c r="H13" s="72">
        <v>30</v>
      </c>
      <c r="I13" s="72" t="s">
        <v>89</v>
      </c>
      <c r="J13" s="72"/>
      <c r="K13" s="72"/>
      <c r="L13" s="66"/>
      <c r="M13" s="72"/>
      <c r="N13" s="71"/>
      <c r="O13" s="72"/>
      <c r="P13" s="72"/>
      <c r="Q13" s="72"/>
      <c r="R13" s="72"/>
      <c r="S13" s="73"/>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50"/>
      <c r="AV13" s="50"/>
      <c r="AW13" s="50"/>
      <c r="AX13" s="50"/>
      <c r="AY13" s="50"/>
      <c r="AZ13" s="50"/>
      <c r="BA13" s="50"/>
    </row>
    <row r="14" spans="1:53" s="31" customFormat="1" ht="20.25" hidden="1" customHeight="1" x14ac:dyDescent="0.25">
      <c r="A14" s="87"/>
      <c r="C14" s="83"/>
      <c r="D14" s="69"/>
      <c r="E14" s="68"/>
      <c r="F14" s="70"/>
      <c r="G14" s="71"/>
      <c r="H14" s="72"/>
      <c r="I14" s="72"/>
      <c r="J14" s="72"/>
      <c r="K14" s="72"/>
      <c r="L14" s="66"/>
      <c r="M14" s="72"/>
      <c r="N14" s="71"/>
      <c r="O14" s="72"/>
      <c r="P14" s="72"/>
      <c r="Q14" s="72"/>
      <c r="R14" s="72"/>
      <c r="S14" s="73"/>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50"/>
      <c r="AV14" s="50"/>
      <c r="AW14" s="50"/>
      <c r="AX14" s="50"/>
      <c r="AY14" s="50"/>
      <c r="AZ14" s="50"/>
      <c r="BA14" s="50"/>
    </row>
    <row r="15" spans="1:53" s="31" customFormat="1" ht="20.25" hidden="1" customHeight="1" x14ac:dyDescent="0.25">
      <c r="A15" s="87"/>
      <c r="B15" s="32">
        <v>44532</v>
      </c>
      <c r="C15" s="83">
        <v>1</v>
      </c>
      <c r="D15" s="69" t="s">
        <v>30</v>
      </c>
      <c r="E15" s="68" t="s">
        <v>94</v>
      </c>
      <c r="F15" s="70"/>
      <c r="G15" s="71"/>
      <c r="H15" s="72">
        <v>8</v>
      </c>
      <c r="I15" s="72"/>
      <c r="J15" s="72"/>
      <c r="K15" s="72"/>
      <c r="L15" s="66"/>
      <c r="M15" s="72"/>
      <c r="N15" s="71"/>
      <c r="O15" s="72"/>
      <c r="P15" s="72"/>
      <c r="Q15" s="72"/>
      <c r="R15" s="72"/>
      <c r="S15" s="73"/>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50"/>
      <c r="AV15" s="50"/>
      <c r="AW15" s="50"/>
      <c r="AX15" s="50"/>
      <c r="AY15" s="50"/>
      <c r="AZ15" s="50"/>
      <c r="BA15" s="50"/>
    </row>
    <row r="16" spans="1:53" s="31" customFormat="1" ht="21.75" hidden="1" customHeight="1" x14ac:dyDescent="0.25">
      <c r="A16" s="87"/>
      <c r="C16" s="83">
        <v>1</v>
      </c>
      <c r="D16" s="69" t="s">
        <v>19</v>
      </c>
      <c r="E16" s="68" t="s">
        <v>94</v>
      </c>
      <c r="F16" s="70"/>
      <c r="G16" s="71"/>
      <c r="H16" s="72">
        <v>15</v>
      </c>
      <c r="I16" s="72"/>
      <c r="J16" s="72"/>
      <c r="K16" s="72"/>
      <c r="L16" s="66"/>
      <c r="M16" s="72"/>
      <c r="N16" s="71"/>
      <c r="O16" s="72"/>
      <c r="P16" s="72"/>
      <c r="Q16" s="72"/>
      <c r="R16" s="72"/>
      <c r="S16" s="73"/>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50"/>
      <c r="AV16" s="50"/>
      <c r="AW16" s="50"/>
      <c r="AX16" s="50"/>
      <c r="AY16" s="50"/>
      <c r="AZ16" s="50"/>
      <c r="BA16" s="50"/>
    </row>
    <row r="17" spans="1:53" s="31" customFormat="1" ht="21.75" hidden="1" customHeight="1" x14ac:dyDescent="0.25">
      <c r="A17" s="87"/>
      <c r="C17" s="83">
        <v>1</v>
      </c>
      <c r="D17" s="69" t="s">
        <v>34</v>
      </c>
      <c r="E17" s="68" t="s">
        <v>102</v>
      </c>
      <c r="F17" s="70"/>
      <c r="G17" s="71"/>
      <c r="H17" s="72">
        <v>4</v>
      </c>
      <c r="I17" s="72" t="s">
        <v>96</v>
      </c>
      <c r="J17" s="72"/>
      <c r="K17" s="72"/>
      <c r="L17" s="66"/>
      <c r="M17" s="72"/>
      <c r="N17" s="71"/>
      <c r="O17" s="72"/>
      <c r="P17" s="72"/>
      <c r="Q17" s="72"/>
      <c r="R17" s="72"/>
      <c r="S17" s="73"/>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50"/>
      <c r="AV17" s="50"/>
      <c r="AW17" s="50"/>
      <c r="AX17" s="50"/>
      <c r="AY17" s="50"/>
      <c r="AZ17" s="50"/>
      <c r="BA17" s="50"/>
    </row>
    <row r="18" spans="1:53" s="31" customFormat="1" ht="21.75" hidden="1" customHeight="1" x14ac:dyDescent="0.25">
      <c r="A18" s="87"/>
      <c r="C18" s="83"/>
      <c r="D18" s="69"/>
      <c r="E18" s="68"/>
      <c r="F18" s="70"/>
      <c r="G18" s="71"/>
      <c r="H18" s="72"/>
      <c r="I18" s="72"/>
      <c r="J18" s="72"/>
      <c r="K18" s="72"/>
      <c r="L18" s="66"/>
      <c r="M18" s="72"/>
      <c r="N18" s="71"/>
      <c r="O18" s="72"/>
      <c r="P18" s="72"/>
      <c r="Q18" s="72"/>
      <c r="R18" s="72"/>
      <c r="S18" s="73"/>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50"/>
      <c r="AV18" s="50"/>
      <c r="AW18" s="50"/>
      <c r="AX18" s="50"/>
      <c r="AY18" s="50"/>
      <c r="AZ18" s="50"/>
      <c r="BA18" s="50"/>
    </row>
    <row r="19" spans="1:53" s="92" customFormat="1" ht="21.75" hidden="1" customHeight="1" x14ac:dyDescent="0.25">
      <c r="A19" s="95"/>
      <c r="B19" s="96">
        <v>44533</v>
      </c>
      <c r="C19" s="97">
        <v>1</v>
      </c>
      <c r="D19" s="98" t="s">
        <v>95</v>
      </c>
      <c r="E19" s="99" t="s">
        <v>102</v>
      </c>
      <c r="F19" s="100"/>
      <c r="G19" s="101"/>
      <c r="H19" s="102">
        <v>8</v>
      </c>
      <c r="I19" s="102" t="s">
        <v>98</v>
      </c>
      <c r="J19" s="102"/>
      <c r="K19" s="102"/>
      <c r="L19" s="103"/>
      <c r="M19" s="102"/>
      <c r="N19" s="101"/>
      <c r="O19" s="102"/>
      <c r="P19" s="102"/>
      <c r="Q19" s="102"/>
      <c r="R19" s="102"/>
      <c r="S19" s="104" t="s">
        <v>103</v>
      </c>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4"/>
      <c r="AV19" s="94"/>
      <c r="AW19" s="94"/>
      <c r="AX19" s="94"/>
      <c r="AY19" s="94"/>
      <c r="AZ19" s="94"/>
      <c r="BA19" s="94"/>
    </row>
    <row r="20" spans="1:53" s="92" customFormat="1" ht="21.75" hidden="1" customHeight="1" x14ac:dyDescent="0.25">
      <c r="A20" s="105"/>
      <c r="B20" s="106"/>
      <c r="C20" s="97">
        <v>1</v>
      </c>
      <c r="D20" s="108" t="s">
        <v>40</v>
      </c>
      <c r="E20" s="109" t="s">
        <v>102</v>
      </c>
      <c r="F20" s="110"/>
      <c r="G20" s="111"/>
      <c r="H20" s="112"/>
      <c r="I20" s="112"/>
      <c r="J20" s="112">
        <v>7</v>
      </c>
      <c r="K20" s="112" t="s">
        <v>97</v>
      </c>
      <c r="L20" s="113"/>
      <c r="M20" s="112"/>
      <c r="N20" s="111"/>
      <c r="O20" s="112"/>
      <c r="P20" s="112"/>
      <c r="Q20" s="112"/>
      <c r="R20" s="112"/>
      <c r="S20" s="114"/>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4"/>
      <c r="AV20" s="94"/>
      <c r="AW20" s="94"/>
      <c r="AX20" s="94"/>
      <c r="AY20" s="94"/>
      <c r="AZ20" s="94"/>
      <c r="BA20" s="94"/>
    </row>
    <row r="21" spans="1:53" s="92" customFormat="1" ht="24" hidden="1" customHeight="1" x14ac:dyDescent="0.25">
      <c r="A21" s="105"/>
      <c r="B21" s="106"/>
      <c r="C21" s="97">
        <v>1</v>
      </c>
      <c r="D21" s="108" t="s">
        <v>107</v>
      </c>
      <c r="E21" s="109" t="s">
        <v>117</v>
      </c>
      <c r="F21" s="110"/>
      <c r="G21" s="111"/>
      <c r="H21" s="112"/>
      <c r="I21" s="112"/>
      <c r="J21" s="112">
        <v>1</v>
      </c>
      <c r="K21" s="112"/>
      <c r="L21" s="113"/>
      <c r="M21" s="112"/>
      <c r="N21" s="111"/>
      <c r="O21" s="112"/>
      <c r="P21" s="112"/>
      <c r="Q21" s="112"/>
      <c r="R21" s="112"/>
      <c r="S21" s="114" t="s">
        <v>110</v>
      </c>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4"/>
      <c r="AV21" s="94"/>
      <c r="AW21" s="94"/>
      <c r="AX21" s="94"/>
      <c r="AY21" s="94"/>
      <c r="AZ21" s="94"/>
      <c r="BA21" s="94"/>
    </row>
    <row r="22" spans="1:53" s="92" customFormat="1" ht="21.75" hidden="1" customHeight="1" x14ac:dyDescent="0.25">
      <c r="A22" s="105"/>
      <c r="B22" s="106"/>
      <c r="C22" s="107">
        <v>1</v>
      </c>
      <c r="D22" s="108" t="s">
        <v>19</v>
      </c>
      <c r="E22" s="109" t="s">
        <v>94</v>
      </c>
      <c r="F22" s="110"/>
      <c r="G22" s="111"/>
      <c r="H22" s="112">
        <v>20</v>
      </c>
      <c r="I22" s="112" t="s">
        <v>44</v>
      </c>
      <c r="J22" s="112"/>
      <c r="K22" s="112"/>
      <c r="L22" s="113"/>
      <c r="M22" s="112"/>
      <c r="N22" s="111"/>
      <c r="O22" s="112"/>
      <c r="P22" s="112"/>
      <c r="Q22" s="112"/>
      <c r="R22" s="112"/>
      <c r="S22" s="114"/>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4"/>
      <c r="AV22" s="94"/>
      <c r="AW22" s="94"/>
      <c r="AX22" s="94"/>
      <c r="AY22" s="94"/>
      <c r="AZ22" s="94"/>
      <c r="BA22" s="94"/>
    </row>
    <row r="23" spans="1:53" s="92" customFormat="1" ht="21.75" hidden="1" customHeight="1" x14ac:dyDescent="0.25">
      <c r="A23" s="105"/>
      <c r="B23" s="106"/>
      <c r="C23" s="107">
        <v>1</v>
      </c>
      <c r="D23" s="108" t="s">
        <v>23</v>
      </c>
      <c r="E23" s="109" t="s">
        <v>91</v>
      </c>
      <c r="F23" s="110"/>
      <c r="G23" s="111"/>
      <c r="H23" s="112">
        <v>10</v>
      </c>
      <c r="I23" s="112"/>
      <c r="J23" s="112"/>
      <c r="K23" s="112"/>
      <c r="L23" s="113"/>
      <c r="M23" s="112"/>
      <c r="N23" s="111"/>
      <c r="O23" s="112"/>
      <c r="P23" s="112"/>
      <c r="Q23" s="112"/>
      <c r="R23" s="112"/>
      <c r="S23" s="114"/>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4"/>
      <c r="AV23" s="94"/>
      <c r="AW23" s="94"/>
      <c r="AX23" s="94"/>
      <c r="AY23" s="94"/>
      <c r="AZ23" s="94"/>
      <c r="BA23" s="94"/>
    </row>
    <row r="24" spans="1:53" s="92" customFormat="1" ht="18" hidden="1" customHeight="1" x14ac:dyDescent="0.25">
      <c r="A24" s="105"/>
      <c r="B24" s="115"/>
      <c r="C24" s="107" t="s">
        <v>108</v>
      </c>
      <c r="D24" s="108" t="s">
        <v>32</v>
      </c>
      <c r="E24" s="109" t="s">
        <v>88</v>
      </c>
      <c r="F24" s="110">
        <v>20</v>
      </c>
      <c r="G24" s="111" t="s">
        <v>118</v>
      </c>
      <c r="H24" s="111"/>
      <c r="I24" s="111"/>
      <c r="J24" s="111"/>
      <c r="K24" s="112"/>
      <c r="L24" s="116"/>
      <c r="M24" s="117"/>
      <c r="N24" s="111"/>
      <c r="O24" s="112"/>
      <c r="P24" s="112"/>
      <c r="Q24" s="112"/>
      <c r="R24" s="112"/>
      <c r="S24" s="114"/>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4"/>
      <c r="AV24" s="94"/>
      <c r="AW24" s="94"/>
      <c r="AX24" s="94"/>
      <c r="AY24" s="94"/>
      <c r="AZ24" s="94"/>
      <c r="BA24" s="94"/>
    </row>
    <row r="25" spans="1:53" s="92" customFormat="1" ht="20.25" hidden="1" customHeight="1" x14ac:dyDescent="0.25">
      <c r="A25" s="105"/>
      <c r="B25" s="106"/>
      <c r="C25" s="107">
        <v>2</v>
      </c>
      <c r="D25" s="108" t="s">
        <v>37</v>
      </c>
      <c r="E25" s="109" t="s">
        <v>88</v>
      </c>
      <c r="F25" s="110">
        <v>2</v>
      </c>
      <c r="G25" s="111" t="s">
        <v>87</v>
      </c>
      <c r="H25" s="112"/>
      <c r="I25" s="112"/>
      <c r="J25" s="112"/>
      <c r="K25" s="112"/>
      <c r="L25" s="116"/>
      <c r="M25" s="117"/>
      <c r="N25" s="111"/>
      <c r="O25" s="112"/>
      <c r="P25" s="112"/>
      <c r="Q25" s="112"/>
      <c r="R25" s="112"/>
      <c r="S25" s="114"/>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4"/>
      <c r="AV25" s="94"/>
      <c r="AW25" s="94"/>
      <c r="AX25" s="94"/>
      <c r="AY25" s="94"/>
      <c r="AZ25" s="94"/>
      <c r="BA25" s="94"/>
    </row>
    <row r="26" spans="1:53" s="92" customFormat="1" ht="24" hidden="1" customHeight="1" x14ac:dyDescent="0.25">
      <c r="A26" s="105"/>
      <c r="B26" s="106"/>
      <c r="C26" s="97">
        <v>2</v>
      </c>
      <c r="D26" s="108" t="s">
        <v>112</v>
      </c>
      <c r="E26" s="109" t="s">
        <v>117</v>
      </c>
      <c r="F26" s="110"/>
      <c r="G26" s="111"/>
      <c r="H26" s="112"/>
      <c r="I26" s="112"/>
      <c r="J26" s="112">
        <v>1</v>
      </c>
      <c r="K26" s="112" t="s">
        <v>111</v>
      </c>
      <c r="L26" s="113"/>
      <c r="M26" s="112"/>
      <c r="N26" s="111"/>
      <c r="O26" s="112"/>
      <c r="P26" s="112"/>
      <c r="Q26" s="112"/>
      <c r="R26" s="112" t="s">
        <v>119</v>
      </c>
      <c r="S26" s="114" t="s">
        <v>109</v>
      </c>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4"/>
      <c r="AV26" s="94"/>
      <c r="AW26" s="94"/>
      <c r="AX26" s="94"/>
      <c r="AY26" s="94"/>
      <c r="AZ26" s="94"/>
      <c r="BA26" s="94"/>
    </row>
    <row r="27" spans="1:53" s="92" customFormat="1" ht="24" hidden="1" customHeight="1" x14ac:dyDescent="0.25">
      <c r="A27" s="105"/>
      <c r="B27" s="106"/>
      <c r="C27" s="97">
        <v>2</v>
      </c>
      <c r="D27" s="108" t="s">
        <v>114</v>
      </c>
      <c r="E27" s="109" t="s">
        <v>117</v>
      </c>
      <c r="F27" s="110"/>
      <c r="G27" s="111"/>
      <c r="H27" s="112"/>
      <c r="I27" s="112"/>
      <c r="J27" s="112">
        <v>1</v>
      </c>
      <c r="K27" s="112" t="s">
        <v>113</v>
      </c>
      <c r="L27" s="113"/>
      <c r="M27" s="112"/>
      <c r="N27" s="111"/>
      <c r="O27" s="112"/>
      <c r="P27" s="112"/>
      <c r="Q27" s="112"/>
      <c r="R27" s="112" t="s">
        <v>119</v>
      </c>
      <c r="S27" s="114" t="s">
        <v>109</v>
      </c>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4"/>
      <c r="AV27" s="94"/>
      <c r="AW27" s="94"/>
      <c r="AX27" s="94"/>
      <c r="AY27" s="94"/>
      <c r="AZ27" s="94"/>
      <c r="BA27" s="94"/>
    </row>
    <row r="28" spans="1:53" s="92" customFormat="1" ht="24" hidden="1" customHeight="1" x14ac:dyDescent="0.25">
      <c r="A28" s="105"/>
      <c r="B28" s="106"/>
      <c r="C28" s="107">
        <v>2</v>
      </c>
      <c r="D28" s="108" t="s">
        <v>42</v>
      </c>
      <c r="E28" s="109" t="s">
        <v>102</v>
      </c>
      <c r="F28" s="110"/>
      <c r="G28" s="111"/>
      <c r="H28" s="112"/>
      <c r="I28" s="112"/>
      <c r="J28" s="112">
        <v>5</v>
      </c>
      <c r="K28" s="112" t="s">
        <v>101</v>
      </c>
      <c r="L28" s="113"/>
      <c r="M28" s="112"/>
      <c r="N28" s="111"/>
      <c r="O28" s="112"/>
      <c r="P28" s="112"/>
      <c r="Q28" s="112"/>
      <c r="R28" s="112"/>
      <c r="S28" s="114"/>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4"/>
      <c r="AV28" s="94"/>
      <c r="AW28" s="94"/>
      <c r="AX28" s="94"/>
      <c r="AY28" s="94"/>
      <c r="AZ28" s="94"/>
      <c r="BA28" s="94"/>
    </row>
    <row r="29" spans="1:53" s="92" customFormat="1" ht="21.75" hidden="1" customHeight="1" x14ac:dyDescent="0.25">
      <c r="A29" s="105"/>
      <c r="B29" s="106"/>
      <c r="C29" s="107">
        <v>2</v>
      </c>
      <c r="D29" s="108" t="s">
        <v>116</v>
      </c>
      <c r="E29" s="109" t="s">
        <v>102</v>
      </c>
      <c r="F29" s="110"/>
      <c r="G29" s="111"/>
      <c r="H29" s="112"/>
      <c r="I29" s="112"/>
      <c r="J29" s="112">
        <v>2</v>
      </c>
      <c r="K29" s="112" t="s">
        <v>115</v>
      </c>
      <c r="L29" s="113"/>
      <c r="M29" s="112"/>
      <c r="N29" s="111"/>
      <c r="O29" s="112"/>
      <c r="P29" s="112"/>
      <c r="Q29" s="112"/>
      <c r="R29" s="112"/>
      <c r="S29" s="114"/>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4"/>
      <c r="AV29" s="94"/>
      <c r="AW29" s="94"/>
      <c r="AX29" s="94"/>
      <c r="AY29" s="94"/>
      <c r="AZ29" s="94"/>
      <c r="BA29" s="94"/>
    </row>
    <row r="30" spans="1:53" s="92" customFormat="1" ht="21.75" hidden="1" customHeight="1" x14ac:dyDescent="0.25">
      <c r="A30" s="105"/>
      <c r="B30" s="106"/>
      <c r="C30" s="107">
        <v>2</v>
      </c>
      <c r="D30" s="108" t="s">
        <v>38</v>
      </c>
      <c r="E30" s="109" t="s">
        <v>102</v>
      </c>
      <c r="F30" s="110"/>
      <c r="G30" s="111"/>
      <c r="H30" s="112"/>
      <c r="I30" s="112"/>
      <c r="J30" s="112">
        <v>7</v>
      </c>
      <c r="K30" s="112" t="s">
        <v>100</v>
      </c>
      <c r="L30" s="113"/>
      <c r="M30" s="112"/>
      <c r="N30" s="111"/>
      <c r="O30" s="112"/>
      <c r="P30" s="112"/>
      <c r="Q30" s="112"/>
      <c r="R30" s="112"/>
      <c r="S30" s="114"/>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4"/>
      <c r="AV30" s="94"/>
      <c r="AW30" s="94"/>
      <c r="AX30" s="94"/>
      <c r="AY30" s="94"/>
      <c r="AZ30" s="94"/>
      <c r="BA30" s="94"/>
    </row>
    <row r="31" spans="1:53" s="92" customFormat="1" ht="19.5" hidden="1" customHeight="1" x14ac:dyDescent="0.25">
      <c r="A31" s="105"/>
      <c r="C31" s="107">
        <v>2</v>
      </c>
      <c r="D31" s="108" t="s">
        <v>19</v>
      </c>
      <c r="E31" s="109" t="s">
        <v>117</v>
      </c>
      <c r="F31" s="110"/>
      <c r="G31" s="111"/>
      <c r="H31" s="112">
        <v>15</v>
      </c>
      <c r="I31" s="112"/>
      <c r="J31" s="112"/>
      <c r="K31" s="112"/>
      <c r="L31" s="113"/>
      <c r="M31" s="112"/>
      <c r="N31" s="111"/>
      <c r="O31" s="112"/>
      <c r="P31" s="112"/>
      <c r="Q31" s="112"/>
      <c r="R31" s="112"/>
      <c r="S31" s="114"/>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4"/>
      <c r="AV31" s="94"/>
      <c r="AW31" s="94"/>
      <c r="AX31" s="94"/>
      <c r="AY31" s="94"/>
      <c r="AZ31" s="94"/>
      <c r="BA31" s="94"/>
    </row>
    <row r="32" spans="1:53" s="92" customFormat="1" ht="19.5" hidden="1" customHeight="1" x14ac:dyDescent="0.25">
      <c r="A32" s="105"/>
      <c r="C32" s="107"/>
      <c r="D32" s="108"/>
      <c r="E32" s="109"/>
      <c r="F32" s="110"/>
      <c r="G32" s="111"/>
      <c r="H32" s="112"/>
      <c r="I32" s="112"/>
      <c r="J32" s="112"/>
      <c r="K32" s="112"/>
      <c r="L32" s="113"/>
      <c r="M32" s="112"/>
      <c r="N32" s="111"/>
      <c r="O32" s="112"/>
      <c r="P32" s="112"/>
      <c r="Q32" s="112"/>
      <c r="R32" s="112"/>
      <c r="S32" s="114"/>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4"/>
      <c r="AV32" s="94"/>
      <c r="AW32" s="94"/>
      <c r="AX32" s="94"/>
      <c r="AY32" s="94"/>
      <c r="AZ32" s="94"/>
      <c r="BA32" s="94"/>
    </row>
    <row r="33" spans="1:53" s="92" customFormat="1" ht="19.5" hidden="1" customHeight="1" x14ac:dyDescent="0.25">
      <c r="A33" s="105"/>
      <c r="C33" s="107"/>
      <c r="D33" s="108"/>
      <c r="E33" s="109"/>
      <c r="F33" s="110"/>
      <c r="G33" s="111"/>
      <c r="H33" s="112"/>
      <c r="I33" s="112"/>
      <c r="J33" s="112"/>
      <c r="K33" s="112"/>
      <c r="L33" s="113"/>
      <c r="M33" s="112"/>
      <c r="N33" s="111"/>
      <c r="O33" s="112"/>
      <c r="P33" s="112"/>
      <c r="Q33" s="112"/>
      <c r="R33" s="112"/>
      <c r="S33" s="114"/>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4"/>
      <c r="AV33" s="94"/>
      <c r="AW33" s="94"/>
      <c r="AX33" s="94"/>
      <c r="AY33" s="94"/>
      <c r="AZ33" s="94"/>
      <c r="BA33" s="94"/>
    </row>
    <row r="34" spans="1:53" ht="19.5" hidden="1" customHeight="1" x14ac:dyDescent="0.25">
      <c r="A34" s="118"/>
      <c r="B34" s="119">
        <v>44534</v>
      </c>
      <c r="C34" s="120">
        <v>1</v>
      </c>
      <c r="D34" s="121" t="s">
        <v>19</v>
      </c>
      <c r="E34" s="122" t="s">
        <v>117</v>
      </c>
      <c r="F34" s="123"/>
      <c r="G34" s="124"/>
      <c r="H34" s="125">
        <v>10</v>
      </c>
      <c r="I34" s="125" t="s">
        <v>44</v>
      </c>
      <c r="J34" s="125"/>
      <c r="K34" s="125"/>
      <c r="L34" s="126"/>
      <c r="M34" s="125"/>
      <c r="N34" s="124"/>
      <c r="O34" s="125"/>
      <c r="P34" s="125"/>
      <c r="Q34" s="125"/>
      <c r="R34" s="125"/>
      <c r="S34" s="127" t="s">
        <v>120</v>
      </c>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11"/>
      <c r="AV34" s="11"/>
      <c r="AW34" s="11"/>
      <c r="AX34" s="11"/>
      <c r="AY34" s="11"/>
      <c r="AZ34" s="11"/>
      <c r="BA34" s="11"/>
    </row>
    <row r="35" spans="1:53" ht="20.25" hidden="1" customHeight="1" x14ac:dyDescent="0.25">
      <c r="A35" s="118"/>
      <c r="C35" s="120">
        <v>1</v>
      </c>
      <c r="D35" s="121" t="s">
        <v>35</v>
      </c>
      <c r="E35" s="122" t="s">
        <v>91</v>
      </c>
      <c r="F35" s="123"/>
      <c r="G35" s="124"/>
      <c r="H35" s="125">
        <v>5</v>
      </c>
      <c r="I35" s="125"/>
      <c r="J35" s="125"/>
      <c r="K35" s="125"/>
      <c r="L35" s="126"/>
      <c r="M35" s="125"/>
      <c r="N35" s="124"/>
      <c r="O35" s="125"/>
      <c r="P35" s="125"/>
      <c r="Q35" s="125"/>
      <c r="R35" s="125"/>
      <c r="S35" s="127"/>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11"/>
      <c r="AV35" s="11"/>
      <c r="AW35" s="11"/>
      <c r="AX35" s="11"/>
      <c r="AY35" s="11"/>
      <c r="AZ35" s="11"/>
      <c r="BA35" s="11"/>
    </row>
    <row r="36" spans="1:53" ht="21.75" hidden="1" customHeight="1" x14ac:dyDescent="0.25">
      <c r="A36" s="118"/>
      <c r="B36" s="128"/>
      <c r="C36" s="120">
        <v>1</v>
      </c>
      <c r="D36" s="121" t="s">
        <v>23</v>
      </c>
      <c r="E36" s="122" t="s">
        <v>117</v>
      </c>
      <c r="F36" s="123"/>
      <c r="G36" s="124"/>
      <c r="H36" s="129">
        <v>25</v>
      </c>
      <c r="I36" s="125" t="s">
        <v>122</v>
      </c>
      <c r="J36" s="125"/>
      <c r="K36" s="125"/>
      <c r="L36" s="126"/>
      <c r="M36" s="125"/>
      <c r="N36" s="124"/>
      <c r="O36" s="125"/>
      <c r="P36" s="125"/>
      <c r="Q36" s="125"/>
      <c r="R36" s="125"/>
      <c r="S36" s="127"/>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11"/>
      <c r="AV36" s="11"/>
      <c r="AW36" s="11"/>
      <c r="AX36" s="11"/>
      <c r="AY36" s="11"/>
      <c r="AZ36" s="11"/>
      <c r="BA36" s="11"/>
    </row>
    <row r="37" spans="1:53" ht="22.5" hidden="1" customHeight="1" x14ac:dyDescent="0.25">
      <c r="A37" s="118"/>
      <c r="C37" s="120" t="s">
        <v>108</v>
      </c>
      <c r="D37" s="121" t="s">
        <v>18</v>
      </c>
      <c r="E37" s="122" t="s">
        <v>102</v>
      </c>
      <c r="F37" s="123"/>
      <c r="G37" s="124"/>
      <c r="H37" s="125">
        <v>20</v>
      </c>
      <c r="I37" s="125" t="s">
        <v>130</v>
      </c>
      <c r="J37" s="125"/>
      <c r="K37" s="125"/>
      <c r="L37" s="126"/>
      <c r="M37" s="125"/>
      <c r="N37" s="124"/>
      <c r="O37" s="125"/>
      <c r="P37" s="125"/>
      <c r="Q37" s="125"/>
      <c r="R37" s="125"/>
      <c r="S37" s="127"/>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11"/>
      <c r="AV37" s="11"/>
      <c r="AW37" s="11"/>
      <c r="AX37" s="11"/>
      <c r="AY37" s="11"/>
      <c r="AZ37" s="11"/>
      <c r="BA37" s="11"/>
    </row>
    <row r="38" spans="1:53" ht="21" hidden="1" customHeight="1" x14ac:dyDescent="0.25">
      <c r="A38" s="118"/>
      <c r="B38" s="128"/>
      <c r="C38" s="120">
        <v>2</v>
      </c>
      <c r="D38" s="121" t="s">
        <v>105</v>
      </c>
      <c r="E38" s="122" t="s">
        <v>117</v>
      </c>
      <c r="F38" s="123"/>
      <c r="G38" s="124"/>
      <c r="H38" s="129">
        <v>8</v>
      </c>
      <c r="I38" s="125" t="s">
        <v>121</v>
      </c>
      <c r="J38" s="125"/>
      <c r="K38" s="125"/>
      <c r="L38" s="126"/>
      <c r="M38" s="125"/>
      <c r="N38" s="124"/>
      <c r="O38" s="125"/>
      <c r="P38" s="125"/>
      <c r="Q38" s="125"/>
      <c r="R38" s="125"/>
      <c r="S38" s="127"/>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11"/>
      <c r="AV38" s="11"/>
      <c r="AW38" s="11"/>
      <c r="AX38" s="11"/>
      <c r="AY38" s="11"/>
      <c r="AZ38" s="11"/>
      <c r="BA38" s="11"/>
    </row>
    <row r="39" spans="1:53" ht="21.75" hidden="1" customHeight="1" x14ac:dyDescent="0.25">
      <c r="A39" s="118"/>
      <c r="B39" s="128"/>
      <c r="C39" s="120">
        <v>2</v>
      </c>
      <c r="D39" s="121" t="s">
        <v>35</v>
      </c>
      <c r="E39" s="122" t="s">
        <v>129</v>
      </c>
      <c r="F39" s="123"/>
      <c r="G39" s="124"/>
      <c r="H39" s="129">
        <v>8</v>
      </c>
      <c r="I39" s="125"/>
      <c r="J39" s="125"/>
      <c r="K39" s="125"/>
      <c r="L39" s="126"/>
      <c r="M39" s="125"/>
      <c r="N39" s="124"/>
      <c r="O39" s="125"/>
      <c r="P39" s="125"/>
      <c r="Q39" s="125"/>
      <c r="R39" s="125"/>
      <c r="S39" s="127"/>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11"/>
      <c r="AV39" s="11"/>
      <c r="AW39" s="11"/>
      <c r="AX39" s="11"/>
      <c r="AY39" s="11"/>
      <c r="AZ39" s="11"/>
      <c r="BA39" s="11"/>
    </row>
    <row r="40" spans="1:53" ht="21.75" hidden="1" customHeight="1" x14ac:dyDescent="0.25">
      <c r="A40" s="118"/>
      <c r="B40" s="128"/>
      <c r="C40" s="120">
        <v>2</v>
      </c>
      <c r="D40" s="121" t="s">
        <v>99</v>
      </c>
      <c r="E40" s="122" t="s">
        <v>102</v>
      </c>
      <c r="F40" s="123"/>
      <c r="G40" s="124"/>
      <c r="H40" s="125">
        <v>3</v>
      </c>
      <c r="I40" s="125"/>
      <c r="J40" s="125"/>
      <c r="K40" s="125"/>
      <c r="L40" s="126"/>
      <c r="M40" s="125"/>
      <c r="N40" s="124"/>
      <c r="O40" s="125"/>
      <c r="P40" s="125"/>
      <c r="Q40" s="125"/>
      <c r="R40" s="125"/>
      <c r="S40" s="127"/>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11"/>
      <c r="AV40" s="11"/>
      <c r="AW40" s="11"/>
      <c r="AX40" s="11"/>
      <c r="AY40" s="11"/>
      <c r="AZ40" s="11"/>
      <c r="BA40" s="11"/>
    </row>
    <row r="41" spans="1:53" ht="21.75" hidden="1" customHeight="1" x14ac:dyDescent="0.25">
      <c r="A41" s="118"/>
      <c r="B41" s="128"/>
      <c r="C41" s="120">
        <v>2</v>
      </c>
      <c r="D41" s="121" t="s">
        <v>22</v>
      </c>
      <c r="E41" s="122" t="s">
        <v>102</v>
      </c>
      <c r="F41" s="123"/>
      <c r="G41" s="124"/>
      <c r="H41" s="125">
        <v>2</v>
      </c>
      <c r="I41" s="125"/>
      <c r="J41" s="125"/>
      <c r="K41" s="125"/>
      <c r="L41" s="126"/>
      <c r="M41" s="125"/>
      <c r="N41" s="124"/>
      <c r="O41" s="125"/>
      <c r="P41" s="125"/>
      <c r="Q41" s="125"/>
      <c r="R41" s="125"/>
      <c r="S41" s="127"/>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11"/>
      <c r="AV41" s="11"/>
      <c r="AW41" s="11"/>
      <c r="AX41" s="11"/>
      <c r="AY41" s="11"/>
      <c r="AZ41" s="11"/>
      <c r="BA41" s="11"/>
    </row>
    <row r="42" spans="1:53" ht="21.75" hidden="1" customHeight="1" x14ac:dyDescent="0.25">
      <c r="A42" s="118"/>
      <c r="B42" s="128"/>
      <c r="C42" s="120">
        <v>2</v>
      </c>
      <c r="D42" s="121" t="s">
        <v>104</v>
      </c>
      <c r="E42" s="122" t="s">
        <v>117</v>
      </c>
      <c r="F42" s="123"/>
      <c r="G42" s="124"/>
      <c r="H42" s="125">
        <v>12</v>
      </c>
      <c r="I42" s="125" t="s">
        <v>106</v>
      </c>
      <c r="J42" s="125"/>
      <c r="K42" s="125"/>
      <c r="L42" s="126"/>
      <c r="M42" s="125"/>
      <c r="N42" s="124"/>
      <c r="O42" s="125"/>
      <c r="P42" s="125"/>
      <c r="Q42" s="125"/>
      <c r="R42" s="125"/>
      <c r="S42" s="127"/>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11"/>
      <c r="AV42" s="11"/>
      <c r="AW42" s="11"/>
      <c r="AX42" s="11"/>
      <c r="AY42" s="11"/>
      <c r="AZ42" s="11"/>
      <c r="BA42" s="11"/>
    </row>
    <row r="43" spans="1:53" ht="21.75" hidden="1" customHeight="1" x14ac:dyDescent="0.25">
      <c r="A43" s="118"/>
      <c r="B43" s="119"/>
      <c r="C43" s="120">
        <v>1</v>
      </c>
      <c r="D43" s="121" t="s">
        <v>39</v>
      </c>
      <c r="E43" s="122" t="s">
        <v>117</v>
      </c>
      <c r="F43" s="123"/>
      <c r="G43" s="124"/>
      <c r="H43" s="124">
        <v>7</v>
      </c>
      <c r="I43" s="125"/>
      <c r="J43" s="125"/>
      <c r="K43" s="125"/>
      <c r="L43" s="126"/>
      <c r="M43" s="125"/>
      <c r="N43" s="124"/>
      <c r="O43" s="125"/>
      <c r="P43" s="125"/>
      <c r="Q43" s="125"/>
      <c r="R43" s="125"/>
      <c r="S43" s="127"/>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11"/>
      <c r="AV43" s="11"/>
      <c r="AW43" s="11"/>
      <c r="AX43" s="11"/>
      <c r="AY43" s="11"/>
      <c r="AZ43" s="11"/>
      <c r="BA43" s="11"/>
    </row>
    <row r="44" spans="1:53" ht="21.75" hidden="1" customHeight="1" x14ac:dyDescent="0.25">
      <c r="A44" s="118"/>
      <c r="B44" s="119"/>
      <c r="C44" s="120"/>
      <c r="D44" s="121"/>
      <c r="E44" s="122"/>
      <c r="F44" s="123"/>
      <c r="G44" s="124"/>
      <c r="H44" s="124"/>
      <c r="I44" s="125"/>
      <c r="J44" s="125"/>
      <c r="K44" s="125"/>
      <c r="L44" s="126"/>
      <c r="M44" s="125"/>
      <c r="N44" s="124"/>
      <c r="O44" s="125"/>
      <c r="P44" s="125"/>
      <c r="Q44" s="125"/>
      <c r="R44" s="125"/>
      <c r="S44" s="127"/>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11"/>
      <c r="AV44" s="11"/>
      <c r="AW44" s="11"/>
      <c r="AX44" s="11"/>
      <c r="AY44" s="11"/>
      <c r="AZ44" s="11"/>
      <c r="BA44" s="11"/>
    </row>
    <row r="45" spans="1:53" ht="21.75" hidden="1" customHeight="1" x14ac:dyDescent="0.25">
      <c r="A45" s="118"/>
      <c r="B45" s="119">
        <v>44536</v>
      </c>
      <c r="C45" s="120">
        <v>1</v>
      </c>
      <c r="D45" s="121" t="s">
        <v>39</v>
      </c>
      <c r="E45" s="122" t="s">
        <v>117</v>
      </c>
      <c r="F45" s="123"/>
      <c r="G45" s="124"/>
      <c r="H45" s="124">
        <v>5</v>
      </c>
      <c r="I45" s="125" t="s">
        <v>123</v>
      </c>
      <c r="J45" s="125"/>
      <c r="K45" s="125"/>
      <c r="L45" s="126"/>
      <c r="M45" s="125"/>
      <c r="N45" s="124"/>
      <c r="O45" s="125"/>
      <c r="P45" s="125"/>
      <c r="Q45" s="125"/>
      <c r="R45" s="125"/>
      <c r="S45" s="127"/>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11"/>
      <c r="AV45" s="11"/>
      <c r="AW45" s="11"/>
      <c r="AX45" s="11"/>
      <c r="AY45" s="11"/>
      <c r="AZ45" s="11"/>
      <c r="BA45" s="11"/>
    </row>
    <row r="46" spans="1:53" ht="21.75" hidden="1" customHeight="1" x14ac:dyDescent="0.25">
      <c r="A46" s="118"/>
      <c r="C46" s="120">
        <v>1</v>
      </c>
      <c r="D46" s="121" t="s">
        <v>128</v>
      </c>
      <c r="E46" s="122" t="s">
        <v>129</v>
      </c>
      <c r="F46" s="123"/>
      <c r="G46" s="124"/>
      <c r="H46" s="124"/>
      <c r="I46" s="125"/>
      <c r="J46" s="125"/>
      <c r="K46" s="125"/>
      <c r="L46" s="126"/>
      <c r="M46" s="125"/>
      <c r="N46" s="124">
        <v>1</v>
      </c>
      <c r="O46" s="125"/>
      <c r="P46" s="125"/>
      <c r="Q46" s="125"/>
      <c r="R46" s="125"/>
      <c r="S46" s="127"/>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11"/>
      <c r="AV46" s="11"/>
      <c r="AW46" s="11"/>
      <c r="AX46" s="11"/>
      <c r="AY46" s="11"/>
      <c r="AZ46" s="11"/>
      <c r="BA46" s="11"/>
    </row>
    <row r="47" spans="1:53" ht="21.75" hidden="1" customHeight="1" x14ac:dyDescent="0.25">
      <c r="A47" s="118"/>
      <c r="C47" s="120">
        <v>1</v>
      </c>
      <c r="D47" s="121" t="s">
        <v>28</v>
      </c>
      <c r="E47" s="122" t="s">
        <v>129</v>
      </c>
      <c r="F47" s="123"/>
      <c r="G47" s="124"/>
      <c r="H47" s="124">
        <v>6</v>
      </c>
      <c r="I47" s="125" t="s">
        <v>124</v>
      </c>
      <c r="J47" s="125"/>
      <c r="K47" s="125"/>
      <c r="L47" s="126"/>
      <c r="M47" s="125"/>
      <c r="N47" s="124"/>
      <c r="O47" s="125"/>
      <c r="P47" s="125"/>
      <c r="Q47" s="125"/>
      <c r="R47" s="125"/>
      <c r="S47" s="127"/>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11"/>
      <c r="AV47" s="11"/>
      <c r="AW47" s="11"/>
      <c r="AX47" s="11"/>
      <c r="AY47" s="11"/>
      <c r="AZ47" s="11"/>
      <c r="BA47" s="11"/>
    </row>
    <row r="48" spans="1:53" s="31" customFormat="1" ht="21.75" hidden="1" customHeight="1" x14ac:dyDescent="0.25">
      <c r="A48" s="147"/>
      <c r="B48" s="148"/>
      <c r="C48" s="149" t="s">
        <v>108</v>
      </c>
      <c r="D48" s="150" t="s">
        <v>19</v>
      </c>
      <c r="E48" s="151" t="s">
        <v>129</v>
      </c>
      <c r="F48" s="152"/>
      <c r="G48" s="153"/>
      <c r="H48" s="153">
        <v>50</v>
      </c>
      <c r="I48" s="154" t="s">
        <v>44</v>
      </c>
      <c r="J48" s="154"/>
      <c r="K48" s="154"/>
      <c r="L48" s="155"/>
      <c r="M48" s="154"/>
      <c r="N48" s="153"/>
      <c r="O48" s="154"/>
      <c r="P48" s="154"/>
      <c r="Q48" s="154"/>
      <c r="R48" s="154"/>
      <c r="S48" s="156"/>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50"/>
      <c r="AV48" s="50"/>
      <c r="AW48" s="50"/>
      <c r="AX48" s="50"/>
      <c r="AY48" s="50"/>
      <c r="AZ48" s="50"/>
      <c r="BA48" s="50"/>
    </row>
    <row r="49" spans="1:53" s="31" customFormat="1" ht="21.75" hidden="1" customHeight="1" x14ac:dyDescent="0.25">
      <c r="A49" s="147"/>
      <c r="B49" s="148"/>
      <c r="C49" s="149">
        <v>2</v>
      </c>
      <c r="D49" s="150" t="s">
        <v>23</v>
      </c>
      <c r="E49" s="151" t="s">
        <v>137</v>
      </c>
      <c r="F49" s="152"/>
      <c r="G49" s="153"/>
      <c r="H49" s="153">
        <v>15</v>
      </c>
      <c r="I49" s="153"/>
      <c r="J49" s="153"/>
      <c r="K49" s="153"/>
      <c r="L49" s="162"/>
      <c r="M49" s="153"/>
      <c r="N49" s="153"/>
      <c r="O49" s="153"/>
      <c r="P49" s="154"/>
      <c r="Q49" s="154"/>
      <c r="R49" s="154"/>
      <c r="S49" s="156"/>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50"/>
      <c r="AV49" s="50"/>
      <c r="AW49" s="50"/>
      <c r="AX49" s="50"/>
      <c r="AY49" s="50"/>
      <c r="AZ49" s="50"/>
      <c r="BA49" s="50"/>
    </row>
    <row r="50" spans="1:53" s="31" customFormat="1" ht="21.75" hidden="1" customHeight="1" x14ac:dyDescent="0.25">
      <c r="A50" s="147"/>
      <c r="B50" s="148"/>
      <c r="C50" s="149">
        <v>2</v>
      </c>
      <c r="D50" s="150" t="s">
        <v>95</v>
      </c>
      <c r="E50" s="151" t="s">
        <v>129</v>
      </c>
      <c r="F50" s="152"/>
      <c r="G50" s="153"/>
      <c r="H50" s="153">
        <v>12</v>
      </c>
      <c r="I50" s="153" t="s">
        <v>132</v>
      </c>
      <c r="J50" s="153"/>
      <c r="K50" s="153"/>
      <c r="L50" s="162"/>
      <c r="M50" s="153"/>
      <c r="N50" s="153"/>
      <c r="O50" s="153"/>
      <c r="P50" s="154"/>
      <c r="Q50" s="154"/>
      <c r="R50" s="154"/>
      <c r="S50" s="156"/>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50"/>
      <c r="AV50" s="50"/>
      <c r="AW50" s="50"/>
      <c r="AX50" s="50"/>
      <c r="AY50" s="50"/>
      <c r="AZ50" s="50"/>
      <c r="BA50" s="50"/>
    </row>
    <row r="51" spans="1:53" s="31" customFormat="1" ht="21.75" hidden="1" customHeight="1" x14ac:dyDescent="0.25">
      <c r="A51" s="147"/>
      <c r="B51" s="148"/>
      <c r="C51" s="149"/>
      <c r="D51" s="150"/>
      <c r="E51" s="151"/>
      <c r="F51" s="152"/>
      <c r="G51" s="153"/>
      <c r="H51" s="153"/>
      <c r="I51" s="153"/>
      <c r="J51" s="153"/>
      <c r="K51" s="153"/>
      <c r="L51" s="162"/>
      <c r="M51" s="153"/>
      <c r="N51" s="153"/>
      <c r="O51" s="153"/>
      <c r="P51" s="154"/>
      <c r="Q51" s="154"/>
      <c r="R51" s="154"/>
      <c r="S51" s="156"/>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50"/>
      <c r="AV51" s="50"/>
      <c r="AW51" s="50"/>
      <c r="AX51" s="50"/>
      <c r="AY51" s="50"/>
      <c r="AZ51" s="50"/>
      <c r="BA51" s="50"/>
    </row>
    <row r="52" spans="1:53" s="31" customFormat="1" ht="21.75" hidden="1" customHeight="1" x14ac:dyDescent="0.25">
      <c r="A52" s="147"/>
      <c r="B52" s="148"/>
      <c r="C52" s="149"/>
      <c r="D52" s="150"/>
      <c r="E52" s="151"/>
      <c r="F52" s="152"/>
      <c r="G52" s="153"/>
      <c r="H52" s="153"/>
      <c r="I52" s="153"/>
      <c r="J52" s="153"/>
      <c r="K52" s="153"/>
      <c r="L52" s="162"/>
      <c r="M52" s="153"/>
      <c r="N52" s="153"/>
      <c r="O52" s="153"/>
      <c r="P52" s="154"/>
      <c r="Q52" s="154"/>
      <c r="R52" s="154"/>
      <c r="S52" s="156"/>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50"/>
      <c r="AV52" s="50"/>
      <c r="AW52" s="50"/>
      <c r="AX52" s="50"/>
      <c r="AY52" s="50"/>
      <c r="AZ52" s="50"/>
      <c r="BA52" s="50"/>
    </row>
    <row r="53" spans="1:53" s="31" customFormat="1" ht="21.75" customHeight="1" x14ac:dyDescent="0.25">
      <c r="A53" s="147"/>
      <c r="B53" s="157">
        <v>44537</v>
      </c>
      <c r="C53" s="149">
        <v>1</v>
      </c>
      <c r="D53" s="150" t="s">
        <v>34</v>
      </c>
      <c r="E53" s="151" t="s">
        <v>129</v>
      </c>
      <c r="F53" s="152"/>
      <c r="G53" s="153"/>
      <c r="H53" s="153">
        <v>5</v>
      </c>
      <c r="I53" s="153" t="s">
        <v>131</v>
      </c>
      <c r="J53" s="153"/>
      <c r="K53" s="153"/>
      <c r="L53" s="162"/>
      <c r="M53" s="153"/>
      <c r="N53" s="153"/>
      <c r="O53" s="153"/>
      <c r="P53" s="154"/>
      <c r="Q53" s="154"/>
      <c r="R53" s="154"/>
      <c r="S53" s="156" t="s">
        <v>138</v>
      </c>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50"/>
      <c r="AV53" s="50"/>
      <c r="AW53" s="50"/>
      <c r="AX53" s="50"/>
      <c r="AY53" s="50"/>
      <c r="AZ53" s="50"/>
      <c r="BA53" s="50"/>
    </row>
    <row r="54" spans="1:53" s="31" customFormat="1" ht="21.75" customHeight="1" x14ac:dyDescent="0.25">
      <c r="A54" s="147"/>
      <c r="C54" s="149">
        <v>1</v>
      </c>
      <c r="D54" s="150" t="s">
        <v>18</v>
      </c>
      <c r="E54" s="151" t="s">
        <v>137</v>
      </c>
      <c r="F54" s="152"/>
      <c r="G54" s="153"/>
      <c r="H54" s="153">
        <v>30</v>
      </c>
      <c r="I54" s="153" t="s">
        <v>140</v>
      </c>
      <c r="J54" s="153"/>
      <c r="K54" s="153"/>
      <c r="L54" s="162"/>
      <c r="M54" s="153"/>
      <c r="N54" s="153"/>
      <c r="O54" s="153"/>
      <c r="P54" s="154"/>
      <c r="Q54" s="154"/>
      <c r="R54" s="154"/>
      <c r="S54" s="156" t="s">
        <v>139</v>
      </c>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50"/>
      <c r="AV54" s="50"/>
      <c r="AW54" s="50"/>
      <c r="AX54" s="50"/>
      <c r="AY54" s="50"/>
      <c r="AZ54" s="50"/>
      <c r="BA54" s="50"/>
    </row>
    <row r="55" spans="1:53" s="31" customFormat="1" ht="21.75" customHeight="1" x14ac:dyDescent="0.25">
      <c r="A55" s="147"/>
      <c r="C55" s="149">
        <v>1</v>
      </c>
      <c r="D55" s="150" t="s">
        <v>30</v>
      </c>
      <c r="E55" s="151" t="s">
        <v>137</v>
      </c>
      <c r="F55" s="152"/>
      <c r="G55" s="153"/>
      <c r="H55" s="171">
        <v>8</v>
      </c>
      <c r="I55" s="153"/>
      <c r="J55" s="153"/>
      <c r="K55" s="153"/>
      <c r="L55" s="162"/>
      <c r="M55" s="153"/>
      <c r="N55" s="153"/>
      <c r="O55" s="153"/>
      <c r="P55" s="154"/>
      <c r="Q55" s="154"/>
      <c r="R55" s="154"/>
      <c r="S55" s="156"/>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50"/>
      <c r="AV55" s="50"/>
      <c r="AW55" s="50"/>
      <c r="AX55" s="50"/>
      <c r="AY55" s="50"/>
      <c r="AZ55" s="50"/>
      <c r="BA55" s="50"/>
    </row>
    <row r="56" spans="1:53" s="31" customFormat="1" ht="21.75" customHeight="1" x14ac:dyDescent="0.25">
      <c r="A56" s="147"/>
      <c r="B56" s="148"/>
      <c r="C56" s="149">
        <v>1</v>
      </c>
      <c r="D56" s="150" t="s">
        <v>136</v>
      </c>
      <c r="E56" s="151" t="s">
        <v>137</v>
      </c>
      <c r="F56" s="152"/>
      <c r="G56" s="153"/>
      <c r="H56" s="153"/>
      <c r="I56" s="153"/>
      <c r="J56" s="153"/>
      <c r="K56" s="153"/>
      <c r="L56" s="162"/>
      <c r="M56" s="153"/>
      <c r="N56" s="153">
        <v>1</v>
      </c>
      <c r="O56" s="153"/>
      <c r="P56" s="154"/>
      <c r="Q56" s="154"/>
      <c r="R56" s="154"/>
      <c r="S56" s="156"/>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50"/>
      <c r="AV56" s="50"/>
      <c r="AW56" s="50"/>
      <c r="AX56" s="50"/>
      <c r="AY56" s="50"/>
      <c r="AZ56" s="50"/>
      <c r="BA56" s="50"/>
    </row>
    <row r="57" spans="1:53" s="31" customFormat="1" ht="21.75" customHeight="1" x14ac:dyDescent="0.25">
      <c r="A57" s="163"/>
      <c r="B57" s="164"/>
      <c r="C57" s="165">
        <v>2</v>
      </c>
      <c r="D57" s="172" t="s">
        <v>141</v>
      </c>
      <c r="E57" s="173" t="s">
        <v>151</v>
      </c>
      <c r="F57" s="166"/>
      <c r="G57" s="167"/>
      <c r="H57" s="167"/>
      <c r="I57" s="167"/>
      <c r="J57" s="167">
        <v>1</v>
      </c>
      <c r="K57" s="167"/>
      <c r="L57" s="168"/>
      <c r="M57" s="167"/>
      <c r="N57" s="167"/>
      <c r="O57" s="167"/>
      <c r="P57" s="169"/>
      <c r="Q57" s="169"/>
      <c r="R57" s="169" t="s">
        <v>150</v>
      </c>
      <c r="S57" s="170"/>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50"/>
      <c r="AV57" s="50"/>
      <c r="AW57" s="50"/>
      <c r="AX57" s="50"/>
      <c r="AY57" s="50"/>
      <c r="AZ57" s="50"/>
      <c r="BA57" s="50"/>
    </row>
    <row r="58" spans="1:53" s="31" customFormat="1" ht="21.75" customHeight="1" x14ac:dyDescent="0.25">
      <c r="A58" s="147"/>
      <c r="B58" s="148"/>
      <c r="C58" s="149">
        <v>2</v>
      </c>
      <c r="D58" s="150" t="s">
        <v>23</v>
      </c>
      <c r="E58" s="173" t="s">
        <v>151</v>
      </c>
      <c r="F58" s="152"/>
      <c r="G58" s="153"/>
      <c r="H58" s="153">
        <v>20</v>
      </c>
      <c r="I58" s="153" t="s">
        <v>149</v>
      </c>
      <c r="J58" s="153"/>
      <c r="K58" s="153"/>
      <c r="L58" s="162"/>
      <c r="M58" s="153"/>
      <c r="N58" s="153"/>
      <c r="O58" s="153"/>
      <c r="P58" s="154"/>
      <c r="Q58" s="154"/>
      <c r="R58" s="154"/>
      <c r="S58" s="156"/>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50"/>
      <c r="AV58" s="50"/>
      <c r="AW58" s="50"/>
      <c r="AX58" s="50"/>
      <c r="AY58" s="50"/>
      <c r="AZ58" s="50"/>
      <c r="BA58" s="50"/>
    </row>
    <row r="59" spans="1:53" s="31" customFormat="1" ht="21.75" customHeight="1" x14ac:dyDescent="0.25">
      <c r="A59" s="147"/>
      <c r="B59" s="148"/>
      <c r="C59" s="149">
        <v>2</v>
      </c>
      <c r="D59" s="172" t="s">
        <v>39</v>
      </c>
      <c r="E59" s="173" t="s">
        <v>151</v>
      </c>
      <c r="F59" s="152"/>
      <c r="G59" s="153"/>
      <c r="H59" s="153">
        <v>10</v>
      </c>
      <c r="I59" s="153" t="s">
        <v>144</v>
      </c>
      <c r="J59" s="153"/>
      <c r="K59" s="153"/>
      <c r="L59" s="162"/>
      <c r="M59" s="153"/>
      <c r="N59" s="153"/>
      <c r="O59" s="153"/>
      <c r="P59" s="154"/>
      <c r="Q59" s="154"/>
      <c r="R59" s="154"/>
      <c r="S59" s="156"/>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50"/>
      <c r="AV59" s="50"/>
      <c r="AW59" s="50"/>
      <c r="AX59" s="50"/>
      <c r="AY59" s="50"/>
      <c r="AZ59" s="50"/>
      <c r="BA59" s="50"/>
    </row>
    <row r="60" spans="1:53" s="50" customFormat="1" ht="21.75" customHeight="1" x14ac:dyDescent="0.25">
      <c r="A60" s="147"/>
      <c r="B60" s="158"/>
      <c r="C60" s="149">
        <v>2</v>
      </c>
      <c r="D60" s="159" t="s">
        <v>32</v>
      </c>
      <c r="E60" s="151" t="s">
        <v>137</v>
      </c>
      <c r="F60" s="153">
        <v>25</v>
      </c>
      <c r="G60" s="153" t="s">
        <v>135</v>
      </c>
      <c r="H60" s="153"/>
      <c r="I60" s="153"/>
      <c r="J60" s="153"/>
      <c r="K60" s="153"/>
      <c r="L60" s="162"/>
      <c r="M60" s="153"/>
      <c r="N60" s="153"/>
      <c r="O60" s="153"/>
      <c r="P60" s="154"/>
      <c r="Q60" s="154"/>
      <c r="R60" s="154"/>
      <c r="S60" s="160"/>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row>
    <row r="61" spans="1:53" s="31" customFormat="1" ht="21.75" customHeight="1" x14ac:dyDescent="0.25">
      <c r="A61" s="147"/>
      <c r="C61" s="149">
        <v>2</v>
      </c>
      <c r="D61" s="150" t="s">
        <v>133</v>
      </c>
      <c r="E61" s="151" t="s">
        <v>137</v>
      </c>
      <c r="F61" s="152"/>
      <c r="G61" s="153"/>
      <c r="H61" s="153"/>
      <c r="I61" s="153"/>
      <c r="J61" s="153"/>
      <c r="K61" s="153"/>
      <c r="L61" s="162">
        <v>4</v>
      </c>
      <c r="M61" s="153"/>
      <c r="N61" s="153"/>
      <c r="O61" s="153"/>
      <c r="P61" s="154"/>
      <c r="Q61" s="154"/>
      <c r="R61" s="154"/>
      <c r="S61" s="156"/>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50"/>
      <c r="AV61" s="50"/>
      <c r="AW61" s="50"/>
      <c r="AX61" s="50"/>
      <c r="AY61" s="50"/>
      <c r="AZ61" s="50"/>
      <c r="BA61" s="50"/>
    </row>
    <row r="62" spans="1:53" s="31" customFormat="1" ht="21.75" customHeight="1" x14ac:dyDescent="0.25">
      <c r="A62" s="147"/>
      <c r="C62" s="149"/>
      <c r="D62" s="150"/>
      <c r="E62" s="151"/>
      <c r="F62" s="152"/>
      <c r="G62" s="153"/>
      <c r="H62" s="153"/>
      <c r="I62" s="153"/>
      <c r="J62" s="153"/>
      <c r="K62" s="153"/>
      <c r="L62" s="162"/>
      <c r="M62" s="153"/>
      <c r="N62" s="153"/>
      <c r="O62" s="153"/>
      <c r="P62" s="154"/>
      <c r="Q62" s="154"/>
      <c r="R62" s="154"/>
      <c r="S62" s="156"/>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50"/>
      <c r="AV62" s="50"/>
      <c r="AW62" s="50"/>
      <c r="AX62" s="50"/>
      <c r="AY62" s="50"/>
      <c r="AZ62" s="50"/>
      <c r="BA62" s="50"/>
    </row>
    <row r="63" spans="1:53" s="31" customFormat="1" ht="21.75" customHeight="1" x14ac:dyDescent="0.25">
      <c r="A63" s="147"/>
      <c r="B63" s="157">
        <v>44538</v>
      </c>
      <c r="C63" s="149">
        <v>2</v>
      </c>
      <c r="D63" s="150" t="s">
        <v>125</v>
      </c>
      <c r="E63" s="151" t="s">
        <v>129</v>
      </c>
      <c r="F63" s="152"/>
      <c r="G63" s="153"/>
      <c r="H63" s="153"/>
      <c r="I63" s="153"/>
      <c r="J63" s="153"/>
      <c r="K63" s="153"/>
      <c r="L63" s="162">
        <v>3</v>
      </c>
      <c r="M63" s="153" t="s">
        <v>148</v>
      </c>
      <c r="N63" s="153"/>
      <c r="O63" s="153"/>
      <c r="P63" s="154"/>
      <c r="Q63" s="154"/>
      <c r="R63" s="154"/>
      <c r="S63" s="156" t="s">
        <v>120</v>
      </c>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50"/>
      <c r="AV63" s="50"/>
      <c r="AW63" s="50"/>
      <c r="AX63" s="50"/>
      <c r="AY63" s="50"/>
      <c r="AZ63" s="50"/>
      <c r="BA63" s="50"/>
    </row>
    <row r="64" spans="1:53" s="31" customFormat="1" ht="21.75" customHeight="1" x14ac:dyDescent="0.25">
      <c r="A64" s="147"/>
      <c r="C64" s="149">
        <v>1</v>
      </c>
      <c r="D64" s="150" t="s">
        <v>36</v>
      </c>
      <c r="E64" s="151" t="s">
        <v>129</v>
      </c>
      <c r="F64" s="152"/>
      <c r="G64" s="153"/>
      <c r="H64" s="153"/>
      <c r="I64" s="153"/>
      <c r="J64" s="153"/>
      <c r="K64" s="153"/>
      <c r="L64" s="162">
        <v>6</v>
      </c>
      <c r="M64" s="153" t="s">
        <v>126</v>
      </c>
      <c r="N64" s="153"/>
      <c r="O64" s="153"/>
      <c r="P64" s="154"/>
      <c r="Q64" s="154"/>
      <c r="R64" s="154"/>
      <c r="S64" s="156" t="s">
        <v>120</v>
      </c>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50"/>
      <c r="AV64" s="50"/>
      <c r="AW64" s="50"/>
      <c r="AX64" s="50"/>
      <c r="AY64" s="50"/>
      <c r="AZ64" s="50"/>
      <c r="BA64" s="50"/>
    </row>
    <row r="65" spans="1:53" s="31" customFormat="1" ht="21.75" customHeight="1" x14ac:dyDescent="0.25">
      <c r="A65" s="147"/>
      <c r="B65" s="148"/>
      <c r="C65" s="149">
        <v>1</v>
      </c>
      <c r="D65" s="150" t="s">
        <v>127</v>
      </c>
      <c r="E65" s="151" t="s">
        <v>129</v>
      </c>
      <c r="F65" s="152"/>
      <c r="G65" s="153"/>
      <c r="H65" s="153"/>
      <c r="I65" s="153"/>
      <c r="J65" s="153"/>
      <c r="K65" s="153"/>
      <c r="L65" s="162">
        <v>3</v>
      </c>
      <c r="M65" s="153"/>
      <c r="N65" s="153"/>
      <c r="O65" s="153"/>
      <c r="P65" s="154"/>
      <c r="Q65" s="154"/>
      <c r="R65" s="154"/>
      <c r="S65" s="156" t="s">
        <v>152</v>
      </c>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50"/>
      <c r="AV65" s="50"/>
      <c r="AW65" s="50"/>
      <c r="AX65" s="50"/>
      <c r="AY65" s="50"/>
      <c r="AZ65" s="50"/>
      <c r="BA65" s="50"/>
    </row>
    <row r="66" spans="1:53" s="31" customFormat="1" ht="21.75" customHeight="1" x14ac:dyDescent="0.25">
      <c r="A66" s="163"/>
      <c r="B66" s="164"/>
      <c r="C66" s="165">
        <v>2</v>
      </c>
      <c r="D66" s="172" t="s">
        <v>142</v>
      </c>
      <c r="E66" s="173" t="s">
        <v>151</v>
      </c>
      <c r="F66" s="166"/>
      <c r="G66" s="167"/>
      <c r="H66" s="167"/>
      <c r="I66" s="167"/>
      <c r="J66" s="167">
        <v>1</v>
      </c>
      <c r="K66" s="167"/>
      <c r="L66" s="168"/>
      <c r="M66" s="167"/>
      <c r="N66" s="167"/>
      <c r="O66" s="167"/>
      <c r="P66" s="169"/>
      <c r="Q66" s="169"/>
      <c r="R66" s="169" t="s">
        <v>150</v>
      </c>
      <c r="S66" s="170" t="s">
        <v>143</v>
      </c>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50"/>
      <c r="AV66" s="50"/>
      <c r="AW66" s="50"/>
      <c r="AX66" s="50"/>
      <c r="AY66" s="50"/>
      <c r="AZ66" s="50"/>
      <c r="BA66" s="50"/>
    </row>
    <row r="67" spans="1:53" s="31" customFormat="1" ht="21.75" customHeight="1" x14ac:dyDescent="0.25">
      <c r="A67" s="147"/>
      <c r="B67" s="148"/>
      <c r="C67" s="149">
        <v>1</v>
      </c>
      <c r="D67" s="172" t="s">
        <v>147</v>
      </c>
      <c r="E67" s="173" t="s">
        <v>151</v>
      </c>
      <c r="F67" s="152"/>
      <c r="G67" s="153"/>
      <c r="H67" s="153"/>
      <c r="I67" s="153"/>
      <c r="J67" s="153"/>
      <c r="K67" s="153"/>
      <c r="L67" s="162">
        <v>2</v>
      </c>
      <c r="M67" s="153"/>
      <c r="N67" s="153"/>
      <c r="O67" s="153"/>
      <c r="P67" s="154"/>
      <c r="Q67" s="154"/>
      <c r="R67" s="154"/>
      <c r="S67" s="156"/>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50"/>
      <c r="AV67" s="50"/>
      <c r="AW67" s="50"/>
      <c r="AX67" s="50"/>
      <c r="AY67" s="50"/>
      <c r="AZ67" s="50"/>
      <c r="BA67" s="50"/>
    </row>
    <row r="68" spans="1:53" s="31" customFormat="1" ht="21.75" customHeight="1" x14ac:dyDescent="0.25">
      <c r="A68" s="147"/>
      <c r="C68" s="149">
        <v>1</v>
      </c>
      <c r="D68" s="172" t="s">
        <v>40</v>
      </c>
      <c r="E68" s="173" t="s">
        <v>151</v>
      </c>
      <c r="F68" s="152"/>
      <c r="G68" s="153"/>
      <c r="H68" s="153"/>
      <c r="I68" s="153"/>
      <c r="J68" s="153">
        <v>7</v>
      </c>
      <c r="K68" s="153" t="s">
        <v>97</v>
      </c>
      <c r="L68" s="162"/>
      <c r="M68" s="153"/>
      <c r="N68" s="153"/>
      <c r="O68" s="153"/>
      <c r="P68" s="154"/>
      <c r="Q68" s="154"/>
      <c r="R68" s="154"/>
      <c r="S68" s="156"/>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50"/>
      <c r="AV68" s="50"/>
      <c r="AW68" s="50"/>
      <c r="AX68" s="50"/>
      <c r="AY68" s="50"/>
      <c r="AZ68" s="50"/>
      <c r="BA68" s="50"/>
    </row>
    <row r="69" spans="1:53" s="31" customFormat="1" ht="21.75" customHeight="1" x14ac:dyDescent="0.25">
      <c r="A69" s="147"/>
      <c r="C69" s="149">
        <v>1</v>
      </c>
      <c r="D69" s="172" t="s">
        <v>116</v>
      </c>
      <c r="E69" s="173" t="s">
        <v>151</v>
      </c>
      <c r="F69" s="152"/>
      <c r="G69" s="153"/>
      <c r="H69" s="153"/>
      <c r="I69" s="153"/>
      <c r="J69" s="153">
        <v>12</v>
      </c>
      <c r="K69" s="153"/>
      <c r="L69" s="162"/>
      <c r="M69" s="153"/>
      <c r="N69" s="153"/>
      <c r="O69" s="153"/>
      <c r="P69" s="154"/>
      <c r="Q69" s="154"/>
      <c r="R69" s="154"/>
      <c r="S69" s="156"/>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50"/>
      <c r="AV69" s="50"/>
      <c r="AW69" s="50"/>
      <c r="AX69" s="50"/>
      <c r="AY69" s="50"/>
      <c r="AZ69" s="50"/>
      <c r="BA69" s="50"/>
    </row>
    <row r="70" spans="1:53" s="31" customFormat="1" ht="21.75" customHeight="1" x14ac:dyDescent="0.25">
      <c r="A70" s="147"/>
      <c r="B70" s="148"/>
      <c r="C70" s="149">
        <v>1</v>
      </c>
      <c r="D70" s="150" t="s">
        <v>134</v>
      </c>
      <c r="E70" s="151" t="s">
        <v>137</v>
      </c>
      <c r="F70" s="152"/>
      <c r="G70" s="153"/>
      <c r="H70" s="153"/>
      <c r="I70" s="153"/>
      <c r="J70" s="153">
        <v>10</v>
      </c>
      <c r="K70" s="153"/>
      <c r="L70" s="162"/>
      <c r="M70" s="153"/>
      <c r="N70" s="153"/>
      <c r="O70" s="153"/>
      <c r="P70" s="154"/>
      <c r="Q70" s="154"/>
      <c r="R70" s="154"/>
      <c r="S70" s="156"/>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50"/>
      <c r="AV70" s="50"/>
      <c r="AW70" s="50"/>
      <c r="AX70" s="50"/>
      <c r="AY70" s="50"/>
      <c r="AZ70" s="50"/>
      <c r="BA70" s="50"/>
    </row>
    <row r="71" spans="1:53" s="31" customFormat="1" ht="21.75" customHeight="1" x14ac:dyDescent="0.25">
      <c r="A71" s="147"/>
      <c r="B71" s="148"/>
      <c r="C71" s="149">
        <v>1</v>
      </c>
      <c r="D71" s="172" t="s">
        <v>19</v>
      </c>
      <c r="E71" s="173" t="s">
        <v>151</v>
      </c>
      <c r="F71" s="152"/>
      <c r="G71" s="153"/>
      <c r="H71" s="153">
        <v>40</v>
      </c>
      <c r="I71" s="153" t="s">
        <v>146</v>
      </c>
      <c r="J71" s="153"/>
      <c r="K71" s="153"/>
      <c r="L71" s="162"/>
      <c r="M71" s="153"/>
      <c r="N71" s="153"/>
      <c r="O71" s="153"/>
      <c r="P71" s="154"/>
      <c r="Q71" s="154"/>
      <c r="R71" s="154"/>
      <c r="S71" s="156"/>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50"/>
      <c r="AV71" s="50"/>
      <c r="AW71" s="50"/>
      <c r="AX71" s="50"/>
      <c r="AY71" s="50"/>
      <c r="AZ71" s="50"/>
      <c r="BA71" s="50"/>
    </row>
    <row r="72" spans="1:53" s="31" customFormat="1" ht="21.75" customHeight="1" x14ac:dyDescent="0.25">
      <c r="A72" s="147"/>
      <c r="B72" s="148"/>
      <c r="C72" s="149">
        <v>1</v>
      </c>
      <c r="D72" s="172" t="s">
        <v>104</v>
      </c>
      <c r="E72" s="173" t="s">
        <v>151</v>
      </c>
      <c r="F72" s="152"/>
      <c r="G72" s="153"/>
      <c r="H72" s="153">
        <v>12</v>
      </c>
      <c r="I72" s="153" t="s">
        <v>145</v>
      </c>
      <c r="J72" s="153"/>
      <c r="K72" s="153"/>
      <c r="L72" s="162"/>
      <c r="M72" s="153"/>
      <c r="N72" s="153"/>
      <c r="O72" s="153"/>
      <c r="P72" s="154"/>
      <c r="Q72" s="154"/>
      <c r="R72" s="154"/>
      <c r="S72" s="156"/>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50"/>
      <c r="AV72" s="50"/>
      <c r="AW72" s="50"/>
      <c r="AX72" s="50"/>
      <c r="AY72" s="50"/>
      <c r="AZ72" s="50"/>
      <c r="BA72" s="50"/>
    </row>
    <row r="73" spans="1:53" s="31" customFormat="1" ht="21.75" customHeight="1" x14ac:dyDescent="0.25">
      <c r="A73" s="147"/>
      <c r="B73" s="148"/>
      <c r="C73" s="149">
        <v>1</v>
      </c>
      <c r="D73" s="172" t="s">
        <v>35</v>
      </c>
      <c r="E73" s="173" t="s">
        <v>151</v>
      </c>
      <c r="F73" s="152"/>
      <c r="G73" s="153"/>
      <c r="H73" s="153">
        <v>10</v>
      </c>
      <c r="I73" s="153"/>
      <c r="J73" s="153"/>
      <c r="K73" s="153"/>
      <c r="L73" s="162"/>
      <c r="M73" s="153"/>
      <c r="N73" s="153"/>
      <c r="O73" s="153"/>
      <c r="P73" s="154"/>
      <c r="Q73" s="154"/>
      <c r="R73" s="154"/>
      <c r="S73" s="156"/>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50"/>
      <c r="AV73" s="50"/>
      <c r="AW73" s="50"/>
      <c r="AX73" s="50"/>
      <c r="AY73" s="50"/>
      <c r="AZ73" s="50"/>
      <c r="BA73" s="50"/>
    </row>
    <row r="74" spans="1:53" s="31" customFormat="1" ht="21.75" customHeight="1" x14ac:dyDescent="0.25">
      <c r="A74" s="147"/>
      <c r="B74" s="148"/>
      <c r="C74" s="149">
        <v>1</v>
      </c>
      <c r="D74" s="150" t="s">
        <v>18</v>
      </c>
      <c r="E74" s="151" t="s">
        <v>94</v>
      </c>
      <c r="F74" s="152"/>
      <c r="G74" s="153"/>
      <c r="H74" s="153">
        <v>20</v>
      </c>
      <c r="I74" s="153"/>
      <c r="J74" s="153"/>
      <c r="K74" s="153"/>
      <c r="L74" s="162"/>
      <c r="M74" s="153"/>
      <c r="N74" s="153"/>
      <c r="O74" s="153"/>
      <c r="P74" s="154"/>
      <c r="Q74" s="154"/>
      <c r="R74" s="154"/>
      <c r="S74" s="156"/>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50"/>
      <c r="AV74" s="50"/>
      <c r="AW74" s="50"/>
      <c r="AX74" s="50"/>
      <c r="AY74" s="50"/>
      <c r="AZ74" s="50"/>
      <c r="BA74" s="50"/>
    </row>
    <row r="75" spans="1:53" ht="12.75" customHeight="1" x14ac:dyDescent="0.25">
      <c r="A75" s="195" t="s">
        <v>14</v>
      </c>
      <c r="B75" s="196"/>
      <c r="C75" s="196"/>
      <c r="D75" s="196"/>
      <c r="E75" s="196"/>
      <c r="F75" s="196"/>
      <c r="G75" s="196"/>
      <c r="H75" s="196"/>
      <c r="I75" s="196"/>
      <c r="J75" s="196"/>
      <c r="K75" s="196"/>
      <c r="L75" s="196"/>
      <c r="M75" s="196"/>
      <c r="N75" s="196"/>
      <c r="O75" s="196"/>
      <c r="P75" s="196"/>
      <c r="Q75" s="196"/>
      <c r="R75" s="196"/>
      <c r="S75" s="196"/>
      <c r="T75" s="196"/>
      <c r="U75" s="196"/>
    </row>
    <row r="76" spans="1:53" s="130" customFormat="1" ht="18" customHeight="1" x14ac:dyDescent="0.2">
      <c r="A76" s="197" t="s">
        <v>9</v>
      </c>
      <c r="B76" s="198"/>
      <c r="C76" s="198"/>
      <c r="D76" s="198"/>
      <c r="E76" s="198"/>
      <c r="F76" s="198"/>
      <c r="G76" s="198"/>
      <c r="H76" s="198"/>
      <c r="I76" s="198"/>
      <c r="J76" s="198"/>
      <c r="K76" s="198"/>
      <c r="L76" s="198"/>
      <c r="M76" s="198"/>
      <c r="N76" s="198"/>
      <c r="O76" s="198"/>
      <c r="P76" s="198"/>
      <c r="Q76" s="198"/>
      <c r="R76" s="198"/>
      <c r="S76" s="198"/>
      <c r="T76" s="198"/>
      <c r="U76" s="198"/>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11"/>
      <c r="AV76" s="11"/>
      <c r="AW76" s="11"/>
      <c r="AX76" s="11"/>
      <c r="AY76" s="11"/>
      <c r="AZ76" s="11"/>
      <c r="BA76" s="11"/>
    </row>
    <row r="77" spans="1:53" s="130" customFormat="1" ht="13.5" customHeight="1" x14ac:dyDescent="0.2">
      <c r="A77" s="197" t="s">
        <v>17</v>
      </c>
      <c r="B77" s="198"/>
      <c r="C77" s="198"/>
      <c r="D77" s="198"/>
      <c r="E77" s="198"/>
      <c r="F77" s="198"/>
      <c r="G77" s="198"/>
      <c r="H77" s="198"/>
      <c r="I77" s="198"/>
      <c r="J77" s="198"/>
      <c r="K77" s="198"/>
      <c r="L77" s="198"/>
      <c r="M77" s="198"/>
      <c r="N77" s="198"/>
      <c r="O77" s="198"/>
      <c r="P77" s="198"/>
      <c r="Q77" s="198"/>
      <c r="R77" s="198"/>
      <c r="S77" s="198"/>
      <c r="T77" s="198"/>
      <c r="U77" s="198"/>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11"/>
      <c r="AV77" s="11"/>
      <c r="AW77" s="11"/>
      <c r="AX77" s="11"/>
      <c r="AY77" s="11"/>
      <c r="AZ77" s="11"/>
      <c r="BA77" s="11"/>
    </row>
    <row r="78" spans="1:53" s="130" customFormat="1" ht="29.25" customHeight="1" x14ac:dyDescent="0.25">
      <c r="A78" s="90"/>
      <c r="B78" s="13"/>
      <c r="C78" s="13"/>
      <c r="D78" s="13"/>
      <c r="E78" s="13"/>
      <c r="F78" s="22"/>
      <c r="G78" s="131"/>
      <c r="H78" s="131"/>
      <c r="I78" s="131"/>
      <c r="J78" s="131"/>
      <c r="K78" s="131"/>
      <c r="L78" s="132"/>
      <c r="M78" s="131"/>
      <c r="N78" s="131"/>
      <c r="O78" s="131"/>
      <c r="P78" s="133"/>
      <c r="Q78" s="133"/>
      <c r="R78" s="134"/>
      <c r="S78" s="133"/>
      <c r="T78" s="135"/>
      <c r="U78" s="136"/>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11"/>
      <c r="AV78" s="11"/>
      <c r="AW78" s="11"/>
      <c r="AX78" s="11"/>
      <c r="AY78" s="11"/>
      <c r="AZ78" s="11"/>
      <c r="BA78" s="11"/>
    </row>
    <row r="79" spans="1:53" s="31" customFormat="1" ht="18.75" hidden="1" customHeight="1" x14ac:dyDescent="0.35">
      <c r="A79" s="80" t="s">
        <v>21</v>
      </c>
      <c r="B79" s="62"/>
      <c r="C79" s="62"/>
      <c r="D79" s="62"/>
      <c r="E79" s="62"/>
      <c r="F79" s="74"/>
      <c r="G79" s="75"/>
      <c r="H79" s="75"/>
      <c r="I79" s="81"/>
      <c r="J79" s="81"/>
      <c r="K79" s="81"/>
      <c r="L79" s="76"/>
      <c r="M79" s="75"/>
      <c r="N79" s="75"/>
      <c r="O79" s="75"/>
      <c r="P79" s="77"/>
      <c r="Q79" s="77"/>
      <c r="R79" s="78"/>
      <c r="S79" s="77"/>
      <c r="T79" s="79"/>
      <c r="U79" s="82"/>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50"/>
      <c r="AV79" s="50"/>
      <c r="AW79" s="50"/>
      <c r="AX79" s="50"/>
      <c r="AY79" s="50"/>
      <c r="AZ79" s="50"/>
      <c r="BA79" s="50"/>
    </row>
    <row r="80" spans="1:53" ht="18.75" customHeight="1" x14ac:dyDescent="0.35">
      <c r="A80" s="137"/>
      <c r="B80" s="13"/>
      <c r="C80" s="13"/>
      <c r="D80" s="13"/>
      <c r="E80" s="13"/>
      <c r="F80" s="14"/>
      <c r="G80" s="12"/>
      <c r="H80" s="12"/>
      <c r="I80" s="138"/>
      <c r="J80" s="139"/>
      <c r="K80" s="12"/>
      <c r="L80" s="12"/>
      <c r="M80" s="12"/>
      <c r="N80" s="15"/>
      <c r="O80" s="15"/>
      <c r="P80" s="16"/>
      <c r="Q80" s="15"/>
      <c r="R80" s="17"/>
      <c r="S80" s="140"/>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11"/>
      <c r="AV80" s="11"/>
      <c r="AW80" s="11"/>
      <c r="AX80" s="11"/>
      <c r="AY80" s="11"/>
      <c r="AZ80" s="11"/>
      <c r="BA80" s="11"/>
    </row>
    <row r="81" spans="1:53" ht="33.75" customHeight="1" x14ac:dyDescent="0.4">
      <c r="A81" s="141"/>
      <c r="B81" s="142"/>
      <c r="C81" s="142"/>
      <c r="D81" s="142"/>
      <c r="E81" s="142"/>
      <c r="F81" s="143"/>
      <c r="G81" s="138"/>
      <c r="H81" s="138"/>
      <c r="I81" s="12"/>
      <c r="J81" s="139"/>
      <c r="K81" s="12"/>
      <c r="L81" s="12"/>
      <c r="M81" s="12"/>
      <c r="N81" s="15"/>
      <c r="O81" s="15"/>
      <c r="P81" s="144"/>
      <c r="Q81" s="145"/>
      <c r="R81" s="17"/>
      <c r="S81" s="146"/>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11"/>
      <c r="AV81" s="11"/>
      <c r="AW81" s="11"/>
      <c r="AX81" s="11"/>
      <c r="AY81" s="11"/>
      <c r="AZ81" s="11"/>
      <c r="BA81" s="11"/>
    </row>
    <row r="82" spans="1:53" ht="33.75" customHeight="1" x14ac:dyDescent="0.25">
      <c r="A82" s="90"/>
      <c r="B82" s="13"/>
      <c r="C82" s="13"/>
      <c r="D82" s="13"/>
      <c r="E82" s="13"/>
      <c r="F82" s="14"/>
      <c r="G82" s="12"/>
      <c r="H82" s="12"/>
      <c r="P82" s="16"/>
      <c r="Q82" s="15"/>
      <c r="R82" s="17"/>
      <c r="S82" s="19"/>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11"/>
      <c r="AV82" s="11"/>
      <c r="AW82" s="11"/>
      <c r="AX82" s="11"/>
      <c r="AY82" s="11"/>
      <c r="AZ82" s="11"/>
      <c r="BA82" s="11"/>
    </row>
    <row r="83" spans="1:53" ht="18" customHeight="1" x14ac:dyDescent="0.25">
      <c r="D83" s="1"/>
      <c r="E83" s="1"/>
      <c r="P83" s="20" t="s">
        <v>15</v>
      </c>
      <c r="S83" s="19"/>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11"/>
      <c r="AV83" s="11"/>
      <c r="AW83" s="11"/>
      <c r="AX83" s="11"/>
      <c r="AY83" s="11"/>
      <c r="AZ83" s="11"/>
      <c r="BA83" s="11"/>
    </row>
    <row r="84" spans="1:53" ht="18" customHeight="1" x14ac:dyDescent="0.25">
      <c r="D84" s="1"/>
      <c r="E84" s="1"/>
      <c r="S84" s="19"/>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11"/>
      <c r="AV84" s="11"/>
      <c r="AW84" s="11"/>
      <c r="AX84" s="11"/>
      <c r="AY84" s="11"/>
      <c r="AZ84" s="11"/>
      <c r="BA84" s="11"/>
    </row>
    <row r="85" spans="1:53" x14ac:dyDescent="0.25">
      <c r="D85" s="1"/>
      <c r="E85" s="1"/>
      <c r="S85" s="19"/>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11"/>
      <c r="AV85" s="11"/>
      <c r="AW85" s="11"/>
      <c r="AX85" s="11"/>
      <c r="AY85" s="11"/>
      <c r="AZ85" s="11"/>
      <c r="BA85" s="11"/>
    </row>
    <row r="86" spans="1:53" x14ac:dyDescent="0.25">
      <c r="D86" s="1"/>
      <c r="E86" s="1"/>
      <c r="S86" s="19"/>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11"/>
      <c r="AV86" s="11"/>
      <c r="AW86" s="11"/>
      <c r="AX86" s="11"/>
      <c r="AY86" s="11"/>
      <c r="AZ86" s="11"/>
      <c r="BA86" s="11"/>
    </row>
    <row r="87" spans="1:53" x14ac:dyDescent="0.25">
      <c r="C87" s="22"/>
      <c r="D87" s="22"/>
      <c r="E87" s="22"/>
      <c r="S87" s="19"/>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11"/>
      <c r="AV87" s="11"/>
      <c r="AW87" s="11"/>
      <c r="AX87" s="11"/>
      <c r="AY87" s="11"/>
      <c r="AZ87" s="11"/>
      <c r="BA87" s="11"/>
    </row>
    <row r="88" spans="1:53" x14ac:dyDescent="0.25">
      <c r="C88" s="22"/>
      <c r="D88" s="22"/>
      <c r="E88" s="22"/>
      <c r="S88" s="19"/>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11"/>
      <c r="AV88" s="11"/>
      <c r="AW88" s="11"/>
      <c r="AX88" s="11"/>
      <c r="AY88" s="11"/>
      <c r="AZ88" s="11"/>
      <c r="BA88" s="11"/>
    </row>
    <row r="89" spans="1:53" x14ac:dyDescent="0.25">
      <c r="C89" s="22"/>
      <c r="D89" s="22"/>
      <c r="E89" s="22"/>
      <c r="S89" s="19"/>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11"/>
      <c r="AV89" s="11"/>
      <c r="AW89" s="11"/>
      <c r="AX89" s="11"/>
      <c r="AY89" s="11"/>
      <c r="AZ89" s="11"/>
      <c r="BA89" s="11"/>
    </row>
    <row r="90" spans="1:53" x14ac:dyDescent="0.25">
      <c r="C90" s="22"/>
      <c r="D90" s="22"/>
      <c r="E90" s="22"/>
      <c r="S90" s="19"/>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11"/>
      <c r="AV90" s="11"/>
      <c r="AW90" s="11"/>
      <c r="AX90" s="11"/>
      <c r="AY90" s="11"/>
      <c r="AZ90" s="11"/>
      <c r="BA90" s="11"/>
    </row>
    <row r="91" spans="1:53" x14ac:dyDescent="0.25">
      <c r="C91" s="22"/>
      <c r="D91" s="22"/>
      <c r="E91" s="22"/>
      <c r="S91" s="19"/>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11"/>
      <c r="AV91" s="11"/>
      <c r="AW91" s="11"/>
      <c r="AX91" s="11"/>
      <c r="AY91" s="11"/>
      <c r="AZ91" s="11"/>
      <c r="BA91" s="11"/>
    </row>
    <row r="92" spans="1:53" x14ac:dyDescent="0.25">
      <c r="C92" s="22"/>
      <c r="D92" s="22"/>
      <c r="E92" s="22" t="s">
        <v>16</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11"/>
      <c r="AV92" s="11"/>
      <c r="AW92" s="11"/>
      <c r="AX92" s="11"/>
      <c r="AY92" s="11"/>
      <c r="AZ92" s="11"/>
      <c r="BA92" s="11"/>
    </row>
    <row r="93" spans="1:53" x14ac:dyDescent="0.25">
      <c r="D93" s="1"/>
      <c r="E93" s="1"/>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11"/>
      <c r="AV93" s="11"/>
      <c r="AW93" s="11"/>
      <c r="AX93" s="11"/>
      <c r="AY93" s="11"/>
      <c r="AZ93" s="11"/>
      <c r="BA93" s="11"/>
    </row>
    <row r="94" spans="1:53" x14ac:dyDescent="0.25">
      <c r="D94" s="1"/>
      <c r="E94" s="1"/>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11"/>
      <c r="AV94" s="11"/>
      <c r="AW94" s="11"/>
      <c r="AX94" s="11"/>
      <c r="AY94" s="11"/>
      <c r="AZ94" s="11"/>
      <c r="BA94" s="11"/>
    </row>
    <row r="95" spans="1:53" x14ac:dyDescent="0.25">
      <c r="D95" s="1"/>
      <c r="E95" s="1"/>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11"/>
      <c r="AV95" s="11"/>
      <c r="AW95" s="11"/>
      <c r="AX95" s="11"/>
      <c r="AY95" s="11"/>
      <c r="AZ95" s="11"/>
      <c r="BA95" s="11"/>
    </row>
    <row r="96" spans="1:53" x14ac:dyDescent="0.25">
      <c r="D96" s="1"/>
      <c r="E96" s="1"/>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11"/>
      <c r="AV96" s="11"/>
      <c r="AW96" s="11"/>
      <c r="AX96" s="11"/>
      <c r="AY96" s="11"/>
      <c r="AZ96" s="11"/>
      <c r="BA96" s="11"/>
    </row>
    <row r="97" spans="4:53" x14ac:dyDescent="0.25">
      <c r="D97" s="1"/>
      <c r="E97" s="1"/>
      <c r="S97" s="4"/>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11"/>
      <c r="AV97" s="11"/>
      <c r="AW97" s="11"/>
      <c r="AX97" s="11"/>
      <c r="AY97" s="11"/>
      <c r="AZ97" s="11"/>
      <c r="BA97" s="11"/>
    </row>
    <row r="98" spans="4:53" x14ac:dyDescent="0.25">
      <c r="D98" s="1"/>
      <c r="E98" s="1"/>
      <c r="S98" s="4"/>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11"/>
      <c r="AV98" s="11"/>
      <c r="AW98" s="11"/>
      <c r="AX98" s="11"/>
      <c r="AY98" s="11"/>
      <c r="AZ98" s="11"/>
      <c r="BA98" s="11"/>
    </row>
    <row r="99" spans="4:53" x14ac:dyDescent="0.25">
      <c r="D99" s="1"/>
      <c r="E99" s="1"/>
      <c r="S99" s="4"/>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11"/>
      <c r="AV99" s="11"/>
      <c r="AW99" s="11"/>
      <c r="AX99" s="11"/>
      <c r="AY99" s="11"/>
      <c r="AZ99" s="11"/>
      <c r="BA99" s="11"/>
    </row>
    <row r="100" spans="4:53" x14ac:dyDescent="0.25">
      <c r="D100" s="1"/>
      <c r="E100" s="1"/>
      <c r="S100" s="4"/>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11"/>
      <c r="AV100" s="11"/>
      <c r="AW100" s="11"/>
      <c r="AX100" s="11"/>
      <c r="AY100" s="11"/>
      <c r="AZ100" s="11"/>
      <c r="BA100" s="11"/>
    </row>
    <row r="101" spans="4:53" x14ac:dyDescent="0.25">
      <c r="D101" s="1"/>
      <c r="E101" s="1"/>
      <c r="S101" s="4"/>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11"/>
      <c r="AV101" s="11"/>
      <c r="AW101" s="11"/>
      <c r="AX101" s="11"/>
      <c r="AY101" s="11"/>
      <c r="AZ101" s="11"/>
      <c r="BA101" s="11"/>
    </row>
    <row r="102" spans="4:53" x14ac:dyDescent="0.25">
      <c r="D102" s="1"/>
      <c r="E102" s="1"/>
      <c r="S102" s="4"/>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11"/>
      <c r="AV102" s="11"/>
      <c r="AW102" s="11"/>
      <c r="AX102" s="11"/>
      <c r="AY102" s="11"/>
      <c r="AZ102" s="11"/>
      <c r="BA102" s="11"/>
    </row>
    <row r="103" spans="4:53" x14ac:dyDescent="0.25">
      <c r="D103" s="1"/>
      <c r="E103" s="1"/>
      <c r="S103" s="4"/>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11"/>
      <c r="AV103" s="11"/>
      <c r="AW103" s="11"/>
      <c r="AX103" s="11"/>
      <c r="AY103" s="11"/>
      <c r="AZ103" s="11"/>
      <c r="BA103" s="11"/>
    </row>
    <row r="104" spans="4:53" x14ac:dyDescent="0.25">
      <c r="D104" s="1"/>
      <c r="E104" s="1"/>
      <c r="S104" s="4"/>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11"/>
      <c r="AV104" s="11"/>
      <c r="AW104" s="11"/>
      <c r="AX104" s="11"/>
      <c r="AY104" s="11"/>
      <c r="AZ104" s="11"/>
      <c r="BA104" s="11"/>
    </row>
    <row r="105" spans="4:53" x14ac:dyDescent="0.25">
      <c r="D105" s="1"/>
      <c r="E105" s="1"/>
      <c r="S105" s="4"/>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11"/>
      <c r="AV105" s="11"/>
      <c r="AW105" s="11"/>
      <c r="AX105" s="11"/>
      <c r="AY105" s="11"/>
      <c r="AZ105" s="11"/>
      <c r="BA105" s="11"/>
    </row>
    <row r="106" spans="4:53" x14ac:dyDescent="0.25">
      <c r="D106" s="1"/>
      <c r="E106" s="1"/>
      <c r="S106" s="4"/>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11"/>
      <c r="AV106" s="11"/>
      <c r="AW106" s="11"/>
      <c r="AX106" s="11"/>
      <c r="AY106" s="11"/>
      <c r="AZ106" s="11"/>
      <c r="BA106" s="11"/>
    </row>
    <row r="107" spans="4:53" x14ac:dyDescent="0.25">
      <c r="D107" s="1"/>
      <c r="E107" s="1"/>
      <c r="S107" s="4"/>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11"/>
      <c r="AV107" s="11"/>
      <c r="AW107" s="11"/>
      <c r="AX107" s="11"/>
      <c r="AY107" s="11"/>
      <c r="AZ107" s="11"/>
      <c r="BA107" s="11"/>
    </row>
    <row r="108" spans="4:53" x14ac:dyDescent="0.25">
      <c r="D108" s="1"/>
      <c r="E108" s="1"/>
      <c r="S108" s="4"/>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11"/>
      <c r="AV108" s="11"/>
      <c r="AW108" s="11"/>
      <c r="AX108" s="11"/>
      <c r="AY108" s="11"/>
      <c r="AZ108" s="11"/>
      <c r="BA108" s="11"/>
    </row>
    <row r="109" spans="4:53" x14ac:dyDescent="0.25">
      <c r="D109" s="1"/>
      <c r="E109" s="1"/>
      <c r="S109" s="4"/>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11"/>
      <c r="AV109" s="11"/>
      <c r="AW109" s="11"/>
      <c r="AX109" s="11"/>
      <c r="AY109" s="11"/>
      <c r="AZ109" s="11"/>
      <c r="BA109" s="11"/>
    </row>
    <row r="110" spans="4:53" x14ac:dyDescent="0.25">
      <c r="D110" s="1"/>
      <c r="E110" s="1"/>
      <c r="S110" s="4"/>
      <c r="U110" s="2"/>
      <c r="V110" s="2"/>
      <c r="W110" s="2"/>
      <c r="X110" s="2"/>
      <c r="Y110" s="2"/>
      <c r="Z110" s="2"/>
      <c r="AA110" s="2"/>
      <c r="AB110" s="2"/>
      <c r="AC110" s="2"/>
      <c r="AD110" s="2"/>
      <c r="AE110" s="2"/>
      <c r="AF110" s="2"/>
      <c r="AG110" s="2"/>
      <c r="AH110" s="2"/>
      <c r="AI110" s="2"/>
      <c r="AJ110" s="2"/>
      <c r="AK110" s="2"/>
      <c r="AL110" s="2"/>
      <c r="AQ110" s="11"/>
      <c r="AR110" s="11"/>
      <c r="AS110" s="11"/>
      <c r="AT110" s="11"/>
      <c r="AU110" s="11"/>
      <c r="AV110" s="11"/>
      <c r="AW110" s="11"/>
      <c r="AX110" s="11"/>
      <c r="AY110" s="11"/>
      <c r="AZ110" s="11"/>
      <c r="BA110" s="11"/>
    </row>
    <row r="111" spans="4:53" x14ac:dyDescent="0.25">
      <c r="D111" s="1"/>
      <c r="E111" s="1"/>
      <c r="S111" s="4"/>
      <c r="U111" s="2"/>
      <c r="V111" s="2"/>
      <c r="W111" s="2"/>
      <c r="X111" s="2"/>
      <c r="Y111" s="2"/>
      <c r="Z111" s="2"/>
      <c r="AA111" s="2"/>
      <c r="AB111" s="2"/>
      <c r="AC111" s="2"/>
      <c r="AD111" s="2"/>
      <c r="AE111" s="2"/>
      <c r="AF111" s="2"/>
      <c r="AG111" s="2"/>
      <c r="AH111" s="2"/>
      <c r="AI111" s="2"/>
      <c r="AJ111" s="2"/>
      <c r="AK111" s="2"/>
      <c r="AL111" s="2"/>
      <c r="AQ111" s="11"/>
      <c r="AR111" s="11"/>
      <c r="AS111" s="11"/>
      <c r="AT111" s="11"/>
      <c r="AU111" s="11"/>
      <c r="AV111" s="11"/>
      <c r="AW111" s="11"/>
      <c r="AX111" s="11"/>
      <c r="AY111" s="11"/>
      <c r="AZ111" s="11"/>
      <c r="BA111" s="11"/>
    </row>
    <row r="112" spans="4:53" x14ac:dyDescent="0.25">
      <c r="D112" s="1"/>
      <c r="E112" s="1"/>
      <c r="S112" s="4"/>
      <c r="U112" s="2"/>
      <c r="V112" s="2"/>
      <c r="W112" s="2"/>
      <c r="X112" s="2"/>
      <c r="Y112" s="2"/>
      <c r="Z112" s="2"/>
      <c r="AA112" s="2"/>
      <c r="AB112" s="2"/>
      <c r="AC112" s="2"/>
      <c r="AD112" s="2"/>
      <c r="AE112" s="2"/>
      <c r="AF112" s="2"/>
      <c r="AG112" s="2"/>
      <c r="AH112" s="2"/>
      <c r="AI112" s="2"/>
      <c r="AJ112" s="2"/>
      <c r="AK112" s="2"/>
      <c r="AL112" s="2"/>
      <c r="AQ112" s="11"/>
      <c r="AR112" s="11"/>
      <c r="AS112" s="11"/>
      <c r="AT112" s="11"/>
      <c r="AU112" s="11"/>
      <c r="AV112" s="11"/>
      <c r="AW112" s="11"/>
      <c r="AX112" s="11"/>
      <c r="AY112" s="11"/>
      <c r="AZ112" s="11"/>
      <c r="BA112" s="11"/>
    </row>
    <row r="113" spans="4:38" x14ac:dyDescent="0.25">
      <c r="D113" s="1"/>
      <c r="E113" s="1"/>
      <c r="S113" s="4"/>
      <c r="U113" s="2"/>
      <c r="V113" s="2"/>
      <c r="W113" s="2"/>
      <c r="X113" s="2"/>
      <c r="Y113" s="2"/>
      <c r="Z113" s="2"/>
      <c r="AA113" s="2"/>
      <c r="AB113" s="2"/>
      <c r="AC113" s="2"/>
      <c r="AD113" s="2"/>
      <c r="AE113" s="2"/>
      <c r="AF113" s="2"/>
      <c r="AG113" s="2"/>
      <c r="AH113" s="2"/>
      <c r="AI113" s="2"/>
      <c r="AJ113" s="2"/>
      <c r="AK113" s="2"/>
      <c r="AL113" s="2"/>
    </row>
    <row r="114" spans="4:38" x14ac:dyDescent="0.25">
      <c r="D114" s="1"/>
      <c r="E114" s="1"/>
      <c r="S114" s="4"/>
      <c r="U114" s="2"/>
      <c r="V114" s="2"/>
      <c r="W114" s="2"/>
      <c r="X114" s="2"/>
      <c r="Y114" s="2"/>
      <c r="Z114" s="2"/>
      <c r="AA114" s="2"/>
      <c r="AB114" s="2"/>
      <c r="AC114" s="2"/>
      <c r="AD114" s="2"/>
      <c r="AE114" s="2"/>
      <c r="AF114" s="2"/>
      <c r="AG114" s="2"/>
      <c r="AH114" s="2"/>
      <c r="AI114" s="2"/>
      <c r="AJ114" s="2"/>
      <c r="AK114" s="2"/>
      <c r="AL114" s="2"/>
    </row>
    <row r="115" spans="4:38" x14ac:dyDescent="0.25">
      <c r="D115" s="1"/>
      <c r="E115" s="1"/>
      <c r="S115" s="4"/>
      <c r="U115" s="2"/>
      <c r="V115" s="2"/>
      <c r="W115" s="2"/>
      <c r="X115" s="2"/>
      <c r="Y115" s="2"/>
      <c r="Z115" s="2"/>
      <c r="AA115" s="2"/>
      <c r="AB115" s="2"/>
      <c r="AC115" s="2"/>
      <c r="AD115" s="2"/>
      <c r="AE115" s="2"/>
      <c r="AF115" s="2"/>
      <c r="AG115" s="2"/>
      <c r="AH115" s="2"/>
      <c r="AI115" s="2"/>
      <c r="AJ115" s="2"/>
      <c r="AK115" s="2"/>
      <c r="AL115" s="2"/>
    </row>
    <row r="116" spans="4:38" x14ac:dyDescent="0.25">
      <c r="D116" s="1"/>
      <c r="E116" s="1"/>
      <c r="S116" s="4"/>
      <c r="U116" s="2"/>
      <c r="V116" s="2"/>
      <c r="W116" s="2"/>
      <c r="X116" s="2"/>
      <c r="Y116" s="2"/>
      <c r="Z116" s="2"/>
      <c r="AA116" s="2"/>
      <c r="AB116" s="2"/>
      <c r="AC116" s="2"/>
      <c r="AD116" s="2"/>
      <c r="AE116" s="2"/>
      <c r="AF116" s="2"/>
      <c r="AG116" s="2"/>
      <c r="AH116" s="2"/>
      <c r="AI116" s="2"/>
      <c r="AJ116" s="2"/>
      <c r="AK116" s="2"/>
      <c r="AL116" s="2"/>
    </row>
    <row r="117" spans="4:38" x14ac:dyDescent="0.25">
      <c r="D117" s="1"/>
      <c r="E117" s="1"/>
      <c r="S117" s="4"/>
      <c r="U117" s="2"/>
      <c r="V117" s="2"/>
      <c r="W117" s="2"/>
      <c r="X117" s="2"/>
      <c r="Y117" s="2"/>
      <c r="Z117" s="2"/>
      <c r="AA117" s="2"/>
      <c r="AB117" s="2"/>
      <c r="AC117" s="2"/>
      <c r="AD117" s="2"/>
      <c r="AE117" s="2"/>
      <c r="AF117" s="2"/>
      <c r="AG117" s="2"/>
      <c r="AH117" s="2"/>
      <c r="AI117" s="2"/>
      <c r="AJ117" s="2"/>
      <c r="AK117" s="2"/>
      <c r="AL117" s="2"/>
    </row>
    <row r="118" spans="4:38" x14ac:dyDescent="0.25">
      <c r="D118" s="1"/>
      <c r="E118" s="1"/>
      <c r="S118" s="4"/>
    </row>
    <row r="119" spans="4:38" x14ac:dyDescent="0.25">
      <c r="D119" s="1"/>
      <c r="E119" s="1"/>
      <c r="S119" s="4"/>
    </row>
    <row r="120" spans="4:38" x14ac:dyDescent="0.25">
      <c r="D120" s="1"/>
      <c r="E120" s="1"/>
      <c r="S120" s="4"/>
    </row>
    <row r="121" spans="4:38" x14ac:dyDescent="0.25">
      <c r="D121" s="1"/>
      <c r="E121" s="1"/>
      <c r="S121" s="4"/>
    </row>
    <row r="122" spans="4:38" x14ac:dyDescent="0.25">
      <c r="D122" s="1"/>
      <c r="E122" s="1"/>
      <c r="S122" s="4"/>
    </row>
    <row r="123" spans="4:38" x14ac:dyDescent="0.25">
      <c r="D123" s="1"/>
      <c r="E123" s="1"/>
      <c r="S123" s="4"/>
    </row>
    <row r="124" spans="4:38" x14ac:dyDescent="0.25">
      <c r="D124" s="1"/>
      <c r="E124" s="1"/>
      <c r="S124" s="4"/>
    </row>
    <row r="125" spans="4:38" x14ac:dyDescent="0.25">
      <c r="D125" s="1"/>
      <c r="E125" s="1"/>
      <c r="S125" s="4"/>
    </row>
    <row r="126" spans="4:38" x14ac:dyDescent="0.25">
      <c r="D126" s="1"/>
      <c r="E126" s="1"/>
      <c r="S126" s="4"/>
    </row>
    <row r="127" spans="4:38" x14ac:dyDescent="0.25">
      <c r="D127" s="1"/>
      <c r="E127" s="1"/>
      <c r="S127" s="4"/>
    </row>
    <row r="128" spans="4:38" x14ac:dyDescent="0.25">
      <c r="D128" s="1"/>
      <c r="E128" s="1"/>
      <c r="S128" s="4"/>
    </row>
    <row r="129" spans="4:19" x14ac:dyDescent="0.25">
      <c r="D129" s="1"/>
      <c r="E129" s="1"/>
      <c r="S129" s="4"/>
    </row>
    <row r="130" spans="4:19" x14ac:dyDescent="0.25">
      <c r="D130" s="1"/>
      <c r="E130" s="1"/>
      <c r="S130" s="4"/>
    </row>
    <row r="131" spans="4:19" x14ac:dyDescent="0.25">
      <c r="D131" s="1"/>
      <c r="E131" s="1"/>
      <c r="S131" s="4"/>
    </row>
    <row r="132" spans="4:19" x14ac:dyDescent="0.25">
      <c r="D132" s="1"/>
      <c r="E132" s="1"/>
      <c r="S132" s="4"/>
    </row>
    <row r="133" spans="4:19" x14ac:dyDescent="0.25">
      <c r="D133" s="1"/>
      <c r="E133" s="1"/>
      <c r="S133" s="4"/>
    </row>
    <row r="134" spans="4:19" x14ac:dyDescent="0.25">
      <c r="D134" s="1"/>
      <c r="E134" s="1"/>
      <c r="S134" s="4"/>
    </row>
    <row r="135" spans="4:19" x14ac:dyDescent="0.25">
      <c r="D135" s="1"/>
      <c r="E135" s="1"/>
      <c r="S135" s="4"/>
    </row>
    <row r="136" spans="4:19" x14ac:dyDescent="0.25">
      <c r="D136" s="1"/>
      <c r="E136" s="1"/>
      <c r="S136" s="4"/>
    </row>
    <row r="137" spans="4:19" x14ac:dyDescent="0.25">
      <c r="D137" s="1"/>
      <c r="E137" s="1"/>
      <c r="S137" s="4"/>
    </row>
    <row r="138" spans="4:19" x14ac:dyDescent="0.25">
      <c r="D138" s="1"/>
      <c r="E138" s="1"/>
      <c r="S138" s="4"/>
    </row>
    <row r="139" spans="4:19" x14ac:dyDescent="0.25">
      <c r="D139" s="1"/>
      <c r="E139" s="1"/>
      <c r="S139" s="4"/>
    </row>
    <row r="140" spans="4:19" x14ac:dyDescent="0.25">
      <c r="D140" s="1"/>
      <c r="E140" s="1"/>
      <c r="S140" s="4"/>
    </row>
    <row r="141" spans="4:19" x14ac:dyDescent="0.25">
      <c r="D141" s="1"/>
      <c r="E141" s="1"/>
      <c r="S141" s="4"/>
    </row>
    <row r="142" spans="4:19" x14ac:dyDescent="0.25">
      <c r="D142" s="1"/>
      <c r="E142" s="1"/>
      <c r="S142" s="4"/>
    </row>
    <row r="143" spans="4:19" x14ac:dyDescent="0.25">
      <c r="D143" s="1"/>
      <c r="E143" s="1"/>
      <c r="S143" s="4"/>
    </row>
    <row r="144" spans="4:19" x14ac:dyDescent="0.25">
      <c r="D144" s="1"/>
      <c r="E144" s="1"/>
      <c r="S144" s="4"/>
    </row>
    <row r="145" spans="4:19" x14ac:dyDescent="0.25">
      <c r="D145" s="1"/>
      <c r="E145" s="1"/>
      <c r="S145" s="4"/>
    </row>
    <row r="146" spans="4:19" x14ac:dyDescent="0.25">
      <c r="D146" s="1"/>
      <c r="E146" s="1"/>
      <c r="S146" s="4"/>
    </row>
    <row r="147" spans="4:19" x14ac:dyDescent="0.25">
      <c r="D147" s="1"/>
      <c r="E147" s="1"/>
      <c r="S147" s="4"/>
    </row>
    <row r="148" spans="4:19" x14ac:dyDescent="0.25">
      <c r="D148" s="1"/>
      <c r="E148" s="1"/>
      <c r="S148" s="4"/>
    </row>
    <row r="149" spans="4:19" x14ac:dyDescent="0.25">
      <c r="D149" s="1"/>
      <c r="E149" s="1"/>
      <c r="S149" s="4"/>
    </row>
    <row r="150" spans="4:19" x14ac:dyDescent="0.25">
      <c r="D150" s="1"/>
      <c r="E150" s="1"/>
      <c r="S150" s="4"/>
    </row>
    <row r="151" spans="4:19" x14ac:dyDescent="0.25">
      <c r="D151" s="1"/>
      <c r="E151" s="1"/>
      <c r="S151" s="4"/>
    </row>
    <row r="152" spans="4:19" x14ac:dyDescent="0.25">
      <c r="D152" s="1"/>
      <c r="E152" s="1"/>
      <c r="S152" s="4"/>
    </row>
    <row r="153" spans="4:19" x14ac:dyDescent="0.25">
      <c r="D153" s="1"/>
      <c r="E153" s="1"/>
      <c r="S153" s="4"/>
    </row>
    <row r="154" spans="4:19" x14ac:dyDescent="0.25">
      <c r="D154" s="1"/>
      <c r="E154" s="1"/>
      <c r="M154" s="4">
        <v>50</v>
      </c>
      <c r="S154" s="4"/>
    </row>
    <row r="155" spans="4:19" x14ac:dyDescent="0.25">
      <c r="D155" s="1"/>
      <c r="E155" s="1"/>
      <c r="S155" s="4"/>
    </row>
    <row r="156" spans="4:19" x14ac:dyDescent="0.25">
      <c r="D156" s="1"/>
      <c r="E156" s="1"/>
      <c r="S156" s="4"/>
    </row>
    <row r="157" spans="4:19" x14ac:dyDescent="0.25">
      <c r="D157" s="1"/>
      <c r="E157" s="1"/>
      <c r="S157" s="4"/>
    </row>
    <row r="158" spans="4:19" x14ac:dyDescent="0.25">
      <c r="D158" s="1"/>
      <c r="E158" s="1"/>
      <c r="S158" s="4"/>
    </row>
    <row r="159" spans="4:19" x14ac:dyDescent="0.25">
      <c r="D159" s="1"/>
      <c r="E159" s="1"/>
      <c r="S159" s="4"/>
    </row>
    <row r="160" spans="4:19" x14ac:dyDescent="0.25">
      <c r="D160" s="1"/>
      <c r="E160" s="1"/>
      <c r="S160" s="4"/>
    </row>
    <row r="161" spans="4:19" x14ac:dyDescent="0.25">
      <c r="D161" s="1"/>
      <c r="E161" s="1"/>
      <c r="S161" s="4"/>
    </row>
    <row r="162" spans="4:19" x14ac:dyDescent="0.25">
      <c r="D162" s="1"/>
      <c r="E162" s="1"/>
      <c r="S162" s="4"/>
    </row>
    <row r="163" spans="4:19" x14ac:dyDescent="0.25">
      <c r="D163" s="1"/>
      <c r="E163" s="1"/>
      <c r="S163" s="4"/>
    </row>
    <row r="164" spans="4:19" x14ac:dyDescent="0.25">
      <c r="D164" s="1"/>
      <c r="E164" s="1"/>
      <c r="S164" s="4"/>
    </row>
    <row r="165" spans="4:19" x14ac:dyDescent="0.25">
      <c r="D165" s="1"/>
      <c r="E165" s="1"/>
      <c r="S165" s="4"/>
    </row>
    <row r="166" spans="4:19" x14ac:dyDescent="0.25">
      <c r="D166" s="1"/>
      <c r="E166" s="1"/>
      <c r="S166" s="4"/>
    </row>
    <row r="167" spans="4:19" x14ac:dyDescent="0.25">
      <c r="D167" s="1"/>
      <c r="E167" s="1"/>
      <c r="S167" s="4"/>
    </row>
    <row r="168" spans="4:19" x14ac:dyDescent="0.25">
      <c r="D168" s="1"/>
      <c r="E168" s="1"/>
      <c r="S168" s="4"/>
    </row>
    <row r="169" spans="4:19" x14ac:dyDescent="0.25">
      <c r="D169" s="1"/>
      <c r="E169" s="1"/>
      <c r="S169" s="4"/>
    </row>
    <row r="170" spans="4:19" x14ac:dyDescent="0.25">
      <c r="D170" s="1"/>
      <c r="E170" s="1"/>
      <c r="S170" s="4"/>
    </row>
    <row r="171" spans="4:19" x14ac:dyDescent="0.25">
      <c r="D171" s="1"/>
      <c r="E171" s="1"/>
      <c r="S171" s="4"/>
    </row>
    <row r="172" spans="4:19" x14ac:dyDescent="0.25">
      <c r="D172" s="1"/>
      <c r="E172" s="1"/>
      <c r="S172" s="4"/>
    </row>
    <row r="173" spans="4:19" x14ac:dyDescent="0.25">
      <c r="D173" s="1"/>
      <c r="E173" s="1"/>
      <c r="S173" s="4"/>
    </row>
    <row r="174" spans="4:19" x14ac:dyDescent="0.25">
      <c r="D174" s="1"/>
      <c r="E174" s="1"/>
      <c r="S174" s="4"/>
    </row>
    <row r="175" spans="4:19" x14ac:dyDescent="0.25">
      <c r="D175" s="1"/>
      <c r="E175" s="1"/>
      <c r="S175" s="4"/>
    </row>
    <row r="176" spans="4:19" x14ac:dyDescent="0.25">
      <c r="D176" s="1"/>
      <c r="E176" s="1"/>
      <c r="S176" s="4"/>
    </row>
    <row r="177" spans="4:19" x14ac:dyDescent="0.25">
      <c r="D177" s="1"/>
      <c r="E177" s="1"/>
      <c r="S177" s="4"/>
    </row>
    <row r="178" spans="4:19" x14ac:dyDescent="0.25">
      <c r="D178" s="1"/>
      <c r="E178" s="1"/>
      <c r="S178" s="4"/>
    </row>
    <row r="179" spans="4:19" x14ac:dyDescent="0.25">
      <c r="D179" s="1"/>
      <c r="E179" s="1"/>
      <c r="S179" s="4"/>
    </row>
    <row r="180" spans="4:19" x14ac:dyDescent="0.25">
      <c r="D180" s="1"/>
      <c r="E180" s="1"/>
      <c r="S180" s="4"/>
    </row>
    <row r="181" spans="4:19" x14ac:dyDescent="0.25">
      <c r="D181" s="1"/>
      <c r="E181" s="1"/>
      <c r="S181" s="4"/>
    </row>
    <row r="182" spans="4:19" x14ac:dyDescent="0.25">
      <c r="D182" s="1"/>
      <c r="E182" s="1"/>
      <c r="S182" s="4"/>
    </row>
    <row r="183" spans="4:19" x14ac:dyDescent="0.25">
      <c r="D183" s="1"/>
      <c r="E183" s="1"/>
      <c r="S183" s="4"/>
    </row>
    <row r="184" spans="4:19" x14ac:dyDescent="0.25">
      <c r="D184" s="1"/>
      <c r="E184" s="1"/>
      <c r="S184" s="4"/>
    </row>
    <row r="185" spans="4:19" x14ac:dyDescent="0.25">
      <c r="D185" s="1"/>
      <c r="E185" s="1"/>
      <c r="S185" s="4"/>
    </row>
    <row r="186" spans="4:19" x14ac:dyDescent="0.25">
      <c r="D186" s="1"/>
      <c r="E186" s="1"/>
      <c r="S186" s="4"/>
    </row>
    <row r="187" spans="4:19" x14ac:dyDescent="0.25">
      <c r="D187" s="1"/>
      <c r="E187" s="1"/>
      <c r="S187" s="4"/>
    </row>
    <row r="188" spans="4:19" x14ac:dyDescent="0.25">
      <c r="D188" s="1"/>
      <c r="E188" s="1"/>
      <c r="S188" s="4"/>
    </row>
    <row r="189" spans="4:19" x14ac:dyDescent="0.25">
      <c r="D189" s="1"/>
      <c r="E189" s="1"/>
      <c r="S189" s="4"/>
    </row>
    <row r="190" spans="4:19" x14ac:dyDescent="0.25">
      <c r="D190" s="1"/>
      <c r="E190" s="1"/>
      <c r="S190" s="4"/>
    </row>
    <row r="191" spans="4:19" x14ac:dyDescent="0.25">
      <c r="D191" s="1"/>
      <c r="E191" s="1"/>
      <c r="S191" s="4"/>
    </row>
    <row r="192" spans="4:19" x14ac:dyDescent="0.25">
      <c r="D192" s="1"/>
      <c r="E192" s="1"/>
      <c r="S192" s="4"/>
    </row>
    <row r="193" spans="4:19" x14ac:dyDescent="0.25">
      <c r="D193" s="1"/>
      <c r="E193" s="1"/>
      <c r="S193" s="4"/>
    </row>
    <row r="194" spans="4:19" x14ac:dyDescent="0.25">
      <c r="D194" s="1"/>
      <c r="E194" s="1"/>
      <c r="S194" s="4"/>
    </row>
    <row r="195" spans="4:19" x14ac:dyDescent="0.25">
      <c r="D195" s="1"/>
      <c r="E195" s="1"/>
      <c r="S195" s="4"/>
    </row>
    <row r="196" spans="4:19" x14ac:dyDescent="0.25">
      <c r="D196" s="1"/>
      <c r="E196" s="1"/>
      <c r="S196" s="4"/>
    </row>
    <row r="197" spans="4:19" x14ac:dyDescent="0.25">
      <c r="D197" s="1"/>
      <c r="E197" s="1"/>
      <c r="S197" s="4"/>
    </row>
    <row r="198" spans="4:19" x14ac:dyDescent="0.25">
      <c r="D198" s="1"/>
      <c r="E198" s="1"/>
      <c r="S198" s="4"/>
    </row>
    <row r="199" spans="4:19" x14ac:dyDescent="0.25">
      <c r="S199" s="4"/>
    </row>
    <row r="200" spans="4:19" x14ac:dyDescent="0.25">
      <c r="S200" s="4"/>
    </row>
    <row r="201" spans="4:19" x14ac:dyDescent="0.25">
      <c r="S201" s="4"/>
    </row>
    <row r="202" spans="4:19" x14ac:dyDescent="0.25">
      <c r="S202" s="4"/>
    </row>
    <row r="203" spans="4:19" x14ac:dyDescent="0.25">
      <c r="S203" s="4"/>
    </row>
    <row r="204" spans="4:19" x14ac:dyDescent="0.25">
      <c r="S204" s="4"/>
    </row>
    <row r="205" spans="4:19" x14ac:dyDescent="0.25">
      <c r="S205" s="4"/>
    </row>
    <row r="206" spans="4:19" x14ac:dyDescent="0.25">
      <c r="S206" s="4"/>
    </row>
    <row r="207" spans="4:19" x14ac:dyDescent="0.25">
      <c r="S207" s="4"/>
    </row>
    <row r="208" spans="4:19" x14ac:dyDescent="0.25">
      <c r="S208" s="4"/>
    </row>
    <row r="209" spans="4:19" x14ac:dyDescent="0.25">
      <c r="S209" s="4"/>
    </row>
    <row r="210" spans="4:19" x14ac:dyDescent="0.25">
      <c r="S210" s="4"/>
    </row>
    <row r="211" spans="4:19" x14ac:dyDescent="0.25">
      <c r="S211" s="4"/>
    </row>
    <row r="212" spans="4:19" x14ac:dyDescent="0.25">
      <c r="S212" s="4"/>
    </row>
    <row r="213" spans="4:19" x14ac:dyDescent="0.25">
      <c r="D213" s="1"/>
      <c r="E213" s="1"/>
      <c r="S213" s="4"/>
    </row>
    <row r="214" spans="4:19" x14ac:dyDescent="0.25">
      <c r="D214" s="1"/>
      <c r="E214" s="1"/>
      <c r="S214" s="4"/>
    </row>
    <row r="215" spans="4:19" x14ac:dyDescent="0.25">
      <c r="D215" s="1"/>
      <c r="E215" s="1"/>
      <c r="S215" s="4"/>
    </row>
    <row r="216" spans="4:19" x14ac:dyDescent="0.25">
      <c r="D216" s="1"/>
      <c r="E216" s="1"/>
      <c r="S216" s="4"/>
    </row>
    <row r="217" spans="4:19" x14ac:dyDescent="0.25">
      <c r="D217" s="1"/>
      <c r="E217" s="1"/>
      <c r="S217" s="4"/>
    </row>
    <row r="218" spans="4:19" x14ac:dyDescent="0.25">
      <c r="D218" s="1"/>
      <c r="E218" s="1"/>
      <c r="S218" s="4"/>
    </row>
    <row r="219" spans="4:19" x14ac:dyDescent="0.25">
      <c r="D219" s="1"/>
      <c r="E219" s="1"/>
      <c r="S219" s="4"/>
    </row>
    <row r="220" spans="4:19" x14ac:dyDescent="0.25">
      <c r="D220" s="1"/>
      <c r="E220" s="1"/>
      <c r="S220" s="4"/>
    </row>
    <row r="221" spans="4:19" x14ac:dyDescent="0.25">
      <c r="D221" s="1"/>
      <c r="E221" s="1"/>
      <c r="S221" s="4"/>
    </row>
    <row r="222" spans="4:19" x14ac:dyDescent="0.25">
      <c r="D222" s="1"/>
      <c r="E222" s="1"/>
      <c r="S222" s="4"/>
    </row>
    <row r="223" spans="4:19" x14ac:dyDescent="0.25">
      <c r="D223" s="1"/>
      <c r="E223" s="1"/>
      <c r="S223" s="4"/>
    </row>
    <row r="224" spans="4:19" x14ac:dyDescent="0.25">
      <c r="D224" s="1"/>
      <c r="E224" s="1"/>
      <c r="S224" s="4"/>
    </row>
    <row r="225" spans="4:19" x14ac:dyDescent="0.25">
      <c r="D225" s="1"/>
      <c r="E225" s="1"/>
      <c r="S225" s="4"/>
    </row>
    <row r="226" spans="4:19" x14ac:dyDescent="0.25">
      <c r="D226" s="1"/>
      <c r="E226" s="1"/>
      <c r="S226" s="4"/>
    </row>
    <row r="227" spans="4:19" x14ac:dyDescent="0.25">
      <c r="D227" s="1"/>
      <c r="E227" s="1"/>
      <c r="S227" s="4"/>
    </row>
    <row r="228" spans="4:19" x14ac:dyDescent="0.25">
      <c r="D228" s="1"/>
      <c r="E228" s="1"/>
      <c r="S228" s="4"/>
    </row>
    <row r="229" spans="4:19" x14ac:dyDescent="0.25">
      <c r="D229" s="1"/>
      <c r="E229" s="1"/>
      <c r="S229" s="4"/>
    </row>
    <row r="230" spans="4:19" x14ac:dyDescent="0.25">
      <c r="D230" s="1"/>
      <c r="E230" s="1"/>
      <c r="S230" s="4"/>
    </row>
    <row r="231" spans="4:19" x14ac:dyDescent="0.25">
      <c r="D231" s="1"/>
      <c r="E231" s="1"/>
      <c r="S231" s="4"/>
    </row>
    <row r="232" spans="4:19" x14ac:dyDescent="0.25">
      <c r="D232" s="1"/>
      <c r="E232" s="1"/>
      <c r="S232" s="4"/>
    </row>
    <row r="233" spans="4:19" x14ac:dyDescent="0.25">
      <c r="D233" s="1"/>
      <c r="E233" s="1"/>
      <c r="S233" s="4"/>
    </row>
    <row r="234" spans="4:19" x14ac:dyDescent="0.25">
      <c r="D234" s="1"/>
      <c r="E234" s="1"/>
      <c r="S234" s="4"/>
    </row>
    <row r="235" spans="4:19" x14ac:dyDescent="0.25">
      <c r="D235" s="1"/>
      <c r="E235" s="1"/>
      <c r="S235" s="4"/>
    </row>
    <row r="236" spans="4:19" x14ac:dyDescent="0.25">
      <c r="D236" s="1"/>
      <c r="E236" s="1"/>
      <c r="S236" s="4"/>
    </row>
    <row r="237" spans="4:19" x14ac:dyDescent="0.25">
      <c r="D237" s="1"/>
      <c r="E237" s="1"/>
      <c r="S237" s="4"/>
    </row>
    <row r="238" spans="4:19" x14ac:dyDescent="0.25">
      <c r="D238" s="1"/>
      <c r="E238" s="1"/>
      <c r="S238" s="4"/>
    </row>
    <row r="239" spans="4:19" x14ac:dyDescent="0.25">
      <c r="D239" s="1"/>
      <c r="E239" s="1"/>
      <c r="S239" s="4"/>
    </row>
    <row r="240" spans="4:19" x14ac:dyDescent="0.25">
      <c r="D240" s="1"/>
      <c r="E240" s="1"/>
      <c r="S240" s="4"/>
    </row>
    <row r="241" spans="4:19" x14ac:dyDescent="0.25">
      <c r="D241" s="1"/>
      <c r="E241" s="1"/>
      <c r="S241" s="4"/>
    </row>
    <row r="242" spans="4:19" x14ac:dyDescent="0.25">
      <c r="D242" s="1"/>
      <c r="E242" s="1"/>
      <c r="S242" s="4"/>
    </row>
    <row r="243" spans="4:19" x14ac:dyDescent="0.25">
      <c r="D243" s="1"/>
      <c r="E243" s="1"/>
      <c r="S243" s="4"/>
    </row>
    <row r="244" spans="4:19" x14ac:dyDescent="0.25">
      <c r="D244" s="1"/>
      <c r="E244" s="1"/>
      <c r="S244" s="4"/>
    </row>
    <row r="245" spans="4:19" x14ac:dyDescent="0.25">
      <c r="D245" s="1"/>
      <c r="E245" s="1"/>
      <c r="S245" s="4"/>
    </row>
    <row r="246" spans="4:19" x14ac:dyDescent="0.25">
      <c r="D246" s="1"/>
      <c r="E246" s="1"/>
      <c r="S246" s="4"/>
    </row>
    <row r="247" spans="4:19" x14ac:dyDescent="0.25">
      <c r="D247" s="1"/>
      <c r="E247" s="1"/>
      <c r="S247" s="4"/>
    </row>
    <row r="248" spans="4:19" x14ac:dyDescent="0.25">
      <c r="D248" s="1"/>
      <c r="E248" s="1"/>
      <c r="S248" s="4"/>
    </row>
    <row r="249" spans="4:19" x14ac:dyDescent="0.25">
      <c r="D249" s="1"/>
      <c r="E249" s="1"/>
      <c r="S249" s="4"/>
    </row>
    <row r="250" spans="4:19" x14ac:dyDescent="0.25">
      <c r="D250" s="1"/>
      <c r="E250" s="1"/>
      <c r="S250" s="4"/>
    </row>
    <row r="251" spans="4:19" x14ac:dyDescent="0.25">
      <c r="D251" s="1"/>
      <c r="E251" s="1"/>
      <c r="S251" s="4"/>
    </row>
    <row r="252" spans="4:19" x14ac:dyDescent="0.25">
      <c r="D252" s="1"/>
      <c r="E252" s="1"/>
      <c r="S252" s="4"/>
    </row>
    <row r="253" spans="4:19" x14ac:dyDescent="0.25">
      <c r="D253" s="1"/>
      <c r="E253" s="1"/>
      <c r="S253" s="4"/>
    </row>
    <row r="254" spans="4:19" x14ac:dyDescent="0.25">
      <c r="D254" s="1"/>
      <c r="E254" s="1"/>
      <c r="S254" s="4"/>
    </row>
    <row r="255" spans="4:19" x14ac:dyDescent="0.25">
      <c r="D255" s="1"/>
      <c r="E255" s="1"/>
      <c r="S255" s="4"/>
    </row>
    <row r="256" spans="4:19" x14ac:dyDescent="0.25">
      <c r="D256" s="1"/>
      <c r="E256" s="1"/>
      <c r="S256" s="4"/>
    </row>
    <row r="257" spans="4:19" x14ac:dyDescent="0.25">
      <c r="D257" s="1"/>
      <c r="E257" s="1"/>
      <c r="S257" s="4"/>
    </row>
    <row r="258" spans="4:19" x14ac:dyDescent="0.25">
      <c r="D258" s="1"/>
      <c r="E258" s="1"/>
      <c r="S258" s="4"/>
    </row>
    <row r="259" spans="4:19" x14ac:dyDescent="0.25">
      <c r="D259" s="1"/>
      <c r="E259" s="1"/>
      <c r="S259" s="4"/>
    </row>
    <row r="260" spans="4:19" x14ac:dyDescent="0.25">
      <c r="D260" s="1"/>
      <c r="E260" s="1"/>
      <c r="S260" s="4"/>
    </row>
    <row r="261" spans="4:19" x14ac:dyDescent="0.25">
      <c r="D261" s="1"/>
      <c r="E261" s="1"/>
      <c r="S261" s="4"/>
    </row>
    <row r="262" spans="4:19" x14ac:dyDescent="0.25">
      <c r="D262" s="1"/>
      <c r="E262" s="1"/>
      <c r="S262" s="4"/>
    </row>
    <row r="263" spans="4:19" x14ac:dyDescent="0.25">
      <c r="D263" s="1"/>
      <c r="E263" s="1"/>
      <c r="S263" s="4"/>
    </row>
    <row r="264" spans="4:19" x14ac:dyDescent="0.25">
      <c r="D264" s="1"/>
      <c r="E264" s="1"/>
      <c r="S264" s="4"/>
    </row>
    <row r="265" spans="4:19" x14ac:dyDescent="0.25">
      <c r="D265" s="1"/>
      <c r="E265" s="1"/>
      <c r="S265" s="4"/>
    </row>
    <row r="266" spans="4:19" x14ac:dyDescent="0.25">
      <c r="D266" s="1"/>
      <c r="E266" s="1"/>
      <c r="S266" s="4"/>
    </row>
    <row r="267" spans="4:19" x14ac:dyDescent="0.25">
      <c r="D267" s="1"/>
      <c r="E267" s="1"/>
      <c r="S267" s="4"/>
    </row>
    <row r="268" spans="4:19" x14ac:dyDescent="0.25">
      <c r="D268" s="1"/>
      <c r="E268" s="1"/>
      <c r="S268" s="4"/>
    </row>
    <row r="269" spans="4:19" x14ac:dyDescent="0.25">
      <c r="D269" s="1"/>
      <c r="E269" s="1"/>
      <c r="S269" s="4"/>
    </row>
    <row r="270" spans="4:19" x14ac:dyDescent="0.25">
      <c r="D270" s="1"/>
      <c r="E270" s="1"/>
      <c r="S270" s="4"/>
    </row>
    <row r="271" spans="4:19" x14ac:dyDescent="0.25">
      <c r="D271" s="1"/>
      <c r="E271" s="1"/>
      <c r="S271" s="4"/>
    </row>
    <row r="272" spans="4:19" x14ac:dyDescent="0.25">
      <c r="D272" s="1"/>
      <c r="E272" s="1"/>
      <c r="S272" s="4"/>
    </row>
    <row r="273" spans="4:19" x14ac:dyDescent="0.25">
      <c r="D273" s="1"/>
      <c r="E273" s="1"/>
      <c r="S273" s="4"/>
    </row>
    <row r="274" spans="4:19" x14ac:dyDescent="0.25">
      <c r="D274" s="1"/>
      <c r="E274" s="1"/>
      <c r="S274" s="4"/>
    </row>
    <row r="275" spans="4:19" x14ac:dyDescent="0.25">
      <c r="D275" s="1"/>
      <c r="E275" s="1"/>
      <c r="S275" s="4"/>
    </row>
    <row r="276" spans="4:19" x14ac:dyDescent="0.25">
      <c r="D276" s="1"/>
      <c r="E276" s="1"/>
      <c r="S276" s="4"/>
    </row>
    <row r="277" spans="4:19" x14ac:dyDescent="0.25">
      <c r="D277" s="1"/>
      <c r="E277" s="1"/>
      <c r="S277" s="4"/>
    </row>
    <row r="278" spans="4:19" x14ac:dyDescent="0.25">
      <c r="D278" s="1"/>
      <c r="E278" s="1"/>
      <c r="S278" s="4"/>
    </row>
    <row r="279" spans="4:19" x14ac:dyDescent="0.25">
      <c r="D279" s="1"/>
      <c r="E279" s="1"/>
      <c r="S279" s="4"/>
    </row>
    <row r="280" spans="4:19" x14ac:dyDescent="0.25">
      <c r="D280" s="1"/>
      <c r="E280" s="1"/>
      <c r="S280" s="4"/>
    </row>
    <row r="281" spans="4:19" x14ac:dyDescent="0.25">
      <c r="D281" s="1"/>
      <c r="E281" s="1"/>
      <c r="S281" s="4"/>
    </row>
    <row r="282" spans="4:19" x14ac:dyDescent="0.25">
      <c r="D282" s="1"/>
      <c r="E282" s="1"/>
      <c r="S282" s="4"/>
    </row>
    <row r="283" spans="4:19" x14ac:dyDescent="0.25">
      <c r="D283" s="1"/>
      <c r="E283" s="1"/>
      <c r="S283" s="4"/>
    </row>
    <row r="284" spans="4:19" x14ac:dyDescent="0.25">
      <c r="D284" s="1"/>
      <c r="E284" s="1"/>
      <c r="S284" s="4"/>
    </row>
    <row r="285" spans="4:19" x14ac:dyDescent="0.25">
      <c r="D285" s="1"/>
      <c r="E285" s="1"/>
      <c r="S285" s="4"/>
    </row>
    <row r="286" spans="4:19" x14ac:dyDescent="0.25">
      <c r="D286" s="1"/>
      <c r="E286" s="1"/>
      <c r="S286" s="4"/>
    </row>
    <row r="287" spans="4:19" x14ac:dyDescent="0.25">
      <c r="D287" s="1"/>
      <c r="E287" s="1"/>
      <c r="S287" s="4"/>
    </row>
    <row r="288" spans="4:19" x14ac:dyDescent="0.25">
      <c r="D288" s="1"/>
      <c r="E288" s="1"/>
      <c r="S288" s="4"/>
    </row>
    <row r="289" spans="4:19" x14ac:dyDescent="0.25">
      <c r="D289" s="1"/>
      <c r="E289" s="1"/>
      <c r="S289" s="4"/>
    </row>
    <row r="290" spans="4:19" x14ac:dyDescent="0.25">
      <c r="D290" s="1"/>
      <c r="E290" s="1"/>
      <c r="S290" s="4"/>
    </row>
    <row r="291" spans="4:19" x14ac:dyDescent="0.25">
      <c r="D291" s="1"/>
      <c r="E291" s="1"/>
      <c r="S291" s="4"/>
    </row>
    <row r="292" spans="4:19" x14ac:dyDescent="0.25">
      <c r="D292" s="1"/>
      <c r="E292" s="1"/>
      <c r="S292" s="4"/>
    </row>
    <row r="293" spans="4:19" x14ac:dyDescent="0.25">
      <c r="D293" s="1"/>
      <c r="E293" s="1"/>
      <c r="S293" s="4"/>
    </row>
    <row r="294" spans="4:19" x14ac:dyDescent="0.25">
      <c r="D294" s="1"/>
      <c r="E294" s="1"/>
      <c r="S294" s="4"/>
    </row>
    <row r="295" spans="4:19" x14ac:dyDescent="0.25">
      <c r="D295" s="1"/>
      <c r="E295" s="1"/>
      <c r="S295" s="4"/>
    </row>
    <row r="296" spans="4:19" x14ac:dyDescent="0.25">
      <c r="D296" s="1"/>
      <c r="E296" s="1"/>
      <c r="S296" s="4"/>
    </row>
    <row r="297" spans="4:19" x14ac:dyDescent="0.25">
      <c r="D297" s="1"/>
      <c r="E297" s="1"/>
      <c r="S297" s="4"/>
    </row>
    <row r="298" spans="4:19" x14ac:dyDescent="0.25">
      <c r="D298" s="1"/>
      <c r="E298" s="1"/>
      <c r="S298" s="4"/>
    </row>
    <row r="299" spans="4:19" x14ac:dyDescent="0.25">
      <c r="D299" s="1"/>
      <c r="E299" s="1"/>
      <c r="S299" s="4"/>
    </row>
    <row r="300" spans="4:19" x14ac:dyDescent="0.25">
      <c r="D300" s="1"/>
      <c r="E300" s="1"/>
      <c r="S300" s="4"/>
    </row>
    <row r="301" spans="4:19" x14ac:dyDescent="0.25">
      <c r="D301" s="1"/>
      <c r="E301" s="1"/>
      <c r="S301" s="4"/>
    </row>
    <row r="302" spans="4:19" x14ac:dyDescent="0.25">
      <c r="D302" s="1"/>
      <c r="E302" s="1"/>
      <c r="S302" s="4"/>
    </row>
    <row r="303" spans="4:19" x14ac:dyDescent="0.25">
      <c r="D303" s="1"/>
      <c r="E303" s="1"/>
      <c r="S303" s="4"/>
    </row>
    <row r="304" spans="4:19" x14ac:dyDescent="0.25">
      <c r="D304" s="1"/>
      <c r="E304" s="1"/>
      <c r="S304" s="4"/>
    </row>
    <row r="305" spans="4:19" x14ac:dyDescent="0.25">
      <c r="D305" s="1"/>
      <c r="E305" s="1"/>
      <c r="S305" s="4"/>
    </row>
    <row r="306" spans="4:19" x14ac:dyDescent="0.25">
      <c r="D306" s="1"/>
      <c r="E306" s="1"/>
      <c r="S306" s="4"/>
    </row>
    <row r="307" spans="4:19" x14ac:dyDescent="0.25">
      <c r="D307" s="1"/>
      <c r="E307" s="1"/>
      <c r="S307" s="4"/>
    </row>
    <row r="308" spans="4:19" x14ac:dyDescent="0.25">
      <c r="D308" s="1"/>
      <c r="E308" s="1"/>
      <c r="S308" s="4"/>
    </row>
    <row r="309" spans="4:19" x14ac:dyDescent="0.25">
      <c r="D309" s="1"/>
      <c r="E309" s="1"/>
      <c r="S309" s="4"/>
    </row>
    <row r="310" spans="4:19" x14ac:dyDescent="0.25">
      <c r="D310" s="1"/>
      <c r="E310" s="1"/>
      <c r="S310" s="4"/>
    </row>
    <row r="311" spans="4:19" x14ac:dyDescent="0.25">
      <c r="D311" s="1"/>
      <c r="E311" s="1"/>
      <c r="S311" s="4"/>
    </row>
    <row r="312" spans="4:19" x14ac:dyDescent="0.25">
      <c r="D312" s="1"/>
      <c r="E312" s="1"/>
      <c r="S312" s="4"/>
    </row>
    <row r="313" spans="4:19" x14ac:dyDescent="0.25">
      <c r="D313" s="1"/>
      <c r="E313" s="1"/>
      <c r="S313" s="4"/>
    </row>
    <row r="314" spans="4:19" x14ac:dyDescent="0.25">
      <c r="D314" s="1"/>
      <c r="E314" s="1"/>
      <c r="S314" s="4"/>
    </row>
    <row r="315" spans="4:19" x14ac:dyDescent="0.25">
      <c r="D315" s="1"/>
      <c r="E315" s="1"/>
      <c r="S315" s="4"/>
    </row>
    <row r="316" spans="4:19" x14ac:dyDescent="0.25">
      <c r="D316" s="1"/>
      <c r="E316" s="1"/>
      <c r="S316" s="4"/>
    </row>
    <row r="317" spans="4:19" x14ac:dyDescent="0.25">
      <c r="D317" s="1"/>
      <c r="E317" s="1"/>
      <c r="S317" s="4"/>
    </row>
    <row r="318" spans="4:19" x14ac:dyDescent="0.25">
      <c r="D318" s="1"/>
      <c r="E318" s="1"/>
      <c r="S318" s="4"/>
    </row>
    <row r="319" spans="4:19" x14ac:dyDescent="0.25">
      <c r="D319" s="1"/>
      <c r="E319" s="1"/>
      <c r="S319" s="4"/>
    </row>
    <row r="320" spans="4:19" x14ac:dyDescent="0.25">
      <c r="D320" s="1"/>
      <c r="E320" s="1"/>
      <c r="S320" s="4"/>
    </row>
    <row r="321" spans="4:19" x14ac:dyDescent="0.25">
      <c r="D321" s="1"/>
      <c r="E321" s="1"/>
      <c r="S321" s="4"/>
    </row>
    <row r="322" spans="4:19" x14ac:dyDescent="0.25">
      <c r="D322" s="1"/>
      <c r="E322" s="1"/>
      <c r="S322" s="4"/>
    </row>
    <row r="323" spans="4:19" x14ac:dyDescent="0.25">
      <c r="D323" s="1"/>
      <c r="E323" s="1"/>
      <c r="S323" s="4"/>
    </row>
    <row r="324" spans="4:19" x14ac:dyDescent="0.25">
      <c r="D324" s="1"/>
      <c r="E324" s="1"/>
      <c r="S324" s="4"/>
    </row>
    <row r="325" spans="4:19" x14ac:dyDescent="0.25">
      <c r="D325" s="1"/>
      <c r="E325" s="1"/>
      <c r="S325" s="4"/>
    </row>
    <row r="326" spans="4:19" x14ac:dyDescent="0.25">
      <c r="D326" s="1"/>
      <c r="E326" s="1"/>
      <c r="S326" s="4"/>
    </row>
    <row r="327" spans="4:19" x14ac:dyDescent="0.25">
      <c r="D327" s="1"/>
      <c r="E327" s="1"/>
      <c r="S327" s="4"/>
    </row>
    <row r="328" spans="4:19" x14ac:dyDescent="0.25">
      <c r="D328" s="1"/>
      <c r="E328" s="1"/>
      <c r="S328" s="4"/>
    </row>
    <row r="329" spans="4:19" x14ac:dyDescent="0.25">
      <c r="D329" s="1"/>
      <c r="E329" s="1"/>
      <c r="S329" s="4"/>
    </row>
    <row r="330" spans="4:19" x14ac:dyDescent="0.25">
      <c r="D330" s="1"/>
      <c r="E330" s="1"/>
      <c r="S330" s="4"/>
    </row>
    <row r="331" spans="4:19" x14ac:dyDescent="0.25">
      <c r="D331" s="1"/>
      <c r="E331" s="1"/>
      <c r="S331" s="4"/>
    </row>
    <row r="332" spans="4:19" x14ac:dyDescent="0.25">
      <c r="D332" s="1"/>
      <c r="E332" s="1"/>
      <c r="S332" s="4"/>
    </row>
    <row r="333" spans="4:19" x14ac:dyDescent="0.25">
      <c r="D333" s="1"/>
      <c r="E333" s="1"/>
      <c r="S333" s="4"/>
    </row>
    <row r="334" spans="4:19" x14ac:dyDescent="0.25">
      <c r="D334" s="1"/>
      <c r="E334" s="1"/>
      <c r="S334" s="4"/>
    </row>
    <row r="335" spans="4:19" x14ac:dyDescent="0.25">
      <c r="D335" s="1"/>
      <c r="E335" s="1"/>
      <c r="S335" s="4"/>
    </row>
    <row r="336" spans="4:19" x14ac:dyDescent="0.25">
      <c r="D336" s="1"/>
      <c r="E336" s="1"/>
      <c r="S336" s="4"/>
    </row>
    <row r="337" spans="4:19" x14ac:dyDescent="0.25">
      <c r="D337" s="1"/>
      <c r="E337" s="1"/>
      <c r="S337" s="4"/>
    </row>
    <row r="338" spans="4:19" x14ac:dyDescent="0.25">
      <c r="D338" s="1"/>
      <c r="E338" s="1"/>
      <c r="S338" s="4"/>
    </row>
    <row r="339" spans="4:19" x14ac:dyDescent="0.25">
      <c r="D339" s="1"/>
      <c r="E339" s="1"/>
      <c r="S339" s="4"/>
    </row>
    <row r="340" spans="4:19" x14ac:dyDescent="0.25">
      <c r="D340" s="1"/>
      <c r="E340" s="1"/>
      <c r="S340" s="4"/>
    </row>
    <row r="341" spans="4:19" x14ac:dyDescent="0.25">
      <c r="D341" s="1"/>
      <c r="E341" s="1"/>
      <c r="S341" s="4"/>
    </row>
    <row r="342" spans="4:19" x14ac:dyDescent="0.25">
      <c r="D342" s="1"/>
      <c r="E342" s="1"/>
      <c r="S342" s="4"/>
    </row>
    <row r="343" spans="4:19" x14ac:dyDescent="0.25">
      <c r="D343" s="1"/>
      <c r="E343" s="1"/>
      <c r="S343" s="4"/>
    </row>
    <row r="344" spans="4:19" x14ac:dyDescent="0.25">
      <c r="D344" s="1"/>
      <c r="E344" s="1"/>
      <c r="S344" s="4"/>
    </row>
    <row r="345" spans="4:19" x14ac:dyDescent="0.25">
      <c r="D345" s="1"/>
      <c r="E345" s="1"/>
      <c r="S345" s="4"/>
    </row>
    <row r="346" spans="4:19" x14ac:dyDescent="0.25">
      <c r="D346" s="1"/>
      <c r="E346" s="1"/>
      <c r="S346" s="4"/>
    </row>
    <row r="347" spans="4:19" x14ac:dyDescent="0.25">
      <c r="D347" s="1"/>
      <c r="E347" s="1"/>
      <c r="S347" s="4"/>
    </row>
    <row r="348" spans="4:19" x14ac:dyDescent="0.25">
      <c r="D348" s="1"/>
      <c r="E348" s="1"/>
      <c r="S348" s="4"/>
    </row>
    <row r="349" spans="4:19" x14ac:dyDescent="0.25">
      <c r="D349" s="1"/>
      <c r="E349" s="1"/>
      <c r="S349" s="4"/>
    </row>
    <row r="350" spans="4:19" x14ac:dyDescent="0.25">
      <c r="D350" s="1"/>
      <c r="E350" s="1"/>
      <c r="S350" s="4"/>
    </row>
    <row r="351" spans="4:19" x14ac:dyDescent="0.25">
      <c r="D351" s="1"/>
      <c r="E351" s="1"/>
      <c r="S351" s="4"/>
    </row>
    <row r="352" spans="4:19" x14ac:dyDescent="0.25">
      <c r="D352" s="1"/>
      <c r="E352" s="1"/>
      <c r="S352" s="4"/>
    </row>
    <row r="353" spans="4:19" x14ac:dyDescent="0.25">
      <c r="D353" s="1"/>
      <c r="E353" s="1"/>
      <c r="S353" s="4"/>
    </row>
    <row r="354" spans="4:19" x14ac:dyDescent="0.25">
      <c r="D354" s="1"/>
      <c r="E354" s="1"/>
      <c r="S354" s="4"/>
    </row>
    <row r="355" spans="4:19" x14ac:dyDescent="0.25">
      <c r="D355" s="1"/>
      <c r="E355" s="1"/>
      <c r="S355" s="4"/>
    </row>
    <row r="356" spans="4:19" x14ac:dyDescent="0.25">
      <c r="D356" s="1"/>
      <c r="E356" s="1"/>
      <c r="S356" s="4"/>
    </row>
    <row r="357" spans="4:19" x14ac:dyDescent="0.25">
      <c r="D357" s="1"/>
      <c r="E357" s="1"/>
      <c r="S357" s="4"/>
    </row>
    <row r="358" spans="4:19" x14ac:dyDescent="0.25">
      <c r="D358" s="1"/>
      <c r="E358" s="1"/>
      <c r="S358" s="4"/>
    </row>
    <row r="359" spans="4:19" x14ac:dyDescent="0.25">
      <c r="D359" s="1"/>
      <c r="E359" s="1"/>
      <c r="S359" s="4"/>
    </row>
    <row r="360" spans="4:19" x14ac:dyDescent="0.25">
      <c r="D360" s="1"/>
      <c r="E360" s="1"/>
      <c r="S360" s="4"/>
    </row>
    <row r="361" spans="4:19" x14ac:dyDescent="0.25">
      <c r="D361" s="1"/>
      <c r="E361" s="1"/>
      <c r="S361" s="4"/>
    </row>
    <row r="362" spans="4:19" x14ac:dyDescent="0.25">
      <c r="D362" s="1"/>
      <c r="E362" s="1"/>
      <c r="S362" s="4"/>
    </row>
    <row r="363" spans="4:19" x14ac:dyDescent="0.25">
      <c r="D363" s="1"/>
      <c r="E363" s="1"/>
      <c r="S363" s="4"/>
    </row>
    <row r="364" spans="4:19" x14ac:dyDescent="0.25">
      <c r="D364" s="1"/>
      <c r="E364" s="1"/>
      <c r="S364" s="4"/>
    </row>
    <row r="365" spans="4:19" x14ac:dyDescent="0.25">
      <c r="D365" s="1"/>
      <c r="E365" s="1"/>
      <c r="S365" s="4"/>
    </row>
    <row r="366" spans="4:19" x14ac:dyDescent="0.25">
      <c r="D366" s="1"/>
      <c r="E366" s="1"/>
      <c r="S366" s="4"/>
    </row>
    <row r="367" spans="4:19" x14ac:dyDescent="0.25">
      <c r="D367" s="1"/>
      <c r="E367" s="1"/>
      <c r="S367" s="4"/>
    </row>
    <row r="368" spans="4:19" x14ac:dyDescent="0.25">
      <c r="D368" s="1"/>
      <c r="E368" s="1"/>
      <c r="S368" s="4"/>
    </row>
    <row r="369" spans="4:19" x14ac:dyDescent="0.25">
      <c r="D369" s="1"/>
      <c r="E369" s="1"/>
      <c r="S369" s="4"/>
    </row>
    <row r="370" spans="4:19" x14ac:dyDescent="0.25">
      <c r="D370" s="1"/>
      <c r="E370" s="1"/>
      <c r="S370" s="4"/>
    </row>
    <row r="371" spans="4:19" x14ac:dyDescent="0.25">
      <c r="D371" s="1"/>
      <c r="E371" s="1"/>
      <c r="S371" s="4"/>
    </row>
    <row r="372" spans="4:19" x14ac:dyDescent="0.25">
      <c r="D372" s="1"/>
      <c r="E372" s="1"/>
      <c r="S372" s="4"/>
    </row>
    <row r="373" spans="4:19" x14ac:dyDescent="0.25">
      <c r="D373" s="1"/>
      <c r="E373" s="1"/>
      <c r="S373" s="4"/>
    </row>
    <row r="374" spans="4:19" x14ac:dyDescent="0.25">
      <c r="D374" s="1"/>
      <c r="E374" s="1"/>
      <c r="S374" s="4"/>
    </row>
    <row r="375" spans="4:19" x14ac:dyDescent="0.25">
      <c r="D375" s="1"/>
      <c r="E375" s="1"/>
      <c r="S375" s="4"/>
    </row>
    <row r="376" spans="4:19" x14ac:dyDescent="0.25">
      <c r="D376" s="1"/>
      <c r="E376" s="1"/>
      <c r="S376" s="4"/>
    </row>
    <row r="377" spans="4:19" x14ac:dyDescent="0.25">
      <c r="D377" s="1"/>
      <c r="E377" s="1"/>
      <c r="S377" s="4"/>
    </row>
    <row r="378" spans="4:19" x14ac:dyDescent="0.25">
      <c r="D378" s="1"/>
      <c r="E378" s="1"/>
      <c r="S378" s="4"/>
    </row>
    <row r="379" spans="4:19" x14ac:dyDescent="0.25">
      <c r="D379" s="1"/>
      <c r="E379" s="1"/>
      <c r="S379" s="4"/>
    </row>
    <row r="380" spans="4:19" x14ac:dyDescent="0.25">
      <c r="D380" s="1"/>
      <c r="E380" s="1"/>
      <c r="S380" s="4"/>
    </row>
    <row r="381" spans="4:19" x14ac:dyDescent="0.25">
      <c r="D381" s="1"/>
      <c r="E381" s="1"/>
      <c r="S381" s="4"/>
    </row>
    <row r="382" spans="4:19" x14ac:dyDescent="0.25">
      <c r="D382" s="1"/>
      <c r="E382" s="1"/>
      <c r="S382" s="4"/>
    </row>
    <row r="383" spans="4:19" x14ac:dyDescent="0.25">
      <c r="D383" s="1"/>
      <c r="E383" s="1"/>
      <c r="S383" s="4"/>
    </row>
    <row r="384" spans="4:19" x14ac:dyDescent="0.25">
      <c r="D384" s="1"/>
      <c r="E384" s="1"/>
      <c r="S384" s="4"/>
    </row>
    <row r="385" spans="4:19" x14ac:dyDescent="0.25">
      <c r="D385" s="1"/>
      <c r="E385" s="1"/>
      <c r="S385" s="4"/>
    </row>
    <row r="386" spans="4:19" x14ac:dyDescent="0.25">
      <c r="D386" s="1"/>
      <c r="E386" s="1"/>
      <c r="S386" s="4"/>
    </row>
    <row r="387" spans="4:19" x14ac:dyDescent="0.25">
      <c r="D387" s="1"/>
      <c r="E387" s="1"/>
      <c r="S387" s="4"/>
    </row>
    <row r="388" spans="4:19" x14ac:dyDescent="0.25">
      <c r="D388" s="1"/>
      <c r="E388" s="1"/>
      <c r="S388" s="4"/>
    </row>
    <row r="389" spans="4:19" x14ac:dyDescent="0.25">
      <c r="D389" s="1"/>
      <c r="E389" s="1"/>
      <c r="S389" s="4"/>
    </row>
    <row r="390" spans="4:19" x14ac:dyDescent="0.25">
      <c r="D390" s="1"/>
      <c r="E390" s="1"/>
      <c r="S390" s="4"/>
    </row>
    <row r="391" spans="4:19" x14ac:dyDescent="0.25">
      <c r="D391" s="1"/>
      <c r="E391" s="1"/>
      <c r="S391" s="4"/>
    </row>
    <row r="392" spans="4:19" x14ac:dyDescent="0.25">
      <c r="D392" s="1"/>
      <c r="E392" s="1"/>
      <c r="S392" s="4"/>
    </row>
    <row r="393" spans="4:19" x14ac:dyDescent="0.25">
      <c r="D393" s="1"/>
      <c r="E393" s="1"/>
      <c r="S393" s="4"/>
    </row>
    <row r="394" spans="4:19" x14ac:dyDescent="0.25">
      <c r="D394" s="1"/>
      <c r="E394" s="1"/>
      <c r="S394" s="4"/>
    </row>
    <row r="395" spans="4:19" x14ac:dyDescent="0.25">
      <c r="D395" s="1"/>
      <c r="E395" s="1"/>
      <c r="S395" s="4"/>
    </row>
    <row r="396" spans="4:19" x14ac:dyDescent="0.25">
      <c r="D396" s="1"/>
      <c r="E396" s="1"/>
      <c r="S396" s="4"/>
    </row>
    <row r="397" spans="4:19" x14ac:dyDescent="0.25">
      <c r="D397" s="1"/>
      <c r="E397" s="1"/>
      <c r="S397" s="4"/>
    </row>
    <row r="398" spans="4:19" x14ac:dyDescent="0.25">
      <c r="D398" s="1"/>
      <c r="E398" s="1"/>
      <c r="S398" s="4"/>
    </row>
    <row r="399" spans="4:19" x14ac:dyDescent="0.25">
      <c r="D399" s="1"/>
      <c r="E399" s="1"/>
      <c r="S399" s="4"/>
    </row>
    <row r="400" spans="4:19" x14ac:dyDescent="0.25">
      <c r="D400" s="1"/>
      <c r="E400" s="1"/>
      <c r="S400" s="4"/>
    </row>
    <row r="401" spans="4:19" x14ac:dyDescent="0.25">
      <c r="D401" s="1"/>
      <c r="E401" s="1"/>
      <c r="S401" s="4"/>
    </row>
    <row r="402" spans="4:19" x14ac:dyDescent="0.25">
      <c r="D402" s="1"/>
      <c r="E402" s="1"/>
      <c r="S402" s="4"/>
    </row>
    <row r="403" spans="4:19" x14ac:dyDescent="0.25">
      <c r="D403" s="1"/>
      <c r="E403" s="1"/>
      <c r="S403" s="4"/>
    </row>
    <row r="404" spans="4:19" x14ac:dyDescent="0.25">
      <c r="D404" s="1"/>
      <c r="E404" s="1"/>
      <c r="S404" s="4"/>
    </row>
    <row r="405" spans="4:19" x14ac:dyDescent="0.25">
      <c r="D405" s="1"/>
      <c r="E405" s="1"/>
      <c r="S405" s="4"/>
    </row>
    <row r="406" spans="4:19" x14ac:dyDescent="0.25">
      <c r="D406" s="1"/>
      <c r="E406" s="1"/>
      <c r="S406" s="4"/>
    </row>
    <row r="407" spans="4:19" x14ac:dyDescent="0.25">
      <c r="D407" s="1"/>
      <c r="E407" s="1"/>
      <c r="S407" s="4"/>
    </row>
    <row r="408" spans="4:19" x14ac:dyDescent="0.25">
      <c r="D408" s="1"/>
      <c r="E408" s="1"/>
      <c r="S408" s="4"/>
    </row>
    <row r="409" spans="4:19" x14ac:dyDescent="0.25">
      <c r="D409" s="1"/>
      <c r="E409" s="1"/>
      <c r="S409" s="4"/>
    </row>
    <row r="410" spans="4:19" x14ac:dyDescent="0.25">
      <c r="D410" s="1"/>
      <c r="E410" s="1"/>
      <c r="S410" s="4"/>
    </row>
    <row r="411" spans="4:19" x14ac:dyDescent="0.25">
      <c r="D411" s="1"/>
      <c r="E411" s="1"/>
      <c r="S411" s="4"/>
    </row>
    <row r="412" spans="4:19" x14ac:dyDescent="0.25">
      <c r="D412" s="1"/>
      <c r="E412" s="1"/>
      <c r="S412" s="4"/>
    </row>
    <row r="413" spans="4:19" x14ac:dyDescent="0.25">
      <c r="D413" s="1"/>
      <c r="E413" s="1"/>
      <c r="S413" s="4"/>
    </row>
    <row r="414" spans="4:19" x14ac:dyDescent="0.25">
      <c r="D414" s="1"/>
      <c r="E414" s="1"/>
      <c r="S414" s="4"/>
    </row>
    <row r="415" spans="4:19" x14ac:dyDescent="0.25">
      <c r="D415" s="1"/>
      <c r="E415" s="1"/>
      <c r="S415" s="4"/>
    </row>
    <row r="416" spans="4:19" x14ac:dyDescent="0.25">
      <c r="D416" s="1"/>
      <c r="E416" s="1"/>
      <c r="S416" s="4"/>
    </row>
    <row r="417" spans="4:19" x14ac:dyDescent="0.25">
      <c r="D417" s="1"/>
      <c r="E417" s="1"/>
      <c r="S417" s="4"/>
    </row>
    <row r="418" spans="4:19" x14ac:dyDescent="0.25">
      <c r="D418" s="1"/>
      <c r="E418" s="1"/>
      <c r="S418" s="4"/>
    </row>
    <row r="419" spans="4:19" x14ac:dyDescent="0.25">
      <c r="D419" s="1"/>
      <c r="E419" s="1"/>
      <c r="S419" s="4"/>
    </row>
    <row r="420" spans="4:19" x14ac:dyDescent="0.25">
      <c r="D420" s="1"/>
      <c r="E420" s="1"/>
      <c r="S420" s="4"/>
    </row>
    <row r="421" spans="4:19" x14ac:dyDescent="0.25">
      <c r="D421" s="1"/>
      <c r="E421" s="1"/>
      <c r="S421" s="4"/>
    </row>
    <row r="422" spans="4:19" x14ac:dyDescent="0.25">
      <c r="D422" s="1"/>
      <c r="E422" s="1"/>
      <c r="S422" s="4"/>
    </row>
    <row r="423" spans="4:19" x14ac:dyDescent="0.25">
      <c r="D423" s="1"/>
      <c r="E423" s="1"/>
      <c r="S423" s="4"/>
    </row>
    <row r="424" spans="4:19" x14ac:dyDescent="0.25">
      <c r="D424" s="1"/>
      <c r="E424" s="1"/>
      <c r="S424" s="4"/>
    </row>
    <row r="425" spans="4:19" x14ac:dyDescent="0.25">
      <c r="D425" s="1"/>
      <c r="E425" s="1"/>
      <c r="S425" s="4"/>
    </row>
    <row r="426" spans="4:19" x14ac:dyDescent="0.25">
      <c r="D426" s="1"/>
      <c r="E426" s="1"/>
      <c r="S426" s="4"/>
    </row>
    <row r="427" spans="4:19" x14ac:dyDescent="0.25">
      <c r="S427" s="4"/>
    </row>
    <row r="428" spans="4:19" x14ac:dyDescent="0.25">
      <c r="S428" s="4"/>
    </row>
    <row r="429" spans="4:19" x14ac:dyDescent="0.25">
      <c r="D429" s="1"/>
      <c r="E429" s="1"/>
      <c r="S429" s="4"/>
    </row>
    <row r="430" spans="4:19" x14ac:dyDescent="0.25">
      <c r="D430" s="1"/>
      <c r="E430" s="1"/>
      <c r="S430" s="4"/>
    </row>
    <row r="431" spans="4:19" x14ac:dyDescent="0.25">
      <c r="D431" s="1"/>
      <c r="E431" s="1"/>
      <c r="S431" s="4"/>
    </row>
    <row r="432" spans="4:19" x14ac:dyDescent="0.25">
      <c r="D432" s="1"/>
      <c r="E432" s="1"/>
      <c r="S432" s="4"/>
    </row>
    <row r="433" spans="4:19" x14ac:dyDescent="0.25">
      <c r="D433" s="1"/>
      <c r="E433" s="1"/>
      <c r="S433" s="4"/>
    </row>
    <row r="434" spans="4:19" x14ac:dyDescent="0.25">
      <c r="D434" s="1"/>
      <c r="E434" s="1"/>
      <c r="S434" s="4"/>
    </row>
    <row r="435" spans="4:19" x14ac:dyDescent="0.25">
      <c r="D435" s="1"/>
      <c r="E435" s="1"/>
      <c r="S435" s="4"/>
    </row>
    <row r="436" spans="4:19" x14ac:dyDescent="0.25">
      <c r="D436" s="1"/>
      <c r="E436" s="1"/>
      <c r="S436" s="4"/>
    </row>
    <row r="437" spans="4:19" x14ac:dyDescent="0.25">
      <c r="D437" s="1"/>
      <c r="E437" s="1"/>
      <c r="S437" s="4"/>
    </row>
    <row r="438" spans="4:19" x14ac:dyDescent="0.25">
      <c r="D438" s="1"/>
      <c r="E438" s="1"/>
      <c r="S438" s="4"/>
    </row>
    <row r="439" spans="4:19" x14ac:dyDescent="0.25">
      <c r="D439" s="1"/>
      <c r="E439" s="1"/>
      <c r="S439" s="4"/>
    </row>
    <row r="440" spans="4:19" x14ac:dyDescent="0.25">
      <c r="D440" s="1"/>
      <c r="E440" s="1"/>
      <c r="S440" s="4"/>
    </row>
    <row r="441" spans="4:19" x14ac:dyDescent="0.25">
      <c r="D441" s="1"/>
      <c r="E441" s="1"/>
      <c r="S441" s="4"/>
    </row>
    <row r="442" spans="4:19" x14ac:dyDescent="0.25">
      <c r="D442" s="1"/>
      <c r="E442" s="1"/>
      <c r="S442" s="4"/>
    </row>
    <row r="443" spans="4:19" x14ac:dyDescent="0.25">
      <c r="D443" s="1"/>
      <c r="E443" s="1"/>
      <c r="S443" s="4"/>
    </row>
    <row r="444" spans="4:19" x14ac:dyDescent="0.25">
      <c r="D444" s="1"/>
      <c r="E444" s="1"/>
      <c r="S444" s="4"/>
    </row>
    <row r="445" spans="4:19" x14ac:dyDescent="0.25">
      <c r="D445" s="1"/>
      <c r="E445" s="1"/>
      <c r="S445" s="4"/>
    </row>
    <row r="446" spans="4:19" x14ac:dyDescent="0.25">
      <c r="D446" s="1"/>
      <c r="E446" s="1"/>
      <c r="S446" s="4"/>
    </row>
    <row r="447" spans="4:19" x14ac:dyDescent="0.25">
      <c r="D447" s="1"/>
      <c r="E447" s="1"/>
      <c r="S447" s="4"/>
    </row>
    <row r="448" spans="4:19" x14ac:dyDescent="0.25">
      <c r="D448" s="1"/>
      <c r="E448" s="1"/>
      <c r="S448" s="4"/>
    </row>
    <row r="449" spans="4:19" x14ac:dyDescent="0.25">
      <c r="D449" s="1"/>
      <c r="E449" s="1"/>
      <c r="S449" s="4"/>
    </row>
    <row r="450" spans="4:19" x14ac:dyDescent="0.25">
      <c r="D450" s="1"/>
      <c r="E450" s="1"/>
      <c r="S450" s="4"/>
    </row>
    <row r="451" spans="4:19" x14ac:dyDescent="0.25">
      <c r="D451" s="1"/>
      <c r="E451" s="1"/>
      <c r="S451" s="4"/>
    </row>
    <row r="452" spans="4:19" x14ac:dyDescent="0.25">
      <c r="D452" s="1"/>
      <c r="E452" s="1"/>
      <c r="S452" s="4"/>
    </row>
    <row r="453" spans="4:19" x14ac:dyDescent="0.25">
      <c r="D453" s="1"/>
      <c r="E453" s="1"/>
      <c r="S453" s="4"/>
    </row>
    <row r="454" spans="4:19" x14ac:dyDescent="0.25">
      <c r="D454" s="1"/>
      <c r="E454" s="1"/>
      <c r="S454" s="4"/>
    </row>
    <row r="455" spans="4:19" x14ac:dyDescent="0.25">
      <c r="D455" s="1"/>
      <c r="E455" s="1"/>
      <c r="S455" s="4"/>
    </row>
    <row r="456" spans="4:19" x14ac:dyDescent="0.25">
      <c r="D456" s="1"/>
      <c r="E456" s="1"/>
      <c r="S456" s="4"/>
    </row>
    <row r="457" spans="4:19" x14ac:dyDescent="0.25">
      <c r="D457" s="1"/>
      <c r="E457" s="1"/>
      <c r="S457" s="4"/>
    </row>
    <row r="458" spans="4:19" x14ac:dyDescent="0.25">
      <c r="D458" s="1"/>
      <c r="E458" s="1"/>
      <c r="S458" s="4"/>
    </row>
    <row r="459" spans="4:19" x14ac:dyDescent="0.25">
      <c r="D459" s="1"/>
      <c r="E459" s="1"/>
      <c r="S459" s="4"/>
    </row>
    <row r="460" spans="4:19" x14ac:dyDescent="0.25">
      <c r="D460" s="1"/>
      <c r="E460" s="1"/>
      <c r="S460" s="4"/>
    </row>
    <row r="461" spans="4:19" x14ac:dyDescent="0.25">
      <c r="D461" s="1"/>
      <c r="E461" s="1"/>
      <c r="S461" s="4"/>
    </row>
    <row r="462" spans="4:19" x14ac:dyDescent="0.25">
      <c r="D462" s="1"/>
      <c r="E462" s="1"/>
      <c r="S462" s="4"/>
    </row>
    <row r="463" spans="4:19" x14ac:dyDescent="0.25">
      <c r="D463" s="1"/>
      <c r="E463" s="1"/>
      <c r="S463" s="4"/>
    </row>
    <row r="464" spans="4:19" x14ac:dyDescent="0.25">
      <c r="D464" s="1"/>
      <c r="E464" s="1"/>
      <c r="S464" s="4"/>
    </row>
    <row r="465" spans="4:19" x14ac:dyDescent="0.25">
      <c r="D465" s="1"/>
      <c r="E465" s="1"/>
      <c r="S465" s="4"/>
    </row>
    <row r="466" spans="4:19" x14ac:dyDescent="0.25">
      <c r="D466" s="1"/>
      <c r="E466" s="1"/>
      <c r="S466" s="4"/>
    </row>
    <row r="467" spans="4:19" x14ac:dyDescent="0.25">
      <c r="D467" s="1"/>
      <c r="E467" s="1"/>
      <c r="S467" s="4"/>
    </row>
    <row r="468" spans="4:19" x14ac:dyDescent="0.25">
      <c r="D468" s="1"/>
      <c r="E468" s="1"/>
      <c r="S468" s="4"/>
    </row>
    <row r="469" spans="4:19" x14ac:dyDescent="0.25">
      <c r="D469" s="1"/>
      <c r="E469" s="1"/>
      <c r="S469" s="4"/>
    </row>
    <row r="470" spans="4:19" x14ac:dyDescent="0.25">
      <c r="D470" s="1"/>
      <c r="E470" s="1"/>
      <c r="S470" s="4"/>
    </row>
    <row r="471" spans="4:19" x14ac:dyDescent="0.25">
      <c r="D471" s="1"/>
      <c r="E471" s="1"/>
      <c r="S471" s="4"/>
    </row>
    <row r="472" spans="4:19" x14ac:dyDescent="0.25">
      <c r="D472" s="1"/>
      <c r="E472" s="1"/>
      <c r="S472" s="4"/>
    </row>
    <row r="473" spans="4:19" x14ac:dyDescent="0.25">
      <c r="D473" s="1"/>
      <c r="E473" s="1"/>
      <c r="S473" s="4"/>
    </row>
    <row r="474" spans="4:19" x14ac:dyDescent="0.25">
      <c r="D474" s="1"/>
      <c r="E474" s="1"/>
      <c r="S474" s="4"/>
    </row>
    <row r="475" spans="4:19" x14ac:dyDescent="0.25">
      <c r="D475" s="1"/>
      <c r="E475" s="1"/>
      <c r="S475" s="4"/>
    </row>
    <row r="476" spans="4:19" x14ac:dyDescent="0.25">
      <c r="D476" s="1"/>
      <c r="E476" s="1"/>
      <c r="S476" s="4"/>
    </row>
    <row r="477" spans="4:19" x14ac:dyDescent="0.25">
      <c r="D477" s="1"/>
      <c r="E477" s="1"/>
      <c r="S477" s="4"/>
    </row>
    <row r="478" spans="4:19" x14ac:dyDescent="0.25">
      <c r="D478" s="1"/>
      <c r="E478" s="1"/>
      <c r="S478" s="4"/>
    </row>
    <row r="479" spans="4:19" x14ac:dyDescent="0.25">
      <c r="D479" s="1"/>
      <c r="E479" s="1"/>
      <c r="S479" s="4"/>
    </row>
    <row r="480" spans="4:19" x14ac:dyDescent="0.25">
      <c r="D480" s="1"/>
      <c r="E480" s="1"/>
      <c r="S480" s="4"/>
    </row>
    <row r="481" spans="4:19" x14ac:dyDescent="0.25">
      <c r="D481" s="1"/>
      <c r="E481" s="1"/>
      <c r="S481" s="4"/>
    </row>
    <row r="482" spans="4:19" x14ac:dyDescent="0.25">
      <c r="D482" s="1"/>
      <c r="E482" s="1"/>
      <c r="S482" s="4"/>
    </row>
    <row r="483" spans="4:19" x14ac:dyDescent="0.25">
      <c r="D483" s="1"/>
      <c r="E483" s="1"/>
      <c r="S483" s="4"/>
    </row>
    <row r="484" spans="4:19" x14ac:dyDescent="0.25">
      <c r="D484" s="1"/>
      <c r="E484" s="1"/>
      <c r="S484" s="4"/>
    </row>
    <row r="485" spans="4:19" x14ac:dyDescent="0.25">
      <c r="D485" s="1"/>
      <c r="E485" s="1"/>
      <c r="S485" s="4"/>
    </row>
    <row r="486" spans="4:19" x14ac:dyDescent="0.25">
      <c r="D486" s="1"/>
      <c r="E486" s="1"/>
      <c r="S486" s="4"/>
    </row>
    <row r="487" spans="4:19" x14ac:dyDescent="0.25">
      <c r="D487" s="1"/>
      <c r="E487" s="1"/>
      <c r="S487" s="4"/>
    </row>
    <row r="488" spans="4:19" x14ac:dyDescent="0.25">
      <c r="D488" s="1"/>
      <c r="E488" s="1"/>
      <c r="S488" s="4"/>
    </row>
    <row r="489" spans="4:19" x14ac:dyDescent="0.25">
      <c r="D489" s="1"/>
      <c r="E489" s="1"/>
      <c r="S489" s="4"/>
    </row>
    <row r="490" spans="4:19" x14ac:dyDescent="0.25">
      <c r="D490" s="1"/>
      <c r="E490" s="1"/>
      <c r="S490" s="4"/>
    </row>
    <row r="491" spans="4:19" x14ac:dyDescent="0.25">
      <c r="D491" s="1"/>
      <c r="E491" s="1"/>
      <c r="S491" s="4"/>
    </row>
    <row r="492" spans="4:19" x14ac:dyDescent="0.25">
      <c r="D492" s="1"/>
      <c r="E492" s="1"/>
      <c r="S492" s="4"/>
    </row>
    <row r="493" spans="4:19" x14ac:dyDescent="0.25">
      <c r="D493" s="1"/>
      <c r="E493" s="1"/>
      <c r="S493" s="4"/>
    </row>
    <row r="494" spans="4:19" x14ac:dyDescent="0.25">
      <c r="D494" s="1"/>
      <c r="E494" s="1"/>
      <c r="S494" s="4"/>
    </row>
    <row r="495" spans="4:19" x14ac:dyDescent="0.25">
      <c r="D495" s="1"/>
      <c r="E495" s="1"/>
      <c r="S495" s="4"/>
    </row>
    <row r="496" spans="4:19" x14ac:dyDescent="0.25">
      <c r="D496" s="1"/>
      <c r="E496" s="1"/>
      <c r="S496" s="4"/>
    </row>
    <row r="497" spans="4:19" x14ac:dyDescent="0.25">
      <c r="D497" s="1"/>
      <c r="E497" s="1"/>
      <c r="S497" s="4"/>
    </row>
    <row r="498" spans="4:19" x14ac:dyDescent="0.25">
      <c r="D498" s="1"/>
      <c r="E498" s="1"/>
      <c r="S498" s="4"/>
    </row>
    <row r="499" spans="4:19" x14ac:dyDescent="0.25">
      <c r="D499" s="1"/>
      <c r="E499" s="1"/>
      <c r="S499" s="4"/>
    </row>
    <row r="500" spans="4:19" x14ac:dyDescent="0.25">
      <c r="D500" s="1"/>
      <c r="E500" s="1"/>
      <c r="S500" s="4"/>
    </row>
    <row r="501" spans="4:19" x14ac:dyDescent="0.25">
      <c r="D501" s="1"/>
      <c r="E501" s="1"/>
      <c r="S501" s="4"/>
    </row>
    <row r="502" spans="4:19" x14ac:dyDescent="0.25">
      <c r="D502" s="1"/>
      <c r="E502" s="1"/>
      <c r="S502" s="4"/>
    </row>
    <row r="503" spans="4:19" x14ac:dyDescent="0.25">
      <c r="D503" s="1"/>
      <c r="E503" s="1"/>
      <c r="S503" s="4"/>
    </row>
    <row r="504" spans="4:19" x14ac:dyDescent="0.25">
      <c r="D504" s="1"/>
      <c r="E504" s="1"/>
      <c r="S504" s="4"/>
    </row>
    <row r="505" spans="4:19" x14ac:dyDescent="0.25">
      <c r="D505" s="1"/>
      <c r="E505" s="1"/>
      <c r="S505" s="4"/>
    </row>
    <row r="506" spans="4:19" x14ac:dyDescent="0.25">
      <c r="D506" s="1"/>
      <c r="E506" s="1"/>
      <c r="S506" s="4"/>
    </row>
    <row r="507" spans="4:19" x14ac:dyDescent="0.25">
      <c r="D507" s="1"/>
      <c r="E507" s="1"/>
      <c r="S507" s="4"/>
    </row>
    <row r="508" spans="4:19" x14ac:dyDescent="0.25">
      <c r="D508" s="1"/>
      <c r="E508" s="1"/>
      <c r="S508" s="4"/>
    </row>
    <row r="509" spans="4:19" x14ac:dyDescent="0.25">
      <c r="D509" s="1"/>
      <c r="E509" s="1"/>
      <c r="S509" s="4"/>
    </row>
    <row r="510" spans="4:19" x14ac:dyDescent="0.25">
      <c r="D510" s="1"/>
      <c r="E510" s="1"/>
      <c r="S510" s="4"/>
    </row>
    <row r="511" spans="4:19" x14ac:dyDescent="0.25">
      <c r="D511" s="1"/>
      <c r="E511" s="1"/>
      <c r="S511" s="4"/>
    </row>
    <row r="512" spans="4:19" x14ac:dyDescent="0.25">
      <c r="D512" s="1"/>
      <c r="E512" s="1"/>
      <c r="S512" s="4"/>
    </row>
    <row r="513" spans="4:19" x14ac:dyDescent="0.25">
      <c r="D513" s="1"/>
      <c r="E513" s="1"/>
      <c r="S513" s="4"/>
    </row>
    <row r="514" spans="4:19" x14ac:dyDescent="0.25">
      <c r="D514" s="1"/>
      <c r="E514" s="1"/>
      <c r="S514" s="4"/>
    </row>
    <row r="515" spans="4:19" x14ac:dyDescent="0.25">
      <c r="D515" s="1"/>
      <c r="E515" s="1"/>
      <c r="S515" s="4"/>
    </row>
    <row r="516" spans="4:19" x14ac:dyDescent="0.25">
      <c r="D516" s="1"/>
      <c r="E516" s="1"/>
      <c r="S516" s="4"/>
    </row>
    <row r="517" spans="4:19" x14ac:dyDescent="0.25">
      <c r="D517" s="1"/>
      <c r="E517" s="1"/>
      <c r="S517" s="4"/>
    </row>
    <row r="518" spans="4:19" x14ac:dyDescent="0.25">
      <c r="D518" s="1"/>
      <c r="E518" s="1"/>
      <c r="S518" s="4"/>
    </row>
    <row r="519" spans="4:19" x14ac:dyDescent="0.25">
      <c r="D519" s="1"/>
      <c r="E519" s="1"/>
      <c r="S519" s="4"/>
    </row>
    <row r="520" spans="4:19" x14ac:dyDescent="0.25">
      <c r="D520" s="1"/>
      <c r="E520" s="1"/>
      <c r="S520" s="4"/>
    </row>
    <row r="521" spans="4:19" x14ac:dyDescent="0.25">
      <c r="D521" s="1"/>
      <c r="E521" s="1"/>
      <c r="S521" s="4"/>
    </row>
    <row r="522" spans="4:19" x14ac:dyDescent="0.25">
      <c r="D522" s="1"/>
      <c r="E522" s="1"/>
      <c r="S522" s="4"/>
    </row>
    <row r="523" spans="4:19" x14ac:dyDescent="0.25">
      <c r="D523" s="1"/>
      <c r="E523" s="1"/>
      <c r="S523" s="4"/>
    </row>
    <row r="524" spans="4:19" x14ac:dyDescent="0.25">
      <c r="D524" s="1"/>
      <c r="E524" s="1"/>
      <c r="S524" s="4"/>
    </row>
    <row r="525" spans="4:19" x14ac:dyDescent="0.25">
      <c r="D525" s="1"/>
      <c r="E525" s="1"/>
      <c r="S525" s="4"/>
    </row>
    <row r="526" spans="4:19" x14ac:dyDescent="0.25">
      <c r="D526" s="1"/>
      <c r="E526" s="1"/>
      <c r="S526" s="4"/>
    </row>
    <row r="527" spans="4:19" x14ac:dyDescent="0.25">
      <c r="D527" s="1"/>
      <c r="E527" s="1"/>
      <c r="S527" s="4"/>
    </row>
    <row r="528" spans="4:19" x14ac:dyDescent="0.25">
      <c r="D528" s="1"/>
      <c r="E528" s="1"/>
      <c r="S528" s="4"/>
    </row>
    <row r="529" spans="4:19" x14ac:dyDescent="0.25">
      <c r="D529" s="1"/>
      <c r="E529" s="1"/>
      <c r="S529" s="4"/>
    </row>
    <row r="530" spans="4:19" x14ac:dyDescent="0.25">
      <c r="D530" s="1"/>
      <c r="E530" s="1"/>
      <c r="S530" s="4"/>
    </row>
    <row r="531" spans="4:19" x14ac:dyDescent="0.25">
      <c r="D531" s="1"/>
      <c r="E531" s="1"/>
      <c r="S531" s="4"/>
    </row>
    <row r="532" spans="4:19" x14ac:dyDescent="0.25">
      <c r="D532" s="1"/>
      <c r="E532" s="1"/>
      <c r="S532" s="4"/>
    </row>
    <row r="533" spans="4:19" x14ac:dyDescent="0.25">
      <c r="D533" s="1"/>
      <c r="E533" s="1"/>
      <c r="S533" s="4"/>
    </row>
    <row r="534" spans="4:19" x14ac:dyDescent="0.25">
      <c r="D534" s="1"/>
      <c r="E534" s="1"/>
      <c r="S534" s="4"/>
    </row>
    <row r="535" spans="4:19" x14ac:dyDescent="0.25">
      <c r="D535" s="1"/>
      <c r="E535" s="1"/>
      <c r="S535" s="4"/>
    </row>
    <row r="536" spans="4:19" x14ac:dyDescent="0.25">
      <c r="D536" s="1"/>
      <c r="E536" s="1"/>
      <c r="S536" s="4"/>
    </row>
    <row r="537" spans="4:19" x14ac:dyDescent="0.25">
      <c r="D537" s="1"/>
      <c r="E537" s="1"/>
      <c r="S537" s="4"/>
    </row>
    <row r="538" spans="4:19" x14ac:dyDescent="0.25">
      <c r="D538" s="1"/>
      <c r="E538" s="1"/>
      <c r="S538" s="4"/>
    </row>
    <row r="539" spans="4:19" x14ac:dyDescent="0.25">
      <c r="D539" s="1"/>
      <c r="E539" s="1"/>
      <c r="S539" s="4"/>
    </row>
    <row r="540" spans="4:19" x14ac:dyDescent="0.25">
      <c r="D540" s="1"/>
      <c r="E540" s="1"/>
      <c r="S540" s="4"/>
    </row>
    <row r="541" spans="4:19" x14ac:dyDescent="0.25">
      <c r="D541" s="1"/>
      <c r="E541" s="1"/>
      <c r="S541" s="4"/>
    </row>
    <row r="542" spans="4:19" x14ac:dyDescent="0.25">
      <c r="D542" s="1"/>
      <c r="E542" s="1"/>
      <c r="S542" s="4"/>
    </row>
    <row r="543" spans="4:19" x14ac:dyDescent="0.25">
      <c r="D543" s="1"/>
      <c r="E543" s="1"/>
      <c r="S543" s="4"/>
    </row>
    <row r="544" spans="4:19" x14ac:dyDescent="0.25">
      <c r="D544" s="1"/>
      <c r="E544" s="1"/>
      <c r="S544" s="4"/>
    </row>
    <row r="545" spans="4:19" x14ac:dyDescent="0.25">
      <c r="D545" s="1"/>
      <c r="E545" s="1"/>
      <c r="S545" s="4"/>
    </row>
    <row r="546" spans="4:19" x14ac:dyDescent="0.25">
      <c r="D546" s="1"/>
      <c r="E546" s="1"/>
      <c r="S546" s="4"/>
    </row>
    <row r="547" spans="4:19" x14ac:dyDescent="0.25">
      <c r="D547" s="1"/>
      <c r="E547" s="1"/>
      <c r="S547" s="4"/>
    </row>
    <row r="548" spans="4:19" x14ac:dyDescent="0.25">
      <c r="D548" s="1"/>
      <c r="E548" s="1"/>
      <c r="S548" s="4"/>
    </row>
    <row r="549" spans="4:19" x14ac:dyDescent="0.25">
      <c r="D549" s="1"/>
      <c r="E549" s="1"/>
      <c r="S549" s="4"/>
    </row>
    <row r="550" spans="4:19" x14ac:dyDescent="0.25">
      <c r="D550" s="1"/>
      <c r="E550" s="1"/>
      <c r="S550" s="4"/>
    </row>
    <row r="551" spans="4:19" x14ac:dyDescent="0.25">
      <c r="D551" s="1"/>
      <c r="E551" s="1"/>
      <c r="S551" s="4"/>
    </row>
    <row r="552" spans="4:19" x14ac:dyDescent="0.25">
      <c r="D552" s="1"/>
      <c r="E552" s="1"/>
      <c r="S552" s="4"/>
    </row>
    <row r="553" spans="4:19" x14ac:dyDescent="0.25">
      <c r="D553" s="1"/>
      <c r="E553" s="1"/>
      <c r="S553" s="4"/>
    </row>
    <row r="554" spans="4:19" x14ac:dyDescent="0.25">
      <c r="D554" s="1"/>
      <c r="E554" s="1"/>
      <c r="S554" s="4"/>
    </row>
    <row r="555" spans="4:19" x14ac:dyDescent="0.25">
      <c r="D555" s="1"/>
      <c r="E555" s="1"/>
      <c r="S555" s="4"/>
    </row>
    <row r="556" spans="4:19" x14ac:dyDescent="0.25">
      <c r="D556" s="1"/>
      <c r="E556" s="1"/>
      <c r="S556" s="4"/>
    </row>
    <row r="557" spans="4:19" x14ac:dyDescent="0.25">
      <c r="D557" s="1"/>
      <c r="E557" s="1"/>
      <c r="S557" s="4"/>
    </row>
    <row r="558" spans="4:19" x14ac:dyDescent="0.25">
      <c r="D558" s="1"/>
      <c r="E558" s="1"/>
      <c r="S558" s="4"/>
    </row>
    <row r="559" spans="4:19" x14ac:dyDescent="0.25">
      <c r="D559" s="1"/>
      <c r="E559" s="1"/>
      <c r="S559" s="4"/>
    </row>
    <row r="560" spans="4:19" x14ac:dyDescent="0.25">
      <c r="D560" s="1"/>
      <c r="E560" s="1"/>
      <c r="S560" s="4"/>
    </row>
    <row r="561" spans="4:19" x14ac:dyDescent="0.25">
      <c r="D561" s="1"/>
      <c r="E561" s="1"/>
      <c r="S561" s="4"/>
    </row>
    <row r="562" spans="4:19" x14ac:dyDescent="0.25">
      <c r="D562" s="1"/>
      <c r="E562" s="1"/>
      <c r="S562" s="4"/>
    </row>
    <row r="563" spans="4:19" x14ac:dyDescent="0.25">
      <c r="D563" s="1"/>
      <c r="E563" s="1"/>
      <c r="S563" s="4"/>
    </row>
    <row r="564" spans="4:19" x14ac:dyDescent="0.25">
      <c r="D564" s="1"/>
      <c r="E564" s="1"/>
      <c r="S564" s="4"/>
    </row>
    <row r="565" spans="4:19" x14ac:dyDescent="0.25">
      <c r="D565" s="1"/>
      <c r="E565" s="1"/>
      <c r="S565" s="4"/>
    </row>
    <row r="566" spans="4:19" x14ac:dyDescent="0.25">
      <c r="D566" s="1"/>
      <c r="E566" s="1"/>
      <c r="S566" s="4"/>
    </row>
    <row r="567" spans="4:19" x14ac:dyDescent="0.25">
      <c r="D567" s="1"/>
      <c r="E567" s="1"/>
      <c r="S567" s="4"/>
    </row>
    <row r="568" spans="4:19" x14ac:dyDescent="0.25">
      <c r="D568" s="1"/>
      <c r="E568" s="1"/>
      <c r="S568" s="4"/>
    </row>
    <row r="569" spans="4:19" x14ac:dyDescent="0.25">
      <c r="D569" s="1"/>
      <c r="E569" s="1"/>
      <c r="S569" s="4"/>
    </row>
    <row r="570" spans="4:19" x14ac:dyDescent="0.25">
      <c r="D570" s="1"/>
      <c r="E570" s="1"/>
      <c r="S570" s="4"/>
    </row>
    <row r="571" spans="4:19" x14ac:dyDescent="0.25">
      <c r="D571" s="1"/>
      <c r="E571" s="1"/>
      <c r="S571" s="4"/>
    </row>
    <row r="572" spans="4:19" x14ac:dyDescent="0.25">
      <c r="D572" s="1"/>
      <c r="E572" s="1"/>
      <c r="S572" s="4"/>
    </row>
    <row r="573" spans="4:19" x14ac:dyDescent="0.25">
      <c r="D573" s="1"/>
      <c r="E573" s="1"/>
      <c r="S573" s="4"/>
    </row>
    <row r="574" spans="4:19" x14ac:dyDescent="0.25">
      <c r="D574" s="1"/>
      <c r="E574" s="1"/>
      <c r="S574" s="4"/>
    </row>
    <row r="575" spans="4:19" x14ac:dyDescent="0.25">
      <c r="D575" s="1"/>
      <c r="E575" s="1"/>
      <c r="S575" s="4"/>
    </row>
    <row r="576" spans="4:19" x14ac:dyDescent="0.25">
      <c r="D576" s="1"/>
      <c r="E576" s="1"/>
      <c r="S576" s="4"/>
    </row>
    <row r="577" spans="4:19" x14ac:dyDescent="0.25">
      <c r="D577" s="1"/>
      <c r="E577" s="1"/>
      <c r="S577" s="4"/>
    </row>
    <row r="578" spans="4:19" x14ac:dyDescent="0.25">
      <c r="D578" s="1"/>
      <c r="E578" s="1"/>
      <c r="S578" s="4"/>
    </row>
    <row r="579" spans="4:19" x14ac:dyDescent="0.25">
      <c r="D579" s="1"/>
      <c r="E579" s="1"/>
      <c r="S579" s="4"/>
    </row>
    <row r="580" spans="4:19" x14ac:dyDescent="0.25">
      <c r="D580" s="1"/>
      <c r="E580" s="1"/>
      <c r="S580" s="4"/>
    </row>
    <row r="581" spans="4:19" x14ac:dyDescent="0.25">
      <c r="D581" s="1"/>
      <c r="E581" s="1"/>
      <c r="S581" s="4"/>
    </row>
    <row r="582" spans="4:19" x14ac:dyDescent="0.25">
      <c r="D582" s="1"/>
      <c r="E582" s="1"/>
      <c r="S582" s="4"/>
    </row>
    <row r="583" spans="4:19" x14ac:dyDescent="0.25">
      <c r="D583" s="1"/>
      <c r="E583" s="1"/>
      <c r="S583" s="4"/>
    </row>
    <row r="584" spans="4:19" x14ac:dyDescent="0.25">
      <c r="D584" s="1"/>
      <c r="E584" s="1"/>
      <c r="S584" s="4"/>
    </row>
    <row r="585" spans="4:19" x14ac:dyDescent="0.25">
      <c r="D585" s="1"/>
      <c r="E585" s="1"/>
      <c r="S585" s="4"/>
    </row>
    <row r="586" spans="4:19" x14ac:dyDescent="0.25">
      <c r="D586" s="1"/>
      <c r="E586" s="1"/>
      <c r="S586" s="4"/>
    </row>
    <row r="587" spans="4:19" x14ac:dyDescent="0.25">
      <c r="D587" s="1"/>
      <c r="E587" s="1"/>
      <c r="S587" s="4"/>
    </row>
    <row r="588" spans="4:19" x14ac:dyDescent="0.25">
      <c r="D588" s="1"/>
      <c r="E588" s="1"/>
      <c r="S588" s="4"/>
    </row>
    <row r="589" spans="4:19" x14ac:dyDescent="0.25">
      <c r="D589" s="1"/>
      <c r="E589" s="1"/>
      <c r="S589" s="4"/>
    </row>
    <row r="590" spans="4:19" x14ac:dyDescent="0.25">
      <c r="D590" s="1"/>
      <c r="E590" s="1"/>
      <c r="S590" s="4"/>
    </row>
    <row r="591" spans="4:19" x14ac:dyDescent="0.25">
      <c r="D591" s="1"/>
      <c r="E591" s="1"/>
      <c r="S591" s="4"/>
    </row>
    <row r="592" spans="4:19" x14ac:dyDescent="0.25">
      <c r="D592" s="1"/>
      <c r="E592" s="1"/>
      <c r="S592" s="4"/>
    </row>
    <row r="593" spans="4:19" x14ac:dyDescent="0.25">
      <c r="D593" s="1"/>
      <c r="E593" s="1"/>
      <c r="S593" s="4"/>
    </row>
    <row r="594" spans="4:19" x14ac:dyDescent="0.25">
      <c r="D594" s="1"/>
      <c r="E594" s="1"/>
      <c r="S594" s="4"/>
    </row>
    <row r="595" spans="4:19" x14ac:dyDescent="0.25">
      <c r="D595" s="1"/>
      <c r="E595" s="1"/>
      <c r="S595" s="4"/>
    </row>
    <row r="596" spans="4:19" x14ac:dyDescent="0.25">
      <c r="D596" s="1"/>
      <c r="E596" s="1"/>
      <c r="S596" s="4"/>
    </row>
    <row r="597" spans="4:19" x14ac:dyDescent="0.25">
      <c r="D597" s="1"/>
      <c r="E597" s="1"/>
      <c r="S597" s="4"/>
    </row>
    <row r="598" spans="4:19" x14ac:dyDescent="0.25">
      <c r="D598" s="1"/>
      <c r="E598" s="1"/>
      <c r="S598" s="4"/>
    </row>
    <row r="599" spans="4:19" x14ac:dyDescent="0.25">
      <c r="D599" s="1"/>
      <c r="E599" s="1"/>
      <c r="S599" s="4"/>
    </row>
    <row r="600" spans="4:19" x14ac:dyDescent="0.25">
      <c r="D600" s="1"/>
      <c r="E600" s="1"/>
      <c r="S600" s="4"/>
    </row>
    <row r="601" spans="4:19" x14ac:dyDescent="0.25">
      <c r="D601" s="1"/>
      <c r="E601" s="1"/>
      <c r="S601" s="4"/>
    </row>
    <row r="602" spans="4:19" x14ac:dyDescent="0.25">
      <c r="D602" s="1"/>
      <c r="E602" s="1"/>
      <c r="S602" s="4"/>
    </row>
    <row r="603" spans="4:19" x14ac:dyDescent="0.25">
      <c r="D603" s="1"/>
      <c r="E603" s="1"/>
      <c r="S603" s="4"/>
    </row>
    <row r="604" spans="4:19" x14ac:dyDescent="0.25">
      <c r="D604" s="1"/>
      <c r="E604" s="1"/>
      <c r="S604" s="4"/>
    </row>
    <row r="605" spans="4:19" x14ac:dyDescent="0.25">
      <c r="S605" s="4"/>
    </row>
    <row r="606" spans="4:19" x14ac:dyDescent="0.25">
      <c r="S606" s="4"/>
    </row>
    <row r="607" spans="4:19" x14ac:dyDescent="0.25">
      <c r="S607" s="4"/>
    </row>
    <row r="608" spans="4:19" x14ac:dyDescent="0.25">
      <c r="S608" s="4"/>
    </row>
    <row r="609" spans="4:19" x14ac:dyDescent="0.25">
      <c r="S609" s="4"/>
    </row>
    <row r="610" spans="4:19" x14ac:dyDescent="0.25">
      <c r="S610" s="4"/>
    </row>
    <row r="611" spans="4:19" x14ac:dyDescent="0.25">
      <c r="S611" s="4"/>
    </row>
    <row r="612" spans="4:19" x14ac:dyDescent="0.25">
      <c r="S612" s="4"/>
    </row>
    <row r="613" spans="4:19" x14ac:dyDescent="0.25">
      <c r="S613" s="4"/>
    </row>
    <row r="614" spans="4:19" x14ac:dyDescent="0.25">
      <c r="S614" s="4"/>
    </row>
    <row r="615" spans="4:19" x14ac:dyDescent="0.25">
      <c r="S615" s="4"/>
    </row>
    <row r="616" spans="4:19" x14ac:dyDescent="0.25">
      <c r="S616" s="4"/>
    </row>
    <row r="617" spans="4:19" x14ac:dyDescent="0.25">
      <c r="S617" s="4"/>
    </row>
    <row r="618" spans="4:19" x14ac:dyDescent="0.25">
      <c r="S618" s="4"/>
    </row>
    <row r="619" spans="4:19" x14ac:dyDescent="0.25">
      <c r="D619" s="1"/>
      <c r="E619" s="1"/>
      <c r="S619" s="4"/>
    </row>
    <row r="620" spans="4:19" x14ac:dyDescent="0.25">
      <c r="D620" s="1"/>
      <c r="E620" s="1"/>
      <c r="S620" s="4"/>
    </row>
    <row r="621" spans="4:19" x14ac:dyDescent="0.25">
      <c r="D621" s="1"/>
      <c r="E621" s="1"/>
      <c r="S621" s="4"/>
    </row>
    <row r="622" spans="4:19" x14ac:dyDescent="0.25">
      <c r="D622" s="1"/>
      <c r="E622" s="1"/>
      <c r="S622" s="4"/>
    </row>
    <row r="623" spans="4:19" x14ac:dyDescent="0.25">
      <c r="D623" s="1"/>
      <c r="E623" s="1"/>
      <c r="S623" s="4"/>
    </row>
    <row r="624" spans="4:19" x14ac:dyDescent="0.25">
      <c r="D624" s="1"/>
      <c r="E624" s="1"/>
      <c r="S624" s="4"/>
    </row>
    <row r="625" spans="4:19" x14ac:dyDescent="0.25">
      <c r="D625" s="1"/>
      <c r="E625" s="1"/>
      <c r="S625" s="4"/>
    </row>
    <row r="626" spans="4:19" x14ac:dyDescent="0.25">
      <c r="D626" s="1"/>
      <c r="E626" s="1"/>
      <c r="S626" s="4"/>
    </row>
    <row r="627" spans="4:19" x14ac:dyDescent="0.25">
      <c r="D627" s="1"/>
      <c r="E627" s="1"/>
      <c r="S627" s="4"/>
    </row>
    <row r="628" spans="4:19" x14ac:dyDescent="0.25">
      <c r="D628" s="1"/>
      <c r="E628" s="1"/>
      <c r="S628" s="4"/>
    </row>
    <row r="629" spans="4:19" x14ac:dyDescent="0.25">
      <c r="D629" s="1"/>
      <c r="E629" s="1"/>
      <c r="S629" s="4"/>
    </row>
    <row r="630" spans="4:19" x14ac:dyDescent="0.25">
      <c r="D630" s="1"/>
      <c r="E630" s="1"/>
      <c r="S630" s="4"/>
    </row>
    <row r="631" spans="4:19" x14ac:dyDescent="0.25">
      <c r="D631" s="1"/>
      <c r="E631" s="1"/>
      <c r="S631" s="4"/>
    </row>
    <row r="632" spans="4:19" x14ac:dyDescent="0.25">
      <c r="D632" s="1"/>
      <c r="E632" s="1"/>
      <c r="S632" s="4"/>
    </row>
    <row r="633" spans="4:19" x14ac:dyDescent="0.25">
      <c r="D633" s="1"/>
      <c r="E633" s="1"/>
      <c r="S633" s="4"/>
    </row>
    <row r="634" spans="4:19" x14ac:dyDescent="0.25">
      <c r="D634" s="1"/>
      <c r="E634" s="1"/>
      <c r="S634" s="4"/>
    </row>
    <row r="635" spans="4:19" x14ac:dyDescent="0.25">
      <c r="D635" s="1"/>
      <c r="E635" s="1"/>
      <c r="S635" s="4"/>
    </row>
    <row r="636" spans="4:19" x14ac:dyDescent="0.25">
      <c r="D636" s="1"/>
      <c r="E636" s="1"/>
      <c r="S636" s="4"/>
    </row>
    <row r="637" spans="4:19" x14ac:dyDescent="0.25">
      <c r="D637" s="1"/>
      <c r="E637" s="1"/>
      <c r="S637" s="4"/>
    </row>
    <row r="638" spans="4:19" x14ac:dyDescent="0.25">
      <c r="D638" s="1"/>
      <c r="E638" s="1"/>
      <c r="S638" s="4"/>
    </row>
    <row r="639" spans="4:19" x14ac:dyDescent="0.25">
      <c r="D639" s="1"/>
      <c r="E639" s="1"/>
      <c r="S639" s="4"/>
    </row>
    <row r="640" spans="4:19" x14ac:dyDescent="0.25">
      <c r="D640" s="1"/>
      <c r="E640" s="1"/>
      <c r="S640" s="4"/>
    </row>
    <row r="641" spans="4:19" x14ac:dyDescent="0.25">
      <c r="D641" s="1"/>
      <c r="E641" s="1"/>
      <c r="S641" s="4"/>
    </row>
    <row r="642" spans="4:19" x14ac:dyDescent="0.25">
      <c r="D642" s="1"/>
      <c r="E642" s="1"/>
      <c r="S642" s="4"/>
    </row>
    <row r="643" spans="4:19" x14ac:dyDescent="0.25">
      <c r="D643" s="1"/>
      <c r="E643" s="1"/>
      <c r="S643" s="4"/>
    </row>
    <row r="644" spans="4:19" x14ac:dyDescent="0.25">
      <c r="D644" s="1"/>
      <c r="E644" s="1"/>
      <c r="S644" s="4"/>
    </row>
    <row r="645" spans="4:19" x14ac:dyDescent="0.25">
      <c r="D645" s="1"/>
      <c r="E645" s="1"/>
      <c r="S645" s="4"/>
    </row>
    <row r="646" spans="4:19" x14ac:dyDescent="0.25">
      <c r="D646" s="1"/>
      <c r="E646" s="1"/>
      <c r="S646" s="4"/>
    </row>
    <row r="647" spans="4:19" x14ac:dyDescent="0.25">
      <c r="D647" s="1"/>
      <c r="E647" s="1"/>
      <c r="S647" s="4"/>
    </row>
    <row r="648" spans="4:19" x14ac:dyDescent="0.25">
      <c r="D648" s="1"/>
      <c r="E648" s="1"/>
      <c r="S648" s="4"/>
    </row>
    <row r="649" spans="4:19" x14ac:dyDescent="0.25">
      <c r="D649" s="1"/>
      <c r="E649" s="1"/>
      <c r="S649" s="4"/>
    </row>
    <row r="650" spans="4:19" x14ac:dyDescent="0.25">
      <c r="D650" s="1"/>
      <c r="E650" s="1"/>
      <c r="S650" s="4"/>
    </row>
    <row r="651" spans="4:19" x14ac:dyDescent="0.25">
      <c r="D651" s="1"/>
      <c r="E651" s="1"/>
      <c r="S651" s="4"/>
    </row>
    <row r="652" spans="4:19" x14ac:dyDescent="0.25">
      <c r="D652" s="1"/>
      <c r="E652" s="1"/>
      <c r="S652" s="4"/>
    </row>
    <row r="653" spans="4:19" x14ac:dyDescent="0.25">
      <c r="D653" s="1"/>
      <c r="E653" s="1"/>
      <c r="S653" s="4"/>
    </row>
    <row r="654" spans="4:19" x14ac:dyDescent="0.25">
      <c r="D654" s="1"/>
      <c r="E654" s="1"/>
      <c r="S654" s="4"/>
    </row>
    <row r="655" spans="4:19" x14ac:dyDescent="0.25">
      <c r="D655" s="1"/>
      <c r="E655" s="1"/>
      <c r="S655" s="4"/>
    </row>
    <row r="656" spans="4:19" x14ac:dyDescent="0.25">
      <c r="D656" s="1"/>
      <c r="E656" s="1"/>
      <c r="S656" s="4"/>
    </row>
    <row r="657" spans="4:19" x14ac:dyDescent="0.25">
      <c r="D657" s="1"/>
      <c r="E657" s="1"/>
      <c r="S657" s="4"/>
    </row>
    <row r="658" spans="4:19" x14ac:dyDescent="0.25">
      <c r="D658" s="1"/>
      <c r="E658" s="1"/>
      <c r="S658" s="4"/>
    </row>
    <row r="659" spans="4:19" x14ac:dyDescent="0.25">
      <c r="D659" s="1"/>
      <c r="E659" s="1"/>
      <c r="S659" s="4"/>
    </row>
    <row r="660" spans="4:19" x14ac:dyDescent="0.25">
      <c r="D660" s="1"/>
      <c r="E660" s="1"/>
      <c r="S660" s="4"/>
    </row>
    <row r="661" spans="4:19" x14ac:dyDescent="0.25">
      <c r="D661" s="1"/>
      <c r="E661" s="1"/>
      <c r="S661" s="4"/>
    </row>
    <row r="662" spans="4:19" x14ac:dyDescent="0.25">
      <c r="D662" s="1"/>
      <c r="E662" s="1"/>
      <c r="S662" s="4"/>
    </row>
    <row r="663" spans="4:19" x14ac:dyDescent="0.25">
      <c r="D663" s="1"/>
      <c r="E663" s="1"/>
      <c r="S663" s="4"/>
    </row>
    <row r="664" spans="4:19" x14ac:dyDescent="0.25">
      <c r="D664" s="1"/>
      <c r="E664" s="1"/>
      <c r="S664" s="4"/>
    </row>
    <row r="665" spans="4:19" x14ac:dyDescent="0.25">
      <c r="D665" s="1"/>
      <c r="E665" s="1"/>
      <c r="S665" s="4"/>
    </row>
    <row r="666" spans="4:19" x14ac:dyDescent="0.25">
      <c r="D666" s="1"/>
      <c r="E666" s="1"/>
      <c r="S666" s="4"/>
    </row>
    <row r="667" spans="4:19" x14ac:dyDescent="0.25">
      <c r="D667" s="1"/>
      <c r="E667" s="1"/>
      <c r="S667" s="4"/>
    </row>
    <row r="668" spans="4:19" x14ac:dyDescent="0.25">
      <c r="D668" s="1"/>
      <c r="E668" s="1"/>
      <c r="S668" s="4"/>
    </row>
    <row r="669" spans="4:19" x14ac:dyDescent="0.25">
      <c r="D669" s="1"/>
      <c r="E669" s="1"/>
      <c r="S669" s="4"/>
    </row>
    <row r="670" spans="4:19" x14ac:dyDescent="0.25">
      <c r="D670" s="1"/>
      <c r="E670" s="1"/>
      <c r="S670" s="4"/>
    </row>
    <row r="671" spans="4:19" x14ac:dyDescent="0.25">
      <c r="D671" s="1"/>
      <c r="E671" s="1"/>
      <c r="S671" s="4"/>
    </row>
    <row r="672" spans="4:19" x14ac:dyDescent="0.25">
      <c r="D672" s="1"/>
      <c r="E672" s="1"/>
      <c r="S672" s="4"/>
    </row>
    <row r="673" spans="4:19" x14ac:dyDescent="0.25">
      <c r="D673" s="1"/>
      <c r="E673" s="1"/>
      <c r="S673" s="4"/>
    </row>
    <row r="674" spans="4:19" x14ac:dyDescent="0.25">
      <c r="D674" s="1"/>
      <c r="E674" s="1"/>
      <c r="S674" s="4"/>
    </row>
    <row r="675" spans="4:19" x14ac:dyDescent="0.25">
      <c r="D675" s="1"/>
      <c r="E675" s="1"/>
      <c r="S675" s="4"/>
    </row>
    <row r="676" spans="4:19" x14ac:dyDescent="0.25">
      <c r="D676" s="1"/>
      <c r="E676" s="1"/>
      <c r="S676" s="4"/>
    </row>
    <row r="677" spans="4:19" x14ac:dyDescent="0.25">
      <c r="D677" s="1"/>
      <c r="E677" s="1"/>
      <c r="S677" s="4"/>
    </row>
    <row r="678" spans="4:19" x14ac:dyDescent="0.25">
      <c r="D678" s="1"/>
      <c r="E678" s="1"/>
      <c r="S678" s="4"/>
    </row>
    <row r="679" spans="4:19" x14ac:dyDescent="0.25">
      <c r="D679" s="1"/>
      <c r="E679" s="1"/>
      <c r="S679" s="4"/>
    </row>
    <row r="680" spans="4:19" x14ac:dyDescent="0.25">
      <c r="D680" s="1"/>
      <c r="E680" s="1"/>
      <c r="S680" s="4"/>
    </row>
    <row r="681" spans="4:19" x14ac:dyDescent="0.25">
      <c r="D681" s="1"/>
      <c r="E681" s="1"/>
      <c r="S681" s="4"/>
    </row>
    <row r="682" spans="4:19" x14ac:dyDescent="0.25">
      <c r="D682" s="1"/>
      <c r="E682" s="1"/>
      <c r="S682" s="4"/>
    </row>
    <row r="683" spans="4:19" x14ac:dyDescent="0.25">
      <c r="D683" s="1"/>
      <c r="E683" s="1"/>
      <c r="S683" s="4"/>
    </row>
    <row r="684" spans="4:19" x14ac:dyDescent="0.25">
      <c r="D684" s="1"/>
      <c r="E684" s="1"/>
      <c r="S684" s="4"/>
    </row>
    <row r="685" spans="4:19" x14ac:dyDescent="0.25">
      <c r="D685" s="1"/>
      <c r="E685" s="1"/>
      <c r="S685" s="4"/>
    </row>
    <row r="686" spans="4:19" x14ac:dyDescent="0.25">
      <c r="D686" s="1"/>
      <c r="E686" s="1"/>
      <c r="S686" s="4"/>
    </row>
    <row r="687" spans="4:19" x14ac:dyDescent="0.25">
      <c r="D687" s="1"/>
      <c r="E687" s="1"/>
      <c r="S687" s="4"/>
    </row>
    <row r="688" spans="4:19" x14ac:dyDescent="0.25">
      <c r="D688" s="1"/>
      <c r="E688" s="1"/>
      <c r="S688" s="4"/>
    </row>
    <row r="689" spans="4:19" x14ac:dyDescent="0.25">
      <c r="D689" s="1"/>
      <c r="E689" s="1"/>
      <c r="S689" s="4"/>
    </row>
    <row r="690" spans="4:19" x14ac:dyDescent="0.25">
      <c r="D690" s="1"/>
      <c r="E690" s="1"/>
      <c r="S690" s="4"/>
    </row>
    <row r="691" spans="4:19" x14ac:dyDescent="0.25">
      <c r="D691" s="1"/>
      <c r="E691" s="1"/>
      <c r="S691" s="4"/>
    </row>
    <row r="692" spans="4:19" x14ac:dyDescent="0.25">
      <c r="D692" s="1"/>
      <c r="E692" s="1"/>
      <c r="S692" s="4"/>
    </row>
    <row r="693" spans="4:19" x14ac:dyDescent="0.25">
      <c r="D693" s="1"/>
      <c r="E693" s="1"/>
      <c r="S693" s="4"/>
    </row>
    <row r="694" spans="4:19" x14ac:dyDescent="0.25">
      <c r="D694" s="1"/>
      <c r="E694" s="1"/>
      <c r="S694" s="4"/>
    </row>
    <row r="695" spans="4:19" x14ac:dyDescent="0.25">
      <c r="D695" s="1"/>
      <c r="E695" s="1"/>
      <c r="S695" s="4"/>
    </row>
    <row r="696" spans="4:19" x14ac:dyDescent="0.25">
      <c r="D696" s="1"/>
      <c r="E696" s="1"/>
      <c r="S696" s="4"/>
    </row>
    <row r="697" spans="4:19" x14ac:dyDescent="0.25">
      <c r="D697" s="1"/>
      <c r="E697" s="1"/>
      <c r="S697" s="4"/>
    </row>
    <row r="698" spans="4:19" x14ac:dyDescent="0.25">
      <c r="D698" s="1"/>
      <c r="E698" s="1"/>
      <c r="S698" s="4"/>
    </row>
    <row r="699" spans="4:19" x14ac:dyDescent="0.25">
      <c r="D699" s="1"/>
      <c r="E699" s="1"/>
      <c r="S699" s="4"/>
    </row>
    <row r="700" spans="4:19" x14ac:dyDescent="0.25">
      <c r="D700" s="1"/>
      <c r="E700" s="1"/>
      <c r="S700" s="4"/>
    </row>
    <row r="701" spans="4:19" x14ac:dyDescent="0.25">
      <c r="D701" s="1"/>
      <c r="E701" s="1"/>
      <c r="S701" s="4"/>
    </row>
    <row r="702" spans="4:19" x14ac:dyDescent="0.25">
      <c r="D702" s="1"/>
      <c r="E702" s="1"/>
      <c r="S702" s="4"/>
    </row>
    <row r="703" spans="4:19" x14ac:dyDescent="0.25">
      <c r="D703" s="1"/>
      <c r="E703" s="1"/>
      <c r="S703" s="4"/>
    </row>
    <row r="704" spans="4:19" x14ac:dyDescent="0.25">
      <c r="D704" s="1"/>
      <c r="E704" s="1"/>
      <c r="S704" s="4"/>
    </row>
    <row r="705" spans="4:19" x14ac:dyDescent="0.25">
      <c r="D705" s="1"/>
      <c r="E705" s="1"/>
      <c r="S705" s="4"/>
    </row>
    <row r="706" spans="4:19" x14ac:dyDescent="0.25">
      <c r="D706" s="1"/>
      <c r="E706" s="1"/>
      <c r="S706" s="4"/>
    </row>
    <row r="707" spans="4:19" x14ac:dyDescent="0.25">
      <c r="D707" s="1"/>
      <c r="E707" s="1"/>
      <c r="S707" s="4"/>
    </row>
    <row r="708" spans="4:19" x14ac:dyDescent="0.25">
      <c r="D708" s="1"/>
      <c r="E708" s="1"/>
      <c r="S708" s="4"/>
    </row>
    <row r="709" spans="4:19" x14ac:dyDescent="0.25">
      <c r="D709" s="1"/>
      <c r="E709" s="1"/>
      <c r="S709" s="4"/>
    </row>
    <row r="710" spans="4:19" x14ac:dyDescent="0.25">
      <c r="D710" s="1"/>
      <c r="E710" s="1"/>
      <c r="S710" s="4"/>
    </row>
    <row r="711" spans="4:19" x14ac:dyDescent="0.25">
      <c r="D711" s="1"/>
      <c r="E711" s="1"/>
      <c r="S711" s="4"/>
    </row>
    <row r="712" spans="4:19" x14ac:dyDescent="0.25">
      <c r="D712" s="1"/>
      <c r="E712" s="1"/>
      <c r="S712" s="4"/>
    </row>
    <row r="713" spans="4:19" x14ac:dyDescent="0.25">
      <c r="D713" s="1"/>
      <c r="E713" s="1"/>
      <c r="S713" s="4"/>
    </row>
    <row r="714" spans="4:19" x14ac:dyDescent="0.25">
      <c r="D714" s="1"/>
      <c r="E714" s="1"/>
      <c r="S714" s="4"/>
    </row>
    <row r="715" spans="4:19" x14ac:dyDescent="0.25">
      <c r="D715" s="1"/>
      <c r="E715" s="1"/>
      <c r="S715" s="4"/>
    </row>
    <row r="716" spans="4:19" x14ac:dyDescent="0.25">
      <c r="D716" s="1"/>
      <c r="E716" s="1"/>
      <c r="S716" s="4"/>
    </row>
    <row r="717" spans="4:19" x14ac:dyDescent="0.25">
      <c r="D717" s="1"/>
      <c r="E717" s="1"/>
      <c r="S717" s="4"/>
    </row>
    <row r="718" spans="4:19" x14ac:dyDescent="0.25">
      <c r="D718" s="1"/>
      <c r="E718" s="1"/>
      <c r="S718" s="4"/>
    </row>
    <row r="719" spans="4:19" x14ac:dyDescent="0.25">
      <c r="D719" s="1"/>
      <c r="E719" s="1"/>
      <c r="S719" s="4"/>
    </row>
    <row r="720" spans="4:19" x14ac:dyDescent="0.25">
      <c r="D720" s="1"/>
      <c r="E720" s="1"/>
      <c r="S720" s="4"/>
    </row>
    <row r="721" spans="4:19" x14ac:dyDescent="0.25">
      <c r="D721" s="1"/>
      <c r="E721" s="1"/>
      <c r="S721" s="4"/>
    </row>
    <row r="722" spans="4:19" x14ac:dyDescent="0.25">
      <c r="D722" s="1"/>
      <c r="E722" s="1"/>
      <c r="S722" s="4"/>
    </row>
    <row r="723" spans="4:19" x14ac:dyDescent="0.25">
      <c r="D723" s="1"/>
      <c r="E723" s="1"/>
      <c r="S723" s="4"/>
    </row>
    <row r="724" spans="4:19" x14ac:dyDescent="0.25">
      <c r="D724" s="1"/>
      <c r="E724" s="1"/>
      <c r="S724" s="4"/>
    </row>
    <row r="725" spans="4:19" x14ac:dyDescent="0.25">
      <c r="D725" s="1"/>
      <c r="E725" s="1"/>
      <c r="S725" s="4"/>
    </row>
    <row r="726" spans="4:19" x14ac:dyDescent="0.25">
      <c r="D726" s="1"/>
      <c r="E726" s="1"/>
      <c r="S726" s="4"/>
    </row>
    <row r="727" spans="4:19" x14ac:dyDescent="0.25">
      <c r="D727" s="1"/>
      <c r="E727" s="1"/>
      <c r="S727" s="4"/>
    </row>
    <row r="728" spans="4:19" x14ac:dyDescent="0.25">
      <c r="D728" s="1"/>
      <c r="E728" s="1"/>
      <c r="S728" s="4"/>
    </row>
    <row r="729" spans="4:19" x14ac:dyDescent="0.25">
      <c r="D729" s="1"/>
      <c r="E729" s="1"/>
      <c r="S729" s="4"/>
    </row>
    <row r="730" spans="4:19" x14ac:dyDescent="0.25">
      <c r="D730" s="1"/>
      <c r="E730" s="1"/>
      <c r="S730" s="4"/>
    </row>
    <row r="731" spans="4:19" x14ac:dyDescent="0.25">
      <c r="D731" s="1"/>
      <c r="E731" s="1"/>
      <c r="S731" s="4"/>
    </row>
    <row r="732" spans="4:19" x14ac:dyDescent="0.25">
      <c r="D732" s="1"/>
      <c r="E732" s="1"/>
      <c r="S732" s="4"/>
    </row>
    <row r="733" spans="4:19" x14ac:dyDescent="0.25">
      <c r="D733" s="1"/>
      <c r="E733" s="1"/>
      <c r="S733" s="4"/>
    </row>
    <row r="734" spans="4:19" x14ac:dyDescent="0.25">
      <c r="D734" s="1"/>
      <c r="E734" s="1"/>
      <c r="S734" s="4"/>
    </row>
    <row r="735" spans="4:19" x14ac:dyDescent="0.25">
      <c r="D735" s="1"/>
      <c r="E735" s="1"/>
      <c r="S735" s="4"/>
    </row>
    <row r="736" spans="4:19" x14ac:dyDescent="0.25">
      <c r="D736" s="1"/>
      <c r="E736" s="1"/>
      <c r="S736" s="4"/>
    </row>
    <row r="737" spans="4:19" x14ac:dyDescent="0.25">
      <c r="D737" s="1"/>
      <c r="E737" s="1"/>
      <c r="S737" s="4"/>
    </row>
    <row r="738" spans="4:19" x14ac:dyDescent="0.25">
      <c r="D738" s="1"/>
      <c r="E738" s="1"/>
      <c r="S738" s="4"/>
    </row>
    <row r="739" spans="4:19" x14ac:dyDescent="0.25">
      <c r="D739" s="1"/>
      <c r="E739" s="1"/>
      <c r="S739" s="4"/>
    </row>
    <row r="740" spans="4:19" x14ac:dyDescent="0.25">
      <c r="D740" s="1"/>
      <c r="E740" s="1"/>
      <c r="S740" s="4"/>
    </row>
    <row r="741" spans="4:19" x14ac:dyDescent="0.25">
      <c r="D741" s="1"/>
      <c r="E741" s="1"/>
      <c r="S741" s="4"/>
    </row>
    <row r="742" spans="4:19" x14ac:dyDescent="0.25">
      <c r="D742" s="1"/>
      <c r="E742" s="1"/>
      <c r="S742" s="4"/>
    </row>
    <row r="743" spans="4:19" x14ac:dyDescent="0.25">
      <c r="D743" s="1"/>
      <c r="E743" s="1"/>
      <c r="S743" s="4"/>
    </row>
    <row r="744" spans="4:19" x14ac:dyDescent="0.25">
      <c r="D744" s="1"/>
      <c r="E744" s="1"/>
      <c r="S744" s="4"/>
    </row>
    <row r="745" spans="4:19" x14ac:dyDescent="0.25">
      <c r="D745" s="1"/>
      <c r="E745" s="1"/>
      <c r="S745" s="4"/>
    </row>
    <row r="746" spans="4:19" x14ac:dyDescent="0.25">
      <c r="D746" s="1"/>
      <c r="E746" s="1"/>
      <c r="S746" s="4"/>
    </row>
    <row r="747" spans="4:19" x14ac:dyDescent="0.25">
      <c r="D747" s="1"/>
      <c r="E747" s="1"/>
      <c r="S747" s="4"/>
    </row>
    <row r="748" spans="4:19" x14ac:dyDescent="0.25">
      <c r="D748" s="1"/>
      <c r="E748" s="1"/>
      <c r="S748" s="4"/>
    </row>
    <row r="749" spans="4:19" x14ac:dyDescent="0.25">
      <c r="D749" s="1"/>
      <c r="E749" s="1"/>
      <c r="S749" s="4"/>
    </row>
    <row r="750" spans="4:19" x14ac:dyDescent="0.25">
      <c r="D750" s="1"/>
      <c r="E750" s="1"/>
      <c r="S750" s="4"/>
    </row>
    <row r="751" spans="4:19" x14ac:dyDescent="0.25">
      <c r="D751" s="1"/>
      <c r="E751" s="1"/>
      <c r="S751" s="4"/>
    </row>
    <row r="752" spans="4:19" x14ac:dyDescent="0.25">
      <c r="D752" s="1"/>
      <c r="E752" s="1"/>
      <c r="S752" s="4"/>
    </row>
    <row r="753" spans="4:19" x14ac:dyDescent="0.25">
      <c r="D753" s="1"/>
      <c r="E753" s="1"/>
      <c r="S753" s="4"/>
    </row>
    <row r="754" spans="4:19" x14ac:dyDescent="0.25">
      <c r="D754" s="1"/>
      <c r="E754" s="1"/>
      <c r="S754" s="4"/>
    </row>
    <row r="755" spans="4:19" x14ac:dyDescent="0.25">
      <c r="D755" s="1"/>
      <c r="E755" s="1"/>
      <c r="S755" s="4"/>
    </row>
    <row r="756" spans="4:19" x14ac:dyDescent="0.25">
      <c r="D756" s="1"/>
      <c r="E756" s="1"/>
      <c r="S756" s="4"/>
    </row>
    <row r="757" spans="4:19" x14ac:dyDescent="0.25">
      <c r="D757" s="1"/>
      <c r="E757" s="1"/>
      <c r="S757" s="4"/>
    </row>
    <row r="758" spans="4:19" x14ac:dyDescent="0.25">
      <c r="D758" s="1"/>
      <c r="E758" s="1"/>
      <c r="S758" s="4"/>
    </row>
    <row r="759" spans="4:19" x14ac:dyDescent="0.25">
      <c r="D759" s="1"/>
      <c r="E759" s="1"/>
      <c r="S759" s="4"/>
    </row>
    <row r="760" spans="4:19" x14ac:dyDescent="0.25">
      <c r="D760" s="1"/>
      <c r="E760" s="1"/>
      <c r="S760" s="4"/>
    </row>
    <row r="761" spans="4:19" x14ac:dyDescent="0.25">
      <c r="D761" s="1"/>
      <c r="E761" s="1"/>
      <c r="S761" s="4"/>
    </row>
    <row r="762" spans="4:19" x14ac:dyDescent="0.25">
      <c r="D762" s="1"/>
      <c r="E762" s="1"/>
      <c r="S762" s="4"/>
    </row>
    <row r="763" spans="4:19" x14ac:dyDescent="0.25">
      <c r="D763" s="1"/>
      <c r="E763" s="1"/>
      <c r="S763" s="4"/>
    </row>
    <row r="764" spans="4:19" x14ac:dyDescent="0.25">
      <c r="D764" s="1"/>
      <c r="E764" s="1"/>
      <c r="S764" s="4"/>
    </row>
    <row r="765" spans="4:19" x14ac:dyDescent="0.25">
      <c r="D765" s="1"/>
      <c r="E765" s="1"/>
      <c r="S765" s="4"/>
    </row>
    <row r="766" spans="4:19" x14ac:dyDescent="0.25">
      <c r="D766" s="1"/>
      <c r="E766" s="1"/>
      <c r="S766" s="4"/>
    </row>
    <row r="767" spans="4:19" x14ac:dyDescent="0.25">
      <c r="D767" s="1"/>
      <c r="E767" s="1"/>
      <c r="S767" s="4"/>
    </row>
    <row r="768" spans="4:19" x14ac:dyDescent="0.25">
      <c r="D768" s="1"/>
      <c r="E768" s="1"/>
      <c r="S768" s="4"/>
    </row>
    <row r="769" spans="4:19" x14ac:dyDescent="0.25">
      <c r="D769" s="1"/>
      <c r="E769" s="1"/>
      <c r="S769" s="4"/>
    </row>
    <row r="770" spans="4:19" x14ac:dyDescent="0.25">
      <c r="D770" s="1"/>
      <c r="E770" s="1"/>
      <c r="S770" s="4"/>
    </row>
    <row r="771" spans="4:19" x14ac:dyDescent="0.25">
      <c r="D771" s="1"/>
      <c r="E771" s="1"/>
      <c r="S771" s="4"/>
    </row>
    <row r="772" spans="4:19" x14ac:dyDescent="0.25">
      <c r="D772" s="1"/>
      <c r="E772" s="1"/>
      <c r="S772" s="4"/>
    </row>
    <row r="773" spans="4:19" x14ac:dyDescent="0.25">
      <c r="D773" s="1"/>
      <c r="E773" s="1"/>
      <c r="S773" s="4"/>
    </row>
    <row r="774" spans="4:19" x14ac:dyDescent="0.25">
      <c r="D774" s="1"/>
      <c r="E774" s="1"/>
      <c r="S774" s="4"/>
    </row>
    <row r="775" spans="4:19" x14ac:dyDescent="0.25">
      <c r="D775" s="1"/>
      <c r="E775" s="1"/>
      <c r="S775" s="4"/>
    </row>
    <row r="776" spans="4:19" x14ac:dyDescent="0.25">
      <c r="D776" s="1"/>
      <c r="E776" s="1"/>
      <c r="S776" s="4"/>
    </row>
    <row r="777" spans="4:19" x14ac:dyDescent="0.25">
      <c r="D777" s="1"/>
      <c r="E777" s="1"/>
      <c r="S777" s="4"/>
    </row>
    <row r="778" spans="4:19" x14ac:dyDescent="0.25">
      <c r="D778" s="1"/>
      <c r="E778" s="1"/>
      <c r="S778" s="4"/>
    </row>
    <row r="779" spans="4:19" x14ac:dyDescent="0.25">
      <c r="D779" s="1"/>
      <c r="E779" s="1"/>
      <c r="S779" s="4"/>
    </row>
    <row r="780" spans="4:19" x14ac:dyDescent="0.25">
      <c r="D780" s="1"/>
      <c r="E780" s="1"/>
      <c r="S780" s="4"/>
    </row>
    <row r="781" spans="4:19" x14ac:dyDescent="0.25">
      <c r="D781" s="1"/>
      <c r="E781" s="1"/>
      <c r="S781" s="4"/>
    </row>
    <row r="782" spans="4:19" x14ac:dyDescent="0.25">
      <c r="D782" s="1"/>
      <c r="E782" s="1"/>
      <c r="S782" s="4"/>
    </row>
    <row r="783" spans="4:19" x14ac:dyDescent="0.25">
      <c r="D783" s="1"/>
      <c r="E783" s="1"/>
      <c r="S783" s="4"/>
    </row>
    <row r="784" spans="4:19" x14ac:dyDescent="0.25">
      <c r="D784" s="1"/>
      <c r="E784" s="1"/>
      <c r="S784" s="4"/>
    </row>
    <row r="785" spans="4:19" x14ac:dyDescent="0.25">
      <c r="D785" s="1"/>
      <c r="E785" s="1"/>
      <c r="S785" s="4"/>
    </row>
    <row r="786" spans="4:19" x14ac:dyDescent="0.25">
      <c r="D786" s="1"/>
      <c r="E786" s="1"/>
      <c r="S786" s="4"/>
    </row>
    <row r="787" spans="4:19" x14ac:dyDescent="0.25">
      <c r="D787" s="1"/>
      <c r="E787" s="1"/>
      <c r="S787" s="4"/>
    </row>
    <row r="788" spans="4:19" x14ac:dyDescent="0.25">
      <c r="D788" s="1"/>
      <c r="E788" s="1"/>
      <c r="S788" s="4"/>
    </row>
    <row r="789" spans="4:19" x14ac:dyDescent="0.25">
      <c r="D789" s="1"/>
      <c r="E789" s="1"/>
      <c r="S789" s="4"/>
    </row>
    <row r="790" spans="4:19" x14ac:dyDescent="0.25">
      <c r="D790" s="1"/>
      <c r="E790" s="1"/>
      <c r="S790" s="4"/>
    </row>
    <row r="791" spans="4:19" x14ac:dyDescent="0.25">
      <c r="D791" s="1"/>
      <c r="E791" s="1"/>
      <c r="S791" s="4"/>
    </row>
    <row r="792" spans="4:19" x14ac:dyDescent="0.25">
      <c r="D792" s="1"/>
      <c r="E792" s="1"/>
      <c r="S792" s="4"/>
    </row>
    <row r="793" spans="4:19" x14ac:dyDescent="0.25">
      <c r="D793" s="1"/>
      <c r="E793" s="1"/>
      <c r="S793" s="4"/>
    </row>
    <row r="794" spans="4:19" x14ac:dyDescent="0.25">
      <c r="D794" s="1"/>
      <c r="E794" s="1"/>
      <c r="S794" s="4"/>
    </row>
    <row r="795" spans="4:19" x14ac:dyDescent="0.25">
      <c r="D795" s="1"/>
      <c r="E795" s="1"/>
      <c r="S795" s="4"/>
    </row>
    <row r="796" spans="4:19" x14ac:dyDescent="0.25">
      <c r="D796" s="1"/>
      <c r="E796" s="1"/>
      <c r="S796" s="4"/>
    </row>
    <row r="797" spans="4:19" x14ac:dyDescent="0.25">
      <c r="D797" s="1"/>
      <c r="E797" s="1"/>
      <c r="S797" s="4"/>
    </row>
    <row r="798" spans="4:19" x14ac:dyDescent="0.25">
      <c r="D798" s="1"/>
      <c r="E798" s="1"/>
      <c r="S798" s="4"/>
    </row>
    <row r="799" spans="4:19" x14ac:dyDescent="0.25">
      <c r="D799" s="1"/>
      <c r="E799" s="1"/>
      <c r="S799" s="4"/>
    </row>
    <row r="800" spans="4:19" x14ac:dyDescent="0.25">
      <c r="D800" s="1"/>
      <c r="E800" s="1"/>
      <c r="S800" s="4"/>
    </row>
    <row r="801" spans="4:19" x14ac:dyDescent="0.25">
      <c r="D801" s="1"/>
      <c r="E801" s="1"/>
      <c r="S801" s="4"/>
    </row>
    <row r="802" spans="4:19" x14ac:dyDescent="0.25">
      <c r="S802" s="4"/>
    </row>
    <row r="803" spans="4:19" x14ac:dyDescent="0.25">
      <c r="S803" s="4"/>
    </row>
    <row r="804" spans="4:19" x14ac:dyDescent="0.25">
      <c r="S804" s="4"/>
    </row>
    <row r="805" spans="4:19" x14ac:dyDescent="0.25">
      <c r="S805" s="4"/>
    </row>
    <row r="806" spans="4:19" x14ac:dyDescent="0.25">
      <c r="S806" s="4"/>
    </row>
    <row r="807" spans="4:19" x14ac:dyDescent="0.25">
      <c r="S807" s="4"/>
    </row>
    <row r="808" spans="4:19" x14ac:dyDescent="0.25">
      <c r="S808" s="4"/>
    </row>
    <row r="809" spans="4:19" x14ac:dyDescent="0.25">
      <c r="D809" s="1"/>
      <c r="E809" s="1"/>
      <c r="S809" s="4"/>
    </row>
    <row r="810" spans="4:19" x14ac:dyDescent="0.25">
      <c r="D810" s="1"/>
      <c r="E810" s="1"/>
      <c r="S810" s="4"/>
    </row>
    <row r="811" spans="4:19" x14ac:dyDescent="0.25">
      <c r="D811" s="1"/>
      <c r="E811" s="1"/>
      <c r="S811" s="4"/>
    </row>
    <row r="812" spans="4:19" x14ac:dyDescent="0.25">
      <c r="D812" s="1"/>
      <c r="E812" s="1"/>
      <c r="S812" s="4"/>
    </row>
    <row r="813" spans="4:19" x14ac:dyDescent="0.25">
      <c r="D813" s="1"/>
      <c r="E813" s="1"/>
      <c r="S813" s="4"/>
    </row>
    <row r="814" spans="4:19" x14ac:dyDescent="0.25">
      <c r="D814" s="1"/>
      <c r="E814" s="1"/>
      <c r="S814" s="4"/>
    </row>
    <row r="815" spans="4:19" x14ac:dyDescent="0.25">
      <c r="D815" s="1"/>
      <c r="E815" s="1"/>
      <c r="S815" s="4"/>
    </row>
    <row r="816" spans="4:19" x14ac:dyDescent="0.25">
      <c r="D816" s="1"/>
      <c r="E816" s="1"/>
      <c r="S816" s="4"/>
    </row>
    <row r="817" spans="4:19" x14ac:dyDescent="0.25">
      <c r="D817" s="1"/>
      <c r="E817" s="1"/>
      <c r="S817" s="4"/>
    </row>
    <row r="818" spans="4:19" x14ac:dyDescent="0.25">
      <c r="D818" s="1"/>
      <c r="E818" s="1"/>
      <c r="S818" s="4"/>
    </row>
    <row r="819" spans="4:19" x14ac:dyDescent="0.25">
      <c r="D819" s="1"/>
      <c r="E819" s="1"/>
      <c r="S819" s="4"/>
    </row>
    <row r="820" spans="4:19" x14ac:dyDescent="0.25">
      <c r="D820" s="1"/>
      <c r="E820" s="1"/>
      <c r="S820" s="4"/>
    </row>
    <row r="821" spans="4:19" x14ac:dyDescent="0.25">
      <c r="D821" s="1"/>
      <c r="E821" s="1"/>
      <c r="S821" s="4"/>
    </row>
    <row r="822" spans="4:19" x14ac:dyDescent="0.25">
      <c r="D822" s="1"/>
      <c r="E822" s="1"/>
      <c r="S822" s="4"/>
    </row>
    <row r="823" spans="4:19" x14ac:dyDescent="0.25">
      <c r="D823" s="1"/>
      <c r="E823" s="1"/>
      <c r="S823" s="4"/>
    </row>
    <row r="824" spans="4:19" x14ac:dyDescent="0.25">
      <c r="D824" s="1"/>
      <c r="E824" s="1"/>
      <c r="S824" s="4"/>
    </row>
    <row r="825" spans="4:19" x14ac:dyDescent="0.25">
      <c r="D825" s="1"/>
      <c r="E825" s="1"/>
      <c r="S825" s="4"/>
    </row>
    <row r="826" spans="4:19" x14ac:dyDescent="0.25">
      <c r="D826" s="1"/>
      <c r="E826" s="1"/>
      <c r="S826" s="4"/>
    </row>
    <row r="827" spans="4:19" x14ac:dyDescent="0.25">
      <c r="D827" s="1"/>
      <c r="E827" s="1"/>
      <c r="S827" s="4"/>
    </row>
    <row r="828" spans="4:19" x14ac:dyDescent="0.25">
      <c r="D828" s="1"/>
      <c r="E828" s="1"/>
      <c r="S828" s="4"/>
    </row>
    <row r="829" spans="4:19" x14ac:dyDescent="0.25">
      <c r="D829" s="1"/>
      <c r="E829" s="1"/>
      <c r="S829" s="4"/>
    </row>
    <row r="830" spans="4:19" x14ac:dyDescent="0.25">
      <c r="D830" s="1"/>
      <c r="E830" s="1"/>
      <c r="S830" s="4"/>
    </row>
    <row r="831" spans="4:19" x14ac:dyDescent="0.25">
      <c r="D831" s="1"/>
      <c r="E831" s="1"/>
      <c r="S831" s="4"/>
    </row>
    <row r="832" spans="4:19" x14ac:dyDescent="0.25">
      <c r="D832" s="1"/>
      <c r="E832" s="1"/>
      <c r="S832" s="4"/>
    </row>
    <row r="833" spans="4:19" x14ac:dyDescent="0.25">
      <c r="D833" s="1"/>
      <c r="E833" s="1"/>
      <c r="S833" s="4"/>
    </row>
    <row r="834" spans="4:19" x14ac:dyDescent="0.25">
      <c r="D834" s="1"/>
      <c r="E834" s="1"/>
      <c r="S834" s="4"/>
    </row>
    <row r="835" spans="4:19" x14ac:dyDescent="0.25">
      <c r="D835" s="1"/>
      <c r="E835" s="1"/>
      <c r="S835" s="4"/>
    </row>
    <row r="836" spans="4:19" x14ac:dyDescent="0.25">
      <c r="D836" s="1"/>
      <c r="E836" s="1"/>
      <c r="S836" s="4"/>
    </row>
    <row r="837" spans="4:19" x14ac:dyDescent="0.25">
      <c r="D837" s="1"/>
      <c r="E837" s="1"/>
      <c r="S837" s="4"/>
    </row>
    <row r="838" spans="4:19" x14ac:dyDescent="0.25">
      <c r="D838" s="1"/>
      <c r="E838" s="1"/>
      <c r="S838" s="4"/>
    </row>
    <row r="839" spans="4:19" x14ac:dyDescent="0.25">
      <c r="D839" s="1"/>
      <c r="E839" s="1"/>
      <c r="S839" s="4"/>
    </row>
    <row r="840" spans="4:19" x14ac:dyDescent="0.25">
      <c r="D840" s="1"/>
      <c r="E840" s="1"/>
      <c r="S840" s="4"/>
    </row>
    <row r="841" spans="4:19" x14ac:dyDescent="0.25">
      <c r="D841" s="1"/>
      <c r="E841" s="1"/>
      <c r="S841" s="4"/>
    </row>
    <row r="842" spans="4:19" x14ac:dyDescent="0.25">
      <c r="D842" s="1"/>
      <c r="E842" s="1"/>
      <c r="S842" s="4"/>
    </row>
    <row r="843" spans="4:19" x14ac:dyDescent="0.25">
      <c r="D843" s="1"/>
      <c r="E843" s="1"/>
      <c r="S843" s="4"/>
    </row>
    <row r="844" spans="4:19" x14ac:dyDescent="0.25">
      <c r="D844" s="1"/>
      <c r="E844" s="1"/>
      <c r="S844" s="4"/>
    </row>
    <row r="845" spans="4:19" x14ac:dyDescent="0.25">
      <c r="D845" s="1"/>
      <c r="E845" s="1"/>
      <c r="S845" s="4"/>
    </row>
    <row r="846" spans="4:19" x14ac:dyDescent="0.25">
      <c r="D846" s="1"/>
      <c r="E846" s="1"/>
      <c r="S846" s="4"/>
    </row>
    <row r="847" spans="4:19" x14ac:dyDescent="0.25">
      <c r="D847" s="1"/>
      <c r="E847" s="1"/>
      <c r="S847" s="4"/>
    </row>
    <row r="848" spans="4:19" x14ac:dyDescent="0.25">
      <c r="D848" s="1"/>
      <c r="E848" s="1"/>
      <c r="S848" s="4"/>
    </row>
    <row r="849" spans="4:19" x14ac:dyDescent="0.25">
      <c r="D849" s="1"/>
      <c r="E849" s="1"/>
      <c r="S849" s="4"/>
    </row>
    <row r="850" spans="4:19" x14ac:dyDescent="0.25">
      <c r="D850" s="1"/>
      <c r="E850" s="1"/>
      <c r="S850" s="4"/>
    </row>
    <row r="851" spans="4:19" x14ac:dyDescent="0.25">
      <c r="D851" s="1"/>
      <c r="E851" s="1"/>
      <c r="S851" s="4"/>
    </row>
    <row r="852" spans="4:19" x14ac:dyDescent="0.25">
      <c r="D852" s="1"/>
      <c r="E852" s="1"/>
      <c r="S852" s="4"/>
    </row>
    <row r="853" spans="4:19" x14ac:dyDescent="0.25">
      <c r="D853" s="1"/>
      <c r="E853" s="1"/>
      <c r="S853" s="4"/>
    </row>
    <row r="854" spans="4:19" x14ac:dyDescent="0.25">
      <c r="D854" s="1"/>
      <c r="E854" s="1"/>
      <c r="S854" s="4"/>
    </row>
    <row r="855" spans="4:19" x14ac:dyDescent="0.25">
      <c r="D855" s="1"/>
      <c r="E855" s="1"/>
      <c r="S855" s="4"/>
    </row>
    <row r="856" spans="4:19" x14ac:dyDescent="0.25">
      <c r="D856" s="1"/>
      <c r="E856" s="1"/>
      <c r="S856" s="4"/>
    </row>
    <row r="857" spans="4:19" x14ac:dyDescent="0.25">
      <c r="D857" s="1"/>
      <c r="E857" s="1"/>
      <c r="S857" s="4"/>
    </row>
    <row r="858" spans="4:19" x14ac:dyDescent="0.25">
      <c r="D858" s="1"/>
      <c r="E858" s="1"/>
      <c r="S858" s="4"/>
    </row>
    <row r="859" spans="4:19" x14ac:dyDescent="0.25">
      <c r="D859" s="1"/>
      <c r="E859" s="1"/>
      <c r="S859" s="4"/>
    </row>
    <row r="860" spans="4:19" x14ac:dyDescent="0.25">
      <c r="D860" s="1"/>
      <c r="E860" s="1"/>
      <c r="S860" s="4"/>
    </row>
    <row r="861" spans="4:19" x14ac:dyDescent="0.25">
      <c r="D861" s="1"/>
      <c r="E861" s="1"/>
      <c r="S861" s="4"/>
    </row>
    <row r="862" spans="4:19" x14ac:dyDescent="0.25">
      <c r="D862" s="1"/>
      <c r="E862" s="1"/>
      <c r="S862" s="4"/>
    </row>
    <row r="863" spans="4:19" x14ac:dyDescent="0.25">
      <c r="D863" s="1"/>
      <c r="E863" s="1"/>
      <c r="S863" s="4"/>
    </row>
    <row r="864" spans="4:19" x14ac:dyDescent="0.25">
      <c r="D864" s="1"/>
      <c r="E864" s="1"/>
      <c r="S864" s="4"/>
    </row>
    <row r="865" spans="4:19" x14ac:dyDescent="0.25">
      <c r="D865" s="1"/>
      <c r="E865" s="1"/>
      <c r="S865" s="4"/>
    </row>
    <row r="866" spans="4:19" x14ac:dyDescent="0.25">
      <c r="D866" s="1"/>
      <c r="E866" s="1"/>
      <c r="S866" s="4"/>
    </row>
    <row r="867" spans="4:19" x14ac:dyDescent="0.25">
      <c r="D867" s="1"/>
      <c r="E867" s="1"/>
      <c r="S867" s="4"/>
    </row>
    <row r="868" spans="4:19" x14ac:dyDescent="0.25">
      <c r="D868" s="1"/>
      <c r="E868" s="1"/>
      <c r="S868" s="4"/>
    </row>
    <row r="869" spans="4:19" x14ac:dyDescent="0.25">
      <c r="D869" s="1"/>
      <c r="E869" s="1"/>
      <c r="S869" s="4"/>
    </row>
    <row r="870" spans="4:19" x14ac:dyDescent="0.25">
      <c r="D870" s="1"/>
      <c r="E870" s="1"/>
      <c r="S870" s="4"/>
    </row>
    <row r="871" spans="4:19" x14ac:dyDescent="0.25">
      <c r="D871" s="1"/>
      <c r="E871" s="1"/>
      <c r="S871" s="4"/>
    </row>
    <row r="872" spans="4:19" x14ac:dyDescent="0.25">
      <c r="D872" s="1"/>
      <c r="E872" s="1"/>
      <c r="S872" s="4"/>
    </row>
    <row r="873" spans="4:19" x14ac:dyDescent="0.25">
      <c r="D873" s="1"/>
      <c r="E873" s="1"/>
      <c r="S873" s="4"/>
    </row>
    <row r="874" spans="4:19" x14ac:dyDescent="0.25">
      <c r="D874" s="1"/>
      <c r="E874" s="1"/>
      <c r="S874" s="4"/>
    </row>
    <row r="875" spans="4:19" x14ac:dyDescent="0.25">
      <c r="D875" s="1"/>
      <c r="E875" s="1"/>
      <c r="S875" s="4"/>
    </row>
    <row r="876" spans="4:19" x14ac:dyDescent="0.25">
      <c r="D876" s="1"/>
      <c r="E876" s="1"/>
      <c r="S876" s="4"/>
    </row>
    <row r="877" spans="4:19" x14ac:dyDescent="0.25">
      <c r="D877" s="1"/>
      <c r="E877" s="1"/>
      <c r="S877" s="4"/>
    </row>
    <row r="878" spans="4:19" x14ac:dyDescent="0.25">
      <c r="D878" s="1"/>
      <c r="E878" s="1"/>
      <c r="S878" s="4"/>
    </row>
    <row r="879" spans="4:19" x14ac:dyDescent="0.25">
      <c r="D879" s="1"/>
      <c r="E879" s="1"/>
      <c r="S879" s="4"/>
    </row>
    <row r="880" spans="4:19" x14ac:dyDescent="0.25">
      <c r="D880" s="1"/>
      <c r="E880" s="1"/>
      <c r="S880" s="4"/>
    </row>
    <row r="881" spans="4:19" x14ac:dyDescent="0.25">
      <c r="D881" s="1"/>
      <c r="E881" s="1"/>
      <c r="S881" s="4"/>
    </row>
    <row r="882" spans="4:19" x14ac:dyDescent="0.25">
      <c r="D882" s="1"/>
      <c r="E882" s="1"/>
      <c r="S882" s="4"/>
    </row>
    <row r="883" spans="4:19" x14ac:dyDescent="0.25">
      <c r="D883" s="1"/>
      <c r="E883" s="1"/>
      <c r="S883" s="4"/>
    </row>
    <row r="884" spans="4:19" x14ac:dyDescent="0.25">
      <c r="D884" s="1"/>
      <c r="E884" s="1"/>
      <c r="S884" s="4"/>
    </row>
    <row r="885" spans="4:19" x14ac:dyDescent="0.25">
      <c r="D885" s="1"/>
      <c r="E885" s="1"/>
      <c r="S885" s="4"/>
    </row>
    <row r="886" spans="4:19" x14ac:dyDescent="0.25">
      <c r="D886" s="1"/>
      <c r="E886" s="1"/>
      <c r="S886" s="4"/>
    </row>
    <row r="887" spans="4:19" x14ac:dyDescent="0.25">
      <c r="D887" s="1"/>
      <c r="E887" s="1"/>
      <c r="S887" s="4"/>
    </row>
    <row r="888" spans="4:19" x14ac:dyDescent="0.25">
      <c r="D888" s="1"/>
      <c r="E888" s="1"/>
      <c r="S888" s="4"/>
    </row>
    <row r="889" spans="4:19" x14ac:dyDescent="0.25">
      <c r="D889" s="1"/>
      <c r="E889" s="1"/>
      <c r="S889" s="4"/>
    </row>
    <row r="890" spans="4:19" x14ac:dyDescent="0.25">
      <c r="D890" s="1"/>
      <c r="E890" s="1"/>
      <c r="S890" s="4"/>
    </row>
    <row r="891" spans="4:19" x14ac:dyDescent="0.25">
      <c r="D891" s="1"/>
      <c r="E891" s="1"/>
      <c r="S891" s="4"/>
    </row>
    <row r="892" spans="4:19" x14ac:dyDescent="0.25">
      <c r="D892" s="1"/>
      <c r="E892" s="1"/>
      <c r="S892" s="4"/>
    </row>
    <row r="893" spans="4:19" x14ac:dyDescent="0.25">
      <c r="D893" s="1"/>
      <c r="E893" s="1"/>
      <c r="S893" s="4"/>
    </row>
    <row r="894" spans="4:19" x14ac:dyDescent="0.25">
      <c r="D894" s="1"/>
      <c r="E894" s="1"/>
      <c r="S894" s="4"/>
    </row>
    <row r="895" spans="4:19" x14ac:dyDescent="0.25">
      <c r="D895" s="1"/>
      <c r="E895" s="1"/>
      <c r="S895" s="4"/>
    </row>
    <row r="896" spans="4:19" x14ac:dyDescent="0.25">
      <c r="D896" s="1"/>
      <c r="E896" s="1"/>
      <c r="S896" s="4"/>
    </row>
    <row r="897" spans="4:19" x14ac:dyDescent="0.25">
      <c r="D897" s="1"/>
      <c r="E897" s="1"/>
      <c r="S897" s="4"/>
    </row>
    <row r="898" spans="4:19" x14ac:dyDescent="0.25">
      <c r="D898" s="1"/>
      <c r="E898" s="1"/>
      <c r="S898" s="4"/>
    </row>
    <row r="899" spans="4:19" x14ac:dyDescent="0.25">
      <c r="D899" s="1"/>
      <c r="E899" s="1"/>
      <c r="S899" s="4"/>
    </row>
    <row r="900" spans="4:19" x14ac:dyDescent="0.25">
      <c r="D900" s="1"/>
      <c r="E900" s="1"/>
      <c r="S900" s="4"/>
    </row>
    <row r="901" spans="4:19" x14ac:dyDescent="0.25">
      <c r="D901" s="1"/>
      <c r="E901" s="1"/>
      <c r="S901" s="4"/>
    </row>
    <row r="902" spans="4:19" x14ac:dyDescent="0.25">
      <c r="D902" s="1"/>
      <c r="E902" s="1"/>
      <c r="S902" s="4"/>
    </row>
    <row r="903" spans="4:19" x14ac:dyDescent="0.25">
      <c r="D903" s="1"/>
      <c r="E903" s="1"/>
      <c r="S903" s="4"/>
    </row>
    <row r="904" spans="4:19" x14ac:dyDescent="0.25">
      <c r="D904" s="1"/>
      <c r="E904" s="1"/>
      <c r="S904" s="4"/>
    </row>
    <row r="905" spans="4:19" x14ac:dyDescent="0.25">
      <c r="D905" s="1"/>
      <c r="E905" s="1"/>
      <c r="S905" s="4"/>
    </row>
    <row r="906" spans="4:19" x14ac:dyDescent="0.25">
      <c r="D906" s="1"/>
      <c r="E906" s="1"/>
      <c r="S906" s="4"/>
    </row>
    <row r="907" spans="4:19" x14ac:dyDescent="0.25">
      <c r="D907" s="1"/>
      <c r="E907" s="1"/>
      <c r="S907" s="4"/>
    </row>
    <row r="908" spans="4:19" x14ac:dyDescent="0.25">
      <c r="D908" s="1"/>
      <c r="E908" s="1"/>
      <c r="S908" s="4"/>
    </row>
    <row r="909" spans="4:19" x14ac:dyDescent="0.25">
      <c r="D909" s="1"/>
      <c r="E909" s="1"/>
      <c r="S909" s="4"/>
    </row>
    <row r="910" spans="4:19" x14ac:dyDescent="0.25">
      <c r="D910" s="1"/>
      <c r="E910" s="1"/>
      <c r="S910" s="4"/>
    </row>
    <row r="911" spans="4:19" x14ac:dyDescent="0.25">
      <c r="D911" s="1"/>
      <c r="E911" s="1"/>
      <c r="S911" s="4"/>
    </row>
    <row r="912" spans="4:19" x14ac:dyDescent="0.25">
      <c r="D912" s="1"/>
      <c r="E912" s="1"/>
      <c r="S912" s="4"/>
    </row>
    <row r="913" spans="4:19" x14ac:dyDescent="0.25">
      <c r="D913" s="1"/>
      <c r="E913" s="1"/>
      <c r="S913" s="4"/>
    </row>
    <row r="914" spans="4:19" x14ac:dyDescent="0.25">
      <c r="D914" s="1"/>
      <c r="E914" s="1"/>
      <c r="S914" s="4"/>
    </row>
    <row r="915" spans="4:19" x14ac:dyDescent="0.25">
      <c r="D915" s="1"/>
      <c r="E915" s="1"/>
      <c r="S915" s="4"/>
    </row>
    <row r="916" spans="4:19" x14ac:dyDescent="0.25">
      <c r="D916" s="1"/>
      <c r="E916" s="1"/>
      <c r="S916" s="4"/>
    </row>
    <row r="917" spans="4:19" x14ac:dyDescent="0.25">
      <c r="D917" s="1"/>
      <c r="E917" s="1"/>
      <c r="S917" s="4"/>
    </row>
    <row r="918" spans="4:19" x14ac:dyDescent="0.25">
      <c r="D918" s="1"/>
      <c r="E918" s="1"/>
      <c r="S918" s="4"/>
    </row>
    <row r="919" spans="4:19" x14ac:dyDescent="0.25">
      <c r="D919" s="1"/>
      <c r="E919" s="1"/>
      <c r="S919" s="4"/>
    </row>
    <row r="920" spans="4:19" x14ac:dyDescent="0.25">
      <c r="D920" s="1"/>
      <c r="E920" s="1"/>
      <c r="S920" s="4"/>
    </row>
    <row r="921" spans="4:19" x14ac:dyDescent="0.25">
      <c r="D921" s="1"/>
      <c r="E921" s="1"/>
      <c r="S921" s="4"/>
    </row>
    <row r="922" spans="4:19" x14ac:dyDescent="0.25">
      <c r="D922" s="1"/>
      <c r="E922" s="1"/>
      <c r="S922" s="4"/>
    </row>
    <row r="923" spans="4:19" x14ac:dyDescent="0.25">
      <c r="D923" s="1"/>
      <c r="E923" s="1"/>
      <c r="S923" s="4"/>
    </row>
    <row r="924" spans="4:19" x14ac:dyDescent="0.25">
      <c r="D924" s="1"/>
      <c r="E924" s="1"/>
      <c r="S924" s="4"/>
    </row>
    <row r="925" spans="4:19" x14ac:dyDescent="0.25">
      <c r="D925" s="1"/>
      <c r="E925" s="1"/>
      <c r="S925" s="4"/>
    </row>
    <row r="926" spans="4:19" x14ac:dyDescent="0.25">
      <c r="D926" s="1"/>
      <c r="E926" s="1"/>
      <c r="S926" s="4"/>
    </row>
    <row r="927" spans="4:19" x14ac:dyDescent="0.25">
      <c r="D927" s="1"/>
      <c r="E927" s="1"/>
      <c r="S927" s="4"/>
    </row>
    <row r="928" spans="4:19" x14ac:dyDescent="0.25">
      <c r="D928" s="1"/>
      <c r="E928" s="1"/>
      <c r="S928" s="4"/>
    </row>
    <row r="929" spans="4:19" x14ac:dyDescent="0.25">
      <c r="D929" s="1"/>
      <c r="E929" s="1"/>
      <c r="S929" s="4"/>
    </row>
    <row r="930" spans="4:19" x14ac:dyDescent="0.25">
      <c r="D930" s="1"/>
      <c r="E930" s="1"/>
      <c r="S930" s="4"/>
    </row>
    <row r="931" spans="4:19" x14ac:dyDescent="0.25">
      <c r="D931" s="1"/>
      <c r="E931" s="1"/>
      <c r="S931" s="4"/>
    </row>
    <row r="932" spans="4:19" x14ac:dyDescent="0.25">
      <c r="D932" s="1"/>
      <c r="E932" s="1"/>
      <c r="S932" s="4"/>
    </row>
    <row r="933" spans="4:19" x14ac:dyDescent="0.25">
      <c r="D933" s="1"/>
      <c r="E933" s="1"/>
      <c r="S933" s="4"/>
    </row>
    <row r="934" spans="4:19" x14ac:dyDescent="0.25">
      <c r="D934" s="1"/>
      <c r="E934" s="1"/>
      <c r="S934" s="4"/>
    </row>
    <row r="935" spans="4:19" x14ac:dyDescent="0.25">
      <c r="D935" s="1"/>
      <c r="E935" s="1"/>
      <c r="S935" s="4"/>
    </row>
    <row r="936" spans="4:19" x14ac:dyDescent="0.25">
      <c r="D936" s="1"/>
      <c r="E936" s="1"/>
      <c r="S936" s="4"/>
    </row>
    <row r="937" spans="4:19" x14ac:dyDescent="0.25">
      <c r="D937" s="1"/>
      <c r="E937" s="1"/>
      <c r="S937" s="4"/>
    </row>
    <row r="938" spans="4:19" x14ac:dyDescent="0.25">
      <c r="D938" s="1"/>
      <c r="E938" s="1"/>
      <c r="S938" s="4"/>
    </row>
    <row r="939" spans="4:19" x14ac:dyDescent="0.25">
      <c r="D939" s="1"/>
      <c r="E939" s="1"/>
      <c r="S939" s="4"/>
    </row>
    <row r="940" spans="4:19" x14ac:dyDescent="0.25">
      <c r="D940" s="1"/>
      <c r="E940" s="1"/>
      <c r="S940" s="4"/>
    </row>
    <row r="941" spans="4:19" x14ac:dyDescent="0.25">
      <c r="D941" s="1"/>
      <c r="E941" s="1"/>
      <c r="S941" s="4"/>
    </row>
    <row r="942" spans="4:19" x14ac:dyDescent="0.25">
      <c r="D942" s="1"/>
      <c r="E942" s="1"/>
      <c r="S942" s="4"/>
    </row>
    <row r="943" spans="4:19" x14ac:dyDescent="0.25">
      <c r="D943" s="1"/>
      <c r="E943" s="1"/>
      <c r="S943" s="4"/>
    </row>
    <row r="944" spans="4:19" x14ac:dyDescent="0.25">
      <c r="D944" s="1"/>
      <c r="E944" s="1"/>
      <c r="S944" s="4"/>
    </row>
    <row r="945" spans="4:19" x14ac:dyDescent="0.25">
      <c r="D945" s="1"/>
      <c r="E945" s="1"/>
      <c r="S945" s="4"/>
    </row>
    <row r="946" spans="4:19" x14ac:dyDescent="0.25">
      <c r="D946" s="1"/>
      <c r="E946" s="1"/>
      <c r="S946" s="4"/>
    </row>
    <row r="947" spans="4:19" x14ac:dyDescent="0.25">
      <c r="D947" s="1"/>
      <c r="E947" s="1"/>
      <c r="S947" s="4"/>
    </row>
    <row r="948" spans="4:19" x14ac:dyDescent="0.25">
      <c r="D948" s="1"/>
      <c r="E948" s="1"/>
      <c r="S948" s="4"/>
    </row>
    <row r="949" spans="4:19" x14ac:dyDescent="0.25">
      <c r="D949" s="1"/>
      <c r="E949" s="1"/>
      <c r="S949" s="4"/>
    </row>
    <row r="950" spans="4:19" x14ac:dyDescent="0.25">
      <c r="D950" s="1"/>
      <c r="E950" s="1"/>
      <c r="S950" s="4"/>
    </row>
    <row r="951" spans="4:19" x14ac:dyDescent="0.25">
      <c r="D951" s="1"/>
      <c r="E951" s="1"/>
      <c r="S951" s="4"/>
    </row>
    <row r="952" spans="4:19" x14ac:dyDescent="0.25">
      <c r="D952" s="1"/>
      <c r="E952" s="1"/>
      <c r="S952" s="4"/>
    </row>
    <row r="953" spans="4:19" x14ac:dyDescent="0.25">
      <c r="D953" s="1"/>
      <c r="E953" s="1"/>
      <c r="S953" s="4"/>
    </row>
    <row r="954" spans="4:19" x14ac:dyDescent="0.25">
      <c r="D954" s="1"/>
      <c r="E954" s="1"/>
      <c r="S954" s="4"/>
    </row>
    <row r="955" spans="4:19" x14ac:dyDescent="0.25">
      <c r="D955" s="1"/>
      <c r="E955" s="1"/>
      <c r="S955" s="4"/>
    </row>
    <row r="956" spans="4:19" x14ac:dyDescent="0.25">
      <c r="D956" s="1"/>
      <c r="E956" s="1"/>
      <c r="S956" s="4"/>
    </row>
    <row r="957" spans="4:19" x14ac:dyDescent="0.25">
      <c r="D957" s="1"/>
      <c r="E957" s="1"/>
      <c r="S957" s="4"/>
    </row>
    <row r="958" spans="4:19" x14ac:dyDescent="0.25">
      <c r="D958" s="1"/>
      <c r="E958" s="1"/>
      <c r="S958" s="4"/>
    </row>
    <row r="959" spans="4:19" x14ac:dyDescent="0.25">
      <c r="D959" s="1"/>
      <c r="E959" s="1"/>
      <c r="S959" s="4"/>
    </row>
    <row r="960" spans="4:19" x14ac:dyDescent="0.25">
      <c r="D960" s="1"/>
      <c r="E960" s="1"/>
      <c r="S960" s="4"/>
    </row>
    <row r="961" spans="4:19" x14ac:dyDescent="0.25">
      <c r="D961" s="1"/>
      <c r="E961" s="1"/>
      <c r="S961" s="4"/>
    </row>
    <row r="962" spans="4:19" x14ac:dyDescent="0.25">
      <c r="D962" s="1"/>
      <c r="E962" s="1"/>
      <c r="S962" s="4"/>
    </row>
    <row r="963" spans="4:19" x14ac:dyDescent="0.25">
      <c r="D963" s="1"/>
      <c r="E963" s="1"/>
      <c r="S963" s="4"/>
    </row>
    <row r="964" spans="4:19" x14ac:dyDescent="0.25">
      <c r="D964" s="1"/>
      <c r="E964" s="1"/>
      <c r="S964" s="4"/>
    </row>
    <row r="965" spans="4:19" x14ac:dyDescent="0.25">
      <c r="D965" s="1"/>
      <c r="E965" s="1"/>
      <c r="S965" s="4"/>
    </row>
    <row r="966" spans="4:19" x14ac:dyDescent="0.25">
      <c r="D966" s="1"/>
      <c r="E966" s="1"/>
      <c r="S966" s="4"/>
    </row>
    <row r="967" spans="4:19" x14ac:dyDescent="0.25">
      <c r="D967" s="1"/>
      <c r="E967" s="1"/>
      <c r="S967" s="4"/>
    </row>
    <row r="968" spans="4:19" x14ac:dyDescent="0.25">
      <c r="D968" s="1"/>
      <c r="E968" s="1"/>
      <c r="S968" s="4"/>
    </row>
    <row r="969" spans="4:19" x14ac:dyDescent="0.25">
      <c r="D969" s="1"/>
      <c r="E969" s="1"/>
      <c r="S969" s="4"/>
    </row>
    <row r="970" spans="4:19" x14ac:dyDescent="0.25">
      <c r="D970" s="1"/>
      <c r="E970" s="1"/>
      <c r="S970" s="4"/>
    </row>
    <row r="971" spans="4:19" x14ac:dyDescent="0.25">
      <c r="D971" s="1"/>
      <c r="E971" s="1"/>
      <c r="S971" s="4"/>
    </row>
    <row r="972" spans="4:19" x14ac:dyDescent="0.25">
      <c r="D972" s="1"/>
      <c r="E972" s="1"/>
      <c r="S972" s="4"/>
    </row>
    <row r="973" spans="4:19" x14ac:dyDescent="0.25">
      <c r="D973" s="1"/>
      <c r="E973" s="1"/>
      <c r="S973" s="4"/>
    </row>
    <row r="974" spans="4:19" x14ac:dyDescent="0.25">
      <c r="D974" s="1"/>
      <c r="E974" s="1"/>
      <c r="S974" s="4"/>
    </row>
    <row r="975" spans="4:19" x14ac:dyDescent="0.25">
      <c r="D975" s="1"/>
      <c r="E975" s="1"/>
      <c r="S975" s="4"/>
    </row>
    <row r="976" spans="4:19" x14ac:dyDescent="0.25">
      <c r="D976" s="1"/>
      <c r="E976" s="1"/>
      <c r="S976" s="4"/>
    </row>
    <row r="977" spans="4:19" x14ac:dyDescent="0.25">
      <c r="D977" s="1"/>
      <c r="E977" s="1"/>
      <c r="S977" s="4"/>
    </row>
    <row r="978" spans="4:19" x14ac:dyDescent="0.25">
      <c r="D978" s="1"/>
      <c r="E978" s="1"/>
      <c r="S978" s="4"/>
    </row>
    <row r="979" spans="4:19" x14ac:dyDescent="0.25">
      <c r="D979" s="1"/>
      <c r="E979" s="1"/>
      <c r="S979" s="4"/>
    </row>
    <row r="980" spans="4:19" x14ac:dyDescent="0.25">
      <c r="D980" s="1"/>
      <c r="E980" s="1"/>
      <c r="S980" s="4"/>
    </row>
    <row r="981" spans="4:19" x14ac:dyDescent="0.25">
      <c r="D981" s="1"/>
      <c r="E981" s="1"/>
      <c r="S981" s="4"/>
    </row>
    <row r="982" spans="4:19" x14ac:dyDescent="0.25">
      <c r="D982" s="1"/>
      <c r="E982" s="1"/>
      <c r="S982" s="4"/>
    </row>
    <row r="983" spans="4:19" x14ac:dyDescent="0.25">
      <c r="D983" s="1"/>
      <c r="E983" s="1"/>
      <c r="S983" s="4"/>
    </row>
    <row r="984" spans="4:19" x14ac:dyDescent="0.25">
      <c r="D984" s="1"/>
      <c r="E984" s="1"/>
      <c r="S984" s="4"/>
    </row>
    <row r="985" spans="4:19" x14ac:dyDescent="0.25">
      <c r="D985" s="1"/>
      <c r="E985" s="1"/>
      <c r="S985" s="4"/>
    </row>
    <row r="986" spans="4:19" x14ac:dyDescent="0.25">
      <c r="D986" s="1"/>
      <c r="E986" s="1"/>
      <c r="S986" s="4"/>
    </row>
    <row r="987" spans="4:19" x14ac:dyDescent="0.25">
      <c r="D987" s="1"/>
      <c r="E987" s="1"/>
      <c r="S987" s="4"/>
    </row>
    <row r="988" spans="4:19" x14ac:dyDescent="0.25">
      <c r="D988" s="1"/>
      <c r="E988" s="1"/>
      <c r="S988" s="4"/>
    </row>
    <row r="989" spans="4:19" x14ac:dyDescent="0.25">
      <c r="D989" s="1"/>
      <c r="E989" s="1"/>
      <c r="S989" s="4"/>
    </row>
    <row r="990" spans="4:19" x14ac:dyDescent="0.25">
      <c r="D990" s="1"/>
      <c r="E990" s="1"/>
      <c r="S990" s="4"/>
    </row>
    <row r="991" spans="4:19" x14ac:dyDescent="0.25">
      <c r="D991" s="1"/>
      <c r="E991" s="1"/>
      <c r="S991" s="4"/>
    </row>
    <row r="992" spans="4:19" x14ac:dyDescent="0.25">
      <c r="D992" s="1"/>
      <c r="E992" s="1"/>
      <c r="S992" s="4"/>
    </row>
    <row r="993" spans="4:19" x14ac:dyDescent="0.25">
      <c r="D993" s="1"/>
      <c r="E993" s="1"/>
      <c r="S993" s="4"/>
    </row>
    <row r="994" spans="4:19" x14ac:dyDescent="0.25">
      <c r="D994" s="1"/>
      <c r="E994" s="1"/>
      <c r="S994" s="4"/>
    </row>
    <row r="995" spans="4:19" x14ac:dyDescent="0.25">
      <c r="D995" s="1"/>
      <c r="E995" s="1"/>
      <c r="S995" s="4"/>
    </row>
    <row r="996" spans="4:19" x14ac:dyDescent="0.25">
      <c r="D996" s="1"/>
      <c r="E996" s="1"/>
      <c r="S996" s="4"/>
    </row>
    <row r="997" spans="4:19" x14ac:dyDescent="0.25">
      <c r="D997" s="1"/>
      <c r="E997" s="1"/>
      <c r="S997" s="4"/>
    </row>
    <row r="998" spans="4:19" x14ac:dyDescent="0.25">
      <c r="D998" s="1"/>
      <c r="E998" s="1"/>
      <c r="S998" s="4"/>
    </row>
    <row r="999" spans="4:19" x14ac:dyDescent="0.25">
      <c r="D999" s="1"/>
      <c r="E999" s="1"/>
      <c r="S999" s="4"/>
    </row>
    <row r="1000" spans="4:19" x14ac:dyDescent="0.25">
      <c r="D1000" s="1"/>
      <c r="E1000" s="1"/>
      <c r="S1000" s="4"/>
    </row>
    <row r="1001" spans="4:19" x14ac:dyDescent="0.25">
      <c r="D1001" s="1"/>
      <c r="E1001" s="1"/>
      <c r="S1001" s="4"/>
    </row>
    <row r="1002" spans="4:19" x14ac:dyDescent="0.25">
      <c r="D1002" s="1"/>
      <c r="E1002" s="1"/>
      <c r="S1002" s="4"/>
    </row>
    <row r="1003" spans="4:19" x14ac:dyDescent="0.25">
      <c r="D1003" s="1"/>
      <c r="E1003" s="1"/>
      <c r="S1003" s="4"/>
    </row>
    <row r="1004" spans="4:19" x14ac:dyDescent="0.25">
      <c r="D1004" s="1"/>
      <c r="E1004" s="1"/>
      <c r="S1004" s="4"/>
    </row>
    <row r="1005" spans="4:19" x14ac:dyDescent="0.25">
      <c r="D1005" s="1"/>
      <c r="E1005" s="1"/>
      <c r="S1005" s="4"/>
    </row>
    <row r="1006" spans="4:19" x14ac:dyDescent="0.25">
      <c r="D1006" s="1"/>
      <c r="E1006" s="1"/>
      <c r="S1006" s="4"/>
    </row>
    <row r="1007" spans="4:19" x14ac:dyDescent="0.25">
      <c r="D1007" s="1"/>
      <c r="E1007" s="1"/>
      <c r="S1007" s="4"/>
    </row>
    <row r="1008" spans="4:19" x14ac:dyDescent="0.25">
      <c r="D1008" s="1"/>
      <c r="E1008" s="1"/>
      <c r="S1008" s="4"/>
    </row>
    <row r="1009" spans="4:19" x14ac:dyDescent="0.25">
      <c r="D1009" s="1"/>
      <c r="E1009" s="1"/>
      <c r="S1009" s="4"/>
    </row>
    <row r="1010" spans="4:19" x14ac:dyDescent="0.25">
      <c r="D1010" s="1"/>
      <c r="E1010" s="1"/>
      <c r="S1010" s="4"/>
    </row>
    <row r="1011" spans="4:19" x14ac:dyDescent="0.25">
      <c r="D1011" s="1"/>
      <c r="E1011" s="1"/>
      <c r="S1011" s="4"/>
    </row>
    <row r="1012" spans="4:19" x14ac:dyDescent="0.25">
      <c r="D1012" s="1"/>
      <c r="E1012" s="1"/>
      <c r="S1012" s="4"/>
    </row>
    <row r="1013" spans="4:19" x14ac:dyDescent="0.25">
      <c r="D1013" s="1"/>
      <c r="E1013" s="1"/>
      <c r="S1013" s="4"/>
    </row>
    <row r="1014" spans="4:19" x14ac:dyDescent="0.25">
      <c r="D1014" s="1"/>
      <c r="E1014" s="1"/>
      <c r="S1014" s="4"/>
    </row>
    <row r="1015" spans="4:19" x14ac:dyDescent="0.25">
      <c r="D1015" s="1"/>
      <c r="E1015" s="1"/>
      <c r="S1015" s="4"/>
    </row>
    <row r="1016" spans="4:19" x14ac:dyDescent="0.25">
      <c r="D1016" s="1"/>
      <c r="E1016" s="1"/>
      <c r="S1016" s="4"/>
    </row>
    <row r="1017" spans="4:19" x14ac:dyDescent="0.25">
      <c r="D1017" s="1"/>
      <c r="E1017" s="1"/>
      <c r="S1017" s="4"/>
    </row>
    <row r="1018" spans="4:19" x14ac:dyDescent="0.25">
      <c r="D1018" s="1"/>
      <c r="E1018" s="1"/>
      <c r="S1018" s="4"/>
    </row>
    <row r="1019" spans="4:19" x14ac:dyDescent="0.25">
      <c r="D1019" s="1"/>
      <c r="E1019" s="1"/>
      <c r="S1019" s="4"/>
    </row>
    <row r="1020" spans="4:19" x14ac:dyDescent="0.25">
      <c r="D1020" s="1"/>
      <c r="E1020" s="1"/>
      <c r="S1020" s="4"/>
    </row>
    <row r="1021" spans="4:19" x14ac:dyDescent="0.25">
      <c r="D1021" s="1"/>
      <c r="E1021" s="1"/>
      <c r="S1021" s="4"/>
    </row>
    <row r="1022" spans="4:19" x14ac:dyDescent="0.25">
      <c r="D1022" s="1"/>
      <c r="E1022" s="1"/>
      <c r="S1022" s="4"/>
    </row>
    <row r="1023" spans="4:19" x14ac:dyDescent="0.25">
      <c r="D1023" s="1"/>
      <c r="E1023" s="1"/>
      <c r="S1023" s="4"/>
    </row>
    <row r="1024" spans="4:19" x14ac:dyDescent="0.25">
      <c r="D1024" s="1"/>
      <c r="E1024" s="1"/>
      <c r="S1024" s="4"/>
    </row>
    <row r="1025" spans="4:19" x14ac:dyDescent="0.25">
      <c r="D1025" s="1"/>
      <c r="E1025" s="1"/>
      <c r="S1025" s="4"/>
    </row>
    <row r="1026" spans="4:19" x14ac:dyDescent="0.25">
      <c r="D1026" s="1"/>
      <c r="E1026" s="1"/>
      <c r="S1026" s="4"/>
    </row>
    <row r="1027" spans="4:19" x14ac:dyDescent="0.25">
      <c r="D1027" s="1"/>
      <c r="E1027" s="1"/>
      <c r="S1027" s="4"/>
    </row>
    <row r="1028" spans="4:19" x14ac:dyDescent="0.25">
      <c r="D1028" s="1"/>
      <c r="E1028" s="1"/>
      <c r="S1028" s="4"/>
    </row>
    <row r="1029" spans="4:19" x14ac:dyDescent="0.25">
      <c r="D1029" s="1"/>
      <c r="E1029" s="1"/>
      <c r="S1029" s="4"/>
    </row>
    <row r="1030" spans="4:19" x14ac:dyDescent="0.25">
      <c r="D1030" s="1"/>
      <c r="E1030" s="1"/>
      <c r="S1030" s="4"/>
    </row>
    <row r="1031" spans="4:19" x14ac:dyDescent="0.25">
      <c r="D1031" s="1"/>
      <c r="E1031" s="1"/>
      <c r="S1031" s="4"/>
    </row>
    <row r="1032" spans="4:19" x14ac:dyDescent="0.25">
      <c r="D1032" s="1"/>
      <c r="E1032" s="1"/>
      <c r="S1032" s="4"/>
    </row>
    <row r="1033" spans="4:19" x14ac:dyDescent="0.25">
      <c r="D1033" s="1"/>
      <c r="E1033" s="1"/>
      <c r="S1033" s="4"/>
    </row>
    <row r="1034" spans="4:19" x14ac:dyDescent="0.25">
      <c r="D1034" s="1"/>
      <c r="E1034" s="1"/>
      <c r="S1034" s="4"/>
    </row>
    <row r="1035" spans="4:19" x14ac:dyDescent="0.25">
      <c r="D1035" s="1"/>
      <c r="E1035" s="1"/>
      <c r="S1035" s="4"/>
    </row>
    <row r="1036" spans="4:19" x14ac:dyDescent="0.25">
      <c r="D1036" s="1"/>
      <c r="E1036" s="1"/>
      <c r="S1036" s="4"/>
    </row>
    <row r="1039" spans="4:19" x14ac:dyDescent="0.25">
      <c r="D1039" s="1"/>
      <c r="E1039" s="1"/>
      <c r="S1039" s="4"/>
    </row>
    <row r="1040" spans="4:19" x14ac:dyDescent="0.25">
      <c r="D1040" s="1"/>
      <c r="E1040" s="1"/>
      <c r="S1040" s="4"/>
    </row>
    <row r="1041" spans="4:19" x14ac:dyDescent="0.25">
      <c r="D1041" s="1"/>
      <c r="E1041" s="1"/>
      <c r="S1041" s="4"/>
    </row>
    <row r="1042" spans="4:19" x14ac:dyDescent="0.25">
      <c r="D1042" s="1"/>
      <c r="E1042" s="1"/>
      <c r="S1042" s="4"/>
    </row>
    <row r="1043" spans="4:19" x14ac:dyDescent="0.25">
      <c r="D1043" s="1"/>
      <c r="E1043" s="1"/>
      <c r="S1043" s="4"/>
    </row>
    <row r="1044" spans="4:19" x14ac:dyDescent="0.25">
      <c r="D1044" s="1"/>
      <c r="E1044" s="1"/>
      <c r="S1044" s="4"/>
    </row>
    <row r="1045" spans="4:19" x14ac:dyDescent="0.25">
      <c r="D1045" s="1"/>
      <c r="E1045" s="1"/>
      <c r="S1045" s="4"/>
    </row>
    <row r="1046" spans="4:19" x14ac:dyDescent="0.25">
      <c r="D1046" s="1"/>
      <c r="E1046" s="1"/>
      <c r="S1046" s="4"/>
    </row>
    <row r="1047" spans="4:19" x14ac:dyDescent="0.25">
      <c r="D1047" s="1"/>
      <c r="E1047" s="1"/>
      <c r="S1047" s="4"/>
    </row>
    <row r="1048" spans="4:19" x14ac:dyDescent="0.25">
      <c r="D1048" s="1"/>
      <c r="E1048" s="1"/>
      <c r="S1048" s="4"/>
    </row>
    <row r="1049" spans="4:19" x14ac:dyDescent="0.25">
      <c r="D1049" s="1"/>
      <c r="E1049" s="1"/>
      <c r="S1049" s="4"/>
    </row>
    <row r="1050" spans="4:19" x14ac:dyDescent="0.25">
      <c r="D1050" s="1"/>
      <c r="E1050" s="1"/>
      <c r="S1050" s="4"/>
    </row>
    <row r="1051" spans="4:19" x14ac:dyDescent="0.25">
      <c r="D1051" s="1"/>
      <c r="E1051" s="1"/>
      <c r="S1051" s="4"/>
    </row>
    <row r="1052" spans="4:19" x14ac:dyDescent="0.25">
      <c r="D1052" s="1"/>
      <c r="E1052" s="1"/>
      <c r="S1052" s="4"/>
    </row>
    <row r="1053" spans="4:19" x14ac:dyDescent="0.25">
      <c r="D1053" s="1"/>
      <c r="E1053" s="1"/>
      <c r="S1053" s="4"/>
    </row>
    <row r="1054" spans="4:19" x14ac:dyDescent="0.25">
      <c r="D1054" s="1"/>
      <c r="E1054" s="1"/>
      <c r="S1054" s="4"/>
    </row>
    <row r="1055" spans="4:19" x14ac:dyDescent="0.25">
      <c r="D1055" s="1"/>
      <c r="E1055" s="1"/>
      <c r="S1055" s="4"/>
    </row>
    <row r="1056" spans="4:19" x14ac:dyDescent="0.25">
      <c r="D1056" s="1"/>
      <c r="E1056" s="1"/>
      <c r="S1056" s="4"/>
    </row>
    <row r="1057" spans="4:19" x14ac:dyDescent="0.25">
      <c r="D1057" s="1"/>
      <c r="E1057" s="1"/>
      <c r="S1057" s="4"/>
    </row>
    <row r="1058" spans="4:19" x14ac:dyDescent="0.25">
      <c r="D1058" s="1"/>
      <c r="E1058" s="1"/>
      <c r="S1058" s="4"/>
    </row>
    <row r="1059" spans="4:19" x14ac:dyDescent="0.25">
      <c r="D1059" s="1"/>
      <c r="E1059" s="1"/>
      <c r="S1059" s="4"/>
    </row>
    <row r="1060" spans="4:19" x14ac:dyDescent="0.25">
      <c r="D1060" s="1"/>
      <c r="E1060" s="1"/>
      <c r="S1060" s="4"/>
    </row>
    <row r="1061" spans="4:19" x14ac:dyDescent="0.25">
      <c r="D1061" s="1"/>
      <c r="E1061" s="1"/>
      <c r="S1061" s="4"/>
    </row>
    <row r="1062" spans="4:19" x14ac:dyDescent="0.25">
      <c r="D1062" s="1"/>
      <c r="E1062" s="1"/>
      <c r="S1062" s="4"/>
    </row>
    <row r="1063" spans="4:19" x14ac:dyDescent="0.25">
      <c r="D1063" s="1"/>
      <c r="E1063" s="1"/>
      <c r="S1063" s="4"/>
    </row>
    <row r="1064" spans="4:19" x14ac:dyDescent="0.25">
      <c r="D1064" s="1"/>
      <c r="E1064" s="1"/>
      <c r="S1064" s="4"/>
    </row>
    <row r="1065" spans="4:19" x14ac:dyDescent="0.25">
      <c r="D1065" s="1"/>
      <c r="E1065" s="1"/>
      <c r="S1065" s="4"/>
    </row>
    <row r="1066" spans="4:19" x14ac:dyDescent="0.25">
      <c r="D1066" s="1"/>
      <c r="E1066" s="1"/>
      <c r="S1066" s="4"/>
    </row>
    <row r="1067" spans="4:19" x14ac:dyDescent="0.25">
      <c r="D1067" s="1"/>
      <c r="E1067" s="1"/>
      <c r="S1067" s="4"/>
    </row>
    <row r="1068" spans="4:19" x14ac:dyDescent="0.25">
      <c r="D1068" s="1"/>
      <c r="E1068" s="1"/>
      <c r="S1068" s="4"/>
    </row>
    <row r="1069" spans="4:19" x14ac:dyDescent="0.25">
      <c r="D1069" s="1"/>
      <c r="E1069" s="1"/>
      <c r="S1069" s="4"/>
    </row>
    <row r="1070" spans="4:19" x14ac:dyDescent="0.25">
      <c r="D1070" s="1"/>
      <c r="E1070" s="1"/>
      <c r="S1070" s="4"/>
    </row>
    <row r="1071" spans="4:19" x14ac:dyDescent="0.25">
      <c r="D1071" s="1"/>
      <c r="E1071" s="1"/>
      <c r="S1071" s="4"/>
    </row>
    <row r="1072" spans="4:19" x14ac:dyDescent="0.25">
      <c r="D1072" s="1"/>
      <c r="E1072" s="1"/>
      <c r="S1072" s="4"/>
    </row>
    <row r="1073" spans="4:19" x14ac:dyDescent="0.25">
      <c r="D1073" s="1"/>
      <c r="E1073" s="1"/>
      <c r="S1073" s="4"/>
    </row>
    <row r="1074" spans="4:19" x14ac:dyDescent="0.25">
      <c r="D1074" s="1"/>
      <c r="E1074" s="1"/>
      <c r="S1074" s="4"/>
    </row>
    <row r="1075" spans="4:19" x14ac:dyDescent="0.25">
      <c r="D1075" s="1"/>
      <c r="E1075" s="1"/>
      <c r="S1075" s="4"/>
    </row>
    <row r="1076" spans="4:19" x14ac:dyDescent="0.25">
      <c r="D1076" s="1"/>
      <c r="E1076" s="1"/>
      <c r="S1076" s="4"/>
    </row>
    <row r="1077" spans="4:19" x14ac:dyDescent="0.25">
      <c r="D1077" s="1"/>
      <c r="E1077" s="1"/>
      <c r="S1077" s="4"/>
    </row>
    <row r="1078" spans="4:19" x14ac:dyDescent="0.25">
      <c r="D1078" s="1"/>
      <c r="E1078" s="1"/>
      <c r="S1078" s="4"/>
    </row>
    <row r="1079" spans="4:19" x14ac:dyDescent="0.25">
      <c r="D1079" s="1"/>
      <c r="E1079" s="1"/>
      <c r="S1079" s="4"/>
    </row>
    <row r="1080" spans="4:19" x14ac:dyDescent="0.25">
      <c r="D1080" s="1"/>
      <c r="E1080" s="1"/>
      <c r="S1080" s="4"/>
    </row>
    <row r="1081" spans="4:19" x14ac:dyDescent="0.25">
      <c r="D1081" s="1"/>
      <c r="E1081" s="1"/>
      <c r="S1081" s="4"/>
    </row>
    <row r="1082" spans="4:19" x14ac:dyDescent="0.25">
      <c r="D1082" s="1"/>
      <c r="E1082" s="1"/>
      <c r="S1082" s="4"/>
    </row>
    <row r="1083" spans="4:19" x14ac:dyDescent="0.25">
      <c r="D1083" s="1"/>
      <c r="E1083" s="1"/>
      <c r="S1083" s="4"/>
    </row>
    <row r="1084" spans="4:19" x14ac:dyDescent="0.25">
      <c r="D1084" s="1"/>
      <c r="E1084" s="1"/>
      <c r="S1084" s="4"/>
    </row>
    <row r="1085" spans="4:19" x14ac:dyDescent="0.25">
      <c r="D1085" s="1"/>
      <c r="E1085" s="1"/>
      <c r="S1085" s="4"/>
    </row>
    <row r="1086" spans="4:19" x14ac:dyDescent="0.25">
      <c r="D1086" s="1"/>
      <c r="E1086" s="1"/>
      <c r="S1086" s="4"/>
    </row>
    <row r="1087" spans="4:19" x14ac:dyDescent="0.25">
      <c r="D1087" s="1"/>
      <c r="E1087" s="1"/>
      <c r="S1087" s="4"/>
    </row>
    <row r="1088" spans="4:19" x14ac:dyDescent="0.25">
      <c r="D1088" s="1"/>
      <c r="E1088" s="1"/>
      <c r="S1088" s="4"/>
    </row>
    <row r="1089" spans="4:19" x14ac:dyDescent="0.25">
      <c r="D1089" s="1"/>
      <c r="E1089" s="1"/>
      <c r="S1089" s="4"/>
    </row>
    <row r="1090" spans="4:19" x14ac:dyDescent="0.25">
      <c r="D1090" s="1"/>
      <c r="E1090" s="1"/>
      <c r="S1090" s="4"/>
    </row>
    <row r="1091" spans="4:19" x14ac:dyDescent="0.25">
      <c r="D1091" s="1"/>
      <c r="E1091" s="1"/>
      <c r="S1091" s="4"/>
    </row>
    <row r="1092" spans="4:19" x14ac:dyDescent="0.25">
      <c r="D1092" s="1"/>
      <c r="E1092" s="1"/>
      <c r="S1092" s="4"/>
    </row>
    <row r="1093" spans="4:19" x14ac:dyDescent="0.25">
      <c r="D1093" s="1"/>
      <c r="E1093" s="1"/>
      <c r="S1093" s="4"/>
    </row>
    <row r="1094" spans="4:19" x14ac:dyDescent="0.25">
      <c r="D1094" s="1"/>
      <c r="E1094" s="1"/>
      <c r="S1094" s="4"/>
    </row>
    <row r="1095" spans="4:19" x14ac:dyDescent="0.25">
      <c r="D1095" s="1"/>
      <c r="E1095" s="1"/>
      <c r="S1095" s="4"/>
    </row>
    <row r="1096" spans="4:19" x14ac:dyDescent="0.25">
      <c r="D1096" s="1"/>
      <c r="E1096" s="1"/>
      <c r="S1096" s="4"/>
    </row>
    <row r="1097" spans="4:19" x14ac:dyDescent="0.25">
      <c r="D1097" s="1"/>
      <c r="E1097" s="1"/>
      <c r="S1097" s="4"/>
    </row>
    <row r="1098" spans="4:19" x14ac:dyDescent="0.25">
      <c r="D1098" s="1"/>
      <c r="E1098" s="1"/>
      <c r="S1098" s="4"/>
    </row>
    <row r="1099" spans="4:19" x14ac:dyDescent="0.25">
      <c r="D1099" s="1"/>
      <c r="E1099" s="1"/>
      <c r="S1099" s="4"/>
    </row>
    <row r="1100" spans="4:19" x14ac:dyDescent="0.25">
      <c r="D1100" s="1"/>
      <c r="E1100" s="1"/>
      <c r="S1100" s="4"/>
    </row>
    <row r="1101" spans="4:19" x14ac:dyDescent="0.25">
      <c r="D1101" s="1"/>
      <c r="E1101" s="1"/>
      <c r="S1101" s="4"/>
    </row>
    <row r="1102" spans="4:19" x14ac:dyDescent="0.25">
      <c r="D1102" s="1"/>
      <c r="E1102" s="1"/>
      <c r="S1102" s="4"/>
    </row>
    <row r="1103" spans="4:19" x14ac:dyDescent="0.25">
      <c r="D1103" s="1"/>
      <c r="E1103" s="1"/>
      <c r="S1103" s="4"/>
    </row>
    <row r="1104" spans="4:19" x14ac:dyDescent="0.25">
      <c r="D1104" s="1"/>
      <c r="E1104" s="1"/>
      <c r="S1104" s="4"/>
    </row>
    <row r="1105" spans="4:19" x14ac:dyDescent="0.25">
      <c r="D1105" s="1"/>
      <c r="E1105" s="1"/>
      <c r="S1105" s="4"/>
    </row>
    <row r="1106" spans="4:19" x14ac:dyDescent="0.25">
      <c r="D1106" s="1"/>
      <c r="E1106" s="1"/>
      <c r="S1106" s="4"/>
    </row>
    <row r="1107" spans="4:19" x14ac:dyDescent="0.25">
      <c r="D1107" s="1"/>
      <c r="E1107" s="1"/>
      <c r="S1107" s="4"/>
    </row>
    <row r="1108" spans="4:19" x14ac:dyDescent="0.25">
      <c r="D1108" s="1"/>
      <c r="E1108" s="1"/>
      <c r="S1108" s="4"/>
    </row>
    <row r="1109" spans="4:19" x14ac:dyDescent="0.25">
      <c r="D1109" s="1"/>
      <c r="E1109" s="1"/>
      <c r="S1109" s="4"/>
    </row>
    <row r="1110" spans="4:19" x14ac:dyDescent="0.25">
      <c r="D1110" s="1"/>
      <c r="E1110" s="1"/>
      <c r="S1110" s="4"/>
    </row>
    <row r="1111" spans="4:19" x14ac:dyDescent="0.25">
      <c r="D1111" s="1"/>
      <c r="E1111" s="1"/>
      <c r="S1111" s="4"/>
    </row>
    <row r="1112" spans="4:19" x14ac:dyDescent="0.25">
      <c r="D1112" s="1"/>
      <c r="E1112" s="1"/>
      <c r="S1112" s="4"/>
    </row>
    <row r="1113" spans="4:19" x14ac:dyDescent="0.25">
      <c r="D1113" s="1"/>
      <c r="E1113" s="1"/>
      <c r="S1113" s="4"/>
    </row>
    <row r="1114" spans="4:19" x14ac:dyDescent="0.25">
      <c r="D1114" s="1"/>
      <c r="E1114" s="1"/>
      <c r="S1114" s="4"/>
    </row>
    <row r="1115" spans="4:19" x14ac:dyDescent="0.25">
      <c r="D1115" s="1"/>
      <c r="E1115" s="1"/>
      <c r="S1115" s="4"/>
    </row>
    <row r="1116" spans="4:19" x14ac:dyDescent="0.25">
      <c r="D1116" s="1"/>
      <c r="E1116" s="1"/>
      <c r="S1116" s="4"/>
    </row>
    <row r="1117" spans="4:19" x14ac:dyDescent="0.25">
      <c r="D1117" s="1"/>
      <c r="E1117" s="1"/>
      <c r="S1117" s="4"/>
    </row>
    <row r="1118" spans="4:19" x14ac:dyDescent="0.25">
      <c r="D1118" s="1"/>
      <c r="E1118" s="1"/>
      <c r="S1118" s="4"/>
    </row>
    <row r="1119" spans="4:19" x14ac:dyDescent="0.25">
      <c r="D1119" s="1"/>
      <c r="E1119" s="1"/>
      <c r="S1119" s="4"/>
    </row>
    <row r="1120" spans="4:19" x14ac:dyDescent="0.25">
      <c r="D1120" s="1"/>
      <c r="E1120" s="1"/>
      <c r="S1120" s="4"/>
    </row>
    <row r="1121" spans="4:19" x14ac:dyDescent="0.25">
      <c r="D1121" s="1"/>
      <c r="E1121" s="1"/>
      <c r="S1121" s="4"/>
    </row>
    <row r="1122" spans="4:19" x14ac:dyDescent="0.25">
      <c r="D1122" s="1"/>
      <c r="E1122" s="1"/>
      <c r="S1122" s="4"/>
    </row>
    <row r="1123" spans="4:19" x14ac:dyDescent="0.25">
      <c r="D1123" s="1"/>
      <c r="E1123" s="1"/>
      <c r="S1123" s="4"/>
    </row>
    <row r="1124" spans="4:19" x14ac:dyDescent="0.25">
      <c r="D1124" s="1"/>
      <c r="E1124" s="1"/>
      <c r="S1124" s="4"/>
    </row>
    <row r="1125" spans="4:19" x14ac:dyDescent="0.25">
      <c r="D1125" s="1"/>
      <c r="E1125" s="1"/>
      <c r="S1125" s="4"/>
    </row>
    <row r="1126" spans="4:19" x14ac:dyDescent="0.25">
      <c r="D1126" s="1"/>
      <c r="E1126" s="1"/>
      <c r="S1126" s="4"/>
    </row>
    <row r="1127" spans="4:19" x14ac:dyDescent="0.25">
      <c r="D1127" s="1"/>
      <c r="E1127" s="1"/>
      <c r="S1127" s="4"/>
    </row>
    <row r="1128" spans="4:19" x14ac:dyDescent="0.25">
      <c r="D1128" s="1"/>
      <c r="E1128" s="1"/>
      <c r="S1128" s="4"/>
    </row>
    <row r="1129" spans="4:19" x14ac:dyDescent="0.25">
      <c r="D1129" s="1"/>
      <c r="E1129" s="1"/>
      <c r="S1129" s="4"/>
    </row>
    <row r="1130" spans="4:19" x14ac:dyDescent="0.25">
      <c r="D1130" s="1"/>
      <c r="E1130" s="1"/>
      <c r="S1130" s="4"/>
    </row>
    <row r="1131" spans="4:19" x14ac:dyDescent="0.25">
      <c r="D1131" s="1"/>
      <c r="E1131" s="1"/>
      <c r="S1131" s="4"/>
    </row>
    <row r="1132" spans="4:19" x14ac:dyDescent="0.25">
      <c r="D1132" s="1"/>
      <c r="E1132" s="1"/>
      <c r="S1132" s="4"/>
    </row>
    <row r="1133" spans="4:19" x14ac:dyDescent="0.25">
      <c r="D1133" s="1"/>
      <c r="E1133" s="1"/>
      <c r="S1133" s="4"/>
    </row>
    <row r="1134" spans="4:19" x14ac:dyDescent="0.25">
      <c r="D1134" s="1"/>
      <c r="E1134" s="1"/>
      <c r="S1134" s="4"/>
    </row>
    <row r="1135" spans="4:19" x14ac:dyDescent="0.25">
      <c r="D1135" s="1"/>
      <c r="E1135" s="1"/>
      <c r="S1135" s="4"/>
    </row>
    <row r="1136" spans="4:19" x14ac:dyDescent="0.25">
      <c r="D1136" s="1"/>
      <c r="E1136" s="1"/>
      <c r="S1136" s="4"/>
    </row>
    <row r="1137" spans="4:19" x14ac:dyDescent="0.25">
      <c r="D1137" s="1"/>
      <c r="E1137" s="1"/>
      <c r="S1137" s="4"/>
    </row>
    <row r="1138" spans="4:19" x14ac:dyDescent="0.25">
      <c r="D1138" s="1"/>
      <c r="E1138" s="1"/>
      <c r="S1138" s="4"/>
    </row>
    <row r="1139" spans="4:19" x14ac:dyDescent="0.25">
      <c r="D1139" s="1"/>
      <c r="E1139" s="1"/>
      <c r="S1139" s="4"/>
    </row>
    <row r="1140" spans="4:19" x14ac:dyDescent="0.25">
      <c r="D1140" s="1"/>
      <c r="E1140" s="1"/>
      <c r="S1140" s="4"/>
    </row>
    <row r="1141" spans="4:19" x14ac:dyDescent="0.25">
      <c r="D1141" s="1"/>
      <c r="E1141" s="1"/>
      <c r="S1141" s="4"/>
    </row>
    <row r="1142" spans="4:19" x14ac:dyDescent="0.25">
      <c r="D1142" s="1"/>
      <c r="E1142" s="1"/>
      <c r="S1142" s="4"/>
    </row>
    <row r="1143" spans="4:19" x14ac:dyDescent="0.25">
      <c r="D1143" s="1"/>
      <c r="E1143" s="1"/>
      <c r="S1143" s="4"/>
    </row>
    <row r="1144" spans="4:19" x14ac:dyDescent="0.25">
      <c r="D1144" s="1"/>
      <c r="E1144" s="1"/>
      <c r="S1144" s="4"/>
    </row>
    <row r="1145" spans="4:19" x14ac:dyDescent="0.25">
      <c r="D1145" s="1"/>
      <c r="E1145" s="1"/>
      <c r="S1145" s="4"/>
    </row>
    <row r="1146" spans="4:19" x14ac:dyDescent="0.25">
      <c r="D1146" s="1"/>
      <c r="E1146" s="1"/>
      <c r="S1146" s="4"/>
    </row>
    <row r="1147" spans="4:19" x14ac:dyDescent="0.25">
      <c r="D1147" s="1"/>
      <c r="E1147" s="1"/>
      <c r="S1147" s="4"/>
    </row>
    <row r="1148" spans="4:19" x14ac:dyDescent="0.25">
      <c r="D1148" s="1"/>
      <c r="E1148" s="1"/>
      <c r="S1148" s="4"/>
    </row>
    <row r="1149" spans="4:19" x14ac:dyDescent="0.25">
      <c r="D1149" s="1"/>
      <c r="E1149" s="1"/>
      <c r="S1149" s="4"/>
    </row>
    <row r="1150" spans="4:19" x14ac:dyDescent="0.25">
      <c r="D1150" s="1"/>
      <c r="E1150" s="1"/>
      <c r="S1150" s="4"/>
    </row>
    <row r="1151" spans="4:19" x14ac:dyDescent="0.25">
      <c r="D1151" s="1"/>
      <c r="E1151" s="1"/>
      <c r="S1151" s="4"/>
    </row>
    <row r="1152" spans="4:19" x14ac:dyDescent="0.25">
      <c r="D1152" s="1"/>
      <c r="E1152" s="1"/>
      <c r="S1152" s="4"/>
    </row>
    <row r="1153" spans="4:19" x14ac:dyDescent="0.25">
      <c r="D1153" s="1"/>
      <c r="E1153" s="1"/>
      <c r="S1153" s="4"/>
    </row>
    <row r="1154" spans="4:19" x14ac:dyDescent="0.25">
      <c r="D1154" s="1"/>
      <c r="E1154" s="1"/>
      <c r="S1154" s="4"/>
    </row>
    <row r="1155" spans="4:19" x14ac:dyDescent="0.25">
      <c r="D1155" s="1"/>
      <c r="E1155" s="1"/>
      <c r="S1155" s="4"/>
    </row>
    <row r="1156" spans="4:19" x14ac:dyDescent="0.25">
      <c r="D1156" s="1"/>
      <c r="E1156" s="1"/>
      <c r="S1156" s="4"/>
    </row>
    <row r="1157" spans="4:19" x14ac:dyDescent="0.25">
      <c r="D1157" s="1"/>
      <c r="E1157" s="1"/>
      <c r="S1157" s="4"/>
    </row>
    <row r="1158" spans="4:19" x14ac:dyDescent="0.25">
      <c r="D1158" s="1"/>
      <c r="E1158" s="1"/>
      <c r="S1158" s="4"/>
    </row>
    <row r="1159" spans="4:19" x14ac:dyDescent="0.25">
      <c r="D1159" s="1"/>
      <c r="E1159" s="1"/>
      <c r="S1159" s="4"/>
    </row>
    <row r="1160" spans="4:19" x14ac:dyDescent="0.25">
      <c r="D1160" s="1"/>
      <c r="E1160" s="1"/>
      <c r="S1160" s="4"/>
    </row>
    <row r="1161" spans="4:19" x14ac:dyDescent="0.25">
      <c r="D1161" s="1"/>
      <c r="E1161" s="1"/>
      <c r="S1161" s="4"/>
    </row>
    <row r="1162" spans="4:19" x14ac:dyDescent="0.25">
      <c r="D1162" s="1"/>
      <c r="E1162" s="1"/>
      <c r="S1162" s="4"/>
    </row>
    <row r="1163" spans="4:19" x14ac:dyDescent="0.25">
      <c r="D1163" s="1"/>
      <c r="E1163" s="1"/>
      <c r="S1163" s="4"/>
    </row>
    <row r="1164" spans="4:19" x14ac:dyDescent="0.25">
      <c r="D1164" s="1"/>
      <c r="E1164" s="1"/>
      <c r="S1164" s="4"/>
    </row>
    <row r="1165" spans="4:19" x14ac:dyDescent="0.25">
      <c r="D1165" s="1"/>
      <c r="E1165" s="1"/>
      <c r="S1165" s="4"/>
    </row>
    <row r="1166" spans="4:19" x14ac:dyDescent="0.25">
      <c r="D1166" s="1"/>
      <c r="E1166" s="1"/>
      <c r="S1166" s="4"/>
    </row>
    <row r="1167" spans="4:19" x14ac:dyDescent="0.25">
      <c r="D1167" s="1"/>
      <c r="E1167" s="1"/>
      <c r="S1167" s="4"/>
    </row>
    <row r="1168" spans="4:19" x14ac:dyDescent="0.25">
      <c r="D1168" s="1"/>
      <c r="E1168" s="1"/>
      <c r="S1168" s="4"/>
    </row>
    <row r="1169" spans="4:19" x14ac:dyDescent="0.25">
      <c r="D1169" s="1"/>
      <c r="E1169" s="1"/>
      <c r="S1169" s="4"/>
    </row>
    <row r="1170" spans="4:19" x14ac:dyDescent="0.25">
      <c r="D1170" s="1"/>
      <c r="E1170" s="1"/>
      <c r="S1170" s="4"/>
    </row>
    <row r="1171" spans="4:19" x14ac:dyDescent="0.25">
      <c r="D1171" s="1"/>
      <c r="E1171" s="1"/>
      <c r="S1171" s="4"/>
    </row>
    <row r="1172" spans="4:19" x14ac:dyDescent="0.25">
      <c r="D1172" s="1"/>
      <c r="E1172" s="1"/>
      <c r="S1172" s="4"/>
    </row>
    <row r="1173" spans="4:19" x14ac:dyDescent="0.25">
      <c r="D1173" s="1"/>
      <c r="E1173" s="1"/>
      <c r="S1173" s="4"/>
    </row>
    <row r="1174" spans="4:19" x14ac:dyDescent="0.25">
      <c r="D1174" s="1"/>
      <c r="E1174" s="1"/>
      <c r="S1174" s="4"/>
    </row>
    <row r="1175" spans="4:19" x14ac:dyDescent="0.25">
      <c r="D1175" s="1"/>
      <c r="E1175" s="1"/>
      <c r="S1175" s="4"/>
    </row>
    <row r="1176" spans="4:19" x14ac:dyDescent="0.25">
      <c r="D1176" s="1"/>
      <c r="E1176" s="1"/>
      <c r="S1176" s="4"/>
    </row>
    <row r="1177" spans="4:19" x14ac:dyDescent="0.25">
      <c r="D1177" s="1"/>
      <c r="E1177" s="1"/>
      <c r="S1177" s="4"/>
    </row>
    <row r="1178" spans="4:19" x14ac:dyDescent="0.25">
      <c r="D1178" s="1"/>
      <c r="E1178" s="1"/>
      <c r="S1178" s="4"/>
    </row>
    <row r="1179" spans="4:19" x14ac:dyDescent="0.25">
      <c r="D1179" s="1"/>
      <c r="E1179" s="1"/>
      <c r="S1179" s="4"/>
    </row>
    <row r="1180" spans="4:19" x14ac:dyDescent="0.25">
      <c r="D1180" s="1"/>
      <c r="E1180" s="1"/>
      <c r="S1180" s="4"/>
    </row>
    <row r="1181" spans="4:19" x14ac:dyDescent="0.25">
      <c r="D1181" s="1"/>
      <c r="E1181" s="1"/>
      <c r="S1181" s="4"/>
    </row>
    <row r="1182" spans="4:19" x14ac:dyDescent="0.25">
      <c r="D1182" s="1"/>
      <c r="E1182" s="1"/>
      <c r="S1182" s="4"/>
    </row>
    <row r="1183" spans="4:19" x14ac:dyDescent="0.25">
      <c r="D1183" s="1"/>
      <c r="E1183" s="1"/>
      <c r="S1183" s="4"/>
    </row>
    <row r="1184" spans="4:19" x14ac:dyDescent="0.25">
      <c r="D1184" s="1"/>
      <c r="E1184" s="1"/>
      <c r="S1184" s="4"/>
    </row>
    <row r="1185" spans="4:19" x14ac:dyDescent="0.25">
      <c r="D1185" s="1"/>
      <c r="E1185" s="1"/>
      <c r="S1185" s="4"/>
    </row>
    <row r="1186" spans="4:19" x14ac:dyDescent="0.25">
      <c r="D1186" s="1"/>
      <c r="E1186" s="1"/>
      <c r="S1186" s="4"/>
    </row>
    <row r="1187" spans="4:19" x14ac:dyDescent="0.25">
      <c r="D1187" s="1"/>
      <c r="E1187" s="1"/>
      <c r="S1187" s="4"/>
    </row>
    <row r="1188" spans="4:19" x14ac:dyDescent="0.25">
      <c r="D1188" s="1"/>
      <c r="E1188" s="1"/>
      <c r="S1188" s="4"/>
    </row>
    <row r="1189" spans="4:19" x14ac:dyDescent="0.25">
      <c r="D1189" s="1"/>
      <c r="E1189" s="1"/>
      <c r="S1189" s="4"/>
    </row>
    <row r="1190" spans="4:19" x14ac:dyDescent="0.25">
      <c r="D1190" s="1"/>
      <c r="E1190" s="1"/>
      <c r="S1190" s="4"/>
    </row>
    <row r="1191" spans="4:19" x14ac:dyDescent="0.25">
      <c r="D1191" s="1"/>
      <c r="E1191" s="1"/>
      <c r="S1191" s="4"/>
    </row>
    <row r="1192" spans="4:19" x14ac:dyDescent="0.25">
      <c r="D1192" s="1"/>
      <c r="E1192" s="1"/>
      <c r="S1192" s="4"/>
    </row>
    <row r="1193" spans="4:19" x14ac:dyDescent="0.25">
      <c r="D1193" s="1"/>
      <c r="E1193" s="1"/>
      <c r="S1193" s="4"/>
    </row>
    <row r="1194" spans="4:19" x14ac:dyDescent="0.25">
      <c r="D1194" s="1"/>
      <c r="E1194" s="1"/>
      <c r="S1194" s="4"/>
    </row>
    <row r="1195" spans="4:19" x14ac:dyDescent="0.25">
      <c r="D1195" s="1"/>
      <c r="E1195" s="1"/>
      <c r="S1195" s="4"/>
    </row>
    <row r="1196" spans="4:19" x14ac:dyDescent="0.25">
      <c r="D1196" s="1"/>
      <c r="E1196" s="1"/>
      <c r="S1196" s="4"/>
    </row>
    <row r="1197" spans="4:19" x14ac:dyDescent="0.25">
      <c r="D1197" s="1"/>
      <c r="E1197" s="1"/>
      <c r="S1197" s="4"/>
    </row>
    <row r="1198" spans="4:19" x14ac:dyDescent="0.25">
      <c r="D1198" s="1"/>
      <c r="E1198" s="1"/>
      <c r="S1198" s="4"/>
    </row>
    <row r="1199" spans="4:19" x14ac:dyDescent="0.25">
      <c r="D1199" s="1"/>
      <c r="E1199" s="1"/>
      <c r="S1199" s="4"/>
    </row>
    <row r="1200" spans="4:19" x14ac:dyDescent="0.25">
      <c r="D1200" s="1"/>
      <c r="E1200" s="1"/>
      <c r="S1200" s="4"/>
    </row>
    <row r="1201" spans="4:19" x14ac:dyDescent="0.25">
      <c r="D1201" s="1"/>
      <c r="E1201" s="1"/>
      <c r="S1201" s="4"/>
    </row>
    <row r="1202" spans="4:19" x14ac:dyDescent="0.25">
      <c r="D1202" s="1"/>
      <c r="E1202" s="1"/>
      <c r="S1202" s="4"/>
    </row>
    <row r="1203" spans="4:19" x14ac:dyDescent="0.25">
      <c r="D1203" s="1"/>
      <c r="E1203" s="1"/>
      <c r="S1203" s="4"/>
    </row>
    <row r="1204" spans="4:19" x14ac:dyDescent="0.25">
      <c r="D1204" s="1"/>
      <c r="E1204" s="1"/>
      <c r="S1204" s="4"/>
    </row>
    <row r="1205" spans="4:19" x14ac:dyDescent="0.25">
      <c r="D1205" s="1"/>
      <c r="E1205" s="1"/>
      <c r="S1205" s="4"/>
    </row>
    <row r="1206" spans="4:19" x14ac:dyDescent="0.25">
      <c r="D1206" s="1"/>
      <c r="E1206" s="1"/>
      <c r="S1206" s="4"/>
    </row>
    <row r="1207" spans="4:19" x14ac:dyDescent="0.25">
      <c r="D1207" s="1"/>
      <c r="E1207" s="1"/>
      <c r="S1207" s="4"/>
    </row>
    <row r="1208" spans="4:19" x14ac:dyDescent="0.25">
      <c r="D1208" s="1"/>
      <c r="E1208" s="1"/>
      <c r="S1208" s="4"/>
    </row>
    <row r="1209" spans="4:19" x14ac:dyDescent="0.25">
      <c r="D1209" s="1"/>
      <c r="E1209" s="1"/>
      <c r="S1209" s="4"/>
    </row>
    <row r="1224" spans="4:19" x14ac:dyDescent="0.25">
      <c r="D1224" s="1"/>
      <c r="E1224" s="1"/>
      <c r="S1224" s="4"/>
    </row>
    <row r="1225" spans="4:19" x14ac:dyDescent="0.25">
      <c r="D1225" s="1"/>
      <c r="E1225" s="1"/>
      <c r="S1225" s="4"/>
    </row>
    <row r="1226" spans="4:19" x14ac:dyDescent="0.25">
      <c r="D1226" s="1"/>
      <c r="E1226" s="1"/>
      <c r="S1226" s="4"/>
    </row>
    <row r="1227" spans="4:19" x14ac:dyDescent="0.25">
      <c r="D1227" s="1"/>
      <c r="E1227" s="1"/>
      <c r="S1227" s="4"/>
    </row>
    <row r="1228" spans="4:19" x14ac:dyDescent="0.25">
      <c r="D1228" s="1"/>
      <c r="E1228" s="1"/>
      <c r="S1228" s="4"/>
    </row>
    <row r="1229" spans="4:19" x14ac:dyDescent="0.25">
      <c r="D1229" s="1"/>
      <c r="E1229" s="1"/>
      <c r="S1229" s="4"/>
    </row>
    <row r="1230" spans="4:19" x14ac:dyDescent="0.25">
      <c r="D1230" s="1"/>
      <c r="E1230" s="1"/>
      <c r="S1230" s="4"/>
    </row>
    <row r="1231" spans="4:19" x14ac:dyDescent="0.25">
      <c r="D1231" s="1"/>
      <c r="E1231" s="1"/>
      <c r="S1231" s="4"/>
    </row>
    <row r="1232" spans="4:19" x14ac:dyDescent="0.25">
      <c r="D1232" s="1"/>
      <c r="E1232" s="1"/>
      <c r="S1232" s="4"/>
    </row>
    <row r="1233" spans="4:19" x14ac:dyDescent="0.25">
      <c r="D1233" s="1"/>
      <c r="E1233" s="1"/>
      <c r="S1233" s="4"/>
    </row>
    <row r="1234" spans="4:19" x14ac:dyDescent="0.25">
      <c r="D1234" s="1"/>
      <c r="E1234" s="1"/>
      <c r="S1234" s="4"/>
    </row>
    <row r="1235" spans="4:19" x14ac:dyDescent="0.25">
      <c r="D1235" s="1"/>
      <c r="E1235" s="1"/>
      <c r="S1235" s="4"/>
    </row>
    <row r="1236" spans="4:19" x14ac:dyDescent="0.25">
      <c r="D1236" s="1"/>
      <c r="E1236" s="1"/>
      <c r="S1236" s="4"/>
    </row>
    <row r="1237" spans="4:19" x14ac:dyDescent="0.25">
      <c r="D1237" s="1"/>
      <c r="E1237" s="1"/>
      <c r="S1237" s="4"/>
    </row>
    <row r="1238" spans="4:19" x14ac:dyDescent="0.25">
      <c r="D1238" s="1"/>
      <c r="E1238" s="1"/>
      <c r="S1238" s="4"/>
    </row>
    <row r="1239" spans="4:19" x14ac:dyDescent="0.25">
      <c r="D1239" s="1"/>
      <c r="E1239" s="1"/>
      <c r="S1239" s="4"/>
    </row>
    <row r="1240" spans="4:19" x14ac:dyDescent="0.25">
      <c r="D1240" s="1"/>
      <c r="E1240" s="1"/>
      <c r="S1240" s="4"/>
    </row>
    <row r="1241" spans="4:19" x14ac:dyDescent="0.25">
      <c r="D1241" s="1"/>
      <c r="E1241" s="1"/>
      <c r="S1241" s="4"/>
    </row>
    <row r="1242" spans="4:19" x14ac:dyDescent="0.25">
      <c r="D1242" s="1"/>
      <c r="E1242" s="1"/>
      <c r="S1242" s="4"/>
    </row>
    <row r="1243" spans="4:19" x14ac:dyDescent="0.25">
      <c r="D1243" s="1"/>
      <c r="E1243" s="1"/>
      <c r="S1243" s="4"/>
    </row>
    <row r="1244" spans="4:19" x14ac:dyDescent="0.25">
      <c r="D1244" s="1"/>
      <c r="E1244" s="1"/>
      <c r="S1244" s="4"/>
    </row>
    <row r="1245" spans="4:19" x14ac:dyDescent="0.25">
      <c r="D1245" s="1"/>
      <c r="E1245" s="1"/>
      <c r="S1245" s="4"/>
    </row>
    <row r="1246" spans="4:19" x14ac:dyDescent="0.25">
      <c r="D1246" s="1"/>
      <c r="E1246" s="1"/>
      <c r="S1246" s="4"/>
    </row>
    <row r="1247" spans="4:19" x14ac:dyDescent="0.25">
      <c r="D1247" s="1"/>
      <c r="E1247" s="1"/>
      <c r="S1247" s="4"/>
    </row>
    <row r="1248" spans="4:19" x14ac:dyDescent="0.25">
      <c r="D1248" s="1"/>
      <c r="E1248" s="1"/>
      <c r="S1248" s="4"/>
    </row>
    <row r="1249" spans="4:19" x14ac:dyDescent="0.25">
      <c r="D1249" s="1"/>
      <c r="E1249" s="1"/>
      <c r="S1249" s="4"/>
    </row>
    <row r="1250" spans="4:19" x14ac:dyDescent="0.25">
      <c r="D1250" s="1"/>
      <c r="E1250" s="1"/>
      <c r="S1250" s="4"/>
    </row>
    <row r="1251" spans="4:19" x14ac:dyDescent="0.25">
      <c r="D1251" s="1"/>
      <c r="E1251" s="1"/>
      <c r="S1251" s="4"/>
    </row>
    <row r="1252" spans="4:19" x14ac:dyDescent="0.25">
      <c r="D1252" s="1"/>
      <c r="E1252" s="1"/>
      <c r="S1252" s="4"/>
    </row>
    <row r="1253" spans="4:19" x14ac:dyDescent="0.25">
      <c r="D1253" s="1"/>
      <c r="E1253" s="1"/>
      <c r="S1253" s="4"/>
    </row>
    <row r="1254" spans="4:19" x14ac:dyDescent="0.25">
      <c r="D1254" s="1"/>
      <c r="E1254" s="1"/>
      <c r="S1254" s="4"/>
    </row>
    <row r="1255" spans="4:19" x14ac:dyDescent="0.25">
      <c r="D1255" s="1"/>
      <c r="E1255" s="1"/>
      <c r="S1255" s="4"/>
    </row>
    <row r="1256" spans="4:19" x14ac:dyDescent="0.25">
      <c r="D1256" s="1"/>
      <c r="E1256" s="1"/>
      <c r="S1256" s="4"/>
    </row>
    <row r="1257" spans="4:19" x14ac:dyDescent="0.25">
      <c r="D1257" s="1"/>
      <c r="E1257" s="1"/>
      <c r="S1257" s="4"/>
    </row>
    <row r="1258" spans="4:19" x14ac:dyDescent="0.25">
      <c r="D1258" s="1"/>
      <c r="E1258" s="1"/>
      <c r="S1258" s="4"/>
    </row>
    <row r="1259" spans="4:19" x14ac:dyDescent="0.25">
      <c r="D1259" s="1"/>
      <c r="E1259" s="1"/>
      <c r="S1259" s="4"/>
    </row>
    <row r="1260" spans="4:19" x14ac:dyDescent="0.25">
      <c r="D1260" s="1"/>
      <c r="E1260" s="1"/>
      <c r="S1260" s="4"/>
    </row>
    <row r="1261" spans="4:19" x14ac:dyDescent="0.25">
      <c r="D1261" s="1"/>
      <c r="E1261" s="1"/>
      <c r="S1261" s="4"/>
    </row>
    <row r="1262" spans="4:19" x14ac:dyDescent="0.25">
      <c r="D1262" s="1"/>
      <c r="E1262" s="1"/>
      <c r="S1262" s="4"/>
    </row>
    <row r="1263" spans="4:19" x14ac:dyDescent="0.25">
      <c r="D1263" s="1"/>
      <c r="E1263" s="1"/>
      <c r="S1263" s="4"/>
    </row>
    <row r="1264" spans="4:19" x14ac:dyDescent="0.25">
      <c r="D1264" s="1"/>
      <c r="E1264" s="1"/>
      <c r="S1264" s="4"/>
    </row>
    <row r="1265" spans="4:19" x14ac:dyDescent="0.25">
      <c r="D1265" s="1"/>
      <c r="E1265" s="1"/>
      <c r="S1265" s="4"/>
    </row>
    <row r="1266" spans="4:19" x14ac:dyDescent="0.25">
      <c r="D1266" s="1"/>
      <c r="E1266" s="1"/>
      <c r="S1266" s="4"/>
    </row>
    <row r="1267" spans="4:19" x14ac:dyDescent="0.25">
      <c r="D1267" s="1"/>
      <c r="E1267" s="1"/>
      <c r="S1267" s="4"/>
    </row>
    <row r="1268" spans="4:19" x14ac:dyDescent="0.25">
      <c r="D1268" s="1"/>
      <c r="E1268" s="1"/>
      <c r="S1268" s="4"/>
    </row>
    <row r="1269" spans="4:19" x14ac:dyDescent="0.25">
      <c r="D1269" s="1"/>
      <c r="E1269" s="1"/>
      <c r="S1269" s="4"/>
    </row>
    <row r="1270" spans="4:19" x14ac:dyDescent="0.25">
      <c r="D1270" s="1"/>
      <c r="E1270" s="1"/>
      <c r="S1270" s="4"/>
    </row>
    <row r="1271" spans="4:19" x14ac:dyDescent="0.25">
      <c r="D1271" s="1"/>
      <c r="E1271" s="1"/>
      <c r="S1271" s="4"/>
    </row>
    <row r="1272" spans="4:19" x14ac:dyDescent="0.25">
      <c r="D1272" s="1"/>
      <c r="E1272" s="1"/>
      <c r="S1272" s="4"/>
    </row>
    <row r="1273" spans="4:19" x14ac:dyDescent="0.25">
      <c r="D1273" s="1"/>
      <c r="E1273" s="1"/>
      <c r="S1273" s="4"/>
    </row>
    <row r="1274" spans="4:19" x14ac:dyDescent="0.25">
      <c r="D1274" s="1"/>
      <c r="E1274" s="1"/>
      <c r="S1274" s="4"/>
    </row>
    <row r="1275" spans="4:19" x14ac:dyDescent="0.25">
      <c r="D1275" s="1"/>
      <c r="E1275" s="1"/>
      <c r="S1275" s="4"/>
    </row>
    <row r="1276" spans="4:19" x14ac:dyDescent="0.25">
      <c r="D1276" s="1"/>
      <c r="E1276" s="1"/>
      <c r="S1276" s="4"/>
    </row>
    <row r="1277" spans="4:19" x14ac:dyDescent="0.25">
      <c r="D1277" s="1"/>
      <c r="E1277" s="1"/>
      <c r="S1277" s="4"/>
    </row>
    <row r="1278" spans="4:19" x14ac:dyDescent="0.25">
      <c r="D1278" s="1"/>
      <c r="E1278" s="1"/>
      <c r="S1278" s="4"/>
    </row>
    <row r="1279" spans="4:19" x14ac:dyDescent="0.25">
      <c r="D1279" s="1"/>
      <c r="E1279" s="1"/>
      <c r="S1279" s="4"/>
    </row>
    <row r="1280" spans="4:19" x14ac:dyDescent="0.25">
      <c r="D1280" s="1"/>
      <c r="E1280" s="1"/>
      <c r="S1280" s="4"/>
    </row>
    <row r="1281" spans="4:19" x14ac:dyDescent="0.25">
      <c r="D1281" s="1"/>
      <c r="E1281" s="1"/>
      <c r="S1281" s="4"/>
    </row>
    <row r="1282" spans="4:19" x14ac:dyDescent="0.25">
      <c r="D1282" s="1"/>
      <c r="E1282" s="1"/>
      <c r="S1282" s="4"/>
    </row>
    <row r="1283" spans="4:19" x14ac:dyDescent="0.25">
      <c r="D1283" s="1"/>
      <c r="E1283" s="1"/>
      <c r="S1283" s="4"/>
    </row>
    <row r="1284" spans="4:19" x14ac:dyDescent="0.25">
      <c r="D1284" s="1"/>
      <c r="E1284" s="1"/>
      <c r="S1284" s="4"/>
    </row>
    <row r="1285" spans="4:19" x14ac:dyDescent="0.25">
      <c r="D1285" s="1"/>
      <c r="E1285" s="1"/>
      <c r="S1285" s="4"/>
    </row>
    <row r="1286" spans="4:19" x14ac:dyDescent="0.25">
      <c r="D1286" s="1"/>
      <c r="E1286" s="1"/>
      <c r="S1286" s="4"/>
    </row>
    <row r="1287" spans="4:19" x14ac:dyDescent="0.25">
      <c r="D1287" s="1"/>
      <c r="E1287" s="1"/>
      <c r="S1287" s="4"/>
    </row>
    <row r="1288" spans="4:19" x14ac:dyDescent="0.25">
      <c r="D1288" s="1"/>
      <c r="E1288" s="1"/>
      <c r="S1288" s="4"/>
    </row>
    <row r="1289" spans="4:19" x14ac:dyDescent="0.25">
      <c r="D1289" s="1"/>
      <c r="E1289" s="1"/>
      <c r="S1289" s="4"/>
    </row>
    <row r="1290" spans="4:19" x14ac:dyDescent="0.25">
      <c r="D1290" s="1"/>
      <c r="E1290" s="1"/>
      <c r="S1290" s="4"/>
    </row>
    <row r="1291" spans="4:19" x14ac:dyDescent="0.25">
      <c r="D1291" s="1"/>
      <c r="E1291" s="1"/>
      <c r="S1291" s="4"/>
    </row>
    <row r="1292" spans="4:19" x14ac:dyDescent="0.25">
      <c r="D1292" s="1"/>
      <c r="E1292" s="1"/>
      <c r="S1292" s="4"/>
    </row>
    <row r="1293" spans="4:19" x14ac:dyDescent="0.25">
      <c r="D1293" s="1"/>
      <c r="E1293" s="1"/>
      <c r="S1293" s="4"/>
    </row>
    <row r="1294" spans="4:19" x14ac:dyDescent="0.25">
      <c r="D1294" s="1"/>
      <c r="E1294" s="1"/>
      <c r="S1294" s="4"/>
    </row>
    <row r="1295" spans="4:19" x14ac:dyDescent="0.25">
      <c r="D1295" s="1"/>
      <c r="E1295" s="1"/>
      <c r="S1295" s="4"/>
    </row>
    <row r="1296" spans="4:19" x14ac:dyDescent="0.25">
      <c r="D1296" s="1"/>
      <c r="E1296" s="1"/>
      <c r="S1296" s="4"/>
    </row>
    <row r="1297" spans="4:19" x14ac:dyDescent="0.25">
      <c r="D1297" s="1"/>
      <c r="E1297" s="1"/>
      <c r="S1297" s="4"/>
    </row>
    <row r="1298" spans="4:19" x14ac:dyDescent="0.25">
      <c r="D1298" s="1"/>
      <c r="E1298" s="1"/>
      <c r="S1298" s="4"/>
    </row>
    <row r="1299" spans="4:19" x14ac:dyDescent="0.25">
      <c r="D1299" s="1"/>
      <c r="E1299" s="1"/>
      <c r="S1299" s="4"/>
    </row>
    <row r="1300" spans="4:19" x14ac:dyDescent="0.25">
      <c r="D1300" s="1"/>
      <c r="E1300" s="1"/>
      <c r="S1300" s="4"/>
    </row>
    <row r="1301" spans="4:19" x14ac:dyDescent="0.25">
      <c r="D1301" s="1"/>
      <c r="E1301" s="1"/>
      <c r="S1301" s="4"/>
    </row>
    <row r="1302" spans="4:19" x14ac:dyDescent="0.25">
      <c r="D1302" s="1"/>
      <c r="E1302" s="1"/>
      <c r="S1302" s="4"/>
    </row>
    <row r="1303" spans="4:19" x14ac:dyDescent="0.25">
      <c r="D1303" s="1"/>
      <c r="E1303" s="1"/>
      <c r="S1303" s="4"/>
    </row>
    <row r="1304" spans="4:19" x14ac:dyDescent="0.25">
      <c r="D1304" s="1"/>
      <c r="E1304" s="1"/>
      <c r="S1304" s="4"/>
    </row>
    <row r="1305" spans="4:19" x14ac:dyDescent="0.25">
      <c r="D1305" s="1"/>
      <c r="E1305" s="1"/>
      <c r="S1305" s="4"/>
    </row>
    <row r="1306" spans="4:19" x14ac:dyDescent="0.25">
      <c r="D1306" s="1"/>
      <c r="E1306" s="1"/>
      <c r="S1306" s="4"/>
    </row>
    <row r="1307" spans="4:19" x14ac:dyDescent="0.25">
      <c r="D1307" s="1"/>
      <c r="E1307" s="1"/>
      <c r="S1307" s="4"/>
    </row>
    <row r="1308" spans="4:19" x14ac:dyDescent="0.25">
      <c r="D1308" s="1"/>
      <c r="E1308" s="1"/>
      <c r="S1308" s="4"/>
    </row>
    <row r="1309" spans="4:19" x14ac:dyDescent="0.25">
      <c r="D1309" s="1"/>
      <c r="E1309" s="1"/>
      <c r="S1309" s="4"/>
    </row>
    <row r="1310" spans="4:19" x14ac:dyDescent="0.25">
      <c r="D1310" s="1"/>
      <c r="E1310" s="1"/>
      <c r="S1310" s="4"/>
    </row>
    <row r="1311" spans="4:19" x14ac:dyDescent="0.25">
      <c r="D1311" s="1"/>
      <c r="E1311" s="1"/>
      <c r="S1311" s="4"/>
    </row>
    <row r="1312" spans="4:19" x14ac:dyDescent="0.25">
      <c r="D1312" s="1"/>
      <c r="E1312" s="1"/>
      <c r="S1312" s="4"/>
    </row>
    <row r="1313" spans="4:19" x14ac:dyDescent="0.25">
      <c r="D1313" s="1"/>
      <c r="E1313" s="1"/>
      <c r="S1313" s="4"/>
    </row>
    <row r="1314" spans="4:19" x14ac:dyDescent="0.25">
      <c r="D1314" s="1"/>
      <c r="E1314" s="1"/>
      <c r="S1314" s="4"/>
    </row>
    <row r="1315" spans="4:19" x14ac:dyDescent="0.25">
      <c r="D1315" s="1"/>
      <c r="E1315" s="1"/>
      <c r="S1315" s="4"/>
    </row>
    <row r="1316" spans="4:19" x14ac:dyDescent="0.25">
      <c r="D1316" s="1"/>
      <c r="E1316" s="1"/>
      <c r="S1316" s="4"/>
    </row>
    <row r="1317" spans="4:19" x14ac:dyDescent="0.25">
      <c r="D1317" s="1"/>
      <c r="E1317" s="1"/>
      <c r="S1317" s="4"/>
    </row>
    <row r="1318" spans="4:19" x14ac:dyDescent="0.25">
      <c r="D1318" s="1"/>
      <c r="E1318" s="1"/>
      <c r="S1318" s="4"/>
    </row>
    <row r="1319" spans="4:19" x14ac:dyDescent="0.25">
      <c r="D1319" s="1"/>
      <c r="E1319" s="1"/>
      <c r="S1319" s="4"/>
    </row>
    <row r="1320" spans="4:19" x14ac:dyDescent="0.25">
      <c r="D1320" s="1"/>
      <c r="E1320" s="1"/>
      <c r="S1320" s="4"/>
    </row>
    <row r="1321" spans="4:19" x14ac:dyDescent="0.25">
      <c r="D1321" s="1"/>
      <c r="E1321" s="1"/>
      <c r="S1321" s="4"/>
    </row>
    <row r="1322" spans="4:19" x14ac:dyDescent="0.25">
      <c r="D1322" s="1"/>
      <c r="E1322" s="1"/>
      <c r="S1322" s="4"/>
    </row>
    <row r="1323" spans="4:19" x14ac:dyDescent="0.25">
      <c r="D1323" s="1"/>
      <c r="E1323" s="1"/>
      <c r="S1323" s="4"/>
    </row>
    <row r="1324" spans="4:19" x14ac:dyDescent="0.25">
      <c r="D1324" s="1"/>
      <c r="E1324" s="1"/>
      <c r="S1324" s="4"/>
    </row>
    <row r="1325" spans="4:19" x14ac:dyDescent="0.25">
      <c r="D1325" s="1"/>
      <c r="E1325" s="1"/>
      <c r="S1325" s="4"/>
    </row>
    <row r="1326" spans="4:19" x14ac:dyDescent="0.25">
      <c r="D1326" s="1"/>
      <c r="E1326" s="1"/>
      <c r="S1326" s="4"/>
    </row>
    <row r="1327" spans="4:19" x14ac:dyDescent="0.25">
      <c r="D1327" s="1"/>
      <c r="E1327" s="1"/>
      <c r="S1327" s="4"/>
    </row>
    <row r="1328" spans="4:19" x14ac:dyDescent="0.25">
      <c r="D1328" s="1"/>
      <c r="E1328" s="1"/>
      <c r="S1328" s="4"/>
    </row>
    <row r="1329" spans="4:19" x14ac:dyDescent="0.25">
      <c r="D1329" s="1"/>
      <c r="E1329" s="1"/>
      <c r="S1329" s="4"/>
    </row>
    <row r="1330" spans="4:19" x14ac:dyDescent="0.25">
      <c r="D1330" s="1"/>
      <c r="E1330" s="1"/>
      <c r="S1330" s="4"/>
    </row>
    <row r="1331" spans="4:19" x14ac:dyDescent="0.25">
      <c r="D1331" s="1"/>
      <c r="E1331" s="1"/>
      <c r="S1331" s="4"/>
    </row>
    <row r="1332" spans="4:19" x14ac:dyDescent="0.25">
      <c r="D1332" s="1"/>
      <c r="E1332" s="1"/>
      <c r="S1332" s="4"/>
    </row>
    <row r="1333" spans="4:19" x14ac:dyDescent="0.25">
      <c r="D1333" s="1"/>
      <c r="E1333" s="1"/>
      <c r="S1333" s="4"/>
    </row>
    <row r="1334" spans="4:19" x14ac:dyDescent="0.25">
      <c r="D1334" s="1"/>
      <c r="E1334" s="1"/>
      <c r="S1334" s="4"/>
    </row>
    <row r="1335" spans="4:19" x14ac:dyDescent="0.25">
      <c r="D1335" s="1"/>
      <c r="E1335" s="1"/>
      <c r="S1335" s="4"/>
    </row>
    <row r="1336" spans="4:19" x14ac:dyDescent="0.25">
      <c r="D1336" s="1"/>
      <c r="E1336" s="1"/>
      <c r="S1336" s="4"/>
    </row>
    <row r="1337" spans="4:19" x14ac:dyDescent="0.25">
      <c r="D1337" s="1"/>
      <c r="E1337" s="1"/>
      <c r="S1337" s="4"/>
    </row>
    <row r="1338" spans="4:19" x14ac:dyDescent="0.25">
      <c r="D1338" s="1"/>
      <c r="E1338" s="1"/>
      <c r="S1338" s="4"/>
    </row>
    <row r="1339" spans="4:19" x14ac:dyDescent="0.25">
      <c r="D1339" s="1"/>
      <c r="E1339" s="1"/>
      <c r="S1339" s="4"/>
    </row>
    <row r="1340" spans="4:19" x14ac:dyDescent="0.25">
      <c r="D1340" s="1"/>
      <c r="E1340" s="1"/>
      <c r="S1340" s="4"/>
    </row>
    <row r="1341" spans="4:19" x14ac:dyDescent="0.25">
      <c r="D1341" s="1"/>
      <c r="E1341" s="1"/>
      <c r="S1341" s="4"/>
    </row>
    <row r="1342" spans="4:19" x14ac:dyDescent="0.25">
      <c r="D1342" s="1"/>
      <c r="E1342" s="1"/>
      <c r="S1342" s="4"/>
    </row>
    <row r="1343" spans="4:19" x14ac:dyDescent="0.25">
      <c r="D1343" s="1"/>
      <c r="E1343" s="1"/>
      <c r="S1343" s="4"/>
    </row>
    <row r="1344" spans="4:19" x14ac:dyDescent="0.25">
      <c r="D1344" s="1"/>
      <c r="E1344" s="1"/>
      <c r="S1344" s="4"/>
    </row>
    <row r="1345" spans="4:19" x14ac:dyDescent="0.25">
      <c r="D1345" s="1"/>
      <c r="E1345" s="1"/>
      <c r="S1345" s="4"/>
    </row>
    <row r="1346" spans="4:19" x14ac:dyDescent="0.25">
      <c r="D1346" s="1"/>
      <c r="E1346" s="1"/>
      <c r="S1346" s="4"/>
    </row>
    <row r="1347" spans="4:19" x14ac:dyDescent="0.25">
      <c r="D1347" s="1"/>
      <c r="E1347" s="1"/>
      <c r="S1347" s="4"/>
    </row>
    <row r="1348" spans="4:19" x14ac:dyDescent="0.25">
      <c r="D1348" s="1"/>
      <c r="E1348" s="1"/>
      <c r="S1348" s="4"/>
    </row>
    <row r="1349" spans="4:19" x14ac:dyDescent="0.25">
      <c r="D1349" s="1"/>
      <c r="E1349" s="1"/>
      <c r="S1349" s="4"/>
    </row>
    <row r="1350" spans="4:19" x14ac:dyDescent="0.25">
      <c r="D1350" s="1"/>
      <c r="E1350" s="1"/>
      <c r="S1350" s="4"/>
    </row>
    <row r="1351" spans="4:19" x14ac:dyDescent="0.25">
      <c r="D1351" s="1"/>
      <c r="E1351" s="1"/>
      <c r="S1351" s="4"/>
    </row>
    <row r="1352" spans="4:19" x14ac:dyDescent="0.25">
      <c r="D1352" s="1"/>
      <c r="E1352" s="1"/>
      <c r="S1352" s="4"/>
    </row>
    <row r="1353" spans="4:19" x14ac:dyDescent="0.25">
      <c r="D1353" s="1"/>
      <c r="E1353" s="1"/>
      <c r="S1353" s="4"/>
    </row>
    <row r="1354" spans="4:19" x14ac:dyDescent="0.25">
      <c r="D1354" s="1"/>
      <c r="E1354" s="1"/>
      <c r="S1354" s="4"/>
    </row>
  </sheetData>
  <autoFilter ref="A4:S80">
    <filterColumn colId="0">
      <filters blank="1"/>
    </filterColumn>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autoFilter>
  <mergeCells count="17">
    <mergeCell ref="A3:S3"/>
    <mergeCell ref="A4:A6"/>
    <mergeCell ref="B4:B6"/>
    <mergeCell ref="C4:C6"/>
    <mergeCell ref="D4:D5"/>
    <mergeCell ref="E4:E6"/>
    <mergeCell ref="F4:O4"/>
    <mergeCell ref="P4:R5"/>
    <mergeCell ref="S4:S6"/>
    <mergeCell ref="F5:G5"/>
    <mergeCell ref="H5:I5"/>
    <mergeCell ref="J5:K5"/>
    <mergeCell ref="L5:M5"/>
    <mergeCell ref="N5:O5"/>
    <mergeCell ref="A75:U75"/>
    <mergeCell ref="A76:U76"/>
    <mergeCell ref="A77:U77"/>
  </mergeCells>
  <pageMargins left="0.11811023622047245" right="0.11811023622047245" top="0.7693307086614174" bottom="0.35433070866141736" header="0.31496062992125984" footer="0.31496062992125984"/>
  <pageSetup scale="9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M6" sqref="M6"/>
    </sheetView>
  </sheetViews>
  <sheetFormatPr defaultRowHeight="15" x14ac:dyDescent="0.25"/>
  <cols>
    <col min="1" max="2" width="13" style="86" customWidth="1"/>
    <col min="3" max="3" width="18.28515625" customWidth="1"/>
    <col min="4" max="4" width="13.140625" style="56" customWidth="1"/>
    <col min="5" max="5" width="16.140625" style="53" customWidth="1"/>
  </cols>
  <sheetData>
    <row r="1" spans="1:9" ht="36" customHeight="1" x14ac:dyDescent="0.25">
      <c r="A1" s="217" t="s">
        <v>81</v>
      </c>
      <c r="B1" s="218"/>
      <c r="C1" s="218"/>
      <c r="D1" s="218"/>
      <c r="E1" s="218"/>
      <c r="F1" s="52"/>
      <c r="G1" s="52"/>
      <c r="H1" s="52"/>
      <c r="I1" s="52"/>
    </row>
    <row r="2" spans="1:9" ht="18" customHeight="1" x14ac:dyDescent="0.25">
      <c r="A2" s="219" t="s">
        <v>73</v>
      </c>
      <c r="B2" s="220"/>
      <c r="C2" s="220"/>
      <c r="D2" s="220"/>
      <c r="E2" s="220"/>
      <c r="F2" s="220"/>
      <c r="G2" s="220"/>
      <c r="H2" s="220"/>
      <c r="I2" s="220"/>
    </row>
    <row r="3" spans="1:9" ht="32.25" customHeight="1" x14ac:dyDescent="0.25">
      <c r="A3" s="84" t="s">
        <v>74</v>
      </c>
      <c r="B3" s="84" t="s">
        <v>75</v>
      </c>
      <c r="C3" s="57" t="s">
        <v>76</v>
      </c>
      <c r="D3" s="58" t="s">
        <v>78</v>
      </c>
      <c r="E3" s="59" t="s">
        <v>77</v>
      </c>
      <c r="F3" s="63" t="s">
        <v>79</v>
      </c>
      <c r="G3" s="52"/>
      <c r="H3" s="52"/>
      <c r="I3" s="52"/>
    </row>
    <row r="4" spans="1:9" ht="21.75" customHeight="1" x14ac:dyDescent="0.25">
      <c r="A4" s="64" t="s">
        <v>40</v>
      </c>
      <c r="B4" s="64">
        <v>8</v>
      </c>
      <c r="C4" s="60" t="str">
        <f>A4</f>
        <v>BC-602GT</v>
      </c>
      <c r="D4" s="54">
        <f>+B4*1.2</f>
        <v>9.6</v>
      </c>
      <c r="E4" s="59">
        <f>+D4*40</f>
        <v>384</v>
      </c>
      <c r="F4" s="67"/>
      <c r="G4" s="52"/>
      <c r="H4" s="52"/>
      <c r="I4" s="52"/>
    </row>
    <row r="5" spans="1:9" ht="21.75" customHeight="1" x14ac:dyDescent="0.25">
      <c r="A5" s="224" t="s">
        <v>38</v>
      </c>
      <c r="B5" s="224">
        <v>5</v>
      </c>
      <c r="C5" s="60" t="str">
        <f t="shared" ref="C5:C15" si="0">A5</f>
        <v>BN-317</v>
      </c>
      <c r="D5" s="54">
        <v>2</v>
      </c>
      <c r="E5" s="59">
        <f t="shared" ref="E5:E16" si="1">+D5*40</f>
        <v>80</v>
      </c>
      <c r="F5" s="67"/>
      <c r="G5" s="52"/>
      <c r="H5" s="52"/>
      <c r="I5" s="52"/>
    </row>
    <row r="6" spans="1:9" ht="21.75" customHeight="1" x14ac:dyDescent="0.25">
      <c r="A6" s="225"/>
      <c r="B6" s="225"/>
      <c r="C6" s="60" t="s">
        <v>83</v>
      </c>
      <c r="D6" s="54">
        <v>4</v>
      </c>
      <c r="E6" s="59">
        <f t="shared" si="1"/>
        <v>160</v>
      </c>
      <c r="F6" s="67"/>
      <c r="G6" s="52"/>
      <c r="H6" s="52"/>
      <c r="I6" s="52"/>
    </row>
    <row r="7" spans="1:9" ht="21.75" customHeight="1" x14ac:dyDescent="0.25">
      <c r="A7" s="85" t="s">
        <v>43</v>
      </c>
      <c r="B7" s="85">
        <v>1</v>
      </c>
      <c r="C7" s="60" t="str">
        <f t="shared" si="0"/>
        <v>BC-888</v>
      </c>
      <c r="D7" s="54">
        <f t="shared" ref="D7:D12" si="2">+B7*1.2</f>
        <v>1.2</v>
      </c>
      <c r="E7" s="59">
        <f t="shared" si="1"/>
        <v>48</v>
      </c>
      <c r="F7" s="67"/>
      <c r="G7" s="52"/>
      <c r="H7" s="52"/>
      <c r="I7" s="52"/>
    </row>
    <row r="8" spans="1:9" ht="21.75" customHeight="1" x14ac:dyDescent="0.25">
      <c r="A8" s="222" t="s">
        <v>39</v>
      </c>
      <c r="B8" s="222">
        <v>10</v>
      </c>
      <c r="C8" s="60" t="str">
        <f t="shared" si="0"/>
        <v>BC-802</v>
      </c>
      <c r="D8" s="54">
        <v>2</v>
      </c>
      <c r="E8" s="59">
        <f t="shared" si="1"/>
        <v>80</v>
      </c>
      <c r="F8" s="67"/>
      <c r="G8" s="52"/>
      <c r="H8" s="52"/>
      <c r="I8" s="52"/>
    </row>
    <row r="9" spans="1:9" ht="21.75" customHeight="1" x14ac:dyDescent="0.25">
      <c r="A9" s="226"/>
      <c r="B9" s="226"/>
      <c r="C9" s="60" t="s">
        <v>29</v>
      </c>
      <c r="D9" s="54">
        <v>7</v>
      </c>
      <c r="E9" s="59">
        <f t="shared" si="1"/>
        <v>280</v>
      </c>
      <c r="F9" s="67"/>
      <c r="G9" s="52"/>
      <c r="H9" s="52"/>
      <c r="I9" s="52"/>
    </row>
    <row r="10" spans="1:9" ht="21.75" customHeight="1" x14ac:dyDescent="0.25">
      <c r="A10" s="223"/>
      <c r="B10" s="223"/>
      <c r="C10" s="60" t="s">
        <v>84</v>
      </c>
      <c r="D10" s="54">
        <v>3</v>
      </c>
      <c r="E10" s="59">
        <f t="shared" si="1"/>
        <v>120</v>
      </c>
      <c r="F10" s="67"/>
      <c r="G10" s="52"/>
      <c r="H10" s="52"/>
      <c r="I10" s="52"/>
    </row>
    <row r="11" spans="1:9" ht="21.75" customHeight="1" x14ac:dyDescent="0.25">
      <c r="A11" s="85" t="s">
        <v>31</v>
      </c>
      <c r="B11" s="85">
        <v>3</v>
      </c>
      <c r="C11" s="60" t="str">
        <f t="shared" si="0"/>
        <v>BN-612</v>
      </c>
      <c r="D11" s="54">
        <f t="shared" si="2"/>
        <v>3.5999999999999996</v>
      </c>
      <c r="E11" s="59">
        <f t="shared" si="1"/>
        <v>144</v>
      </c>
      <c r="F11" s="67"/>
      <c r="G11" s="52"/>
      <c r="H11" s="52"/>
      <c r="I11" s="52"/>
    </row>
    <row r="12" spans="1:9" ht="21.75" customHeight="1" x14ac:dyDescent="0.25">
      <c r="A12" s="64" t="s">
        <v>22</v>
      </c>
      <c r="B12" s="64">
        <v>2</v>
      </c>
      <c r="C12" s="60" t="str">
        <f t="shared" si="0"/>
        <v>BN-629S</v>
      </c>
      <c r="D12" s="54">
        <f t="shared" si="2"/>
        <v>2.4</v>
      </c>
      <c r="E12" s="59">
        <f t="shared" si="1"/>
        <v>96</v>
      </c>
      <c r="F12" s="67"/>
      <c r="G12" s="52"/>
      <c r="H12" s="52"/>
      <c r="I12" s="52"/>
    </row>
    <row r="13" spans="1:9" ht="21.75" customHeight="1" x14ac:dyDescent="0.25">
      <c r="A13" s="224" t="s">
        <v>18</v>
      </c>
      <c r="B13" s="224">
        <v>10</v>
      </c>
      <c r="C13" s="60" t="str">
        <f t="shared" si="0"/>
        <v>BC-802SP</v>
      </c>
      <c r="D13" s="54">
        <v>2</v>
      </c>
      <c r="E13" s="59">
        <f t="shared" si="1"/>
        <v>80</v>
      </c>
      <c r="F13" s="67"/>
      <c r="G13" s="52"/>
      <c r="H13" s="52"/>
      <c r="I13" s="52"/>
    </row>
    <row r="14" spans="1:9" ht="21.75" customHeight="1" x14ac:dyDescent="0.25">
      <c r="A14" s="225"/>
      <c r="B14" s="225"/>
      <c r="C14" s="60" t="s">
        <v>85</v>
      </c>
      <c r="D14" s="54">
        <v>10</v>
      </c>
      <c r="E14" s="59">
        <f t="shared" si="1"/>
        <v>400</v>
      </c>
      <c r="F14" s="67"/>
      <c r="G14" s="52"/>
      <c r="H14" s="52"/>
      <c r="I14" s="52"/>
    </row>
    <row r="15" spans="1:9" ht="21.75" customHeight="1" x14ac:dyDescent="0.25">
      <c r="A15" s="222" t="s">
        <v>23</v>
      </c>
      <c r="B15" s="222">
        <v>10</v>
      </c>
      <c r="C15" s="60" t="str">
        <f t="shared" si="0"/>
        <v>BC-801SN</v>
      </c>
      <c r="D15" s="54">
        <v>7</v>
      </c>
      <c r="E15" s="59">
        <f t="shared" si="1"/>
        <v>280</v>
      </c>
      <c r="F15" s="67"/>
      <c r="G15" s="52"/>
      <c r="H15" s="52"/>
      <c r="I15" s="52"/>
    </row>
    <row r="16" spans="1:9" ht="21.75" customHeight="1" x14ac:dyDescent="0.25">
      <c r="A16" s="223"/>
      <c r="B16" s="223"/>
      <c r="C16" s="60" t="s">
        <v>86</v>
      </c>
      <c r="D16" s="54">
        <v>5</v>
      </c>
      <c r="E16" s="59">
        <f t="shared" si="1"/>
        <v>200</v>
      </c>
      <c r="F16" s="67"/>
      <c r="G16" s="52"/>
      <c r="H16" s="52"/>
      <c r="I16" s="52"/>
    </row>
    <row r="17" spans="1:9" ht="15" customHeight="1" x14ac:dyDescent="0.25">
      <c r="A17" s="85"/>
      <c r="B17" s="85"/>
      <c r="C17" s="51"/>
      <c r="D17" s="55"/>
      <c r="E17" s="59">
        <f>SUM(E4:E16)</f>
        <v>2352</v>
      </c>
      <c r="F17" s="65"/>
      <c r="G17" s="52"/>
      <c r="H17" s="52"/>
      <c r="I17" s="52"/>
    </row>
    <row r="18" spans="1:9" ht="19.5" customHeight="1" x14ac:dyDescent="0.25">
      <c r="A18" s="221" t="s">
        <v>61</v>
      </c>
      <c r="B18" s="221"/>
      <c r="C18" s="61"/>
      <c r="D18" s="216" t="s">
        <v>60</v>
      </c>
      <c r="E18" s="216"/>
      <c r="F18" s="52"/>
      <c r="G18" s="52"/>
      <c r="H18" s="52"/>
      <c r="I18" s="52"/>
    </row>
  </sheetData>
  <mergeCells count="12">
    <mergeCell ref="D18:E18"/>
    <mergeCell ref="A1:E1"/>
    <mergeCell ref="A2:I2"/>
    <mergeCell ref="A18:B18"/>
    <mergeCell ref="A15:A16"/>
    <mergeCell ref="B15:B16"/>
    <mergeCell ref="A5:A6"/>
    <mergeCell ref="B5:B6"/>
    <mergeCell ref="A8:A10"/>
    <mergeCell ref="B8:B10"/>
    <mergeCell ref="A13:A14"/>
    <mergeCell ref="B13:B14"/>
  </mergeCells>
  <pageMargins left="0.7" right="0.7" top="5.2083333333333336E-2"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23.07</vt:lpstr>
      <vt:lpstr>KHSX</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cp:lastPrinted>2021-11-27T06:45:45Z</cp:lastPrinted>
  <dcterms:created xsi:type="dcterms:W3CDTF">2017-04-20T07:19:58Z</dcterms:created>
  <dcterms:modified xsi:type="dcterms:W3CDTF">2021-12-20T08:57:23Z</dcterms:modified>
</cp:coreProperties>
</file>