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P.KETOAN\"/>
    </mc:Choice>
  </mc:AlternateContent>
  <bookViews>
    <workbookView xWindow="0" yWindow="0" windowWidth="20385" windowHeight="3270" activeTab="1"/>
  </bookViews>
  <sheets>
    <sheet name="Biểu tính giá SP" sheetId="1" r:id="rId1"/>
    <sheet name="Biểu BC KQHĐKD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0" i="1" l="1"/>
  <c r="F143" i="1"/>
  <c r="N142" i="1"/>
  <c r="M142" i="1"/>
  <c r="L142" i="1"/>
  <c r="K142" i="1"/>
  <c r="J142" i="1"/>
  <c r="P140" i="1"/>
  <c r="P115" i="1"/>
  <c r="Q115" i="1" s="1"/>
  <c r="P114" i="1"/>
  <c r="Q114" i="1" s="1"/>
  <c r="P111" i="1"/>
  <c r="Q111" i="1" s="1"/>
  <c r="P101" i="1"/>
  <c r="Q101" i="1" s="1"/>
  <c r="P98" i="1"/>
  <c r="P74" i="1"/>
  <c r="Q74" i="1" s="1"/>
  <c r="P71" i="1"/>
  <c r="Q71" i="1" s="1"/>
  <c r="P69" i="1"/>
  <c r="Q69" i="1" s="1"/>
  <c r="P56" i="1"/>
  <c r="Q56" i="1" s="1"/>
  <c r="P55" i="1"/>
  <c r="Q55" i="1" s="1"/>
  <c r="O45" i="1"/>
  <c r="P43" i="1"/>
  <c r="P42" i="1"/>
  <c r="Q42" i="1" s="1"/>
  <c r="P116" i="1" l="1"/>
  <c r="P31" i="1"/>
  <c r="Q31" i="1" s="1"/>
  <c r="P34" i="1"/>
  <c r="Q34" i="1" s="1"/>
  <c r="P40" i="1"/>
  <c r="Q40" i="1" s="1"/>
  <c r="P46" i="1"/>
  <c r="Q46" i="1" s="1"/>
  <c r="P49" i="1"/>
  <c r="Q49" i="1" s="1"/>
  <c r="P54" i="1"/>
  <c r="Q54" i="1" s="1"/>
  <c r="P57" i="1"/>
  <c r="Q57" i="1" s="1"/>
  <c r="P79" i="1"/>
  <c r="Q79" i="1" s="1"/>
  <c r="P84" i="1"/>
  <c r="Q84" i="1" s="1"/>
  <c r="P96" i="1"/>
  <c r="Q96" i="1" s="1"/>
  <c r="P142" i="1"/>
  <c r="Q142" i="1" s="1"/>
  <c r="Q143" i="1" s="1"/>
  <c r="P83" i="1"/>
  <c r="Q83" i="1" s="1"/>
  <c r="P9" i="1"/>
  <c r="Q9" i="1" s="1"/>
  <c r="P11" i="1"/>
  <c r="Q11" i="1" s="1"/>
  <c r="P13" i="1"/>
  <c r="Q13" i="1" s="1"/>
  <c r="P15" i="1"/>
  <c r="Q15" i="1" s="1"/>
  <c r="P17" i="1"/>
  <c r="Q17" i="1" s="1"/>
  <c r="P19" i="1"/>
  <c r="Q19" i="1" s="1"/>
  <c r="P20" i="1"/>
  <c r="Q20" i="1" s="1"/>
  <c r="P22" i="1"/>
  <c r="Q22" i="1" s="1"/>
  <c r="P24" i="1"/>
  <c r="Q24" i="1" s="1"/>
  <c r="P26" i="1"/>
  <c r="Q26" i="1" s="1"/>
  <c r="P27" i="1"/>
  <c r="Q27" i="1" s="1"/>
  <c r="P32" i="1"/>
  <c r="Q32" i="1" s="1"/>
  <c r="P38" i="1"/>
  <c r="Q38" i="1" s="1"/>
  <c r="P47" i="1"/>
  <c r="Q47" i="1" s="1"/>
  <c r="P48" i="1"/>
  <c r="Q48" i="1" s="1"/>
  <c r="P50" i="1"/>
  <c r="Q50" i="1" s="1"/>
  <c r="P51" i="1"/>
  <c r="Q51" i="1" s="1"/>
  <c r="P53" i="1"/>
  <c r="Q53" i="1" s="1"/>
  <c r="Q98" i="1"/>
  <c r="P58" i="1"/>
  <c r="Q58" i="1" s="1"/>
  <c r="P59" i="1"/>
  <c r="Q59" i="1" s="1"/>
  <c r="P62" i="1"/>
  <c r="Q62" i="1" s="1"/>
  <c r="P63" i="1"/>
  <c r="Q63" i="1" s="1"/>
  <c r="P64" i="1"/>
  <c r="Q64" i="1" s="1"/>
  <c r="P65" i="1"/>
  <c r="Q65" i="1" s="1"/>
  <c r="P66" i="1"/>
  <c r="Q66" i="1" s="1"/>
  <c r="P68" i="1"/>
  <c r="Q68" i="1" s="1"/>
  <c r="P77" i="1"/>
  <c r="Q77" i="1" s="1"/>
  <c r="P81" i="1"/>
  <c r="Q81" i="1" s="1"/>
  <c r="P85" i="1"/>
  <c r="Q85" i="1" s="1"/>
  <c r="P86" i="1"/>
  <c r="Q86" i="1" s="1"/>
  <c r="P91" i="1"/>
  <c r="Q91" i="1" s="1"/>
  <c r="P94" i="1"/>
  <c r="Q94" i="1" s="1"/>
  <c r="P108" i="1"/>
  <c r="Q108" i="1" s="1"/>
  <c r="P117" i="1"/>
  <c r="Q117" i="1" s="1"/>
  <c r="P118" i="1"/>
  <c r="Q118" i="1" s="1"/>
  <c r="P8" i="1"/>
  <c r="Q8" i="1" s="1"/>
  <c r="P10" i="1"/>
  <c r="Q10" i="1" s="1"/>
  <c r="P12" i="1"/>
  <c r="Q12" i="1" s="1"/>
  <c r="P14" i="1"/>
  <c r="Q14" i="1" s="1"/>
  <c r="P16" i="1"/>
  <c r="Q16" i="1" s="1"/>
  <c r="P18" i="1"/>
  <c r="Q18" i="1" s="1"/>
  <c r="P21" i="1"/>
  <c r="Q21" i="1" s="1"/>
  <c r="P23" i="1"/>
  <c r="Q23" i="1" s="1"/>
  <c r="P25" i="1"/>
  <c r="Q25" i="1" s="1"/>
  <c r="P28" i="1"/>
  <c r="Q28" i="1" s="1"/>
  <c r="P30" i="1"/>
  <c r="Q30" i="1" s="1"/>
  <c r="P33" i="1"/>
  <c r="Q33" i="1" s="1"/>
  <c r="P35" i="1"/>
  <c r="Q35" i="1" s="1"/>
  <c r="P36" i="1"/>
  <c r="Q36" i="1" s="1"/>
  <c r="P37" i="1"/>
  <c r="Q37" i="1" s="1"/>
  <c r="P39" i="1"/>
  <c r="Q39" i="1" s="1"/>
  <c r="P41" i="1"/>
  <c r="Q41" i="1" s="1"/>
  <c r="Q43" i="1"/>
  <c r="P44" i="1"/>
  <c r="Q44" i="1" s="1"/>
  <c r="P52" i="1"/>
  <c r="Q52" i="1" s="1"/>
  <c r="P60" i="1"/>
  <c r="Q60" i="1" s="1"/>
  <c r="P61" i="1"/>
  <c r="Q61" i="1" s="1"/>
  <c r="P70" i="1"/>
  <c r="Q70" i="1" s="1"/>
  <c r="P72" i="1"/>
  <c r="Q72" i="1" s="1"/>
  <c r="P73" i="1"/>
  <c r="Q73" i="1" s="1"/>
  <c r="P75" i="1"/>
  <c r="Q75" i="1" s="1"/>
  <c r="P76" i="1"/>
  <c r="Q76" i="1" s="1"/>
  <c r="P80" i="1"/>
  <c r="Q80" i="1" s="1"/>
  <c r="P82" i="1"/>
  <c r="Q82" i="1" s="1"/>
  <c r="P90" i="1"/>
  <c r="Q90" i="1" s="1"/>
  <c r="P100" i="1"/>
  <c r="Q100" i="1" s="1"/>
  <c r="P104" i="1"/>
  <c r="Q104" i="1" s="1"/>
  <c r="F140" i="1"/>
  <c r="F141" i="1" s="1"/>
  <c r="F144" i="1" s="1"/>
  <c r="Q116" i="1"/>
  <c r="P129" i="1"/>
  <c r="Q129" i="1" s="1"/>
  <c r="P136" i="1"/>
  <c r="Q136" i="1" s="1"/>
  <c r="P67" i="1"/>
  <c r="Q67" i="1" s="1"/>
  <c r="P89" i="1"/>
  <c r="Q89" i="1" s="1"/>
  <c r="P93" i="1"/>
  <c r="Q93" i="1" s="1"/>
  <c r="P97" i="1"/>
  <c r="Q97" i="1" s="1"/>
  <c r="P99" i="1"/>
  <c r="Q99" i="1" s="1"/>
  <c r="P102" i="1"/>
  <c r="Q102" i="1" s="1"/>
  <c r="P106" i="1"/>
  <c r="Q106" i="1" s="1"/>
  <c r="P110" i="1"/>
  <c r="Q110" i="1" s="1"/>
  <c r="P112" i="1"/>
  <c r="Q112" i="1" s="1"/>
  <c r="P113" i="1"/>
  <c r="Q113" i="1" s="1"/>
  <c r="P131" i="1"/>
  <c r="Q131" i="1" s="1"/>
  <c r="P137" i="1"/>
  <c r="Q137" i="1" s="1"/>
  <c r="P105" i="1"/>
  <c r="Q105" i="1" s="1"/>
  <c r="P107" i="1"/>
  <c r="Q107" i="1" s="1"/>
  <c r="P120" i="1"/>
  <c r="Q120" i="1" s="1"/>
  <c r="P133" i="1"/>
  <c r="Q133" i="1" s="1"/>
  <c r="P135" i="1"/>
  <c r="Q135" i="1" s="1"/>
  <c r="P119" i="1"/>
  <c r="Q119" i="1" s="1"/>
  <c r="P121" i="1"/>
  <c r="Q121" i="1" s="1"/>
  <c r="P124" i="1"/>
  <c r="Q124" i="1" s="1"/>
  <c r="P125" i="1"/>
  <c r="Q125" i="1" s="1"/>
  <c r="P126" i="1"/>
  <c r="Q126" i="1" s="1"/>
  <c r="P130" i="1"/>
  <c r="Q130" i="1" s="1"/>
  <c r="P134" i="1"/>
  <c r="Q134" i="1" s="1"/>
  <c r="P139" i="1"/>
  <c r="Q139" i="1" s="1"/>
  <c r="F148" i="1" l="1"/>
  <c r="P132" i="1"/>
  <c r="Q132" i="1" s="1"/>
  <c r="P92" i="1"/>
  <c r="Q92" i="1" s="1"/>
  <c r="P78" i="1"/>
  <c r="Q78" i="1" s="1"/>
  <c r="P45" i="1"/>
  <c r="Q45" i="1" s="1"/>
  <c r="P109" i="1"/>
  <c r="Q109" i="1" s="1"/>
  <c r="P103" i="1"/>
  <c r="Q103" i="1" s="1"/>
  <c r="P29" i="1"/>
  <c r="Q29" i="1" s="1"/>
  <c r="P138" i="1"/>
  <c r="Q138" i="1" s="1"/>
  <c r="P127" i="1"/>
  <c r="Q127" i="1" s="1"/>
  <c r="P95" i="1"/>
  <c r="Q95" i="1" s="1"/>
  <c r="P87" i="1"/>
  <c r="Q87" i="1" s="1"/>
  <c r="P88" i="1"/>
  <c r="Q88" i="1" s="1"/>
  <c r="P128" i="1" l="1"/>
  <c r="Q128" i="1" s="1"/>
  <c r="P122" i="1"/>
  <c r="Q122" i="1" s="1"/>
  <c r="P123" i="1" l="1"/>
  <c r="Q123" i="1" s="1"/>
  <c r="Q140" i="1" s="1"/>
  <c r="Q144" i="1" s="1"/>
</calcChain>
</file>

<file path=xl/comments1.xml><?xml version="1.0" encoding="utf-8"?>
<comments xmlns="http://schemas.openxmlformats.org/spreadsheetml/2006/main">
  <authors>
    <author>maychu</author>
  </authors>
  <commentList>
    <comment ref="F104" authorId="0" shapeId="0">
      <text>
        <r>
          <rPr>
            <b/>
            <sz val="9"/>
            <color indexed="81"/>
            <rFont val="Tahoma"/>
            <family val="2"/>
          </rPr>
          <t>maychu:</t>
        </r>
        <r>
          <rPr>
            <sz val="9"/>
            <color indexed="81"/>
            <rFont val="Tahoma"/>
            <family val="2"/>
          </rPr>
          <t xml:space="preserve">
Tai che</t>
        </r>
      </text>
    </comment>
  </commentList>
</comments>
</file>

<file path=xl/sharedStrings.xml><?xml version="1.0" encoding="utf-8"?>
<sst xmlns="http://schemas.openxmlformats.org/spreadsheetml/2006/main" count="367" uniqueCount="225">
  <si>
    <t>Cty TNHH TM &amp; CN Sinh Hóa</t>
  </si>
  <si>
    <t>BẢNG TÍNH  GIÁ THÀNH SẢN PHẨM</t>
  </si>
  <si>
    <t>TT</t>
  </si>
  <si>
    <t>MSP</t>
  </si>
  <si>
    <t>Ngày nhập SX thay đổi theo CT</t>
  </si>
  <si>
    <t>TÊN SẢN PHẨM</t>
  </si>
  <si>
    <t>ĐVT</t>
  </si>
  <si>
    <t>KLSP hoàn thành</t>
  </si>
  <si>
    <t>Đơn giá phối trộn 1kg SP hoàn thành</t>
  </si>
  <si>
    <t>Trích tỷ lệ hao hút 1.8% NVL</t>
  </si>
  <si>
    <t>Chi phí Bao bì</t>
  </si>
  <si>
    <t xml:space="preserve">Chi phí nhân công </t>
  </si>
  <si>
    <t>Chi phí SX chung</t>
  </si>
  <si>
    <t>Giá thành SX 1 đvsp</t>
  </si>
  <si>
    <t>Tổng giá thành SP</t>
  </si>
  <si>
    <t>Chi phí VL phụ</t>
  </si>
  <si>
    <t>Chi phí dụng cụ SX</t>
  </si>
  <si>
    <t xml:space="preserve">CP khấu hao </t>
  </si>
  <si>
    <t>CP dịch vụ mua ngoài</t>
  </si>
  <si>
    <t>Cp bằng tiền khác</t>
  </si>
  <si>
    <t>BN-201</t>
  </si>
  <si>
    <t>HH cho ngan vịt siêu thịt từ 1-21 ngày tuổi</t>
  </si>
  <si>
    <t>kg</t>
  </si>
  <si>
    <t>BN-202</t>
  </si>
  <si>
    <t>HH cho ngan vịt siêu thịt từ 22 ngày tuổi- xuất bán</t>
  </si>
  <si>
    <t>BN-204</t>
  </si>
  <si>
    <t>HH cho ngan vịt đẻ từ 19 tuần - thải loại</t>
  </si>
  <si>
    <t>BN-301</t>
  </si>
  <si>
    <t xml:space="preserve">HH cho gà trắng từ 43 đến xuất bán </t>
  </si>
  <si>
    <t>BN-303</t>
  </si>
  <si>
    <t xml:space="preserve">HH cho gà trắng từ 43 ngày - xuất bán </t>
  </si>
  <si>
    <t>BN-316</t>
  </si>
  <si>
    <t>HH cho gà lông mầu từ 1-35 ngày tuổi</t>
  </si>
  <si>
    <t>BN-317</t>
  </si>
  <si>
    <t>HH cho gà mầu từ 35 ngày tuổi - xuất bán</t>
  </si>
  <si>
    <t>BN-319</t>
  </si>
  <si>
    <t>HH cho gà thịt từ 1 tuần tuổi - xuất bán</t>
  </si>
  <si>
    <t>BN-600S</t>
  </si>
  <si>
    <t>HH cao cấp cho heo tập ăn - 12 kg</t>
  </si>
  <si>
    <t>BN-601S</t>
  </si>
  <si>
    <t>HH siêu cao cấp cho heo con từ 8 - 20kg</t>
  </si>
  <si>
    <t>BN-602</t>
  </si>
  <si>
    <t>HH cho heo hướng nạc từ 15kg - 30kg</t>
  </si>
  <si>
    <t>BN-602S</t>
  </si>
  <si>
    <t>HH cho heo siêu nạc từ 12 kg -30 kg</t>
  </si>
  <si>
    <t>BN-602SP</t>
  </si>
  <si>
    <t>HH cho heo siêu nạc từ 15 -45 kg</t>
  </si>
  <si>
    <t>BN-612</t>
  </si>
  <si>
    <t>HH cho heo thịt từ 12 kg - 45 kg</t>
  </si>
  <si>
    <t>BN-628</t>
  </si>
  <si>
    <t>HH cho cho heo nái mang thai</t>
  </si>
  <si>
    <t>BN-628S</t>
  </si>
  <si>
    <t>HH cho heo nái mang thai</t>
  </si>
  <si>
    <t>BN-629S</t>
  </si>
  <si>
    <t>HH cho heo nái nuôi  con</t>
  </si>
  <si>
    <t>BN-Milk</t>
  </si>
  <si>
    <t>HH cao cấp sữa cho heo con từ 5 ngày tuổi - cai sữa</t>
  </si>
  <si>
    <t>KL SX BỒ NÔNG</t>
  </si>
  <si>
    <t>BC-501</t>
  </si>
  <si>
    <t xml:space="preserve">Hỗn hợp cho ngan vịt thịt từ 1-21 ngày tuổi </t>
  </si>
  <si>
    <t>BC-502</t>
  </si>
  <si>
    <t>HH cho ngan, vịt thịt từ 22 ngày tuổi - xuất bán</t>
  </si>
  <si>
    <t>BC-504</t>
  </si>
  <si>
    <t>HH cho ngan, vịt đẻ siêu trứng</t>
  </si>
  <si>
    <t>BC-505</t>
  </si>
  <si>
    <t>HH cho ngan, vịt đẻ từ 18 tuần - thải loại</t>
  </si>
  <si>
    <t>BC-601</t>
  </si>
  <si>
    <t>Hỗn hợp cho ga trắng từ 1 - 14 ngày tuổi</t>
  </si>
  <si>
    <t>BC-601GT</t>
  </si>
  <si>
    <t xml:space="preserve">Hỗn hợp cho gaà màu </t>
  </si>
  <si>
    <t>BC-602</t>
  </si>
  <si>
    <t>HH cho gà trắng từ 15-28 ngày tuổi</t>
  </si>
  <si>
    <t>BC-602GT</t>
  </si>
  <si>
    <t>BC-602PL</t>
  </si>
  <si>
    <t>BC-603GT</t>
  </si>
  <si>
    <t>HH cho gà trắng từ 29 ngày - xuất bán</t>
  </si>
  <si>
    <t>BC-603</t>
  </si>
  <si>
    <t>BC-603PL</t>
  </si>
  <si>
    <t>BC-616</t>
  </si>
  <si>
    <t>HH cho gà lông mầu từ 1-28 ngày tuổi</t>
  </si>
  <si>
    <t>BC-617</t>
  </si>
  <si>
    <t>HH cho gà lông màu từ 29 - 42 ngày tuổi</t>
  </si>
  <si>
    <t>BC-620</t>
  </si>
  <si>
    <t>HH cho gà hậu bị</t>
  </si>
  <si>
    <t>BC-621</t>
  </si>
  <si>
    <t>HH cho gà đẻ siêu trứng</t>
  </si>
  <si>
    <t>BC-666</t>
  </si>
  <si>
    <t>HH đậm đặc cho gà</t>
  </si>
  <si>
    <t>BC-800S</t>
  </si>
  <si>
    <t>HH cao cấp cho heo con từ tập ăn - 15kg</t>
  </si>
  <si>
    <t>BC-801SN</t>
  </si>
  <si>
    <t xml:space="preserve">HH siêu cao cấp cho heo siêu nạc từ 10kg - 30kg 
</t>
  </si>
  <si>
    <t>BC-802</t>
  </si>
  <si>
    <t>HH cho gà siêu nạc từ 15 kg -40 kg</t>
  </si>
  <si>
    <t>BC- 802SP</t>
  </si>
  <si>
    <t>HH cho heo siêu nạc từ 15kg - 40kg</t>
  </si>
  <si>
    <t>BC-802S</t>
  </si>
  <si>
    <t>BC-803S</t>
  </si>
  <si>
    <t xml:space="preserve">HH cho heo siêu nạc từ 40 kg - xuất bán </t>
  </si>
  <si>
    <t>BC-812</t>
  </si>
  <si>
    <t>BC-822</t>
  </si>
  <si>
    <t>HH cho heo thịt từ 30 kg - 70 kg</t>
  </si>
  <si>
    <t>BC-828S</t>
  </si>
  <si>
    <t>HH cho heo nái chửa</t>
  </si>
  <si>
    <t xml:space="preserve">BC-828 </t>
  </si>
  <si>
    <t>BC-829S</t>
  </si>
  <si>
    <t>BC-888</t>
  </si>
  <si>
    <t>HH đậm đặc cho lợn</t>
  </si>
  <si>
    <t>KL SX BIOCHEM</t>
  </si>
  <si>
    <t>CAVI411</t>
  </si>
  <si>
    <t>HH cho ngan, vịt từ 1 - 21 ngày tuổi</t>
  </si>
  <si>
    <t>CAVI412</t>
  </si>
  <si>
    <t>CAVI413</t>
  </si>
  <si>
    <t xml:space="preserve">HH viên cho ngan, vịt đẻ </t>
  </si>
  <si>
    <t>CAVI414</t>
  </si>
  <si>
    <t xml:space="preserve">HH cho ngan, vịt đẻ </t>
  </si>
  <si>
    <t>CAVI415</t>
  </si>
  <si>
    <t>HH viên cho vịt đẻ trứng thương phẩm</t>
  </si>
  <si>
    <t>CAVI4212</t>
  </si>
  <si>
    <t>HH viên cho ngan, vịt từ 21 ngày tuổi - xuất bán</t>
  </si>
  <si>
    <t>CAVI200</t>
  </si>
  <si>
    <t>CAVI211</t>
  </si>
  <si>
    <t>CAVI212</t>
  </si>
  <si>
    <t>HH mảnh cho gà lông mầu từ 29- xuất bán</t>
  </si>
  <si>
    <t>CAVI221</t>
  </si>
  <si>
    <t>HH mảnh cho gà CN từ 1- 14 ngày tuổi</t>
  </si>
  <si>
    <t>CAVI222</t>
  </si>
  <si>
    <t xml:space="preserve">HH viên cho gà CN từ 29 ngày tuổi - xuất bán </t>
  </si>
  <si>
    <t>CAVI2212</t>
  </si>
  <si>
    <t>HH mảnh cho gà lông mầu từ 29 - xuất bán</t>
  </si>
  <si>
    <t>CAVI233</t>
  </si>
  <si>
    <t>HH cho gà đẻ</t>
  </si>
  <si>
    <t>CAVI101</t>
  </si>
  <si>
    <t>HH sữa viên cao cấp cho từ 7-15 ngày</t>
  </si>
  <si>
    <t>CAVI101 Plus</t>
  </si>
  <si>
    <t>HH cho heo con từ 10 kg - 30 kg</t>
  </si>
  <si>
    <t>CAVI102S</t>
  </si>
  <si>
    <t xml:space="preserve">HH viên cho heo siêu nạc từ 15 - 30 ngày </t>
  </si>
  <si>
    <t>CAVI1102ST</t>
  </si>
  <si>
    <t xml:space="preserve">HH  viên cho heo siêu nạc từ 15 -30kg      </t>
  </si>
  <si>
    <t>CAVI MAMA</t>
  </si>
  <si>
    <t xml:space="preserve">HH cho heo thịt từ 30 - xuất bán </t>
  </si>
  <si>
    <t>CAVI 555</t>
  </si>
  <si>
    <t>Đậm đặc heo thịt siêu nạc</t>
  </si>
  <si>
    <t>CAVI SOW</t>
  </si>
  <si>
    <t>CAVI STAR</t>
  </si>
  <si>
    <t xml:space="preserve">HH cho tho thịt từ 50 kg - xuất bán </t>
  </si>
  <si>
    <t>KL SX CAVI</t>
  </si>
  <si>
    <t>KL SX 3  THƯƠNG HIỆU</t>
  </si>
  <si>
    <t>Giá thành gia công</t>
  </si>
  <si>
    <t>INTERMAX</t>
  </si>
  <si>
    <t>KL các đơn vị gia công</t>
  </si>
  <si>
    <t>Tổng KL</t>
  </si>
  <si>
    <t>Ngày        tháng        năm 2021</t>
  </si>
  <si>
    <t>Giám Đốc</t>
  </si>
  <si>
    <t>Kế toán</t>
  </si>
  <si>
    <t>Người lập</t>
  </si>
  <si>
    <t>01</t>
  </si>
  <si>
    <t>02</t>
  </si>
  <si>
    <t>10</t>
  </si>
  <si>
    <t>11</t>
  </si>
  <si>
    <t>20</t>
  </si>
  <si>
    <t>21</t>
  </si>
  <si>
    <t>22</t>
  </si>
  <si>
    <t>23</t>
  </si>
  <si>
    <t>25</t>
  </si>
  <si>
    <t>26</t>
  </si>
  <si>
    <t>30</t>
  </si>
  <si>
    <t>31</t>
  </si>
  <si>
    <t>32</t>
  </si>
  <si>
    <t>40</t>
  </si>
  <si>
    <t>50</t>
  </si>
  <si>
    <t>51</t>
  </si>
  <si>
    <t>52</t>
  </si>
  <si>
    <t>60</t>
  </si>
  <si>
    <t>70</t>
  </si>
  <si>
    <t>71</t>
  </si>
  <si>
    <t>CỘNG HÒA XÃ HỘI CHỦ NGHĨA VIỆT NAM</t>
  </si>
  <si>
    <t>Mẫu số B 02 – DN</t>
  </si>
  <si>
    <t>Độc lập - Tự do - Hạnh phúc</t>
  </si>
  <si>
    <t>(Ban hành theo TT200/2014 /QĐ-BTC</t>
  </si>
  <si>
    <t>ngày  22/12/2014 của  BTC)</t>
  </si>
  <si>
    <t>BẢNG BÁO CÁO KẾT QUẢ KINH DOANH</t>
  </si>
  <si>
    <t>Người nộp thuế: CÔNG TY TNHH TM VÀ CÔNG NGHỆ SINH HÓA</t>
  </si>
  <si>
    <t>Mã số thuế: 0101298907</t>
  </si>
  <si>
    <t>Chỉ Tiêu</t>
  </si>
  <si>
    <t>M.Số</t>
  </si>
  <si>
    <t>Thuyết Minh</t>
  </si>
  <si>
    <t>Năm Nay</t>
  </si>
  <si>
    <t>Năm Trước</t>
  </si>
  <si>
    <t>1. Doanh thu bán hàng và cung cấp dịch vụ</t>
  </si>
  <si>
    <t>VI.25</t>
  </si>
  <si>
    <t>2. Các khoản giảm trừ doanh thu</t>
  </si>
  <si>
    <t>3. Doanh thu thuần về bán hàng và cung cấp dịch vụ(10=01-02)</t>
  </si>
  <si>
    <t>4. Giá vốn hàng bán</t>
  </si>
  <si>
    <t>VI.27</t>
  </si>
  <si>
    <t>5. Lợi nhuận gộp về bán hàng và cung cấp dịch vụ(20 = 10-11)</t>
  </si>
  <si>
    <t>6. Doanh thu hoạt động tài chính</t>
  </si>
  <si>
    <t>VI.26</t>
  </si>
  <si>
    <t>7. Chi phí tài chính</t>
  </si>
  <si>
    <t>VI.28</t>
  </si>
  <si>
    <r>
      <t xml:space="preserve"> - Trong đó:</t>
    </r>
    <r>
      <rPr>
        <sz val="11"/>
        <rFont val="Times New Roman"/>
        <family val="1"/>
      </rPr>
      <t xml:space="preserve"> Chi phí lãi vay</t>
    </r>
  </si>
  <si>
    <t>8. Chi phí bán hàng</t>
  </si>
  <si>
    <t>9. Chi phí quản lý doanh nghiệp</t>
  </si>
  <si>
    <t>10. Lợi nhuận thuần từ hoạt động kinh doanh(30 = 20+21-22-25-26)</t>
  </si>
  <si>
    <t>11. Thu nhập khác</t>
  </si>
  <si>
    <t>12. Chi phí khác</t>
  </si>
  <si>
    <t>13. Lợi nhuận khác ( 40=31-32)</t>
  </si>
  <si>
    <t>14. Tổng lợi nhuận kế toán trước thuế ( 50 = 30 + 40 )</t>
  </si>
  <si>
    <t>15. Chi phí thuế TNDN hiện hành</t>
  </si>
  <si>
    <t>VI.30</t>
  </si>
  <si>
    <t>16. Chi phí thuế TNDN hoãn lại</t>
  </si>
  <si>
    <t>VI.31</t>
  </si>
  <si>
    <t>17. Lợi nhuận sau thuế thu nhập doanh nghiệp ( 60 = 50 - 51 -52 )</t>
  </si>
  <si>
    <t>18. Lãi cơ bản trên cổ phiếu (*)</t>
  </si>
  <si>
    <t>19. Lãi suy giảm trên cổ phiếu (*)</t>
  </si>
  <si>
    <t>Hà Nội, ngày    tháng      năm 201</t>
  </si>
  <si>
    <t xml:space="preserve">               Người lập biểu</t>
  </si>
  <si>
    <t>Kế toán trưởng</t>
  </si>
  <si>
    <t xml:space="preserve">       (Ký, họ tên )</t>
  </si>
  <si>
    <t>(Ký, ho tên )</t>
  </si>
  <si>
    <t>Từ ngày ………. đến ………….</t>
  </si>
  <si>
    <t>THÁNG …/20…</t>
  </si>
  <si>
    <t>BMKT 2021.13</t>
  </si>
  <si>
    <t>BMKT 2021.14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</si>
</sst>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\ #,###,##0.0#"/>
    <numFmt numFmtId="167" formatCode="mm/dd"/>
    <numFmt numFmtId="168" formatCode="0.000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 val="singleAccounting"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8"/>
      <color theme="1"/>
      <name val="Times New Roman"/>
      <family val="1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.VnTime"/>
      <family val="2"/>
    </font>
    <font>
      <sz val="12"/>
      <color theme="1"/>
      <name val=".VnTime"/>
      <family val="2"/>
    </font>
    <font>
      <sz val="11"/>
      <color theme="1"/>
      <name val="Times New Roman"/>
      <family val="1"/>
    </font>
    <font>
      <sz val="10"/>
      <color theme="1"/>
      <name val=".VnTime"/>
      <family val="2"/>
    </font>
    <font>
      <b/>
      <sz val="10"/>
      <color rgb="FF7030A0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</font>
    <font>
      <b/>
      <sz val="1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12"/>
      <name val="Times New Roman"/>
      <family val="1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b/>
      <sz val="12"/>
      <color indexed="12"/>
      <name val="Times New Roman"/>
      <family val="1"/>
    </font>
    <font>
      <i/>
      <sz val="12"/>
      <color indexed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0"/>
      </left>
      <right/>
      <top style="hair">
        <color indexed="0"/>
      </top>
      <bottom style="hair">
        <color indexed="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 applyFont="0" applyFill="0" applyBorder="0" applyAlignment="0" applyProtection="0"/>
  </cellStyleXfs>
  <cellXfs count="296">
    <xf numFmtId="0" fontId="0" fillId="0" borderId="0" xfId="0"/>
    <xf numFmtId="164" fontId="3" fillId="0" borderId="0" xfId="1" applyNumberFormat="1" applyFont="1" applyFill="1" applyAlignment="1">
      <alignment horizontal="left" wrapText="1"/>
    </xf>
    <xf numFmtId="49" fontId="3" fillId="0" borderId="0" xfId="1" applyNumberFormat="1" applyFont="1" applyFill="1" applyBorder="1" applyAlignment="1">
      <alignment horizontal="center" vertical="center" wrapText="1"/>
    </xf>
    <xf numFmtId="49" fontId="3" fillId="0" borderId="0" xfId="1" applyNumberFormat="1" applyFont="1" applyFill="1" applyBorder="1" applyAlignment="1">
      <alignment vertical="center" wrapText="1"/>
    </xf>
    <xf numFmtId="164" fontId="3" fillId="0" borderId="0" xfId="1" applyNumberFormat="1" applyFont="1" applyFill="1" applyBorder="1" applyAlignment="1">
      <alignment vertical="center" wrapText="1"/>
    </xf>
    <xf numFmtId="43" fontId="3" fillId="0" borderId="0" xfId="1" applyFont="1" applyFill="1" applyBorder="1" applyAlignment="1">
      <alignment horizontal="center" vertical="center" wrapText="1"/>
    </xf>
    <xf numFmtId="43" fontId="3" fillId="0" borderId="0" xfId="1" applyNumberFormat="1" applyFont="1" applyFill="1" applyBorder="1" applyAlignment="1">
      <alignment horizontal="center" vertical="center" wrapText="1"/>
    </xf>
    <xf numFmtId="43" fontId="3" fillId="0" borderId="0" xfId="1" applyFont="1" applyFill="1" applyAlignment="1">
      <alignment horizontal="right" vertical="center" wrapText="1"/>
    </xf>
    <xf numFmtId="43" fontId="3" fillId="0" borderId="0" xfId="1" applyFont="1" applyFill="1" applyAlignment="1">
      <alignment vertical="center" wrapText="1"/>
    </xf>
    <xf numFmtId="43" fontId="3" fillId="0" borderId="0" xfId="1" applyFont="1" applyFill="1" applyBorder="1" applyAlignment="1">
      <alignment horizontal="right" vertical="center"/>
    </xf>
    <xf numFmtId="3" fontId="3" fillId="0" borderId="0" xfId="1" applyNumberFormat="1" applyFont="1" applyFill="1" applyBorder="1" applyAlignment="1">
      <alignment horizontal="right" vertical="center"/>
    </xf>
    <xf numFmtId="43" fontId="6" fillId="0" borderId="0" xfId="1" applyFont="1" applyFill="1" applyAlignment="1">
      <alignment vertical="center"/>
    </xf>
    <xf numFmtId="43" fontId="3" fillId="0" borderId="1" xfId="1" applyNumberFormat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right" vertical="center"/>
    </xf>
    <xf numFmtId="43" fontId="3" fillId="0" borderId="1" xfId="1" applyFont="1" applyFill="1" applyBorder="1" applyAlignment="1">
      <alignment vertical="center"/>
    </xf>
    <xf numFmtId="37" fontId="3" fillId="0" borderId="1" xfId="1" applyNumberFormat="1" applyFont="1" applyFill="1" applyBorder="1" applyAlignment="1">
      <alignment horizontal="right" vertical="center"/>
    </xf>
    <xf numFmtId="49" fontId="3" fillId="0" borderId="2" xfId="0" applyNumberFormat="1" applyFont="1" applyFill="1" applyBorder="1" applyAlignment="1">
      <alignment vertical="center"/>
    </xf>
    <xf numFmtId="43" fontId="3" fillId="0" borderId="2" xfId="1" applyFont="1" applyFill="1" applyBorder="1" applyAlignment="1">
      <alignment horizontal="center" vertical="center" wrapText="1"/>
    </xf>
    <xf numFmtId="2" fontId="3" fillId="0" borderId="2" xfId="1" quotePrefix="1" applyNumberFormat="1" applyFont="1" applyFill="1" applyBorder="1" applyAlignment="1">
      <alignment vertical="center" wrapText="1"/>
    </xf>
    <xf numFmtId="2" fontId="3" fillId="0" borderId="2" xfId="1" applyNumberFormat="1" applyFont="1" applyFill="1" applyBorder="1" applyAlignment="1">
      <alignment horizontal="center" vertical="center" wrapText="1"/>
    </xf>
    <xf numFmtId="164" fontId="3" fillId="0" borderId="2" xfId="1" applyNumberFormat="1" applyFont="1" applyFill="1" applyBorder="1" applyAlignment="1">
      <alignment horizontal="center" vertical="center"/>
    </xf>
    <xf numFmtId="43" fontId="3" fillId="0" borderId="2" xfId="1" applyNumberFormat="1" applyFont="1" applyFill="1" applyBorder="1" applyAlignment="1">
      <alignment horizontal="center" vertical="center" wrapText="1"/>
    </xf>
    <xf numFmtId="43" fontId="7" fillId="0" borderId="2" xfId="1" applyFont="1" applyFill="1" applyBorder="1" applyAlignment="1">
      <alignment horizontal="center" vertical="center"/>
    </xf>
    <xf numFmtId="43" fontId="7" fillId="0" borderId="2" xfId="1" applyFont="1" applyFill="1" applyBorder="1" applyAlignment="1">
      <alignment horizontal="center" vertical="center" wrapText="1"/>
    </xf>
    <xf numFmtId="43" fontId="3" fillId="0" borderId="2" xfId="1" applyFont="1" applyFill="1" applyBorder="1" applyAlignment="1">
      <alignment horizontal="center" vertical="center"/>
    </xf>
    <xf numFmtId="164" fontId="8" fillId="0" borderId="2" xfId="1" applyNumberFormat="1" applyFont="1" applyFill="1" applyBorder="1" applyAlignment="1">
      <alignment horizontal="center" vertical="center"/>
    </xf>
    <xf numFmtId="2" fontId="3" fillId="2" borderId="2" xfId="1" quotePrefix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horizontal="center" vertical="center"/>
    </xf>
    <xf numFmtId="43" fontId="3" fillId="2" borderId="2" xfId="1" applyFont="1" applyFill="1" applyBorder="1" applyAlignment="1">
      <alignment horizontal="center" vertical="center" wrapText="1"/>
    </xf>
    <xf numFmtId="43" fontId="7" fillId="2" borderId="2" xfId="1" applyFont="1" applyFill="1" applyBorder="1" applyAlignment="1">
      <alignment horizontal="center" vertical="center"/>
    </xf>
    <xf numFmtId="43" fontId="3" fillId="2" borderId="2" xfId="1" applyNumberFormat="1" applyFont="1" applyFill="1" applyBorder="1" applyAlignment="1">
      <alignment horizontal="center" vertical="center" wrapText="1"/>
    </xf>
    <xf numFmtId="164" fontId="3" fillId="2" borderId="3" xfId="1" applyNumberFormat="1" applyFont="1" applyFill="1" applyBorder="1" applyAlignment="1">
      <alignment horizontal="center" vertical="center"/>
    </xf>
    <xf numFmtId="2" fontId="3" fillId="2" borderId="3" xfId="3" applyNumberFormat="1" applyFont="1" applyFill="1" applyBorder="1" applyAlignment="1">
      <alignment vertical="center" wrapText="1"/>
    </xf>
    <xf numFmtId="2" fontId="3" fillId="2" borderId="3" xfId="1" applyNumberFormat="1" applyFont="1" applyFill="1" applyBorder="1" applyAlignment="1">
      <alignment horizontal="left" vertical="center" wrapText="1"/>
    </xf>
    <xf numFmtId="2" fontId="3" fillId="2" borderId="3" xfId="1" quotePrefix="1" applyNumberFormat="1" applyFont="1" applyFill="1" applyBorder="1" applyAlignment="1">
      <alignment vertical="center" wrapText="1"/>
    </xf>
    <xf numFmtId="2" fontId="9" fillId="2" borderId="2" xfId="0" applyNumberFormat="1" applyFont="1" applyFill="1" applyBorder="1"/>
    <xf numFmtId="164" fontId="3" fillId="2" borderId="4" xfId="1" applyNumberFormat="1" applyFont="1" applyFill="1" applyBorder="1" applyAlignment="1">
      <alignment horizontal="center" vertical="center"/>
    </xf>
    <xf numFmtId="43" fontId="3" fillId="2" borderId="2" xfId="1" quotePrefix="1" applyFont="1" applyFill="1" applyBorder="1" applyAlignment="1">
      <alignment horizontal="center" vertical="center" wrapText="1"/>
    </xf>
    <xf numFmtId="2" fontId="3" fillId="2" borderId="4" xfId="1" quotePrefix="1" applyNumberFormat="1" applyFont="1" applyFill="1" applyBorder="1" applyAlignment="1">
      <alignment vertical="center" wrapText="1"/>
    </xf>
    <xf numFmtId="164" fontId="3" fillId="0" borderId="3" xfId="1" applyNumberFormat="1" applyFont="1" applyFill="1" applyBorder="1" applyAlignment="1">
      <alignment horizontal="center" vertical="center"/>
    </xf>
    <xf numFmtId="2" fontId="3" fillId="0" borderId="3" xfId="3" applyNumberFormat="1" applyFont="1" applyFill="1" applyBorder="1" applyAlignment="1">
      <alignment vertical="center" wrapText="1"/>
    </xf>
    <xf numFmtId="2" fontId="3" fillId="0" borderId="3" xfId="1" applyNumberFormat="1" applyFont="1" applyFill="1" applyBorder="1" applyAlignment="1">
      <alignment horizontal="left" vertical="center" wrapText="1"/>
    </xf>
    <xf numFmtId="43" fontId="3" fillId="2" borderId="4" xfId="1" applyFont="1" applyFill="1" applyBorder="1" applyAlignment="1">
      <alignment horizontal="center" vertical="center" wrapText="1"/>
    </xf>
    <xf numFmtId="43" fontId="3" fillId="2" borderId="4" xfId="1" quotePrefix="1" applyFont="1" applyFill="1" applyBorder="1" applyAlignment="1">
      <alignment horizontal="center" vertical="center" wrapText="1"/>
    </xf>
    <xf numFmtId="43" fontId="3" fillId="0" borderId="4" xfId="1" applyNumberFormat="1" applyFont="1" applyFill="1" applyBorder="1" applyAlignment="1">
      <alignment horizontal="center" vertical="center" wrapText="1"/>
    </xf>
    <xf numFmtId="43" fontId="7" fillId="0" borderId="4" xfId="1" applyFont="1" applyFill="1" applyBorder="1" applyAlignment="1">
      <alignment horizontal="center" vertical="center"/>
    </xf>
    <xf numFmtId="166" fontId="10" fillId="2" borderId="6" xfId="3" applyNumberFormat="1" applyFont="1" applyFill="1" applyBorder="1"/>
    <xf numFmtId="166" fontId="10" fillId="2" borderId="0" xfId="3" applyNumberFormat="1" applyFont="1" applyFill="1" applyBorder="1"/>
    <xf numFmtId="2" fontId="3" fillId="2" borderId="3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horizontal="center" vertical="center" wrapText="1"/>
    </xf>
    <xf numFmtId="43" fontId="3" fillId="2" borderId="5" xfId="1" applyFont="1" applyFill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vertical="center" wrapText="1"/>
    </xf>
    <xf numFmtId="2" fontId="3" fillId="3" borderId="2" xfId="1" quotePrefix="1" applyNumberFormat="1" applyFont="1" applyFill="1" applyBorder="1" applyAlignment="1">
      <alignment vertical="center" wrapText="1"/>
    </xf>
    <xf numFmtId="2" fontId="3" fillId="3" borderId="3" xfId="1" applyNumberFormat="1" applyFont="1" applyFill="1" applyBorder="1" applyAlignment="1">
      <alignment vertical="center" wrapText="1"/>
    </xf>
    <xf numFmtId="2" fontId="3" fillId="3" borderId="3" xfId="1" applyNumberFormat="1" applyFont="1" applyFill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 wrapText="1"/>
    </xf>
    <xf numFmtId="43" fontId="3" fillId="3" borderId="2" xfId="1" applyFont="1" applyFill="1" applyBorder="1" applyAlignment="1">
      <alignment horizontal="center" vertical="center" wrapText="1"/>
    </xf>
    <xf numFmtId="43" fontId="3" fillId="3" borderId="2" xfId="1" applyNumberFormat="1" applyFont="1" applyFill="1" applyBorder="1" applyAlignment="1">
      <alignment horizontal="center" vertical="center" wrapText="1"/>
    </xf>
    <xf numFmtId="43" fontId="7" fillId="3" borderId="2" xfId="1" applyFont="1" applyFill="1" applyBorder="1" applyAlignment="1">
      <alignment horizontal="center" vertical="center"/>
    </xf>
    <xf numFmtId="43" fontId="7" fillId="3" borderId="2" xfId="1" applyFont="1" applyFill="1" applyBorder="1" applyAlignment="1">
      <alignment horizontal="center" vertical="center" wrapText="1"/>
    </xf>
    <xf numFmtId="2" fontId="3" fillId="2" borderId="3" xfId="1" applyNumberFormat="1" applyFont="1" applyFill="1" applyBorder="1" applyAlignment="1">
      <alignment horizontal="center" vertical="center" wrapText="1"/>
    </xf>
    <xf numFmtId="164" fontId="3" fillId="2" borderId="3" xfId="1" applyNumberFormat="1" applyFont="1" applyFill="1" applyBorder="1" applyAlignment="1">
      <alignment horizontal="center" vertical="center" wrapText="1"/>
    </xf>
    <xf numFmtId="43" fontId="3" fillId="2" borderId="3" xfId="1" applyFont="1" applyFill="1" applyBorder="1" applyAlignment="1">
      <alignment horizontal="center" vertical="center" wrapText="1"/>
    </xf>
    <xf numFmtId="164" fontId="7" fillId="2" borderId="3" xfId="1" applyNumberFormat="1" applyFont="1" applyFill="1" applyBorder="1" applyAlignment="1">
      <alignment horizontal="center" vertical="center"/>
    </xf>
    <xf numFmtId="2" fontId="7" fillId="2" borderId="3" xfId="3" applyNumberFormat="1" applyFont="1" applyFill="1" applyBorder="1" applyAlignment="1">
      <alignment vertical="center" wrapText="1"/>
    </xf>
    <xf numFmtId="2" fontId="7" fillId="2" borderId="3" xfId="1" applyNumberFormat="1" applyFont="1" applyFill="1" applyBorder="1" applyAlignment="1">
      <alignment horizontal="left" vertical="center" wrapText="1"/>
    </xf>
    <xf numFmtId="164" fontId="11" fillId="0" borderId="7" xfId="1" applyNumberFormat="1" applyFont="1" applyBorder="1" applyAlignment="1">
      <alignment horizontal="center" vertical="center"/>
    </xf>
    <xf numFmtId="2" fontId="9" fillId="0" borderId="0" xfId="0" applyNumberFormat="1" applyFont="1"/>
    <xf numFmtId="2" fontId="7" fillId="2" borderId="3" xfId="1" applyNumberFormat="1" applyFont="1" applyFill="1" applyBorder="1" applyAlignment="1">
      <alignment vertical="center" wrapText="1"/>
    </xf>
    <xf numFmtId="2" fontId="12" fillId="0" borderId="0" xfId="0" applyNumberFormat="1" applyFont="1"/>
    <xf numFmtId="164" fontId="7" fillId="2" borderId="2" xfId="1" applyNumberFormat="1" applyFont="1" applyFill="1" applyBorder="1" applyAlignment="1">
      <alignment horizontal="center" vertical="center"/>
    </xf>
    <xf numFmtId="2" fontId="7" fillId="2" borderId="2" xfId="3" applyNumberFormat="1" applyFont="1" applyFill="1" applyBorder="1" applyAlignment="1">
      <alignment vertical="center" wrapText="1"/>
    </xf>
    <xf numFmtId="2" fontId="7" fillId="2" borderId="2" xfId="1" applyNumberFormat="1" applyFont="1" applyFill="1" applyBorder="1" applyAlignment="1">
      <alignment vertical="center" wrapText="1"/>
    </xf>
    <xf numFmtId="43" fontId="3" fillId="0" borderId="3" xfId="1" applyFont="1" applyFill="1" applyBorder="1" applyAlignment="1">
      <alignment horizontal="center" vertical="center" wrapText="1"/>
    </xf>
    <xf numFmtId="2" fontId="3" fillId="0" borderId="3" xfId="1" quotePrefix="1" applyNumberFormat="1" applyFont="1" applyFill="1" applyBorder="1" applyAlignment="1">
      <alignment vertical="center" wrapText="1"/>
    </xf>
    <xf numFmtId="164" fontId="3" fillId="0" borderId="3" xfId="1" applyNumberFormat="1" applyFont="1" applyFill="1" applyBorder="1" applyAlignment="1">
      <alignment horizontal="center" vertical="center" wrapText="1"/>
    </xf>
    <xf numFmtId="43" fontId="7" fillId="2" borderId="2" xfId="1" applyFont="1" applyFill="1" applyBorder="1" applyAlignment="1">
      <alignment horizontal="center" vertical="center" wrapText="1"/>
    </xf>
    <xf numFmtId="164" fontId="3" fillId="2" borderId="4" xfId="1" applyNumberFormat="1" applyFont="1" applyFill="1" applyBorder="1" applyAlignment="1">
      <alignment horizontal="center" vertical="center" wrapText="1"/>
    </xf>
    <xf numFmtId="43" fontId="7" fillId="2" borderId="4" xfId="1" applyFont="1" applyFill="1" applyBorder="1" applyAlignment="1">
      <alignment horizontal="center" vertical="center" wrapText="1"/>
    </xf>
    <xf numFmtId="164" fontId="3" fillId="2" borderId="5" xfId="1" applyNumberFormat="1" applyFont="1" applyFill="1" applyBorder="1" applyAlignment="1">
      <alignment horizontal="center" vertical="center" wrapText="1"/>
    </xf>
    <xf numFmtId="2" fontId="3" fillId="2" borderId="2" xfId="3" applyNumberFormat="1" applyFont="1" applyFill="1" applyBorder="1" applyAlignment="1">
      <alignment vertical="center" wrapText="1"/>
    </xf>
    <xf numFmtId="167" fontId="7" fillId="2" borderId="2" xfId="1" quotePrefix="1" applyNumberFormat="1" applyFont="1" applyFill="1" applyBorder="1" applyAlignment="1">
      <alignment vertical="center" wrapText="1"/>
    </xf>
    <xf numFmtId="2" fontId="3" fillId="2" borderId="2" xfId="1" applyNumberFormat="1" applyFont="1" applyFill="1" applyBorder="1" applyAlignment="1">
      <alignment horizontal="left" vertical="center" wrapText="1"/>
    </xf>
    <xf numFmtId="2" fontId="7" fillId="2" borderId="2" xfId="1" quotePrefix="1" applyNumberFormat="1" applyFont="1" applyFill="1" applyBorder="1" applyAlignment="1">
      <alignment vertical="center" wrapText="1"/>
    </xf>
    <xf numFmtId="2" fontId="7" fillId="2" borderId="3" xfId="1" quotePrefix="1" applyNumberFormat="1" applyFont="1" applyFill="1" applyBorder="1" applyAlignment="1">
      <alignment vertical="center" wrapText="1"/>
    </xf>
    <xf numFmtId="2" fontId="13" fillId="2" borderId="3" xfId="1" quotePrefix="1" applyNumberFormat="1" applyFont="1" applyFill="1" applyBorder="1" applyAlignment="1">
      <alignment vertical="center" wrapText="1"/>
    </xf>
    <xf numFmtId="2" fontId="13" fillId="2" borderId="2" xfId="1" quotePrefix="1" applyNumberFormat="1" applyFont="1" applyFill="1" applyBorder="1" applyAlignment="1">
      <alignment vertical="center" wrapText="1"/>
    </xf>
    <xf numFmtId="43" fontId="3" fillId="0" borderId="2" xfId="1" applyNumberFormat="1" applyFont="1" applyBorder="1"/>
    <xf numFmtId="2" fontId="3" fillId="2" borderId="2" xfId="1" applyNumberFormat="1" applyFont="1" applyFill="1" applyBorder="1" applyAlignment="1">
      <alignment vertical="center"/>
    </xf>
    <xf numFmtId="164" fontId="3" fillId="3" borderId="4" xfId="1" applyNumberFormat="1" applyFont="1" applyFill="1" applyBorder="1" applyAlignment="1">
      <alignment horizontal="center" vertical="center"/>
    </xf>
    <xf numFmtId="2" fontId="3" fillId="3" borderId="4" xfId="3" applyNumberFormat="1" applyFont="1" applyFill="1" applyBorder="1" applyAlignment="1">
      <alignment vertical="center" wrapText="1"/>
    </xf>
    <xf numFmtId="2" fontId="3" fillId="3" borderId="4" xfId="1" quotePrefix="1" applyNumberFormat="1" applyFont="1" applyFill="1" applyBorder="1" applyAlignment="1">
      <alignment vertical="center" wrapText="1"/>
    </xf>
    <xf numFmtId="2" fontId="3" fillId="3" borderId="4" xfId="1" applyNumberFormat="1" applyFont="1" applyFill="1" applyBorder="1" applyAlignment="1">
      <alignment vertical="center" wrapText="1"/>
    </xf>
    <xf numFmtId="2" fontId="3" fillId="3" borderId="5" xfId="1" applyNumberFormat="1" applyFont="1" applyFill="1" applyBorder="1" applyAlignment="1">
      <alignment horizontal="center" vertical="center" wrapText="1"/>
    </xf>
    <xf numFmtId="164" fontId="3" fillId="3" borderId="4" xfId="1" applyNumberFormat="1" applyFont="1" applyFill="1" applyBorder="1" applyAlignment="1">
      <alignment horizontal="center" vertical="center" wrapText="1"/>
    </xf>
    <xf numFmtId="43" fontId="3" fillId="3" borderId="4" xfId="1" applyFont="1" applyFill="1" applyBorder="1" applyAlignment="1">
      <alignment horizontal="center" vertical="center" wrapText="1"/>
    </xf>
    <xf numFmtId="43" fontId="3" fillId="3" borderId="5" xfId="1" applyNumberFormat="1" applyFont="1" applyFill="1" applyBorder="1" applyAlignment="1">
      <alignment horizontal="center" vertical="center" wrapText="1"/>
    </xf>
    <xf numFmtId="43" fontId="7" fillId="3" borderId="4" xfId="1" applyFont="1" applyFill="1" applyBorder="1" applyAlignment="1">
      <alignment horizontal="center" vertical="center"/>
    </xf>
    <xf numFmtId="43" fontId="7" fillId="3" borderId="4" xfId="1" applyFont="1" applyFill="1" applyBorder="1" applyAlignment="1">
      <alignment horizontal="center" vertical="center" wrapText="1"/>
    </xf>
    <xf numFmtId="2" fontId="3" fillId="2" borderId="2" xfId="1" applyNumberFormat="1" applyFont="1" applyFill="1" applyBorder="1" applyAlignment="1">
      <alignment vertical="center" wrapText="1"/>
    </xf>
    <xf numFmtId="168" fontId="9" fillId="2" borderId="0" xfId="0" applyNumberFormat="1" applyFont="1" applyFill="1"/>
    <xf numFmtId="2" fontId="3" fillId="2" borderId="4" xfId="1" applyNumberFormat="1" applyFont="1" applyFill="1" applyBorder="1" applyAlignment="1">
      <alignment vertical="center" wrapText="1"/>
    </xf>
    <xf numFmtId="43" fontId="3" fillId="2" borderId="3" xfId="1" applyNumberFormat="1" applyFont="1" applyFill="1" applyBorder="1" applyAlignment="1">
      <alignment horizontal="center" vertical="center" wrapText="1"/>
    </xf>
    <xf numFmtId="166" fontId="10" fillId="0" borderId="6" xfId="3" applyNumberFormat="1" applyFont="1" applyBorder="1"/>
    <xf numFmtId="166" fontId="10" fillId="0" borderId="0" xfId="3" applyNumberFormat="1" applyFont="1" applyBorder="1"/>
    <xf numFmtId="2" fontId="3" fillId="0" borderId="3" xfId="1" applyNumberFormat="1" applyFont="1" applyFill="1" applyBorder="1" applyAlignment="1">
      <alignment horizontal="center" vertical="center" wrapText="1"/>
    </xf>
    <xf numFmtId="43" fontId="3" fillId="2" borderId="2" xfId="1" applyNumberFormat="1" applyFont="1" applyFill="1" applyBorder="1" applyAlignment="1"/>
    <xf numFmtId="0" fontId="12" fillId="0" borderId="0" xfId="0" applyFont="1"/>
    <xf numFmtId="2" fontId="3" fillId="2" borderId="5" xfId="1" quotePrefix="1" applyNumberFormat="1" applyFont="1" applyFill="1" applyBorder="1" applyAlignment="1">
      <alignment vertical="center" wrapText="1"/>
    </xf>
    <xf numFmtId="43" fontId="3" fillId="0" borderId="3" xfId="1" applyNumberFormat="1" applyFont="1" applyFill="1" applyBorder="1" applyAlignment="1">
      <alignment horizontal="center" vertical="center" wrapText="1"/>
    </xf>
    <xf numFmtId="43" fontId="9" fillId="0" borderId="0" xfId="3" applyFont="1"/>
    <xf numFmtId="43" fontId="9" fillId="0" borderId="0" xfId="1" applyFont="1" applyBorder="1"/>
    <xf numFmtId="2" fontId="3" fillId="4" borderId="2" xfId="1" applyNumberFormat="1" applyFont="1" applyFill="1" applyBorder="1" applyAlignment="1">
      <alignment vertical="center"/>
    </xf>
    <xf numFmtId="164" fontId="3" fillId="4" borderId="2" xfId="1" applyNumberFormat="1" applyFont="1" applyFill="1" applyBorder="1" applyAlignment="1">
      <alignment vertical="center" wrapText="1"/>
    </xf>
    <xf numFmtId="2" fontId="3" fillId="4" borderId="3" xfId="1" applyNumberFormat="1" applyFont="1" applyFill="1" applyBorder="1" applyAlignment="1">
      <alignment horizontal="center" vertical="center" wrapText="1"/>
    </xf>
    <xf numFmtId="164" fontId="8" fillId="4" borderId="2" xfId="1" applyNumberFormat="1" applyFont="1" applyFill="1" applyBorder="1" applyAlignment="1">
      <alignment vertical="center" wrapText="1"/>
    </xf>
    <xf numFmtId="43" fontId="3" fillId="4" borderId="2" xfId="1" applyFont="1" applyFill="1" applyBorder="1" applyAlignment="1">
      <alignment horizontal="right" vertical="center" wrapText="1"/>
    </xf>
    <xf numFmtId="43" fontId="3" fillId="4" borderId="2" xfId="1" applyNumberFormat="1" applyFont="1" applyFill="1" applyBorder="1" applyAlignment="1">
      <alignment horizontal="center" vertical="center" wrapText="1"/>
    </xf>
    <xf numFmtId="43" fontId="3" fillId="4" borderId="2" xfId="1" applyFont="1" applyFill="1" applyBorder="1" applyAlignment="1">
      <alignment horizontal="center" vertical="center" wrapText="1"/>
    </xf>
    <xf numFmtId="43" fontId="3" fillId="4" borderId="2" xfId="1" applyFont="1" applyFill="1" applyBorder="1" applyAlignment="1">
      <alignment vertical="center" wrapText="1"/>
    </xf>
    <xf numFmtId="43" fontId="3" fillId="4" borderId="2" xfId="1" applyFont="1" applyFill="1" applyBorder="1" applyAlignment="1">
      <alignment horizontal="center" vertical="center"/>
    </xf>
    <xf numFmtId="164" fontId="3" fillId="4" borderId="2" xfId="1" applyNumberFormat="1" applyFont="1" applyFill="1" applyBorder="1" applyAlignment="1">
      <alignment horizontal="center" vertical="center"/>
    </xf>
    <xf numFmtId="164" fontId="3" fillId="0" borderId="2" xfId="1" applyNumberFormat="1" applyFont="1" applyFill="1" applyBorder="1" applyAlignment="1">
      <alignment vertical="center"/>
    </xf>
    <xf numFmtId="164" fontId="3" fillId="2" borderId="2" xfId="1" applyNumberFormat="1" applyFont="1" applyFill="1" applyBorder="1" applyAlignment="1">
      <alignment vertical="center"/>
    </xf>
    <xf numFmtId="0" fontId="3" fillId="0" borderId="2" xfId="0" applyFont="1" applyBorder="1" applyAlignment="1"/>
    <xf numFmtId="164" fontId="3" fillId="0" borderId="2" xfId="1" applyNumberFormat="1" applyFont="1" applyFill="1" applyBorder="1" applyAlignment="1"/>
    <xf numFmtId="43" fontId="3" fillId="0" borderId="2" xfId="1" applyFont="1" applyFill="1" applyBorder="1" applyAlignment="1">
      <alignment vertical="center" wrapText="1"/>
    </xf>
    <xf numFmtId="2" fontId="3" fillId="5" borderId="2" xfId="1" applyNumberFormat="1" applyFont="1" applyFill="1" applyBorder="1" applyAlignment="1">
      <alignment vertical="center"/>
    </xf>
    <xf numFmtId="164" fontId="3" fillId="5" borderId="2" xfId="1" applyNumberFormat="1" applyFont="1" applyFill="1" applyBorder="1" applyAlignment="1">
      <alignment vertical="center" wrapText="1"/>
    </xf>
    <xf numFmtId="2" fontId="3" fillId="5" borderId="2" xfId="2" applyNumberFormat="1" applyFont="1" applyFill="1" applyBorder="1" applyAlignment="1">
      <alignment vertical="center" wrapText="1"/>
    </xf>
    <xf numFmtId="164" fontId="3" fillId="5" borderId="2" xfId="1" applyNumberFormat="1" applyFont="1" applyFill="1" applyBorder="1"/>
    <xf numFmtId="43" fontId="3" fillId="5" borderId="2" xfId="1" applyFont="1" applyFill="1" applyBorder="1" applyAlignment="1">
      <alignment horizontal="right" vertical="center" wrapText="1"/>
    </xf>
    <xf numFmtId="43" fontId="3" fillId="5" borderId="2" xfId="1" applyNumberFormat="1" applyFont="1" applyFill="1" applyBorder="1" applyAlignment="1">
      <alignment horizontal="center" vertical="center" wrapText="1"/>
    </xf>
    <xf numFmtId="43" fontId="3" fillId="5" borderId="2" xfId="1" applyFont="1" applyFill="1" applyBorder="1" applyAlignment="1">
      <alignment vertical="center" wrapText="1"/>
    </xf>
    <xf numFmtId="43" fontId="3" fillId="5" borderId="2" xfId="1" applyFont="1" applyFill="1" applyBorder="1" applyAlignment="1">
      <alignment horizontal="center" vertical="center"/>
    </xf>
    <xf numFmtId="164" fontId="3" fillId="5" borderId="2" xfId="1" applyNumberFormat="1" applyFont="1" applyFill="1" applyBorder="1" applyAlignment="1">
      <alignment horizontal="center" vertical="center"/>
    </xf>
    <xf numFmtId="164" fontId="3" fillId="5" borderId="2" xfId="1" applyNumberFormat="1" applyFont="1" applyFill="1" applyBorder="1" applyAlignment="1">
      <alignment vertical="center"/>
    </xf>
    <xf numFmtId="164" fontId="3" fillId="5" borderId="8" xfId="1" applyNumberFormat="1" applyFont="1" applyFill="1" applyBorder="1" applyAlignment="1">
      <alignment vertical="center" wrapText="1"/>
    </xf>
    <xf numFmtId="9" fontId="3" fillId="5" borderId="2" xfId="2" applyFont="1" applyFill="1" applyBorder="1" applyAlignment="1">
      <alignment vertical="center" wrapText="1"/>
    </xf>
    <xf numFmtId="43" fontId="8" fillId="5" borderId="2" xfId="1" applyFont="1" applyFill="1" applyBorder="1" applyAlignment="1">
      <alignment vertical="center" wrapText="1"/>
    </xf>
    <xf numFmtId="164" fontId="3" fillId="0" borderId="0" xfId="1" applyNumberFormat="1" applyFont="1" applyFill="1" applyAlignment="1">
      <alignment horizontal="center" vertical="center" wrapText="1"/>
    </xf>
    <xf numFmtId="164" fontId="3" fillId="0" borderId="0" xfId="1" applyNumberFormat="1" applyFont="1" applyFill="1" applyAlignment="1">
      <alignment vertical="center" wrapText="1"/>
    </xf>
    <xf numFmtId="2" fontId="3" fillId="0" borderId="0" xfId="1" applyNumberFormat="1" applyFont="1" applyFill="1" applyBorder="1" applyAlignment="1">
      <alignment vertical="center" wrapText="1"/>
    </xf>
    <xf numFmtId="9" fontId="3" fillId="0" borderId="0" xfId="2" applyFont="1" applyFill="1" applyAlignment="1">
      <alignment vertical="center" wrapText="1"/>
    </xf>
    <xf numFmtId="43" fontId="3" fillId="0" borderId="0" xfId="1" applyNumberFormat="1" applyFont="1" applyFill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center" vertical="center" wrapText="1"/>
    </xf>
    <xf numFmtId="164" fontId="6" fillId="0" borderId="0" xfId="1" applyNumberFormat="1" applyFont="1" applyFill="1" applyBorder="1" applyAlignment="1">
      <alignment horizontal="center" vertical="center" wrapText="1"/>
    </xf>
    <xf numFmtId="2" fontId="6" fillId="0" borderId="0" xfId="1" applyNumberFormat="1" applyFont="1" applyFill="1" applyBorder="1" applyAlignment="1">
      <alignment vertical="center" wrapText="1"/>
    </xf>
    <xf numFmtId="2" fontId="6" fillId="0" borderId="0" xfId="1" applyNumberFormat="1" applyFont="1" applyFill="1" applyBorder="1" applyAlignment="1">
      <alignment horizontal="center" vertical="center" wrapText="1"/>
    </xf>
    <xf numFmtId="164" fontId="14" fillId="0" borderId="0" xfId="1" applyNumberFormat="1" applyFont="1" applyFill="1" applyBorder="1" applyAlignment="1">
      <alignment vertical="center" wrapText="1"/>
    </xf>
    <xf numFmtId="43" fontId="6" fillId="0" borderId="0" xfId="1" applyFont="1" applyFill="1" applyBorder="1" applyAlignment="1">
      <alignment horizontal="left"/>
    </xf>
    <xf numFmtId="43" fontId="6" fillId="0" borderId="0" xfId="1" applyNumberFormat="1" applyFont="1" applyFill="1" applyBorder="1" applyAlignment="1">
      <alignment horizontal="right" vertical="center" wrapText="1"/>
    </xf>
    <xf numFmtId="43" fontId="6" fillId="0" borderId="0" xfId="1" applyFont="1" applyFill="1" applyBorder="1" applyAlignment="1">
      <alignment horizontal="right" vertical="center"/>
    </xf>
    <xf numFmtId="43" fontId="6" fillId="0" borderId="0" xfId="1" applyFont="1" applyFill="1" applyBorder="1" applyAlignment="1">
      <alignment vertical="center"/>
    </xf>
    <xf numFmtId="43" fontId="6" fillId="0" borderId="0" xfId="1" applyNumberFormat="1" applyFont="1" applyFill="1" applyAlignment="1">
      <alignment horizontal="right" vertical="center"/>
    </xf>
    <xf numFmtId="164" fontId="15" fillId="0" borderId="0" xfId="1" applyNumberFormat="1" applyFont="1" applyFill="1" applyAlignment="1">
      <alignment vertical="center" wrapText="1"/>
    </xf>
    <xf numFmtId="164" fontId="6" fillId="0" borderId="0" xfId="1" applyNumberFormat="1" applyFont="1" applyFill="1" applyAlignment="1">
      <alignment horizontal="right" vertical="center"/>
    </xf>
    <xf numFmtId="164" fontId="15" fillId="0" borderId="0" xfId="1" applyNumberFormat="1" applyFont="1" applyFill="1" applyAlignment="1">
      <alignment horizontal="left" vertical="center" wrapText="1"/>
    </xf>
    <xf numFmtId="43" fontId="11" fillId="0" borderId="0" xfId="1" applyFont="1" applyBorder="1"/>
    <xf numFmtId="43" fontId="11" fillId="0" borderId="0" xfId="1" applyFont="1" applyBorder="1" applyAlignment="1"/>
    <xf numFmtId="164" fontId="3" fillId="0" borderId="0" xfId="1" applyNumberFormat="1" applyFont="1" applyFill="1" applyBorder="1" applyAlignment="1">
      <alignment vertical="center"/>
    </xf>
    <xf numFmtId="43" fontId="3" fillId="3" borderId="2" xfId="1" applyFont="1" applyFill="1" applyBorder="1" applyAlignment="1">
      <alignment horizontal="center" vertical="center"/>
    </xf>
    <xf numFmtId="164" fontId="8" fillId="3" borderId="2" xfId="1" applyNumberFormat="1" applyFont="1" applyFill="1" applyBorder="1" applyAlignment="1">
      <alignment horizontal="center" vertical="center"/>
    </xf>
    <xf numFmtId="43" fontId="3" fillId="2" borderId="2" xfId="1" applyFont="1" applyFill="1" applyBorder="1" applyAlignment="1">
      <alignment horizontal="center" vertical="center"/>
    </xf>
    <xf numFmtId="164" fontId="8" fillId="2" borderId="2" xfId="1" applyNumberFormat="1" applyFont="1" applyFill="1" applyBorder="1" applyAlignment="1">
      <alignment horizontal="center" vertical="center"/>
    </xf>
    <xf numFmtId="0" fontId="0" fillId="2" borderId="0" xfId="0" applyFill="1"/>
    <xf numFmtId="0" fontId="21" fillId="2" borderId="0" xfId="5" applyFont="1" applyFill="1"/>
    <xf numFmtId="41" fontId="22" fillId="2" borderId="0" xfId="6" applyNumberFormat="1" applyFont="1" applyFill="1" applyAlignment="1">
      <alignment horizontal="center"/>
    </xf>
    <xf numFmtId="41" fontId="21" fillId="2" borderId="0" xfId="6" applyNumberFormat="1" applyFont="1" applyFill="1"/>
    <xf numFmtId="164" fontId="21" fillId="2" borderId="0" xfId="1" applyNumberFormat="1" applyFont="1" applyFill="1"/>
    <xf numFmtId="41" fontId="23" fillId="2" borderId="0" xfId="6" applyNumberFormat="1" applyFont="1" applyFill="1" applyAlignment="1">
      <alignment horizontal="center"/>
    </xf>
    <xf numFmtId="49" fontId="21" fillId="2" borderId="0" xfId="5" applyNumberFormat="1" applyFont="1" applyFill="1" applyAlignment="1">
      <alignment horizontal="center"/>
    </xf>
    <xf numFmtId="0" fontId="25" fillId="2" borderId="0" xfId="0" applyFont="1" applyFill="1" applyAlignment="1">
      <alignment horizontal="left"/>
    </xf>
    <xf numFmtId="0" fontId="25" fillId="2" borderId="0" xfId="0" applyFont="1" applyFill="1" applyAlignment="1">
      <alignment horizontal="center"/>
    </xf>
    <xf numFmtId="164" fontId="25" fillId="2" borderId="0" xfId="1" applyNumberFormat="1" applyFont="1" applyFill="1"/>
    <xf numFmtId="0" fontId="25" fillId="2" borderId="0" xfId="5" applyFont="1" applyFill="1"/>
    <xf numFmtId="0" fontId="26" fillId="2" borderId="0" xfId="0" applyFont="1" applyFill="1" applyAlignment="1">
      <alignment horizontal="center"/>
    </xf>
    <xf numFmtId="164" fontId="27" fillId="2" borderId="0" xfId="1" applyNumberFormat="1" applyFont="1" applyFill="1"/>
    <xf numFmtId="0" fontId="27" fillId="2" borderId="0" xfId="5" applyFont="1" applyFill="1"/>
    <xf numFmtId="0" fontId="28" fillId="6" borderId="9" xfId="0" applyFont="1" applyFill="1" applyBorder="1" applyAlignment="1">
      <alignment horizontal="center" vertical="center" wrapText="1"/>
    </xf>
    <xf numFmtId="49" fontId="28" fillId="6" borderId="10" xfId="0" applyNumberFormat="1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 wrapText="1"/>
    </xf>
    <xf numFmtId="0" fontId="28" fillId="6" borderId="11" xfId="0" applyFont="1" applyFill="1" applyBorder="1" applyAlignment="1">
      <alignment horizontal="center" vertical="center" wrapText="1"/>
    </xf>
    <xf numFmtId="0" fontId="29" fillId="6" borderId="12" xfId="0" applyFont="1" applyFill="1" applyBorder="1" applyAlignment="1">
      <alignment horizontal="center"/>
    </xf>
    <xf numFmtId="49" fontId="29" fillId="6" borderId="2" xfId="0" applyNumberFormat="1" applyFont="1" applyFill="1" applyBorder="1" applyAlignment="1">
      <alignment horizontal="center"/>
    </xf>
    <xf numFmtId="0" fontId="29" fillId="6" borderId="2" xfId="0" applyFont="1" applyFill="1" applyBorder="1" applyAlignment="1">
      <alignment horizontal="center"/>
    </xf>
    <xf numFmtId="3" fontId="29" fillId="6" borderId="2" xfId="0" applyNumberFormat="1" applyFont="1" applyFill="1" applyBorder="1" applyAlignment="1">
      <alignment horizontal="center"/>
    </xf>
    <xf numFmtId="3" fontId="29" fillId="6" borderId="13" xfId="0" applyNumberFormat="1" applyFont="1" applyFill="1" applyBorder="1" applyAlignment="1">
      <alignment horizontal="center"/>
    </xf>
    <xf numFmtId="0" fontId="30" fillId="2" borderId="14" xfId="0" applyFont="1" applyFill="1" applyBorder="1"/>
    <xf numFmtId="49" fontId="30" fillId="2" borderId="15" xfId="0" applyNumberFormat="1" applyFont="1" applyFill="1" applyBorder="1" applyAlignment="1">
      <alignment horizontal="center"/>
    </xf>
    <xf numFmtId="0" fontId="30" fillId="2" borderId="15" xfId="0" applyFont="1" applyFill="1" applyBorder="1" applyAlignment="1">
      <alignment horizontal="center"/>
    </xf>
    <xf numFmtId="3" fontId="30" fillId="2" borderId="15" xfId="0" applyNumberFormat="1" applyFont="1" applyFill="1" applyBorder="1"/>
    <xf numFmtId="0" fontId="30" fillId="2" borderId="16" xfId="0" applyFont="1" applyFill="1" applyBorder="1"/>
    <xf numFmtId="49" fontId="30" fillId="2" borderId="17" xfId="0" applyNumberFormat="1" applyFont="1" applyFill="1" applyBorder="1" applyAlignment="1">
      <alignment horizontal="center"/>
    </xf>
    <xf numFmtId="0" fontId="30" fillId="2" borderId="17" xfId="0" applyFont="1" applyFill="1" applyBorder="1" applyAlignment="1">
      <alignment horizontal="center"/>
    </xf>
    <xf numFmtId="3" fontId="30" fillId="2" borderId="17" xfId="0" applyNumberFormat="1" applyFont="1" applyFill="1" applyBorder="1"/>
    <xf numFmtId="0" fontId="30" fillId="2" borderId="18" xfId="0" applyFont="1" applyFill="1" applyBorder="1"/>
    <xf numFmtId="49" fontId="30" fillId="2" borderId="7" xfId="0" applyNumberFormat="1" applyFont="1" applyFill="1" applyBorder="1" applyAlignment="1">
      <alignment horizontal="center"/>
    </xf>
    <xf numFmtId="0" fontId="30" fillId="2" borderId="7" xfId="0" applyFont="1" applyFill="1" applyBorder="1" applyAlignment="1">
      <alignment horizontal="center"/>
    </xf>
    <xf numFmtId="3" fontId="30" fillId="2" borderId="7" xfId="0" applyNumberFormat="1" applyFont="1" applyFill="1" applyBorder="1"/>
    <xf numFmtId="0" fontId="31" fillId="2" borderId="18" xfId="0" applyFont="1" applyFill="1" applyBorder="1"/>
    <xf numFmtId="49" fontId="23" fillId="2" borderId="7" xfId="0" applyNumberFormat="1" applyFont="1" applyFill="1" applyBorder="1" applyAlignment="1">
      <alignment horizontal="center"/>
    </xf>
    <xf numFmtId="0" fontId="23" fillId="2" borderId="7" xfId="0" applyFont="1" applyFill="1" applyBorder="1" applyAlignment="1">
      <alignment horizontal="center"/>
    </xf>
    <xf numFmtId="3" fontId="23" fillId="2" borderId="7" xfId="0" applyNumberFormat="1" applyFont="1" applyFill="1" applyBorder="1"/>
    <xf numFmtId="37" fontId="23" fillId="2" borderId="7" xfId="0" applyNumberFormat="1" applyFont="1" applyFill="1" applyBorder="1"/>
    <xf numFmtId="0" fontId="30" fillId="2" borderId="19" xfId="0" applyFont="1" applyFill="1" applyBorder="1"/>
    <xf numFmtId="49" fontId="23" fillId="2" borderId="20" xfId="0" applyNumberFormat="1" applyFont="1" applyFill="1" applyBorder="1" applyAlignment="1">
      <alignment horizontal="center"/>
    </xf>
    <xf numFmtId="0" fontId="23" fillId="2" borderId="20" xfId="0" applyFont="1" applyFill="1" applyBorder="1" applyAlignment="1">
      <alignment horizontal="center"/>
    </xf>
    <xf numFmtId="37" fontId="23" fillId="2" borderId="20" xfId="0" applyNumberFormat="1" applyFont="1" applyFill="1" applyBorder="1"/>
    <xf numFmtId="0" fontId="30" fillId="2" borderId="21" xfId="0" applyFont="1" applyFill="1" applyBorder="1"/>
    <xf numFmtId="49" fontId="23" fillId="2" borderId="22" xfId="0" applyNumberFormat="1" applyFont="1" applyFill="1" applyBorder="1" applyAlignment="1">
      <alignment horizontal="center"/>
    </xf>
    <xf numFmtId="0" fontId="23" fillId="2" borderId="22" xfId="0" applyFont="1" applyFill="1" applyBorder="1" applyAlignment="1">
      <alignment horizontal="center"/>
    </xf>
    <xf numFmtId="37" fontId="23" fillId="2" borderId="22" xfId="0" applyNumberFormat="1" applyFont="1" applyFill="1" applyBorder="1"/>
    <xf numFmtId="164" fontId="32" fillId="2" borderId="0" xfId="1" applyNumberFormat="1" applyFont="1" applyFill="1" applyAlignment="1">
      <alignment horizontal="center"/>
    </xf>
    <xf numFmtId="0" fontId="32" fillId="2" borderId="0" xfId="5" applyFont="1" applyFill="1" applyAlignment="1">
      <alignment horizontal="center"/>
    </xf>
    <xf numFmtId="3" fontId="21" fillId="2" borderId="23" xfId="0" applyNumberFormat="1" applyFont="1" applyFill="1" applyBorder="1"/>
    <xf numFmtId="0" fontId="30" fillId="2" borderId="24" xfId="0" applyFont="1" applyFill="1" applyBorder="1"/>
    <xf numFmtId="49" fontId="23" fillId="2" borderId="25" xfId="0" applyNumberFormat="1" applyFont="1" applyFill="1" applyBorder="1" applyAlignment="1">
      <alignment horizontal="center"/>
    </xf>
    <xf numFmtId="0" fontId="23" fillId="2" borderId="25" xfId="0" applyFont="1" applyFill="1" applyBorder="1" applyAlignment="1">
      <alignment horizontal="center"/>
    </xf>
    <xf numFmtId="37" fontId="23" fillId="2" borderId="25" xfId="0" applyNumberFormat="1" applyFont="1" applyFill="1" applyBorder="1"/>
    <xf numFmtId="3" fontId="21" fillId="2" borderId="26" xfId="0" applyNumberFormat="1" applyFont="1" applyFill="1" applyBorder="1"/>
    <xf numFmtId="0" fontId="23" fillId="2" borderId="0" xfId="0" applyFont="1" applyFill="1"/>
    <xf numFmtId="49" fontId="23" fillId="2" borderId="0" xfId="0" applyNumberFormat="1" applyFont="1" applyFill="1"/>
    <xf numFmtId="3" fontId="23" fillId="2" borderId="0" xfId="0" applyNumberFormat="1" applyFont="1" applyFill="1"/>
    <xf numFmtId="3" fontId="21" fillId="2" borderId="0" xfId="0" applyNumberFormat="1" applyFont="1" applyFill="1"/>
    <xf numFmtId="164" fontId="33" fillId="2" borderId="0" xfId="1" applyNumberFormat="1" applyFont="1" applyFill="1" applyAlignment="1">
      <alignment horizontal="center"/>
    </xf>
    <xf numFmtId="0" fontId="33" fillId="2" borderId="0" xfId="5" applyFont="1" applyFill="1" applyAlignment="1">
      <alignment horizontal="center"/>
    </xf>
    <xf numFmtId="0" fontId="30" fillId="2" borderId="0" xfId="0" applyFont="1" applyFill="1"/>
    <xf numFmtId="49" fontId="30" fillId="2" borderId="0" xfId="0" applyNumberFormat="1" applyFont="1" applyFill="1"/>
    <xf numFmtId="3" fontId="30" fillId="2" borderId="0" xfId="0" applyNumberFormat="1" applyFont="1" applyFill="1"/>
    <xf numFmtId="3" fontId="31" fillId="2" borderId="0" xfId="0" applyNumberFormat="1" applyFont="1" applyFill="1"/>
    <xf numFmtId="0" fontId="19" fillId="2" borderId="0" xfId="0" applyFont="1" applyFill="1"/>
    <xf numFmtId="49" fontId="19" fillId="2" borderId="0" xfId="0" applyNumberFormat="1" applyFont="1" applyFill="1"/>
    <xf numFmtId="0" fontId="31" fillId="2" borderId="0" xfId="0" applyFont="1" applyFill="1"/>
    <xf numFmtId="49" fontId="31" fillId="2" borderId="0" xfId="0" applyNumberFormat="1" applyFont="1" applyFill="1" applyAlignment="1">
      <alignment horizontal="center"/>
    </xf>
    <xf numFmtId="0" fontId="25" fillId="2" borderId="0" xfId="0" applyFont="1" applyFill="1"/>
    <xf numFmtId="49" fontId="25" fillId="2" borderId="0" xfId="0" applyNumberFormat="1" applyFont="1" applyFill="1"/>
    <xf numFmtId="49" fontId="27" fillId="2" borderId="0" xfId="5" applyNumberFormat="1" applyFont="1" applyFill="1" applyAlignment="1">
      <alignment horizontal="center"/>
    </xf>
    <xf numFmtId="41" fontId="27" fillId="2" borderId="0" xfId="6" applyNumberFormat="1" applyFont="1" applyFill="1"/>
    <xf numFmtId="164" fontId="3" fillId="0" borderId="0" xfId="1" applyNumberFormat="1" applyFont="1" applyFill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164" fontId="3" fillId="2" borderId="3" xfId="1" applyNumberFormat="1" applyFont="1" applyFill="1" applyBorder="1" applyAlignment="1">
      <alignment horizontal="center" vertical="center"/>
    </xf>
    <xf numFmtId="164" fontId="3" fillId="2" borderId="5" xfId="1" applyNumberFormat="1" applyFont="1" applyFill="1" applyBorder="1" applyAlignment="1">
      <alignment horizontal="center" vertical="center"/>
    </xf>
    <xf numFmtId="164" fontId="3" fillId="2" borderId="4" xfId="1" applyNumberFormat="1" applyFont="1" applyFill="1" applyBorder="1" applyAlignment="1">
      <alignment horizontal="center" vertical="center"/>
    </xf>
    <xf numFmtId="2" fontId="3" fillId="2" borderId="3" xfId="3" applyNumberFormat="1" applyFont="1" applyFill="1" applyBorder="1" applyAlignment="1">
      <alignment vertical="center" wrapText="1"/>
    </xf>
    <xf numFmtId="2" fontId="3" fillId="2" borderId="5" xfId="3" applyNumberFormat="1" applyFont="1" applyFill="1" applyBorder="1" applyAlignment="1">
      <alignment vertical="center" wrapText="1"/>
    </xf>
    <xf numFmtId="2" fontId="3" fillId="2" borderId="4" xfId="3" applyNumberFormat="1" applyFont="1" applyFill="1" applyBorder="1" applyAlignment="1">
      <alignment vertical="center" wrapText="1"/>
    </xf>
    <xf numFmtId="2" fontId="3" fillId="2" borderId="3" xfId="1" applyNumberFormat="1" applyFont="1" applyFill="1" applyBorder="1" applyAlignment="1">
      <alignment horizontal="left" vertical="center" wrapText="1"/>
    </xf>
    <xf numFmtId="2" fontId="3" fillId="2" borderId="5" xfId="1" applyNumberFormat="1" applyFont="1" applyFill="1" applyBorder="1" applyAlignment="1">
      <alignment horizontal="left" vertical="center" wrapText="1"/>
    </xf>
    <xf numFmtId="2" fontId="3" fillId="2" borderId="4" xfId="1" applyNumberFormat="1" applyFont="1" applyFill="1" applyBorder="1" applyAlignment="1">
      <alignment horizontal="left" vertical="center" wrapText="1"/>
    </xf>
    <xf numFmtId="164" fontId="3" fillId="2" borderId="2" xfId="1" applyNumberFormat="1" applyFont="1" applyFill="1" applyBorder="1" applyAlignment="1">
      <alignment horizontal="center" vertical="center"/>
    </xf>
    <xf numFmtId="2" fontId="3" fillId="2" borderId="2" xfId="3" applyNumberFormat="1" applyFont="1" applyFill="1" applyBorder="1" applyAlignment="1">
      <alignment vertical="center" wrapText="1"/>
    </xf>
    <xf numFmtId="2" fontId="3" fillId="2" borderId="3" xfId="1" applyNumberFormat="1" applyFont="1" applyFill="1" applyBorder="1" applyAlignment="1">
      <alignment vertical="center" wrapText="1"/>
    </xf>
    <xf numFmtId="2" fontId="3" fillId="2" borderId="5" xfId="1" applyNumberFormat="1" applyFont="1" applyFill="1" applyBorder="1" applyAlignment="1">
      <alignment vertical="center" wrapText="1"/>
    </xf>
    <xf numFmtId="164" fontId="3" fillId="2" borderId="3" xfId="1" applyNumberFormat="1" applyFont="1" applyFill="1" applyBorder="1" applyAlignment="1">
      <alignment horizontal="left" vertical="center"/>
    </xf>
    <xf numFmtId="164" fontId="3" fillId="2" borderId="4" xfId="1" applyNumberFormat="1" applyFont="1" applyFill="1" applyBorder="1" applyAlignment="1">
      <alignment horizontal="left" vertical="center"/>
    </xf>
    <xf numFmtId="2" fontId="7" fillId="2" borderId="3" xfId="1" applyNumberFormat="1" applyFont="1" applyFill="1" applyBorder="1" applyAlignment="1">
      <alignment horizontal="left" vertical="center" wrapText="1"/>
    </xf>
    <xf numFmtId="2" fontId="7" fillId="2" borderId="4" xfId="1" applyNumberFormat="1" applyFont="1" applyFill="1" applyBorder="1" applyAlignment="1">
      <alignment horizontal="left" vertical="center" wrapText="1"/>
    </xf>
    <xf numFmtId="2" fontId="3" fillId="2" borderId="2" xfId="1" applyNumberFormat="1" applyFont="1" applyFill="1" applyBorder="1" applyAlignment="1">
      <alignment horizontal="center" vertical="center" wrapText="1"/>
    </xf>
    <xf numFmtId="164" fontId="7" fillId="2" borderId="3" xfId="1" applyNumberFormat="1" applyFont="1" applyFill="1" applyBorder="1" applyAlignment="1">
      <alignment horizontal="center" vertical="center"/>
    </xf>
    <xf numFmtId="164" fontId="7" fillId="2" borderId="5" xfId="1" applyNumberFormat="1" applyFont="1" applyFill="1" applyBorder="1" applyAlignment="1">
      <alignment horizontal="center" vertical="center"/>
    </xf>
    <xf numFmtId="164" fontId="7" fillId="2" borderId="4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left" vertical="center"/>
    </xf>
    <xf numFmtId="164" fontId="3" fillId="2" borderId="2" xfId="3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2" fontId="7" fillId="2" borderId="3" xfId="3" applyNumberFormat="1" applyFont="1" applyFill="1" applyBorder="1" applyAlignment="1">
      <alignment vertical="center" wrapText="1"/>
    </xf>
    <xf numFmtId="2" fontId="7" fillId="2" borderId="4" xfId="3" applyNumberFormat="1" applyFont="1" applyFill="1" applyBorder="1" applyAlignment="1">
      <alignment vertical="center" wrapText="1"/>
    </xf>
    <xf numFmtId="2" fontId="3" fillId="0" borderId="3" xfId="1" applyNumberFormat="1" applyFont="1" applyFill="1" applyBorder="1" applyAlignment="1">
      <alignment horizontal="left" vertical="center" wrapText="1"/>
    </xf>
    <xf numFmtId="2" fontId="3" fillId="0" borderId="4" xfId="1" applyNumberFormat="1" applyFont="1" applyFill="1" applyBorder="1" applyAlignment="1">
      <alignment horizontal="left" vertical="center" wrapText="1"/>
    </xf>
    <xf numFmtId="2" fontId="3" fillId="0" borderId="3" xfId="3" applyNumberFormat="1" applyFont="1" applyFill="1" applyBorder="1" applyAlignment="1">
      <alignment vertical="center" wrapText="1"/>
    </xf>
    <xf numFmtId="2" fontId="3" fillId="0" borderId="4" xfId="3" applyNumberFormat="1" applyFont="1" applyFill="1" applyBorder="1" applyAlignment="1">
      <alignment vertical="center" wrapText="1"/>
    </xf>
    <xf numFmtId="164" fontId="3" fillId="0" borderId="3" xfId="1" applyNumberFormat="1" applyFont="1" applyFill="1" applyBorder="1" applyAlignment="1">
      <alignment horizontal="center" vertical="center"/>
    </xf>
    <xf numFmtId="164" fontId="3" fillId="0" borderId="4" xfId="1" applyNumberFormat="1" applyFont="1" applyFill="1" applyBorder="1" applyAlignment="1">
      <alignment horizontal="center" vertical="center"/>
    </xf>
    <xf numFmtId="2" fontId="3" fillId="0" borderId="3" xfId="1" applyNumberFormat="1" applyFont="1" applyFill="1" applyBorder="1" applyAlignment="1">
      <alignment vertical="center" wrapText="1"/>
    </xf>
    <xf numFmtId="2" fontId="3" fillId="0" borderId="5" xfId="1" applyNumberFormat="1" applyFont="1" applyFill="1" applyBorder="1" applyAlignment="1">
      <alignment vertical="center" wrapText="1"/>
    </xf>
    <xf numFmtId="43" fontId="3" fillId="0" borderId="2" xfId="1" applyNumberFormat="1" applyFont="1" applyFill="1" applyBorder="1" applyAlignment="1">
      <alignment horizontal="center" vertical="center" wrapText="1"/>
    </xf>
    <xf numFmtId="43" fontId="3" fillId="0" borderId="2" xfId="1" applyFont="1" applyFill="1" applyBorder="1" applyAlignment="1">
      <alignment horizontal="center" vertical="center" wrapText="1"/>
    </xf>
    <xf numFmtId="165" fontId="3" fillId="0" borderId="2" xfId="1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 wrapText="1"/>
    </xf>
    <xf numFmtId="164" fontId="2" fillId="0" borderId="0" xfId="1" applyNumberFormat="1" applyFont="1" applyFill="1" applyAlignment="1">
      <alignment horizontal="left" wrapText="1"/>
    </xf>
    <xf numFmtId="164" fontId="4" fillId="0" borderId="0" xfId="1" applyNumberFormat="1" applyFont="1" applyFill="1" applyAlignment="1">
      <alignment horizontal="center" wrapText="1"/>
    </xf>
    <xf numFmtId="164" fontId="5" fillId="0" borderId="0" xfId="1" applyNumberFormat="1" applyFont="1" applyFill="1" applyAlignment="1">
      <alignment horizontal="center" wrapText="1"/>
    </xf>
    <xf numFmtId="49" fontId="3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vertical="center"/>
    </xf>
    <xf numFmtId="49" fontId="3" fillId="0" borderId="2" xfId="0" applyNumberFormat="1" applyFont="1" applyFill="1" applyBorder="1" applyAlignment="1">
      <alignment vertical="center" wrapText="1"/>
    </xf>
    <xf numFmtId="164" fontId="3" fillId="0" borderId="2" xfId="1" applyNumberFormat="1" applyFont="1" applyFill="1" applyBorder="1" applyAlignment="1">
      <alignment horizontal="center" vertical="center" wrapText="1"/>
    </xf>
    <xf numFmtId="0" fontId="19" fillId="2" borderId="0" xfId="4" applyFont="1" applyFill="1" applyAlignment="1" applyProtection="1">
      <alignment horizontal="center"/>
    </xf>
    <xf numFmtId="0" fontId="21" fillId="2" borderId="0" xfId="5" applyFont="1" applyFill="1" applyAlignment="1">
      <alignment horizontal="center"/>
    </xf>
    <xf numFmtId="0" fontId="24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3" fontId="19" fillId="2" borderId="0" xfId="0" applyNumberFormat="1" applyFont="1" applyFill="1" applyAlignment="1">
      <alignment horizontal="center"/>
    </xf>
    <xf numFmtId="3" fontId="31" fillId="2" borderId="0" xfId="0" applyNumberFormat="1" applyFont="1" applyFill="1" applyAlignment="1">
      <alignment horizontal="center"/>
    </xf>
    <xf numFmtId="3" fontId="25" fillId="2" borderId="0" xfId="0" applyNumberFormat="1" applyFont="1" applyFill="1" applyAlignment="1">
      <alignment horizontal="center"/>
    </xf>
  </cellXfs>
  <cellStyles count="7">
    <cellStyle name="Comma" xfId="1" builtinId="3"/>
    <cellStyle name="Comma 2" xfId="3"/>
    <cellStyle name="Comma_BCTC" xfId="6"/>
    <cellStyle name="Hyperlink" xfId="4" builtinId="8"/>
    <cellStyle name="Normal" xfId="0" builtinId="0"/>
    <cellStyle name="Normal_BCTC" xfId="5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INH%20H&#211;A\GIA%20THANH\2021\T10.21\GIA%20THANH%20SX%20T10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inh ba san"/>
      <sheetName val="Chart1"/>
      <sheetName val="TH"/>
      <sheetName val="CP NCTT+CPSXC"/>
      <sheetName val="BN201"/>
      <sheetName val="BN202"/>
      <sheetName val="BN221"/>
      <sheetName val="BN222"/>
      <sheetName val="BN203"/>
      <sheetName val="BN300"/>
      <sheetName val="BN204"/>
      <sheetName val="BN301"/>
      <sheetName val="BN302"/>
      <sheetName val="BN303"/>
      <sheetName val="BN316"/>
      <sheetName val="BN317"/>
      <sheetName val="BN319"/>
      <sheetName val="BN320"/>
      <sheetName val="BN600S"/>
      <sheetName val="BN601S"/>
      <sheetName val="BN602"/>
      <sheetName val="BN602S"/>
      <sheetName val="BN602SP"/>
      <sheetName val="BN603S"/>
      <sheetName val="BN612"/>
      <sheetName val="BN628"/>
      <sheetName val="BN628S"/>
      <sheetName val="BN629S"/>
      <sheetName val="BN milk"/>
      <sheetName val="501"/>
      <sheetName val=" 501HG"/>
      <sheetName val="BC501"/>
      <sheetName val="501M"/>
      <sheetName val="BC502"/>
      <sheetName val="502M"/>
      <sheetName val="503"/>
      <sheetName val="503TM"/>
      <sheetName val="504"/>
      <sheetName val="505"/>
      <sheetName val="BC504"/>
      <sheetName val="601"/>
      <sheetName val="601 Plus"/>
      <sheetName val="601DT"/>
      <sheetName val="601GT"/>
      <sheetName val="602"/>
      <sheetName val="BC602 Plus"/>
      <sheetName val="602GT"/>
      <sheetName val="BC504 (15,17,19,24)"/>
      <sheetName val="603"/>
      <sheetName val="603pLUS"/>
      <sheetName val="603GT"/>
      <sheetName val="616"/>
      <sheetName val="617"/>
      <sheetName val="617 DT"/>
      <sheetName val="618."/>
      <sheetName val="618"/>
      <sheetName val="BC619V"/>
      <sheetName val="619 M"/>
      <sheetName val="620"/>
      <sheetName val="BC621"/>
      <sheetName val="666"/>
      <sheetName val="800S"/>
      <sheetName val="800S (24)"/>
      <sheetName val="801SN"/>
      <sheetName val="801SN (21)"/>
      <sheetName val="802"/>
      <sheetName val="802SP"/>
      <sheetName val="802S+"/>
      <sheetName val="802S"/>
      <sheetName val="802S(23)"/>
      <sheetName val="802S  (29)"/>
      <sheetName val="803S"/>
      <sheetName val="802  (28)"/>
      <sheetName val="802(30)"/>
      <sheetName val="812 "/>
      <sheetName val="813"/>
      <sheetName val="BC 813"/>
      <sheetName val="822"/>
      <sheetName val="828"/>
      <sheetName val="828S"/>
      <sheetName val="828TM"/>
      <sheetName val="829 S"/>
      <sheetName val="829"/>
      <sheetName val="888"/>
      <sheetName val="901"/>
      <sheetName val="702"/>
      <sheetName val="888 (28)"/>
      <sheetName val="888TM"/>
      <sheetName val="902"/>
      <sheetName val="Camca"/>
      <sheetName val="CV2312"/>
      <sheetName val="502"/>
      <sheetName val="Sheet1 (2)"/>
      <sheetName val="812(1)"/>
      <sheetName val="BC601"/>
      <sheetName val="615"/>
      <sheetName val="BC619"/>
      <sheetName val="619TMV"/>
      <sheetName val="BC 829 Ct mới"/>
      <sheetName val=" 902 "/>
      <sheetName val="Cám cá"/>
      <sheetName val="Ngũ cốc"/>
      <sheetName val="Shêle"/>
      <sheetName val="CAVI222"/>
      <sheetName val="CAVI221"/>
      <sheetName val="CAVI411"/>
      <sheetName val="CAVI413"/>
      <sheetName val="CAVI414"/>
      <sheetName val="CAVI412"/>
      <sheetName val="CAVI4212"/>
      <sheetName val="CAVI415"/>
      <sheetName val="CAVI200S"/>
      <sheetName val="CAVI211"/>
      <sheetName val="CAVI212"/>
      <sheetName val="CAVI 2212"/>
      <sheetName val="CAVI232"/>
      <sheetName val="CAVI233"/>
      <sheetName val="CAVI2312"/>
      <sheetName val="CAVI102"/>
      <sheetName val="CABI102F"/>
      <sheetName val="CAVI1102ST"/>
      <sheetName val="CAVI Broiler1"/>
      <sheetName val="CAVI555"/>
      <sheetName val="CAVI555S"/>
      <sheetName val="CAVISTAR"/>
      <sheetName val="CAVISOW"/>
      <sheetName val="CAVIMAMA"/>
      <sheetName val="Sheet1"/>
      <sheetName val="Sheet2"/>
      <sheetName val="Sheet3"/>
    </sheetNames>
    <sheetDataSet>
      <sheetData sheetId="0"/>
      <sheetData sheetId="1" refreshError="1"/>
      <sheetData sheetId="2"/>
      <sheetData sheetId="3">
        <row r="11">
          <cell r="F11">
            <v>149.69828888031637</v>
          </cell>
        </row>
        <row r="14">
          <cell r="F14">
            <v>38.602480615957965</v>
          </cell>
        </row>
        <row r="21">
          <cell r="F21">
            <v>25.549369807140906</v>
          </cell>
        </row>
        <row r="22">
          <cell r="F22">
            <v>15.469474391858816</v>
          </cell>
        </row>
        <row r="23">
          <cell r="F23">
            <v>174.76264277190108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50"/>
  <sheetViews>
    <sheetView topLeftCell="B1" workbookViewId="0">
      <selection activeCell="P6" sqref="P6:P7"/>
    </sheetView>
  </sheetViews>
  <sheetFormatPr defaultRowHeight="15"/>
  <cols>
    <col min="2" max="2" width="12.5703125" customWidth="1"/>
    <col min="3" max="3" width="11.140625" customWidth="1"/>
    <col min="4" max="4" width="38" customWidth="1"/>
    <col min="16" max="16" width="12.5703125" customWidth="1"/>
    <col min="17" max="17" width="14.140625" customWidth="1"/>
  </cols>
  <sheetData>
    <row r="1" spans="1:17" ht="16.5">
      <c r="A1" s="282" t="s">
        <v>0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</row>
    <row r="2" spans="1:17" ht="18.75">
      <c r="A2" s="283" t="s">
        <v>1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</row>
    <row r="3" spans="1:17" ht="15.75">
      <c r="A3" s="1"/>
      <c r="B3" s="284" t="s">
        <v>222</v>
      </c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</row>
    <row r="4" spans="1:17">
      <c r="A4" s="2"/>
      <c r="B4" s="3"/>
      <c r="C4" s="3"/>
      <c r="D4" s="3"/>
      <c r="E4" s="2"/>
      <c r="F4" s="4"/>
      <c r="G4" s="5"/>
      <c r="H4" s="5"/>
      <c r="I4" s="6"/>
      <c r="J4" s="7"/>
      <c r="K4" s="7"/>
      <c r="L4" s="7"/>
      <c r="M4" s="7"/>
      <c r="N4" s="7"/>
      <c r="O4" s="8"/>
      <c r="P4" s="9"/>
      <c r="Q4" s="10"/>
    </row>
    <row r="5" spans="1:17">
      <c r="A5" s="2"/>
      <c r="B5" s="3"/>
      <c r="C5" s="3"/>
      <c r="D5" s="3"/>
      <c r="E5" s="2"/>
      <c r="F5" s="4"/>
      <c r="G5" s="5"/>
      <c r="H5" s="5"/>
      <c r="I5" s="12"/>
      <c r="J5" s="13"/>
      <c r="K5" s="13"/>
      <c r="L5" s="13"/>
      <c r="M5" s="13"/>
      <c r="N5" s="13"/>
      <c r="O5" s="14"/>
      <c r="P5" s="13" t="s">
        <v>223</v>
      </c>
      <c r="Q5" s="15"/>
    </row>
    <row r="6" spans="1:17">
      <c r="A6" s="285" t="s">
        <v>2</v>
      </c>
      <c r="B6" s="286" t="s">
        <v>3</v>
      </c>
      <c r="C6" s="287" t="s">
        <v>4</v>
      </c>
      <c r="D6" s="16" t="s">
        <v>5</v>
      </c>
      <c r="E6" s="285" t="s">
        <v>6</v>
      </c>
      <c r="F6" s="288" t="s">
        <v>7</v>
      </c>
      <c r="G6" s="279" t="s">
        <v>8</v>
      </c>
      <c r="H6" s="279" t="s">
        <v>9</v>
      </c>
      <c r="I6" s="278" t="s">
        <v>10</v>
      </c>
      <c r="J6" s="279" t="s">
        <v>11</v>
      </c>
      <c r="K6" s="280" t="s">
        <v>12</v>
      </c>
      <c r="L6" s="280"/>
      <c r="M6" s="280"/>
      <c r="N6" s="280"/>
      <c r="O6" s="280"/>
      <c r="P6" s="279" t="s">
        <v>13</v>
      </c>
      <c r="Q6" s="281" t="s">
        <v>14</v>
      </c>
    </row>
    <row r="7" spans="1:17" ht="38.25">
      <c r="A7" s="285"/>
      <c r="B7" s="286"/>
      <c r="C7" s="287"/>
      <c r="D7" s="16"/>
      <c r="E7" s="285"/>
      <c r="F7" s="288"/>
      <c r="G7" s="279"/>
      <c r="H7" s="279"/>
      <c r="I7" s="278"/>
      <c r="J7" s="279"/>
      <c r="K7" s="17" t="s">
        <v>15</v>
      </c>
      <c r="L7" s="17" t="s">
        <v>16</v>
      </c>
      <c r="M7" s="17" t="s">
        <v>17</v>
      </c>
      <c r="N7" s="17" t="s">
        <v>18</v>
      </c>
      <c r="O7" s="17" t="s">
        <v>19</v>
      </c>
      <c r="P7" s="279"/>
      <c r="Q7" s="281"/>
    </row>
    <row r="8" spans="1:17">
      <c r="A8" s="274">
        <v>1</v>
      </c>
      <c r="B8" s="272" t="s">
        <v>20</v>
      </c>
      <c r="C8" s="18"/>
      <c r="D8" s="270" t="s">
        <v>21</v>
      </c>
      <c r="E8" s="19" t="s">
        <v>22</v>
      </c>
      <c r="F8" s="20"/>
      <c r="G8" s="17"/>
      <c r="H8" s="17"/>
      <c r="I8" s="21"/>
      <c r="J8" s="22"/>
      <c r="K8" s="22"/>
      <c r="L8" s="23"/>
      <c r="M8" s="23"/>
      <c r="N8" s="23"/>
      <c r="O8" s="22"/>
      <c r="P8" s="24">
        <f>SUM(G8:O8)</f>
        <v>0</v>
      </c>
      <c r="Q8" s="25">
        <f>P8*F8</f>
        <v>0</v>
      </c>
    </row>
    <row r="9" spans="1:17">
      <c r="A9" s="275"/>
      <c r="B9" s="273"/>
      <c r="C9" s="18"/>
      <c r="D9" s="271"/>
      <c r="E9" s="19" t="s">
        <v>22</v>
      </c>
      <c r="F9" s="20"/>
      <c r="G9" s="17"/>
      <c r="H9" s="17"/>
      <c r="I9" s="21"/>
      <c r="J9" s="22"/>
      <c r="K9" s="22"/>
      <c r="L9" s="23"/>
      <c r="M9" s="23"/>
      <c r="N9" s="23"/>
      <c r="O9" s="22"/>
      <c r="P9" s="24">
        <f t="shared" ref="P9:P42" si="0">SUM(G9:O9)</f>
        <v>0</v>
      </c>
      <c r="Q9" s="25">
        <f t="shared" ref="Q9:Q42" si="1">P9*F9</f>
        <v>0</v>
      </c>
    </row>
    <row r="10" spans="1:17">
      <c r="A10" s="244">
        <v>2</v>
      </c>
      <c r="B10" s="247" t="s">
        <v>23</v>
      </c>
      <c r="C10" s="26"/>
      <c r="D10" s="250" t="s">
        <v>24</v>
      </c>
      <c r="E10" s="19" t="s">
        <v>22</v>
      </c>
      <c r="F10" s="27"/>
      <c r="G10" s="28"/>
      <c r="H10" s="28"/>
      <c r="I10" s="21"/>
      <c r="J10" s="22"/>
      <c r="K10" s="22"/>
      <c r="L10" s="23"/>
      <c r="M10" s="23"/>
      <c r="N10" s="23"/>
      <c r="O10" s="29"/>
      <c r="P10" s="24">
        <f t="shared" si="0"/>
        <v>0</v>
      </c>
      <c r="Q10" s="25">
        <f t="shared" si="1"/>
        <v>0</v>
      </c>
    </row>
    <row r="11" spans="1:17">
      <c r="A11" s="246"/>
      <c r="B11" s="249"/>
      <c r="C11" s="26"/>
      <c r="D11" s="252"/>
      <c r="E11" s="19" t="s">
        <v>22</v>
      </c>
      <c r="F11" s="27"/>
      <c r="G11" s="28"/>
      <c r="H11" s="28"/>
      <c r="I11" s="30"/>
      <c r="J11" s="22"/>
      <c r="K11" s="22"/>
      <c r="L11" s="23"/>
      <c r="M11" s="23"/>
      <c r="N11" s="23"/>
      <c r="O11" s="29"/>
      <c r="P11" s="24">
        <f t="shared" si="0"/>
        <v>0</v>
      </c>
      <c r="Q11" s="25">
        <f t="shared" si="1"/>
        <v>0</v>
      </c>
    </row>
    <row r="12" spans="1:17">
      <c r="A12" s="244">
        <v>3</v>
      </c>
      <c r="B12" s="247" t="s">
        <v>25</v>
      </c>
      <c r="C12" s="26"/>
      <c r="D12" s="250" t="s">
        <v>26</v>
      </c>
      <c r="E12" s="19" t="s">
        <v>22</v>
      </c>
      <c r="F12" s="27"/>
      <c r="G12" s="28"/>
      <c r="H12" s="28"/>
      <c r="I12" s="30"/>
      <c r="J12" s="22"/>
      <c r="K12" s="22"/>
      <c r="L12" s="23"/>
      <c r="M12" s="23"/>
      <c r="N12" s="23"/>
      <c r="O12" s="29"/>
      <c r="P12" s="24">
        <f t="shared" si="0"/>
        <v>0</v>
      </c>
      <c r="Q12" s="25">
        <f t="shared" si="1"/>
        <v>0</v>
      </c>
    </row>
    <row r="13" spans="1:17">
      <c r="A13" s="246"/>
      <c r="B13" s="249"/>
      <c r="C13" s="26"/>
      <c r="D13" s="252"/>
      <c r="E13" s="19" t="s">
        <v>22</v>
      </c>
      <c r="F13" s="27"/>
      <c r="G13" s="28"/>
      <c r="H13" s="28"/>
      <c r="I13" s="30"/>
      <c r="J13" s="22"/>
      <c r="K13" s="22"/>
      <c r="L13" s="23"/>
      <c r="M13" s="23"/>
      <c r="N13" s="23"/>
      <c r="O13" s="29"/>
      <c r="P13" s="24">
        <f t="shared" si="0"/>
        <v>0</v>
      </c>
      <c r="Q13" s="25">
        <f t="shared" si="1"/>
        <v>0</v>
      </c>
    </row>
    <row r="14" spans="1:17">
      <c r="A14" s="31">
        <v>4</v>
      </c>
      <c r="B14" s="32" t="s">
        <v>27</v>
      </c>
      <c r="C14" s="26"/>
      <c r="D14" s="33" t="s">
        <v>28</v>
      </c>
      <c r="E14" s="19" t="s">
        <v>22</v>
      </c>
      <c r="F14" s="27"/>
      <c r="G14" s="28"/>
      <c r="H14" s="28"/>
      <c r="I14" s="30"/>
      <c r="J14" s="22"/>
      <c r="K14" s="22"/>
      <c r="L14" s="23"/>
      <c r="M14" s="23"/>
      <c r="N14" s="23"/>
      <c r="O14" s="29"/>
      <c r="P14" s="24">
        <f t="shared" si="0"/>
        <v>0</v>
      </c>
      <c r="Q14" s="25">
        <f t="shared" si="1"/>
        <v>0</v>
      </c>
    </row>
    <row r="15" spans="1:17">
      <c r="A15" s="244">
        <v>5</v>
      </c>
      <c r="B15" s="247" t="s">
        <v>29</v>
      </c>
      <c r="C15" s="26"/>
      <c r="D15" s="250" t="s">
        <v>30</v>
      </c>
      <c r="E15" s="19" t="s">
        <v>22</v>
      </c>
      <c r="F15" s="27"/>
      <c r="G15" s="28"/>
      <c r="H15" s="28"/>
      <c r="I15" s="30"/>
      <c r="J15" s="22"/>
      <c r="K15" s="22"/>
      <c r="L15" s="23"/>
      <c r="M15" s="23"/>
      <c r="N15" s="23"/>
      <c r="O15" s="29"/>
      <c r="P15" s="24">
        <f t="shared" si="0"/>
        <v>0</v>
      </c>
      <c r="Q15" s="25">
        <f t="shared" si="1"/>
        <v>0</v>
      </c>
    </row>
    <row r="16" spans="1:17">
      <c r="A16" s="245"/>
      <c r="B16" s="248"/>
      <c r="C16" s="34"/>
      <c r="D16" s="251"/>
      <c r="E16" s="19" t="s">
        <v>22</v>
      </c>
      <c r="F16" s="27"/>
      <c r="G16" s="28"/>
      <c r="H16" s="28"/>
      <c r="I16" s="30"/>
      <c r="J16" s="22"/>
      <c r="K16" s="22"/>
      <c r="L16" s="23"/>
      <c r="M16" s="23"/>
      <c r="N16" s="23"/>
      <c r="O16" s="29"/>
      <c r="P16" s="24">
        <f t="shared" si="0"/>
        <v>0</v>
      </c>
      <c r="Q16" s="25">
        <f t="shared" si="1"/>
        <v>0</v>
      </c>
    </row>
    <row r="17" spans="1:17">
      <c r="A17" s="246"/>
      <c r="B17" s="249"/>
      <c r="C17" s="34"/>
      <c r="D17" s="252"/>
      <c r="E17" s="19" t="s">
        <v>22</v>
      </c>
      <c r="F17" s="27"/>
      <c r="G17" s="28"/>
      <c r="H17" s="28"/>
      <c r="I17" s="30"/>
      <c r="J17" s="22"/>
      <c r="K17" s="22"/>
      <c r="L17" s="23"/>
      <c r="M17" s="23"/>
      <c r="N17" s="23"/>
      <c r="O17" s="29"/>
      <c r="P17" s="24">
        <f t="shared" si="0"/>
        <v>0</v>
      </c>
      <c r="Q17" s="25">
        <f t="shared" si="1"/>
        <v>0</v>
      </c>
    </row>
    <row r="18" spans="1:17">
      <c r="A18" s="244">
        <v>6</v>
      </c>
      <c r="B18" s="247" t="s">
        <v>31</v>
      </c>
      <c r="C18" s="34"/>
      <c r="D18" s="250" t="s">
        <v>32</v>
      </c>
      <c r="E18" s="19" t="s">
        <v>22</v>
      </c>
      <c r="F18" s="27"/>
      <c r="G18" s="28"/>
      <c r="H18" s="28"/>
      <c r="I18" s="35"/>
      <c r="J18" s="22"/>
      <c r="K18" s="22"/>
      <c r="L18" s="23"/>
      <c r="M18" s="23"/>
      <c r="N18" s="23"/>
      <c r="O18" s="22"/>
      <c r="P18" s="24">
        <f t="shared" si="0"/>
        <v>0</v>
      </c>
      <c r="Q18" s="25">
        <f t="shared" si="1"/>
        <v>0</v>
      </c>
    </row>
    <row r="19" spans="1:17">
      <c r="A19" s="246"/>
      <c r="B19" s="249"/>
      <c r="C19" s="34"/>
      <c r="D19" s="252"/>
      <c r="E19" s="19" t="s">
        <v>22</v>
      </c>
      <c r="F19" s="36"/>
      <c r="G19" s="28"/>
      <c r="H19" s="28"/>
      <c r="I19" s="35"/>
      <c r="J19" s="22"/>
      <c r="K19" s="22"/>
      <c r="L19" s="23"/>
      <c r="M19" s="23"/>
      <c r="N19" s="23"/>
      <c r="O19" s="22"/>
      <c r="P19" s="24">
        <f t="shared" si="0"/>
        <v>0</v>
      </c>
      <c r="Q19" s="25">
        <f t="shared" si="1"/>
        <v>0</v>
      </c>
    </row>
    <row r="20" spans="1:17">
      <c r="A20" s="274">
        <v>7</v>
      </c>
      <c r="B20" s="272" t="s">
        <v>33</v>
      </c>
      <c r="C20" s="26"/>
      <c r="D20" s="270" t="s">
        <v>34</v>
      </c>
      <c r="E20" s="19" t="s">
        <v>22</v>
      </c>
      <c r="F20" s="36"/>
      <c r="G20" s="28"/>
      <c r="H20" s="37"/>
      <c r="I20" s="21"/>
      <c r="J20" s="22"/>
      <c r="K20" s="22"/>
      <c r="L20" s="23"/>
      <c r="M20" s="23"/>
      <c r="N20" s="23"/>
      <c r="O20" s="22"/>
      <c r="P20" s="24">
        <f t="shared" si="0"/>
        <v>0</v>
      </c>
      <c r="Q20" s="25">
        <f t="shared" si="1"/>
        <v>0</v>
      </c>
    </row>
    <row r="21" spans="1:17">
      <c r="A21" s="274"/>
      <c r="B21" s="272"/>
      <c r="C21" s="38"/>
      <c r="D21" s="270"/>
      <c r="E21" s="19" t="s">
        <v>22</v>
      </c>
      <c r="F21" s="36"/>
      <c r="G21" s="28"/>
      <c r="H21" s="37"/>
      <c r="I21" s="21"/>
      <c r="J21" s="22"/>
      <c r="K21" s="22"/>
      <c r="L21" s="23"/>
      <c r="M21" s="23"/>
      <c r="N21" s="23"/>
      <c r="O21" s="22"/>
      <c r="P21" s="24">
        <f t="shared" si="0"/>
        <v>0</v>
      </c>
      <c r="Q21" s="25">
        <f t="shared" si="1"/>
        <v>0</v>
      </c>
    </row>
    <row r="22" spans="1:17">
      <c r="A22" s="39">
        <v>8</v>
      </c>
      <c r="B22" s="40" t="s">
        <v>35</v>
      </c>
      <c r="C22" s="38"/>
      <c r="D22" s="41" t="s">
        <v>36</v>
      </c>
      <c r="E22" s="19" t="s">
        <v>22</v>
      </c>
      <c r="F22" s="36"/>
      <c r="G22" s="28"/>
      <c r="H22" s="37"/>
      <c r="I22" s="21"/>
      <c r="J22" s="22"/>
      <c r="K22" s="22"/>
      <c r="L22" s="23"/>
      <c r="M22" s="23"/>
      <c r="N22" s="23"/>
      <c r="O22" s="22"/>
      <c r="P22" s="24">
        <f t="shared" si="0"/>
        <v>0</v>
      </c>
      <c r="Q22" s="25">
        <f t="shared" si="1"/>
        <v>0</v>
      </c>
    </row>
    <row r="23" spans="1:17">
      <c r="A23" s="274">
        <v>9</v>
      </c>
      <c r="B23" s="272" t="s">
        <v>37</v>
      </c>
      <c r="C23" s="26"/>
      <c r="D23" s="276" t="s">
        <v>38</v>
      </c>
      <c r="E23" s="19" t="s">
        <v>22</v>
      </c>
      <c r="F23" s="27"/>
      <c r="G23" s="28"/>
      <c r="H23" s="37"/>
      <c r="I23" s="21"/>
      <c r="J23" s="22"/>
      <c r="K23" s="22"/>
      <c r="L23" s="23"/>
      <c r="M23" s="23"/>
      <c r="N23" s="23"/>
      <c r="O23" s="22"/>
      <c r="P23" s="24">
        <f t="shared" si="0"/>
        <v>0</v>
      </c>
      <c r="Q23" s="25">
        <f t="shared" si="1"/>
        <v>0</v>
      </c>
    </row>
    <row r="24" spans="1:17">
      <c r="A24" s="274"/>
      <c r="B24" s="272"/>
      <c r="C24" s="38"/>
      <c r="D24" s="277"/>
      <c r="E24" s="19" t="s">
        <v>22</v>
      </c>
      <c r="F24" s="36"/>
      <c r="G24" s="42"/>
      <c r="H24" s="43"/>
      <c r="I24" s="44"/>
      <c r="J24" s="22"/>
      <c r="K24" s="22"/>
      <c r="L24" s="23"/>
      <c r="M24" s="23"/>
      <c r="N24" s="23"/>
      <c r="O24" s="45"/>
      <c r="P24" s="24">
        <f t="shared" si="0"/>
        <v>0</v>
      </c>
      <c r="Q24" s="25">
        <f t="shared" si="1"/>
        <v>0</v>
      </c>
    </row>
    <row r="25" spans="1:17">
      <c r="A25" s="274">
        <v>10</v>
      </c>
      <c r="B25" s="247" t="s">
        <v>39</v>
      </c>
      <c r="C25" s="34"/>
      <c r="D25" s="250" t="s">
        <v>40</v>
      </c>
      <c r="E25" s="19" t="s">
        <v>22</v>
      </c>
      <c r="F25" s="36"/>
      <c r="G25" s="28"/>
      <c r="H25" s="37"/>
      <c r="I25" s="44"/>
      <c r="J25" s="22"/>
      <c r="K25" s="22"/>
      <c r="L25" s="23"/>
      <c r="M25" s="23"/>
      <c r="N25" s="23"/>
      <c r="O25" s="22"/>
      <c r="P25" s="24">
        <f t="shared" si="0"/>
        <v>0</v>
      </c>
      <c r="Q25" s="25">
        <f t="shared" si="1"/>
        <v>0</v>
      </c>
    </row>
    <row r="26" spans="1:17">
      <c r="A26" s="275"/>
      <c r="B26" s="249"/>
      <c r="C26" s="34"/>
      <c r="D26" s="252"/>
      <c r="E26" s="19" t="s">
        <v>22</v>
      </c>
      <c r="F26" s="36"/>
      <c r="G26" s="28"/>
      <c r="H26" s="37"/>
      <c r="I26" s="21"/>
      <c r="J26" s="22"/>
      <c r="K26" s="22"/>
      <c r="L26" s="23"/>
      <c r="M26" s="23"/>
      <c r="N26" s="23"/>
      <c r="O26" s="22"/>
      <c r="P26" s="24">
        <f t="shared" si="0"/>
        <v>0</v>
      </c>
      <c r="Q26" s="25">
        <f t="shared" si="1"/>
        <v>0</v>
      </c>
    </row>
    <row r="27" spans="1:17">
      <c r="A27" s="244">
        <v>11</v>
      </c>
      <c r="B27" s="247" t="s">
        <v>41</v>
      </c>
      <c r="C27" s="34"/>
      <c r="D27" s="250" t="s">
        <v>42</v>
      </c>
      <c r="E27" s="19" t="s">
        <v>22</v>
      </c>
      <c r="F27" s="36"/>
      <c r="G27" s="28"/>
      <c r="H27" s="37"/>
      <c r="I27" s="21"/>
      <c r="J27" s="22"/>
      <c r="K27" s="22"/>
      <c r="L27" s="23"/>
      <c r="M27" s="23"/>
      <c r="N27" s="23"/>
      <c r="O27" s="22"/>
      <c r="P27" s="24">
        <f t="shared" si="0"/>
        <v>0</v>
      </c>
      <c r="Q27" s="25">
        <f t="shared" si="1"/>
        <v>0</v>
      </c>
    </row>
    <row r="28" spans="1:17">
      <c r="A28" s="245"/>
      <c r="B28" s="248"/>
      <c r="C28" s="34"/>
      <c r="D28" s="251"/>
      <c r="E28" s="19" t="s">
        <v>22</v>
      </c>
      <c r="F28" s="36"/>
      <c r="G28" s="28"/>
      <c r="H28" s="37"/>
      <c r="I28" s="21"/>
      <c r="J28" s="22"/>
      <c r="K28" s="22"/>
      <c r="L28" s="23"/>
      <c r="M28" s="23"/>
      <c r="N28" s="23"/>
      <c r="O28" s="22"/>
      <c r="P28" s="24">
        <f t="shared" si="0"/>
        <v>0</v>
      </c>
      <c r="Q28" s="25">
        <f t="shared" si="1"/>
        <v>0</v>
      </c>
    </row>
    <row r="29" spans="1:17">
      <c r="A29" s="246"/>
      <c r="B29" s="249"/>
      <c r="C29" s="26"/>
      <c r="D29" s="252"/>
      <c r="E29" s="19" t="s">
        <v>22</v>
      </c>
      <c r="F29" s="36"/>
      <c r="G29" s="28"/>
      <c r="H29" s="37"/>
      <c r="I29" s="21"/>
      <c r="J29" s="22"/>
      <c r="K29" s="22"/>
      <c r="L29" s="23"/>
      <c r="M29" s="23"/>
      <c r="N29" s="23"/>
      <c r="O29" s="22"/>
      <c r="P29" s="24">
        <f t="shared" si="0"/>
        <v>0</v>
      </c>
      <c r="Q29" s="25">
        <f t="shared" si="1"/>
        <v>0</v>
      </c>
    </row>
    <row r="30" spans="1:17">
      <c r="A30" s="244">
        <v>12</v>
      </c>
      <c r="B30" s="247" t="s">
        <v>43</v>
      </c>
      <c r="C30" s="26"/>
      <c r="D30" s="250" t="s">
        <v>44</v>
      </c>
      <c r="E30" s="19" t="s">
        <v>22</v>
      </c>
      <c r="F30" s="36"/>
      <c r="G30" s="28"/>
      <c r="H30" s="37"/>
      <c r="I30" s="21"/>
      <c r="J30" s="22"/>
      <c r="K30" s="22"/>
      <c r="L30" s="23"/>
      <c r="M30" s="23"/>
      <c r="N30" s="23"/>
      <c r="O30" s="22"/>
      <c r="P30" s="24">
        <f t="shared" si="0"/>
        <v>0</v>
      </c>
      <c r="Q30" s="25">
        <f t="shared" si="1"/>
        <v>0</v>
      </c>
    </row>
    <row r="31" spans="1:17">
      <c r="A31" s="246"/>
      <c r="B31" s="249"/>
      <c r="C31" s="26"/>
      <c r="D31" s="252"/>
      <c r="E31" s="19" t="s">
        <v>22</v>
      </c>
      <c r="F31" s="36"/>
      <c r="G31" s="28"/>
      <c r="H31" s="37"/>
      <c r="I31" s="6"/>
      <c r="J31" s="22"/>
      <c r="K31" s="22"/>
      <c r="L31" s="23"/>
      <c r="M31" s="23"/>
      <c r="N31" s="23"/>
      <c r="O31" s="22"/>
      <c r="P31" s="24">
        <f t="shared" si="0"/>
        <v>0</v>
      </c>
      <c r="Q31" s="25">
        <f t="shared" si="1"/>
        <v>0</v>
      </c>
    </row>
    <row r="32" spans="1:17">
      <c r="A32" s="244">
        <v>13</v>
      </c>
      <c r="B32" s="247" t="s">
        <v>45</v>
      </c>
      <c r="C32" s="26"/>
      <c r="D32" s="250" t="s">
        <v>46</v>
      </c>
      <c r="E32" s="19" t="s">
        <v>22</v>
      </c>
      <c r="F32" s="36"/>
      <c r="G32" s="28"/>
      <c r="H32" s="37"/>
      <c r="I32" s="6"/>
      <c r="J32" s="22"/>
      <c r="K32" s="22"/>
      <c r="L32" s="23"/>
      <c r="M32" s="23"/>
      <c r="N32" s="23"/>
      <c r="O32" s="22"/>
      <c r="P32" s="24">
        <f t="shared" si="0"/>
        <v>0</v>
      </c>
      <c r="Q32" s="25">
        <f t="shared" si="1"/>
        <v>0</v>
      </c>
    </row>
    <row r="33" spans="1:17" ht="15.75">
      <c r="A33" s="246"/>
      <c r="B33" s="249"/>
      <c r="C33" s="26"/>
      <c r="D33" s="252"/>
      <c r="E33" s="19" t="s">
        <v>22</v>
      </c>
      <c r="F33" s="27"/>
      <c r="G33" s="28"/>
      <c r="H33" s="28"/>
      <c r="I33" s="46"/>
      <c r="J33" s="22"/>
      <c r="K33" s="22"/>
      <c r="L33" s="23"/>
      <c r="M33" s="23"/>
      <c r="N33" s="23"/>
      <c r="O33" s="29"/>
      <c r="P33" s="24">
        <f t="shared" si="0"/>
        <v>0</v>
      </c>
      <c r="Q33" s="25">
        <f t="shared" si="1"/>
        <v>0</v>
      </c>
    </row>
    <row r="34" spans="1:17" ht="15.75">
      <c r="A34" s="244">
        <v>14</v>
      </c>
      <c r="B34" s="247" t="s">
        <v>47</v>
      </c>
      <c r="C34" s="26"/>
      <c r="D34" s="250" t="s">
        <v>48</v>
      </c>
      <c r="E34" s="19" t="s">
        <v>22</v>
      </c>
      <c r="F34" s="27"/>
      <c r="G34" s="28"/>
      <c r="H34" s="28"/>
      <c r="I34" s="47"/>
      <c r="J34" s="22"/>
      <c r="K34" s="22"/>
      <c r="L34" s="23"/>
      <c r="M34" s="23"/>
      <c r="N34" s="23"/>
      <c r="O34" s="29"/>
      <c r="P34" s="24">
        <f t="shared" si="0"/>
        <v>0</v>
      </c>
      <c r="Q34" s="25">
        <f t="shared" si="1"/>
        <v>0</v>
      </c>
    </row>
    <row r="35" spans="1:17" ht="15.75">
      <c r="A35" s="245"/>
      <c r="B35" s="248"/>
      <c r="C35" s="26"/>
      <c r="D35" s="251"/>
      <c r="E35" s="19" t="s">
        <v>22</v>
      </c>
      <c r="F35" s="27"/>
      <c r="G35" s="28"/>
      <c r="H35" s="28"/>
      <c r="I35" s="47"/>
      <c r="J35" s="22"/>
      <c r="K35" s="22"/>
      <c r="L35" s="23"/>
      <c r="M35" s="23"/>
      <c r="N35" s="23"/>
      <c r="O35" s="29"/>
      <c r="P35" s="24">
        <f t="shared" si="0"/>
        <v>0</v>
      </c>
      <c r="Q35" s="25">
        <f t="shared" si="1"/>
        <v>0</v>
      </c>
    </row>
    <row r="36" spans="1:17">
      <c r="A36" s="246"/>
      <c r="B36" s="249"/>
      <c r="C36" s="26"/>
      <c r="D36" s="252"/>
      <c r="E36" s="19" t="s">
        <v>22</v>
      </c>
      <c r="F36" s="27"/>
      <c r="G36" s="28"/>
      <c r="H36" s="28"/>
      <c r="I36" s="30"/>
      <c r="J36" s="22"/>
      <c r="K36" s="22"/>
      <c r="L36" s="23"/>
      <c r="M36" s="23"/>
      <c r="N36" s="23"/>
      <c r="O36" s="29"/>
      <c r="P36" s="24">
        <f t="shared" si="0"/>
        <v>0</v>
      </c>
      <c r="Q36" s="25">
        <f t="shared" si="1"/>
        <v>0</v>
      </c>
    </row>
    <row r="37" spans="1:17">
      <c r="A37" s="31">
        <v>15</v>
      </c>
      <c r="B37" s="32" t="s">
        <v>49</v>
      </c>
      <c r="C37" s="26"/>
      <c r="D37" s="48" t="s">
        <v>50</v>
      </c>
      <c r="E37" s="19" t="s">
        <v>22</v>
      </c>
      <c r="F37" s="49"/>
      <c r="G37" s="28"/>
      <c r="H37" s="28"/>
      <c r="I37" s="30"/>
      <c r="J37" s="22"/>
      <c r="K37" s="22"/>
      <c r="L37" s="23"/>
      <c r="M37" s="23"/>
      <c r="N37" s="23"/>
      <c r="O37" s="29"/>
      <c r="P37" s="24">
        <f t="shared" si="0"/>
        <v>0</v>
      </c>
      <c r="Q37" s="25">
        <f t="shared" si="1"/>
        <v>0</v>
      </c>
    </row>
    <row r="38" spans="1:17">
      <c r="A38" s="31">
        <v>16</v>
      </c>
      <c r="B38" s="32" t="s">
        <v>51</v>
      </c>
      <c r="C38" s="26"/>
      <c r="D38" s="33" t="s">
        <v>52</v>
      </c>
      <c r="E38" s="19" t="s">
        <v>22</v>
      </c>
      <c r="F38" s="49"/>
      <c r="G38" s="28"/>
      <c r="H38" s="28"/>
      <c r="I38" s="30"/>
      <c r="J38" s="22"/>
      <c r="K38" s="22"/>
      <c r="L38" s="23"/>
      <c r="M38" s="23"/>
      <c r="N38" s="23"/>
      <c r="O38" s="29"/>
      <c r="P38" s="24">
        <f t="shared" si="0"/>
        <v>0</v>
      </c>
      <c r="Q38" s="25">
        <f t="shared" si="1"/>
        <v>0</v>
      </c>
    </row>
    <row r="39" spans="1:17">
      <c r="A39" s="31">
        <v>17</v>
      </c>
      <c r="B39" s="32" t="s">
        <v>53</v>
      </c>
      <c r="C39" s="26"/>
      <c r="D39" s="33" t="s">
        <v>54</v>
      </c>
      <c r="E39" s="19" t="s">
        <v>22</v>
      </c>
      <c r="F39" s="49"/>
      <c r="G39" s="28"/>
      <c r="H39" s="50"/>
      <c r="I39" s="21"/>
      <c r="J39" s="22"/>
      <c r="K39" s="22"/>
      <c r="L39" s="23"/>
      <c r="M39" s="23"/>
      <c r="N39" s="23"/>
      <c r="O39" s="22"/>
      <c r="P39" s="24">
        <f t="shared" si="0"/>
        <v>0</v>
      </c>
      <c r="Q39" s="25">
        <f t="shared" si="1"/>
        <v>0</v>
      </c>
    </row>
    <row r="40" spans="1:17">
      <c r="A40" s="244">
        <v>18</v>
      </c>
      <c r="B40" s="247" t="s">
        <v>55</v>
      </c>
      <c r="C40" s="26"/>
      <c r="D40" s="250" t="s">
        <v>56</v>
      </c>
      <c r="E40" s="19" t="s">
        <v>22</v>
      </c>
      <c r="F40" s="49"/>
      <c r="G40" s="28"/>
      <c r="H40" s="50"/>
      <c r="I40" s="21"/>
      <c r="J40" s="22"/>
      <c r="K40" s="22"/>
      <c r="L40" s="23"/>
      <c r="M40" s="23"/>
      <c r="N40" s="23"/>
      <c r="O40" s="22"/>
      <c r="P40" s="24">
        <f t="shared" si="0"/>
        <v>0</v>
      </c>
      <c r="Q40" s="25">
        <f t="shared" si="1"/>
        <v>0</v>
      </c>
    </row>
    <row r="41" spans="1:17">
      <c r="A41" s="245"/>
      <c r="B41" s="248"/>
      <c r="C41" s="26"/>
      <c r="D41" s="251"/>
      <c r="E41" s="19" t="s">
        <v>22</v>
      </c>
      <c r="F41" s="49"/>
      <c r="G41" s="28"/>
      <c r="H41" s="50"/>
      <c r="I41" s="21"/>
      <c r="J41" s="22"/>
      <c r="K41" s="22"/>
      <c r="L41" s="23"/>
      <c r="M41" s="23"/>
      <c r="N41" s="23"/>
      <c r="O41" s="22"/>
      <c r="P41" s="24">
        <f t="shared" si="0"/>
        <v>0</v>
      </c>
      <c r="Q41" s="25">
        <f t="shared" si="1"/>
        <v>0</v>
      </c>
    </row>
    <row r="42" spans="1:17">
      <c r="A42" s="246"/>
      <c r="B42" s="249"/>
      <c r="C42" s="26"/>
      <c r="D42" s="252"/>
      <c r="E42" s="19" t="s">
        <v>22</v>
      </c>
      <c r="F42" s="49"/>
      <c r="G42" s="28"/>
      <c r="H42" s="50"/>
      <c r="I42" s="21"/>
      <c r="J42" s="22"/>
      <c r="K42" s="22"/>
      <c r="L42" s="23"/>
      <c r="M42" s="23"/>
      <c r="N42" s="23"/>
      <c r="O42" s="22"/>
      <c r="P42" s="24">
        <f t="shared" si="0"/>
        <v>0</v>
      </c>
      <c r="Q42" s="25">
        <f t="shared" si="1"/>
        <v>0</v>
      </c>
    </row>
    <row r="43" spans="1:17" ht="25.5">
      <c r="A43" s="51"/>
      <c r="B43" s="52" t="s">
        <v>57</v>
      </c>
      <c r="C43" s="53"/>
      <c r="D43" s="54"/>
      <c r="E43" s="55"/>
      <c r="F43" s="56"/>
      <c r="G43" s="57"/>
      <c r="H43" s="57"/>
      <c r="I43" s="58"/>
      <c r="J43" s="59"/>
      <c r="K43" s="59"/>
      <c r="L43" s="60"/>
      <c r="M43" s="60"/>
      <c r="N43" s="60"/>
      <c r="O43" s="59"/>
      <c r="P43" s="162">
        <f>SUM(G43:O43)</f>
        <v>0</v>
      </c>
      <c r="Q43" s="163">
        <f>P43*F43</f>
        <v>0</v>
      </c>
    </row>
    <row r="44" spans="1:17">
      <c r="A44" s="244">
        <v>1</v>
      </c>
      <c r="B44" s="247" t="s">
        <v>58</v>
      </c>
      <c r="C44" s="26"/>
      <c r="D44" s="250" t="s">
        <v>59</v>
      </c>
      <c r="E44" s="61" t="s">
        <v>22</v>
      </c>
      <c r="F44" s="49"/>
      <c r="G44" s="28"/>
      <c r="H44" s="28"/>
      <c r="I44" s="30"/>
      <c r="J44" s="22"/>
      <c r="K44" s="22"/>
      <c r="L44" s="23"/>
      <c r="M44" s="23"/>
      <c r="N44" s="23"/>
      <c r="O44" s="29"/>
      <c r="P44" s="24">
        <f>SUM(G44:O44)</f>
        <v>0</v>
      </c>
      <c r="Q44" s="25">
        <f>P44*F44</f>
        <v>0</v>
      </c>
    </row>
    <row r="45" spans="1:17">
      <c r="A45" s="246"/>
      <c r="B45" s="249"/>
      <c r="C45" s="26"/>
      <c r="D45" s="252"/>
      <c r="E45" s="61" t="s">
        <v>22</v>
      </c>
      <c r="F45" s="49"/>
      <c r="G45" s="28"/>
      <c r="H45" s="28"/>
      <c r="I45" s="30"/>
      <c r="J45" s="22"/>
      <c r="K45" s="22"/>
      <c r="L45" s="23"/>
      <c r="M45" s="23"/>
      <c r="N45" s="23"/>
      <c r="O45" s="29">
        <f>'[1]CP NCTT+CPSXC'!F28</f>
        <v>0</v>
      </c>
      <c r="P45" s="24">
        <f t="shared" ref="P45:P97" si="2">SUM(G45:O45)</f>
        <v>0</v>
      </c>
      <c r="Q45" s="25">
        <f t="shared" ref="Q45:Q97" si="3">P45*F45</f>
        <v>0</v>
      </c>
    </row>
    <row r="46" spans="1:17">
      <c r="A46" s="244">
        <v>2</v>
      </c>
      <c r="B46" s="272" t="s">
        <v>60</v>
      </c>
      <c r="C46" s="26"/>
      <c r="D46" s="259" t="s">
        <v>61</v>
      </c>
      <c r="E46" s="61" t="s">
        <v>22</v>
      </c>
      <c r="F46" s="62"/>
      <c r="G46" s="63"/>
      <c r="H46" s="63"/>
      <c r="I46" s="30"/>
      <c r="J46" s="22"/>
      <c r="K46" s="22"/>
      <c r="L46" s="23"/>
      <c r="M46" s="23"/>
      <c r="N46" s="23"/>
      <c r="O46" s="29"/>
      <c r="P46" s="24">
        <f t="shared" si="2"/>
        <v>0</v>
      </c>
      <c r="Q46" s="25">
        <f t="shared" si="3"/>
        <v>0</v>
      </c>
    </row>
    <row r="47" spans="1:17">
      <c r="A47" s="246"/>
      <c r="B47" s="273"/>
      <c r="C47" s="26"/>
      <c r="D47" s="260"/>
      <c r="E47" s="61" t="s">
        <v>22</v>
      </c>
      <c r="F47" s="62"/>
      <c r="G47" s="63"/>
      <c r="H47" s="63"/>
      <c r="I47" s="30"/>
      <c r="J47" s="22"/>
      <c r="K47" s="22"/>
      <c r="L47" s="23"/>
      <c r="M47" s="23"/>
      <c r="N47" s="23"/>
      <c r="O47" s="29"/>
      <c r="P47" s="24">
        <f t="shared" si="2"/>
        <v>0</v>
      </c>
      <c r="Q47" s="25">
        <f t="shared" si="3"/>
        <v>0</v>
      </c>
    </row>
    <row r="48" spans="1:17">
      <c r="A48" s="64">
        <v>3</v>
      </c>
      <c r="B48" s="65" t="s">
        <v>62</v>
      </c>
      <c r="C48" s="34"/>
      <c r="D48" s="66" t="s">
        <v>63</v>
      </c>
      <c r="E48" s="61" t="s">
        <v>22</v>
      </c>
      <c r="F48" s="62"/>
      <c r="G48" s="63"/>
      <c r="H48" s="63"/>
      <c r="I48" s="30"/>
      <c r="J48" s="22"/>
      <c r="K48" s="22"/>
      <c r="L48" s="23"/>
      <c r="M48" s="23"/>
      <c r="N48" s="23"/>
      <c r="O48" s="29"/>
      <c r="P48" s="24">
        <f t="shared" si="2"/>
        <v>0</v>
      </c>
      <c r="Q48" s="25">
        <f t="shared" si="3"/>
        <v>0</v>
      </c>
    </row>
    <row r="49" spans="1:17">
      <c r="A49" s="262">
        <v>4</v>
      </c>
      <c r="B49" s="268" t="s">
        <v>64</v>
      </c>
      <c r="C49" s="34"/>
      <c r="D49" s="270" t="s">
        <v>65</v>
      </c>
      <c r="E49" s="61" t="s">
        <v>22</v>
      </c>
      <c r="F49" s="62"/>
      <c r="G49" s="63"/>
      <c r="H49" s="63"/>
      <c r="I49" s="30"/>
      <c r="J49" s="22"/>
      <c r="K49" s="22"/>
      <c r="L49" s="23"/>
      <c r="M49" s="23"/>
      <c r="N49" s="23"/>
      <c r="O49" s="29"/>
      <c r="P49" s="24">
        <f t="shared" si="2"/>
        <v>0</v>
      </c>
      <c r="Q49" s="25">
        <f t="shared" si="3"/>
        <v>0</v>
      </c>
    </row>
    <row r="50" spans="1:17">
      <c r="A50" s="264"/>
      <c r="B50" s="269"/>
      <c r="C50" s="26"/>
      <c r="D50" s="271"/>
      <c r="E50" s="61" t="s">
        <v>22</v>
      </c>
      <c r="F50" s="62"/>
      <c r="G50" s="63"/>
      <c r="H50" s="63"/>
      <c r="I50" s="21"/>
      <c r="J50" s="22"/>
      <c r="K50" s="22"/>
      <c r="L50" s="23"/>
      <c r="M50" s="23"/>
      <c r="N50" s="23"/>
      <c r="O50" s="22"/>
      <c r="P50" s="24">
        <f t="shared" si="2"/>
        <v>0</v>
      </c>
      <c r="Q50" s="25">
        <f t="shared" si="3"/>
        <v>0</v>
      </c>
    </row>
    <row r="51" spans="1:17">
      <c r="A51" s="64">
        <v>5</v>
      </c>
      <c r="B51" s="65" t="s">
        <v>66</v>
      </c>
      <c r="C51" s="34"/>
      <c r="D51" s="66" t="s">
        <v>67</v>
      </c>
      <c r="E51" s="61" t="s">
        <v>22</v>
      </c>
      <c r="F51" s="67"/>
      <c r="G51" s="63"/>
      <c r="H51" s="63"/>
      <c r="I51" s="21"/>
      <c r="J51" s="22"/>
      <c r="K51" s="22"/>
      <c r="L51" s="23"/>
      <c r="M51" s="23"/>
      <c r="N51" s="23"/>
      <c r="O51" s="22"/>
      <c r="P51" s="24">
        <f t="shared" si="2"/>
        <v>0</v>
      </c>
      <c r="Q51" s="25">
        <f t="shared" si="3"/>
        <v>0</v>
      </c>
    </row>
    <row r="52" spans="1:17">
      <c r="A52" s="64">
        <v>6</v>
      </c>
      <c r="B52" s="65" t="s">
        <v>68</v>
      </c>
      <c r="C52" s="34"/>
      <c r="D52" s="66" t="s">
        <v>69</v>
      </c>
      <c r="E52" s="61" t="s">
        <v>22</v>
      </c>
      <c r="F52" s="62"/>
      <c r="G52" s="63"/>
      <c r="H52" s="63"/>
      <c r="I52" s="68"/>
      <c r="J52" s="22"/>
      <c r="K52" s="22"/>
      <c r="L52" s="23"/>
      <c r="M52" s="23"/>
      <c r="N52" s="23"/>
      <c r="O52" s="22"/>
      <c r="P52" s="24">
        <f t="shared" si="2"/>
        <v>0</v>
      </c>
      <c r="Q52" s="25">
        <f t="shared" si="3"/>
        <v>0</v>
      </c>
    </row>
    <row r="53" spans="1:17">
      <c r="A53" s="64">
        <v>7</v>
      </c>
      <c r="B53" s="65" t="s">
        <v>70</v>
      </c>
      <c r="C53" s="34"/>
      <c r="D53" s="69" t="s">
        <v>71</v>
      </c>
      <c r="E53" s="61" t="s">
        <v>22</v>
      </c>
      <c r="F53" s="62"/>
      <c r="G53" s="63"/>
      <c r="H53" s="63"/>
      <c r="I53" s="70"/>
      <c r="J53" s="22"/>
      <c r="K53" s="22"/>
      <c r="L53" s="23"/>
      <c r="M53" s="23"/>
      <c r="N53" s="23"/>
      <c r="O53" s="22"/>
      <c r="P53" s="24">
        <f t="shared" si="2"/>
        <v>0</v>
      </c>
      <c r="Q53" s="25">
        <f t="shared" si="3"/>
        <v>0</v>
      </c>
    </row>
    <row r="54" spans="1:17">
      <c r="A54" s="262">
        <v>8</v>
      </c>
      <c r="B54" s="268" t="s">
        <v>72</v>
      </c>
      <c r="C54" s="34"/>
      <c r="D54" s="259" t="s">
        <v>71</v>
      </c>
      <c r="E54" s="61" t="s">
        <v>22</v>
      </c>
      <c r="F54" s="62"/>
      <c r="G54" s="63"/>
      <c r="H54" s="63"/>
      <c r="I54" s="70"/>
      <c r="J54" s="22"/>
      <c r="K54" s="22"/>
      <c r="L54" s="23"/>
      <c r="M54" s="23"/>
      <c r="N54" s="23"/>
      <c r="O54" s="22"/>
      <c r="P54" s="24">
        <f t="shared" si="2"/>
        <v>0</v>
      </c>
      <c r="Q54" s="25">
        <f t="shared" si="3"/>
        <v>0</v>
      </c>
    </row>
    <row r="55" spans="1:17">
      <c r="A55" s="264"/>
      <c r="B55" s="269"/>
      <c r="C55" s="34"/>
      <c r="D55" s="260"/>
      <c r="E55" s="61" t="s">
        <v>22</v>
      </c>
      <c r="F55" s="62"/>
      <c r="G55" s="63"/>
      <c r="H55" s="63"/>
      <c r="I55" s="21"/>
      <c r="J55" s="22"/>
      <c r="K55" s="22"/>
      <c r="L55" s="23"/>
      <c r="M55" s="23"/>
      <c r="N55" s="23"/>
      <c r="O55" s="22"/>
      <c r="P55" s="24">
        <f t="shared" si="2"/>
        <v>0</v>
      </c>
      <c r="Q55" s="25">
        <f t="shared" si="3"/>
        <v>0</v>
      </c>
    </row>
    <row r="56" spans="1:17">
      <c r="A56" s="64">
        <v>9</v>
      </c>
      <c r="B56" s="65" t="s">
        <v>73</v>
      </c>
      <c r="C56" s="34"/>
      <c r="D56" s="69" t="s">
        <v>71</v>
      </c>
      <c r="E56" s="61" t="s">
        <v>22</v>
      </c>
      <c r="F56" s="62"/>
      <c r="G56" s="63"/>
      <c r="H56" s="63"/>
      <c r="I56" s="21"/>
      <c r="J56" s="22"/>
      <c r="K56" s="22"/>
      <c r="L56" s="23"/>
      <c r="M56" s="23"/>
      <c r="N56" s="23"/>
      <c r="O56" s="22"/>
      <c r="P56" s="24">
        <f t="shared" si="2"/>
        <v>0</v>
      </c>
      <c r="Q56" s="25">
        <f t="shared" si="3"/>
        <v>0</v>
      </c>
    </row>
    <row r="57" spans="1:17">
      <c r="A57" s="262">
        <v>10</v>
      </c>
      <c r="B57" s="268" t="s">
        <v>74</v>
      </c>
      <c r="C57" s="34"/>
      <c r="D57" s="259" t="s">
        <v>75</v>
      </c>
      <c r="E57" s="61" t="s">
        <v>22</v>
      </c>
      <c r="F57" s="62"/>
      <c r="G57" s="63"/>
      <c r="H57" s="63"/>
      <c r="I57" s="21"/>
      <c r="J57" s="22"/>
      <c r="K57" s="22"/>
      <c r="L57" s="23"/>
      <c r="M57" s="23"/>
      <c r="N57" s="23"/>
      <c r="O57" s="22"/>
      <c r="P57" s="24">
        <f t="shared" si="2"/>
        <v>0</v>
      </c>
      <c r="Q57" s="25">
        <f t="shared" si="3"/>
        <v>0</v>
      </c>
    </row>
    <row r="58" spans="1:17">
      <c r="A58" s="264"/>
      <c r="B58" s="269"/>
      <c r="C58" s="26"/>
      <c r="D58" s="260"/>
      <c r="E58" s="61" t="s">
        <v>22</v>
      </c>
      <c r="F58" s="49"/>
      <c r="G58" s="63"/>
      <c r="H58" s="63"/>
      <c r="I58" s="21"/>
      <c r="J58" s="22"/>
      <c r="K58" s="22"/>
      <c r="L58" s="23"/>
      <c r="M58" s="23"/>
      <c r="N58" s="23"/>
      <c r="O58" s="22"/>
      <c r="P58" s="24">
        <f t="shared" si="2"/>
        <v>0</v>
      </c>
      <c r="Q58" s="25">
        <f t="shared" si="3"/>
        <v>0</v>
      </c>
    </row>
    <row r="59" spans="1:17">
      <c r="A59" s="71">
        <v>11</v>
      </c>
      <c r="B59" s="72" t="s">
        <v>76</v>
      </c>
      <c r="C59" s="26"/>
      <c r="D59" s="73" t="s">
        <v>75</v>
      </c>
      <c r="E59" s="61" t="s">
        <v>22</v>
      </c>
      <c r="F59" s="62"/>
      <c r="G59" s="74"/>
      <c r="H59" s="74"/>
      <c r="I59" s="21"/>
      <c r="J59" s="22"/>
      <c r="K59" s="22"/>
      <c r="L59" s="23"/>
      <c r="M59" s="23"/>
      <c r="N59" s="23"/>
      <c r="O59" s="22"/>
      <c r="P59" s="24">
        <f t="shared" si="2"/>
        <v>0</v>
      </c>
      <c r="Q59" s="25">
        <f t="shared" si="3"/>
        <v>0</v>
      </c>
    </row>
    <row r="60" spans="1:17">
      <c r="A60" s="64">
        <v>12</v>
      </c>
      <c r="B60" s="65" t="s">
        <v>77</v>
      </c>
      <c r="C60" s="34"/>
      <c r="D60" s="73" t="s">
        <v>75</v>
      </c>
      <c r="E60" s="61" t="s">
        <v>22</v>
      </c>
      <c r="F60" s="62"/>
      <c r="G60" s="74"/>
      <c r="H60" s="74"/>
      <c r="I60" s="21"/>
      <c r="J60" s="22"/>
      <c r="K60" s="22"/>
      <c r="L60" s="23"/>
      <c r="M60" s="23"/>
      <c r="N60" s="23"/>
      <c r="O60" s="22"/>
      <c r="P60" s="24">
        <f t="shared" si="2"/>
        <v>0</v>
      </c>
      <c r="Q60" s="25">
        <f t="shared" si="3"/>
        <v>0</v>
      </c>
    </row>
    <row r="61" spans="1:17">
      <c r="A61" s="262">
        <v>13</v>
      </c>
      <c r="B61" s="268" t="s">
        <v>78</v>
      </c>
      <c r="C61" s="34"/>
      <c r="D61" s="259" t="s">
        <v>79</v>
      </c>
      <c r="E61" s="61" t="s">
        <v>22</v>
      </c>
      <c r="F61" s="62"/>
      <c r="G61" s="74"/>
      <c r="H61" s="74"/>
      <c r="I61" s="21"/>
      <c r="J61" s="22"/>
      <c r="K61" s="22"/>
      <c r="L61" s="23"/>
      <c r="M61" s="23"/>
      <c r="N61" s="23"/>
      <c r="O61" s="22"/>
      <c r="P61" s="24">
        <f t="shared" si="2"/>
        <v>0</v>
      </c>
      <c r="Q61" s="25">
        <f t="shared" si="3"/>
        <v>0</v>
      </c>
    </row>
    <row r="62" spans="1:17">
      <c r="A62" s="264"/>
      <c r="B62" s="269"/>
      <c r="C62" s="75"/>
      <c r="D62" s="260"/>
      <c r="E62" s="61" t="s">
        <v>22</v>
      </c>
      <c r="F62" s="76"/>
      <c r="G62" s="74"/>
      <c r="H62" s="74"/>
      <c r="I62" s="21"/>
      <c r="J62" s="22"/>
      <c r="K62" s="22"/>
      <c r="L62" s="23"/>
      <c r="M62" s="23"/>
      <c r="N62" s="23"/>
      <c r="O62" s="22"/>
      <c r="P62" s="24">
        <f t="shared" si="2"/>
        <v>0</v>
      </c>
      <c r="Q62" s="25">
        <f t="shared" si="3"/>
        <v>0</v>
      </c>
    </row>
    <row r="63" spans="1:17">
      <c r="A63" s="244">
        <v>14</v>
      </c>
      <c r="B63" s="247" t="s">
        <v>80</v>
      </c>
      <c r="C63" s="75"/>
      <c r="D63" s="250" t="s">
        <v>81</v>
      </c>
      <c r="E63" s="61" t="s">
        <v>22</v>
      </c>
      <c r="F63" s="76"/>
      <c r="G63" s="74"/>
      <c r="H63" s="74"/>
      <c r="I63" s="21"/>
      <c r="J63" s="22"/>
      <c r="K63" s="22"/>
      <c r="L63" s="23"/>
      <c r="M63" s="23"/>
      <c r="N63" s="23"/>
      <c r="O63" s="22"/>
      <c r="P63" s="24">
        <f t="shared" si="2"/>
        <v>0</v>
      </c>
      <c r="Q63" s="25">
        <f t="shared" si="3"/>
        <v>0</v>
      </c>
    </row>
    <row r="64" spans="1:17">
      <c r="A64" s="245"/>
      <c r="B64" s="248"/>
      <c r="C64" s="75"/>
      <c r="D64" s="251"/>
      <c r="E64" s="61" t="s">
        <v>22</v>
      </c>
      <c r="F64" s="76"/>
      <c r="G64" s="74"/>
      <c r="H64" s="74"/>
      <c r="I64" s="21"/>
      <c r="J64" s="22"/>
      <c r="K64" s="22"/>
      <c r="L64" s="23"/>
      <c r="M64" s="23"/>
      <c r="N64" s="23"/>
      <c r="O64" s="22"/>
      <c r="P64" s="24">
        <f t="shared" si="2"/>
        <v>0</v>
      </c>
      <c r="Q64" s="25">
        <f t="shared" si="3"/>
        <v>0</v>
      </c>
    </row>
    <row r="65" spans="1:17">
      <c r="A65" s="246"/>
      <c r="B65" s="249"/>
      <c r="C65" s="75"/>
      <c r="D65" s="252"/>
      <c r="E65" s="61" t="s">
        <v>22</v>
      </c>
      <c r="F65" s="49"/>
      <c r="G65" s="77"/>
      <c r="H65" s="77"/>
      <c r="I65" s="21"/>
      <c r="J65" s="22"/>
      <c r="K65" s="22"/>
      <c r="L65" s="23"/>
      <c r="M65" s="23"/>
      <c r="N65" s="23"/>
      <c r="O65" s="22"/>
      <c r="P65" s="24">
        <f t="shared" si="2"/>
        <v>0</v>
      </c>
      <c r="Q65" s="25">
        <f t="shared" si="3"/>
        <v>0</v>
      </c>
    </row>
    <row r="66" spans="1:17">
      <c r="A66" s="31">
        <v>15</v>
      </c>
      <c r="B66" s="32" t="s">
        <v>82</v>
      </c>
      <c r="C66" s="75"/>
      <c r="D66" s="33" t="s">
        <v>83</v>
      </c>
      <c r="E66" s="61" t="s">
        <v>22</v>
      </c>
      <c r="F66" s="78"/>
      <c r="G66" s="79"/>
      <c r="H66" s="79"/>
      <c r="I66" s="21"/>
      <c r="J66" s="22"/>
      <c r="K66" s="22"/>
      <c r="L66" s="23"/>
      <c r="M66" s="23"/>
      <c r="N66" s="23"/>
      <c r="O66" s="22"/>
      <c r="P66" s="24">
        <f t="shared" si="2"/>
        <v>0</v>
      </c>
      <c r="Q66" s="25">
        <f t="shared" si="3"/>
        <v>0</v>
      </c>
    </row>
    <row r="67" spans="1:17">
      <c r="A67" s="244">
        <v>16</v>
      </c>
      <c r="B67" s="247" t="s">
        <v>84</v>
      </c>
      <c r="C67" s="75"/>
      <c r="D67" s="250" t="s">
        <v>85</v>
      </c>
      <c r="E67" s="61" t="s">
        <v>22</v>
      </c>
      <c r="F67" s="80"/>
      <c r="G67" s="79"/>
      <c r="H67" s="79"/>
      <c r="I67" s="21"/>
      <c r="J67" s="22"/>
      <c r="K67" s="22"/>
      <c r="L67" s="23"/>
      <c r="M67" s="23"/>
      <c r="N67" s="23"/>
      <c r="O67" s="22"/>
      <c r="P67" s="24">
        <f t="shared" si="2"/>
        <v>0</v>
      </c>
      <c r="Q67" s="25">
        <f t="shared" si="3"/>
        <v>0</v>
      </c>
    </row>
    <row r="68" spans="1:17">
      <c r="A68" s="246"/>
      <c r="B68" s="249"/>
      <c r="C68" s="75"/>
      <c r="D68" s="252"/>
      <c r="E68" s="61" t="s">
        <v>22</v>
      </c>
      <c r="F68" s="80"/>
      <c r="G68" s="79"/>
      <c r="H68" s="79"/>
      <c r="I68" s="21"/>
      <c r="J68" s="22"/>
      <c r="K68" s="22"/>
      <c r="L68" s="23"/>
      <c r="M68" s="23"/>
      <c r="N68" s="23"/>
      <c r="O68" s="22"/>
      <c r="P68" s="24">
        <f t="shared" si="2"/>
        <v>0</v>
      </c>
      <c r="Q68" s="25">
        <f t="shared" si="3"/>
        <v>0</v>
      </c>
    </row>
    <row r="69" spans="1:17">
      <c r="A69" s="27">
        <v>17</v>
      </c>
      <c r="B69" s="81" t="s">
        <v>86</v>
      </c>
      <c r="C69" s="82"/>
      <c r="D69" s="83" t="s">
        <v>87</v>
      </c>
      <c r="E69" s="61" t="s">
        <v>22</v>
      </c>
      <c r="F69" s="49"/>
      <c r="G69" s="79"/>
      <c r="H69" s="79"/>
      <c r="I69" s="21"/>
      <c r="J69" s="22"/>
      <c r="K69" s="22"/>
      <c r="L69" s="23"/>
      <c r="M69" s="23"/>
      <c r="N69" s="23"/>
      <c r="O69" s="22"/>
      <c r="P69" s="24">
        <f t="shared" si="2"/>
        <v>0</v>
      </c>
      <c r="Q69" s="25">
        <f t="shared" si="3"/>
        <v>0</v>
      </c>
    </row>
    <row r="70" spans="1:17">
      <c r="A70" s="265">
        <v>18</v>
      </c>
      <c r="B70" s="266" t="s">
        <v>88</v>
      </c>
      <c r="C70" s="82"/>
      <c r="D70" s="267" t="s">
        <v>89</v>
      </c>
      <c r="E70" s="61" t="s">
        <v>22</v>
      </c>
      <c r="F70" s="49"/>
      <c r="G70" s="79"/>
      <c r="H70" s="79"/>
      <c r="I70" s="21"/>
      <c r="J70" s="22"/>
      <c r="K70" s="22"/>
      <c r="L70" s="23"/>
      <c r="M70" s="23"/>
      <c r="N70" s="23"/>
      <c r="O70" s="22"/>
      <c r="P70" s="24">
        <f t="shared" si="2"/>
        <v>0</v>
      </c>
      <c r="Q70" s="25">
        <f t="shared" si="3"/>
        <v>0</v>
      </c>
    </row>
    <row r="71" spans="1:17">
      <c r="A71" s="265"/>
      <c r="B71" s="266"/>
      <c r="C71" s="82"/>
      <c r="D71" s="267"/>
      <c r="E71" s="61" t="s">
        <v>22</v>
      </c>
      <c r="F71" s="49"/>
      <c r="G71" s="79"/>
      <c r="H71" s="79"/>
      <c r="I71" s="21"/>
      <c r="J71" s="22"/>
      <c r="K71" s="22"/>
      <c r="L71" s="23"/>
      <c r="M71" s="23"/>
      <c r="N71" s="23"/>
      <c r="O71" s="22"/>
      <c r="P71" s="24">
        <f t="shared" si="2"/>
        <v>0</v>
      </c>
      <c r="Q71" s="25">
        <f t="shared" si="3"/>
        <v>0</v>
      </c>
    </row>
    <row r="72" spans="1:17">
      <c r="A72" s="265"/>
      <c r="B72" s="266"/>
      <c r="C72" s="82"/>
      <c r="D72" s="267"/>
      <c r="E72" s="61" t="s">
        <v>22</v>
      </c>
      <c r="F72" s="49"/>
      <c r="G72" s="79"/>
      <c r="H72" s="79"/>
      <c r="I72" s="21"/>
      <c r="J72" s="22"/>
      <c r="K72" s="22"/>
      <c r="L72" s="23"/>
      <c r="M72" s="23"/>
      <c r="N72" s="23"/>
      <c r="O72" s="22"/>
      <c r="P72" s="24">
        <f t="shared" si="2"/>
        <v>0</v>
      </c>
      <c r="Q72" s="25">
        <f t="shared" si="3"/>
        <v>0</v>
      </c>
    </row>
    <row r="73" spans="1:17">
      <c r="A73" s="265"/>
      <c r="B73" s="266"/>
      <c r="C73" s="82"/>
      <c r="D73" s="267"/>
      <c r="E73" s="61" t="s">
        <v>22</v>
      </c>
      <c r="F73" s="49"/>
      <c r="G73" s="79"/>
      <c r="H73" s="79"/>
      <c r="I73" s="21"/>
      <c r="J73" s="22"/>
      <c r="K73" s="22"/>
      <c r="L73" s="23"/>
      <c r="M73" s="23"/>
      <c r="N73" s="23"/>
      <c r="O73" s="22"/>
      <c r="P73" s="24">
        <f t="shared" si="2"/>
        <v>0</v>
      </c>
      <c r="Q73" s="25">
        <f t="shared" si="3"/>
        <v>0</v>
      </c>
    </row>
    <row r="74" spans="1:17">
      <c r="A74" s="244">
        <v>19</v>
      </c>
      <c r="B74" s="247" t="s">
        <v>90</v>
      </c>
      <c r="C74" s="82"/>
      <c r="D74" s="250" t="s">
        <v>91</v>
      </c>
      <c r="E74" s="61" t="s">
        <v>22</v>
      </c>
      <c r="F74" s="78"/>
      <c r="G74" s="79"/>
      <c r="H74" s="79"/>
      <c r="I74" s="21"/>
      <c r="J74" s="22"/>
      <c r="K74" s="22"/>
      <c r="L74" s="23"/>
      <c r="M74" s="23"/>
      <c r="N74" s="23"/>
      <c r="O74" s="22"/>
      <c r="P74" s="24">
        <f t="shared" si="2"/>
        <v>0</v>
      </c>
      <c r="Q74" s="25">
        <f t="shared" si="3"/>
        <v>0</v>
      </c>
    </row>
    <row r="75" spans="1:17">
      <c r="A75" s="246"/>
      <c r="B75" s="249"/>
      <c r="C75" s="82"/>
      <c r="D75" s="252"/>
      <c r="E75" s="61" t="s">
        <v>22</v>
      </c>
      <c r="F75" s="78"/>
      <c r="G75" s="79"/>
      <c r="H75" s="79"/>
      <c r="I75" s="21"/>
      <c r="J75" s="22"/>
      <c r="K75" s="22"/>
      <c r="L75" s="23"/>
      <c r="M75" s="23"/>
      <c r="N75" s="23"/>
      <c r="O75" s="22"/>
      <c r="P75" s="24">
        <f t="shared" si="2"/>
        <v>0</v>
      </c>
      <c r="Q75" s="25">
        <f t="shared" si="3"/>
        <v>0</v>
      </c>
    </row>
    <row r="76" spans="1:17">
      <c r="A76" s="262">
        <v>20</v>
      </c>
      <c r="B76" s="247" t="s">
        <v>92</v>
      </c>
      <c r="C76" s="82"/>
      <c r="D76" s="250" t="s">
        <v>93</v>
      </c>
      <c r="E76" s="61" t="s">
        <v>22</v>
      </c>
      <c r="F76" s="78"/>
      <c r="G76" s="79"/>
      <c r="H76" s="79"/>
      <c r="I76" s="21"/>
      <c r="J76" s="22"/>
      <c r="K76" s="22"/>
      <c r="L76" s="23"/>
      <c r="M76" s="23"/>
      <c r="N76" s="23"/>
      <c r="O76" s="22"/>
      <c r="P76" s="24">
        <f t="shared" si="2"/>
        <v>0</v>
      </c>
      <c r="Q76" s="25">
        <f t="shared" si="3"/>
        <v>0</v>
      </c>
    </row>
    <row r="77" spans="1:17">
      <c r="A77" s="263"/>
      <c r="B77" s="248"/>
      <c r="C77" s="82"/>
      <c r="D77" s="251"/>
      <c r="E77" s="61" t="s">
        <v>22</v>
      </c>
      <c r="F77" s="78"/>
      <c r="G77" s="79"/>
      <c r="H77" s="79"/>
      <c r="I77" s="21"/>
      <c r="J77" s="22"/>
      <c r="K77" s="22"/>
      <c r="L77" s="23"/>
      <c r="M77" s="23"/>
      <c r="N77" s="23"/>
      <c r="O77" s="22"/>
      <c r="P77" s="24">
        <f t="shared" si="2"/>
        <v>0</v>
      </c>
      <c r="Q77" s="25">
        <f t="shared" si="3"/>
        <v>0</v>
      </c>
    </row>
    <row r="78" spans="1:17">
      <c r="A78" s="264"/>
      <c r="B78" s="249"/>
      <c r="C78" s="26"/>
      <c r="D78" s="252"/>
      <c r="E78" s="61" t="s">
        <v>22</v>
      </c>
      <c r="F78" s="49"/>
      <c r="G78" s="28"/>
      <c r="H78" s="28"/>
      <c r="I78" s="21"/>
      <c r="J78" s="22"/>
      <c r="K78" s="22"/>
      <c r="L78" s="23"/>
      <c r="M78" s="23"/>
      <c r="N78" s="23"/>
      <c r="O78" s="22"/>
      <c r="P78" s="24">
        <f t="shared" si="2"/>
        <v>0</v>
      </c>
      <c r="Q78" s="25">
        <f t="shared" si="3"/>
        <v>0</v>
      </c>
    </row>
    <row r="79" spans="1:17">
      <c r="A79" s="244">
        <v>21</v>
      </c>
      <c r="B79" s="247" t="s">
        <v>94</v>
      </c>
      <c r="C79" s="34"/>
      <c r="D79" s="250" t="s">
        <v>95</v>
      </c>
      <c r="E79" s="61" t="s">
        <v>22</v>
      </c>
      <c r="F79" s="49"/>
      <c r="G79" s="28"/>
      <c r="H79" s="28"/>
      <c r="I79" s="17"/>
      <c r="J79" s="22"/>
      <c r="K79" s="22"/>
      <c r="L79" s="23"/>
      <c r="M79" s="23"/>
      <c r="N79" s="23"/>
      <c r="O79" s="22"/>
      <c r="P79" s="24">
        <f t="shared" si="2"/>
        <v>0</v>
      </c>
      <c r="Q79" s="25">
        <f t="shared" si="3"/>
        <v>0</v>
      </c>
    </row>
    <row r="80" spans="1:17">
      <c r="A80" s="246"/>
      <c r="B80" s="249"/>
      <c r="C80" s="34"/>
      <c r="D80" s="252"/>
      <c r="E80" s="61" t="s">
        <v>22</v>
      </c>
      <c r="F80" s="49"/>
      <c r="G80" s="28"/>
      <c r="H80" s="28"/>
      <c r="I80" s="21"/>
      <c r="J80" s="22"/>
      <c r="K80" s="22"/>
      <c r="L80" s="23"/>
      <c r="M80" s="23"/>
      <c r="N80" s="23"/>
      <c r="O80" s="22"/>
      <c r="P80" s="24">
        <f t="shared" si="2"/>
        <v>0</v>
      </c>
      <c r="Q80" s="25">
        <f t="shared" si="3"/>
        <v>0</v>
      </c>
    </row>
    <row r="81" spans="1:17">
      <c r="A81" s="244">
        <v>22</v>
      </c>
      <c r="B81" s="247" t="s">
        <v>96</v>
      </c>
      <c r="C81" s="84"/>
      <c r="D81" s="255" t="s">
        <v>95</v>
      </c>
      <c r="E81" s="61" t="s">
        <v>22</v>
      </c>
      <c r="F81" s="78"/>
      <c r="G81" s="79"/>
      <c r="H81" s="79"/>
      <c r="I81" s="30"/>
      <c r="J81" s="22"/>
      <c r="K81" s="22"/>
      <c r="L81" s="23"/>
      <c r="M81" s="23"/>
      <c r="N81" s="23"/>
      <c r="O81" s="29"/>
      <c r="P81" s="24">
        <f t="shared" si="2"/>
        <v>0</v>
      </c>
      <c r="Q81" s="25">
        <f t="shared" si="3"/>
        <v>0</v>
      </c>
    </row>
    <row r="82" spans="1:17">
      <c r="A82" s="245"/>
      <c r="B82" s="248"/>
      <c r="C82" s="85"/>
      <c r="D82" s="256"/>
      <c r="E82" s="61" t="s">
        <v>22</v>
      </c>
      <c r="F82" s="78"/>
      <c r="G82" s="79"/>
      <c r="H82" s="79"/>
      <c r="I82" s="30"/>
      <c r="J82" s="22"/>
      <c r="K82" s="22"/>
      <c r="L82" s="23"/>
      <c r="M82" s="23"/>
      <c r="N82" s="23"/>
      <c r="O82" s="29"/>
      <c r="P82" s="24">
        <f t="shared" si="2"/>
        <v>0</v>
      </c>
      <c r="Q82" s="25">
        <f t="shared" si="3"/>
        <v>0</v>
      </c>
    </row>
    <row r="83" spans="1:17">
      <c r="A83" s="246"/>
      <c r="B83" s="249"/>
      <c r="C83" s="85"/>
      <c r="D83" s="256"/>
      <c r="E83" s="61" t="s">
        <v>22</v>
      </c>
      <c r="F83" s="78"/>
      <c r="G83" s="79"/>
      <c r="H83" s="79"/>
      <c r="I83" s="30"/>
      <c r="J83" s="22"/>
      <c r="K83" s="22"/>
      <c r="L83" s="23"/>
      <c r="M83" s="23"/>
      <c r="N83" s="23"/>
      <c r="O83" s="29"/>
      <c r="P83" s="24">
        <f t="shared" si="2"/>
        <v>0</v>
      </c>
      <c r="Q83" s="25">
        <f t="shared" si="3"/>
        <v>0</v>
      </c>
    </row>
    <row r="84" spans="1:17">
      <c r="A84" s="244">
        <v>23</v>
      </c>
      <c r="B84" s="247" t="s">
        <v>97</v>
      </c>
      <c r="C84" s="85"/>
      <c r="D84" s="261" t="s">
        <v>98</v>
      </c>
      <c r="E84" s="61" t="s">
        <v>22</v>
      </c>
      <c r="F84" s="78"/>
      <c r="G84" s="79"/>
      <c r="H84" s="79"/>
      <c r="I84" s="30"/>
      <c r="J84" s="22"/>
      <c r="K84" s="22"/>
      <c r="L84" s="23"/>
      <c r="M84" s="23"/>
      <c r="N84" s="23"/>
      <c r="O84" s="29"/>
      <c r="P84" s="24">
        <f t="shared" si="2"/>
        <v>0</v>
      </c>
      <c r="Q84" s="25">
        <f t="shared" si="3"/>
        <v>0</v>
      </c>
    </row>
    <row r="85" spans="1:17">
      <c r="A85" s="246"/>
      <c r="B85" s="249"/>
      <c r="C85" s="86"/>
      <c r="D85" s="261"/>
      <c r="E85" s="61" t="s">
        <v>22</v>
      </c>
      <c r="F85" s="78"/>
      <c r="G85" s="42"/>
      <c r="H85" s="79"/>
      <c r="I85" s="21"/>
      <c r="J85" s="22"/>
      <c r="K85" s="22"/>
      <c r="L85" s="23"/>
      <c r="M85" s="23"/>
      <c r="N85" s="23"/>
      <c r="O85" s="22"/>
      <c r="P85" s="24">
        <f t="shared" si="2"/>
        <v>0</v>
      </c>
      <c r="Q85" s="25">
        <f t="shared" si="3"/>
        <v>0</v>
      </c>
    </row>
    <row r="86" spans="1:17">
      <c r="A86" s="244">
        <v>24</v>
      </c>
      <c r="B86" s="247" t="s">
        <v>99</v>
      </c>
      <c r="C86" s="86"/>
      <c r="D86" s="250" t="s">
        <v>42</v>
      </c>
      <c r="E86" s="61" t="s">
        <v>22</v>
      </c>
      <c r="F86" s="78"/>
      <c r="G86" s="42"/>
      <c r="H86" s="79"/>
      <c r="I86" s="21"/>
      <c r="J86" s="22"/>
      <c r="K86" s="22"/>
      <c r="L86" s="23"/>
      <c r="M86" s="23"/>
      <c r="N86" s="23"/>
      <c r="O86" s="22"/>
      <c r="P86" s="24">
        <f t="shared" si="2"/>
        <v>0</v>
      </c>
      <c r="Q86" s="25">
        <f t="shared" si="3"/>
        <v>0</v>
      </c>
    </row>
    <row r="87" spans="1:17">
      <c r="A87" s="245"/>
      <c r="B87" s="248"/>
      <c r="C87" s="86"/>
      <c r="D87" s="251"/>
      <c r="E87" s="61" t="s">
        <v>22</v>
      </c>
      <c r="F87" s="78"/>
      <c r="G87" s="42"/>
      <c r="H87" s="79"/>
      <c r="I87" s="21"/>
      <c r="J87" s="22"/>
      <c r="K87" s="22"/>
      <c r="L87" s="23"/>
      <c r="M87" s="23"/>
      <c r="N87" s="23"/>
      <c r="O87" s="22"/>
      <c r="P87" s="24">
        <f t="shared" si="2"/>
        <v>0</v>
      </c>
      <c r="Q87" s="25">
        <f t="shared" si="3"/>
        <v>0</v>
      </c>
    </row>
    <row r="88" spans="1:17">
      <c r="A88" s="246"/>
      <c r="B88" s="249"/>
      <c r="C88" s="87"/>
      <c r="D88" s="252"/>
      <c r="E88" s="61" t="s">
        <v>22</v>
      </c>
      <c r="F88" s="78"/>
      <c r="G88" s="42"/>
      <c r="H88" s="79"/>
      <c r="I88" s="21"/>
      <c r="J88" s="22"/>
      <c r="K88" s="22"/>
      <c r="L88" s="23"/>
      <c r="M88" s="23"/>
      <c r="N88" s="23"/>
      <c r="O88" s="22"/>
      <c r="P88" s="24">
        <f t="shared" si="2"/>
        <v>0</v>
      </c>
      <c r="Q88" s="25">
        <f t="shared" si="3"/>
        <v>0</v>
      </c>
    </row>
    <row r="89" spans="1:17">
      <c r="A89" s="31">
        <v>25</v>
      </c>
      <c r="B89" s="32" t="s">
        <v>100</v>
      </c>
      <c r="C89" s="86"/>
      <c r="D89" s="33" t="s">
        <v>101</v>
      </c>
      <c r="E89" s="61" t="s">
        <v>22</v>
      </c>
      <c r="F89" s="49"/>
      <c r="G89" s="28"/>
      <c r="H89" s="77"/>
      <c r="I89" s="21"/>
      <c r="J89" s="22"/>
      <c r="K89" s="22"/>
      <c r="L89" s="23"/>
      <c r="M89" s="23"/>
      <c r="N89" s="23"/>
      <c r="O89" s="22"/>
      <c r="P89" s="24">
        <f t="shared" si="2"/>
        <v>0</v>
      </c>
      <c r="Q89" s="25">
        <f t="shared" si="3"/>
        <v>0</v>
      </c>
    </row>
    <row r="90" spans="1:17">
      <c r="A90" s="244">
        <v>26</v>
      </c>
      <c r="B90" s="247" t="s">
        <v>102</v>
      </c>
      <c r="C90" s="86"/>
      <c r="D90" s="250" t="s">
        <v>103</v>
      </c>
      <c r="E90" s="61" t="s">
        <v>22</v>
      </c>
      <c r="F90" s="78"/>
      <c r="G90" s="42"/>
      <c r="H90" s="79"/>
      <c r="I90" s="21"/>
      <c r="J90" s="22"/>
      <c r="K90" s="22"/>
      <c r="L90" s="23"/>
      <c r="M90" s="23"/>
      <c r="N90" s="23"/>
      <c r="O90" s="22"/>
      <c r="P90" s="24">
        <f t="shared" si="2"/>
        <v>0</v>
      </c>
      <c r="Q90" s="25">
        <f t="shared" si="3"/>
        <v>0</v>
      </c>
    </row>
    <row r="91" spans="1:17">
      <c r="A91" s="245"/>
      <c r="B91" s="248"/>
      <c r="C91" s="86"/>
      <c r="D91" s="251"/>
      <c r="E91" s="61" t="s">
        <v>22</v>
      </c>
      <c r="F91" s="78"/>
      <c r="G91" s="42"/>
      <c r="H91" s="79"/>
      <c r="I91" s="21"/>
      <c r="J91" s="22"/>
      <c r="K91" s="22"/>
      <c r="L91" s="23"/>
      <c r="M91" s="23"/>
      <c r="N91" s="23"/>
      <c r="O91" s="22"/>
      <c r="P91" s="24">
        <f t="shared" si="2"/>
        <v>0</v>
      </c>
      <c r="Q91" s="25">
        <f t="shared" si="3"/>
        <v>0</v>
      </c>
    </row>
    <row r="92" spans="1:17">
      <c r="A92" s="246"/>
      <c r="B92" s="249"/>
      <c r="C92" s="86"/>
      <c r="D92" s="252"/>
      <c r="E92" s="61" t="s">
        <v>22</v>
      </c>
      <c r="F92" s="78"/>
      <c r="G92" s="42"/>
      <c r="H92" s="79"/>
      <c r="I92" s="21"/>
      <c r="J92" s="22"/>
      <c r="K92" s="22"/>
      <c r="L92" s="23"/>
      <c r="M92" s="23"/>
      <c r="N92" s="23"/>
      <c r="O92" s="22"/>
      <c r="P92" s="24">
        <f t="shared" si="2"/>
        <v>0</v>
      </c>
      <c r="Q92" s="25">
        <f t="shared" si="3"/>
        <v>0</v>
      </c>
    </row>
    <row r="93" spans="1:17">
      <c r="A93" s="31">
        <v>27</v>
      </c>
      <c r="B93" s="32" t="s">
        <v>104</v>
      </c>
      <c r="C93" s="86"/>
      <c r="D93" s="48" t="s">
        <v>103</v>
      </c>
      <c r="E93" s="61" t="s">
        <v>22</v>
      </c>
      <c r="F93" s="78"/>
      <c r="G93" s="42"/>
      <c r="H93" s="79"/>
      <c r="I93" s="21"/>
      <c r="J93" s="22"/>
      <c r="K93" s="22"/>
      <c r="L93" s="23"/>
      <c r="M93" s="23"/>
      <c r="N93" s="23"/>
      <c r="O93" s="22"/>
      <c r="P93" s="24">
        <f t="shared" si="2"/>
        <v>0</v>
      </c>
      <c r="Q93" s="25">
        <f t="shared" si="3"/>
        <v>0</v>
      </c>
    </row>
    <row r="94" spans="1:17">
      <c r="A94" s="244">
        <v>28</v>
      </c>
      <c r="B94" s="247" t="s">
        <v>105</v>
      </c>
      <c r="C94" s="86"/>
      <c r="D94" s="250" t="s">
        <v>54</v>
      </c>
      <c r="E94" s="61" t="s">
        <v>22</v>
      </c>
      <c r="F94" s="78"/>
      <c r="G94" s="42"/>
      <c r="H94" s="79"/>
      <c r="I94" s="21"/>
      <c r="J94" s="22"/>
      <c r="K94" s="22"/>
      <c r="L94" s="23"/>
      <c r="M94" s="23"/>
      <c r="N94" s="23"/>
      <c r="O94" s="22"/>
      <c r="P94" s="24">
        <f t="shared" si="2"/>
        <v>0</v>
      </c>
      <c r="Q94" s="25">
        <f t="shared" si="3"/>
        <v>0</v>
      </c>
    </row>
    <row r="95" spans="1:17">
      <c r="A95" s="246"/>
      <c r="B95" s="249"/>
      <c r="C95" s="86"/>
      <c r="D95" s="252"/>
      <c r="E95" s="61" t="s">
        <v>22</v>
      </c>
      <c r="F95" s="78"/>
      <c r="G95" s="42"/>
      <c r="H95" s="79"/>
      <c r="I95" s="21"/>
      <c r="J95" s="22"/>
      <c r="K95" s="22"/>
      <c r="L95" s="23"/>
      <c r="M95" s="23"/>
      <c r="N95" s="23"/>
      <c r="O95" s="22"/>
      <c r="P95" s="24">
        <f t="shared" si="2"/>
        <v>0</v>
      </c>
      <c r="Q95" s="25">
        <f t="shared" si="3"/>
        <v>0</v>
      </c>
    </row>
    <row r="96" spans="1:17">
      <c r="A96" s="244">
        <v>29</v>
      </c>
      <c r="B96" s="247" t="s">
        <v>106</v>
      </c>
      <c r="C96" s="86"/>
      <c r="D96" s="250" t="s">
        <v>107</v>
      </c>
      <c r="E96" s="61" t="s">
        <v>22</v>
      </c>
      <c r="F96" s="78"/>
      <c r="G96" s="42"/>
      <c r="H96" s="79"/>
      <c r="I96" s="21"/>
      <c r="J96" s="22"/>
      <c r="K96" s="22"/>
      <c r="L96" s="23"/>
      <c r="M96" s="23"/>
      <c r="N96" s="23"/>
      <c r="O96" s="22"/>
      <c r="P96" s="24">
        <f t="shared" si="2"/>
        <v>0</v>
      </c>
      <c r="Q96" s="25">
        <f t="shared" si="3"/>
        <v>0</v>
      </c>
    </row>
    <row r="97" spans="1:17">
      <c r="A97" s="246"/>
      <c r="B97" s="249"/>
      <c r="C97" s="86"/>
      <c r="D97" s="252"/>
      <c r="E97" s="61" t="s">
        <v>22</v>
      </c>
      <c r="F97" s="49"/>
      <c r="G97" s="28"/>
      <c r="H97" s="28"/>
      <c r="I97" s="88"/>
      <c r="J97" s="22"/>
      <c r="K97" s="22"/>
      <c r="L97" s="23"/>
      <c r="M97" s="23"/>
      <c r="N97" s="23"/>
      <c r="O97" s="22"/>
      <c r="P97" s="24">
        <f t="shared" si="2"/>
        <v>0</v>
      </c>
      <c r="Q97" s="25">
        <f t="shared" si="3"/>
        <v>0</v>
      </c>
    </row>
    <row r="98" spans="1:17" ht="25.5">
      <c r="A98" s="90"/>
      <c r="B98" s="91" t="s">
        <v>108</v>
      </c>
      <c r="C98" s="92"/>
      <c r="D98" s="93"/>
      <c r="E98" s="94"/>
      <c r="F98" s="95"/>
      <c r="G98" s="96"/>
      <c r="H98" s="96"/>
      <c r="I98" s="97"/>
      <c r="J98" s="98"/>
      <c r="K98" s="98"/>
      <c r="L98" s="99"/>
      <c r="M98" s="99"/>
      <c r="N98" s="99"/>
      <c r="O98" s="98"/>
      <c r="P98" s="162">
        <f>SUM(G98:O98)</f>
        <v>0</v>
      </c>
      <c r="Q98" s="163">
        <f>P98*F98</f>
        <v>0</v>
      </c>
    </row>
    <row r="99" spans="1:17">
      <c r="A99" s="244">
        <v>1</v>
      </c>
      <c r="B99" s="247" t="s">
        <v>109</v>
      </c>
      <c r="C99" s="100"/>
      <c r="D99" s="250" t="s">
        <v>110</v>
      </c>
      <c r="E99" s="61" t="s">
        <v>22</v>
      </c>
      <c r="F99" s="78"/>
      <c r="G99" s="42"/>
      <c r="H99" s="42"/>
      <c r="I99" s="101"/>
      <c r="J99" s="22"/>
      <c r="K99" s="22"/>
      <c r="L99" s="23"/>
      <c r="M99" s="23"/>
      <c r="N99" s="23"/>
      <c r="O99" s="29"/>
      <c r="P99" s="24">
        <f>SUM(G99:O99)</f>
        <v>0</v>
      </c>
      <c r="Q99" s="25">
        <f>P99*F99</f>
        <v>0</v>
      </c>
    </row>
    <row r="100" spans="1:17">
      <c r="A100" s="246"/>
      <c r="B100" s="249"/>
      <c r="C100" s="102"/>
      <c r="D100" s="252"/>
      <c r="E100" s="61" t="s">
        <v>22</v>
      </c>
      <c r="F100" s="78"/>
      <c r="G100" s="42"/>
      <c r="H100" s="42"/>
      <c r="I100" s="101"/>
      <c r="J100" s="22"/>
      <c r="K100" s="22"/>
      <c r="L100" s="23"/>
      <c r="M100" s="23"/>
      <c r="N100" s="23"/>
      <c r="O100" s="29"/>
      <c r="P100" s="24">
        <f t="shared" ref="P100:P139" si="4">SUM(G100:O100)</f>
        <v>0</v>
      </c>
      <c r="Q100" s="25">
        <f t="shared" ref="Q100:Q139" si="5">P100*F100</f>
        <v>0</v>
      </c>
    </row>
    <row r="101" spans="1:17">
      <c r="A101" s="31">
        <v>2</v>
      </c>
      <c r="B101" s="32" t="s">
        <v>111</v>
      </c>
      <c r="C101" s="102"/>
      <c r="D101" s="33"/>
      <c r="E101" s="61" t="s">
        <v>22</v>
      </c>
      <c r="F101" s="78"/>
      <c r="G101" s="42"/>
      <c r="H101" s="42"/>
      <c r="I101" s="101"/>
      <c r="J101" s="22"/>
      <c r="K101" s="22"/>
      <c r="L101" s="23"/>
      <c r="M101" s="23"/>
      <c r="N101" s="23"/>
      <c r="O101" s="29"/>
      <c r="P101" s="24">
        <f t="shared" si="4"/>
        <v>0</v>
      </c>
      <c r="Q101" s="25">
        <f t="shared" si="5"/>
        <v>0</v>
      </c>
    </row>
    <row r="102" spans="1:17">
      <c r="A102" s="31">
        <v>3</v>
      </c>
      <c r="B102" s="32" t="s">
        <v>112</v>
      </c>
      <c r="C102" s="102"/>
      <c r="D102" s="33" t="s">
        <v>113</v>
      </c>
      <c r="E102" s="61" t="s">
        <v>22</v>
      </c>
      <c r="F102" s="78"/>
      <c r="G102" s="42"/>
      <c r="H102" s="42"/>
      <c r="I102" s="103"/>
      <c r="J102" s="22"/>
      <c r="K102" s="22"/>
      <c r="L102" s="23"/>
      <c r="M102" s="23"/>
      <c r="N102" s="23"/>
      <c r="O102" s="29"/>
      <c r="P102" s="24">
        <f t="shared" si="4"/>
        <v>0</v>
      </c>
      <c r="Q102" s="25">
        <f t="shared" si="5"/>
        <v>0</v>
      </c>
    </row>
    <row r="103" spans="1:17" ht="15.75">
      <c r="A103" s="31">
        <v>4</v>
      </c>
      <c r="B103" s="32" t="s">
        <v>114</v>
      </c>
      <c r="C103" s="38"/>
      <c r="D103" s="48" t="s">
        <v>115</v>
      </c>
      <c r="E103" s="61" t="s">
        <v>22</v>
      </c>
      <c r="F103" s="78"/>
      <c r="G103" s="42"/>
      <c r="H103" s="42"/>
      <c r="I103" s="104"/>
      <c r="J103" s="22"/>
      <c r="K103" s="22"/>
      <c r="L103" s="23"/>
      <c r="M103" s="23"/>
      <c r="N103" s="23"/>
      <c r="O103" s="22"/>
      <c r="P103" s="24">
        <f t="shared" si="4"/>
        <v>0</v>
      </c>
      <c r="Q103" s="25">
        <f t="shared" si="5"/>
        <v>0</v>
      </c>
    </row>
    <row r="104" spans="1:17" ht="15.75">
      <c r="A104" s="31">
        <v>5</v>
      </c>
      <c r="B104" s="32" t="s">
        <v>116</v>
      </c>
      <c r="C104" s="38"/>
      <c r="D104" s="33" t="s">
        <v>117</v>
      </c>
      <c r="E104" s="61" t="s">
        <v>22</v>
      </c>
      <c r="F104" s="78"/>
      <c r="G104" s="42"/>
      <c r="H104" s="42"/>
      <c r="I104" s="105"/>
      <c r="J104" s="22"/>
      <c r="K104" s="22"/>
      <c r="L104" s="23"/>
      <c r="M104" s="23"/>
      <c r="N104" s="23"/>
      <c r="O104" s="22"/>
      <c r="P104" s="24">
        <f t="shared" si="4"/>
        <v>0</v>
      </c>
      <c r="Q104" s="25">
        <f t="shared" si="5"/>
        <v>0</v>
      </c>
    </row>
    <row r="105" spans="1:17" ht="15.75">
      <c r="A105" s="244">
        <v>6</v>
      </c>
      <c r="B105" s="247" t="s">
        <v>118</v>
      </c>
      <c r="C105" s="38"/>
      <c r="D105" s="250" t="s">
        <v>119</v>
      </c>
      <c r="E105" s="61" t="s">
        <v>22</v>
      </c>
      <c r="F105" s="78"/>
      <c r="G105" s="42"/>
      <c r="H105" s="42"/>
      <c r="I105" s="105"/>
      <c r="J105" s="22"/>
      <c r="K105" s="22"/>
      <c r="L105" s="23"/>
      <c r="M105" s="23"/>
      <c r="N105" s="23"/>
      <c r="O105" s="22"/>
      <c r="P105" s="24">
        <f t="shared" si="4"/>
        <v>0</v>
      </c>
      <c r="Q105" s="25">
        <f t="shared" si="5"/>
        <v>0</v>
      </c>
    </row>
    <row r="106" spans="1:17">
      <c r="A106" s="246"/>
      <c r="B106" s="249"/>
      <c r="C106" s="26"/>
      <c r="D106" s="252"/>
      <c r="E106" s="61" t="s">
        <v>22</v>
      </c>
      <c r="F106" s="49"/>
      <c r="G106" s="28"/>
      <c r="H106" s="28"/>
      <c r="I106" s="21"/>
      <c r="J106" s="22"/>
      <c r="K106" s="22"/>
      <c r="L106" s="23"/>
      <c r="M106" s="23"/>
      <c r="N106" s="23"/>
      <c r="O106" s="24"/>
      <c r="P106" s="24">
        <f t="shared" si="4"/>
        <v>0</v>
      </c>
      <c r="Q106" s="25">
        <f t="shared" si="5"/>
        <v>0</v>
      </c>
    </row>
    <row r="107" spans="1:17">
      <c r="A107" s="31">
        <v>7</v>
      </c>
      <c r="B107" s="32" t="s">
        <v>120</v>
      </c>
      <c r="C107" s="38"/>
      <c r="D107" s="106" t="s">
        <v>36</v>
      </c>
      <c r="E107" s="61" t="s">
        <v>22</v>
      </c>
      <c r="F107" s="49"/>
      <c r="G107" s="42"/>
      <c r="H107" s="42"/>
      <c r="I107" s="21"/>
      <c r="J107" s="22"/>
      <c r="K107" s="22"/>
      <c r="L107" s="23"/>
      <c r="M107" s="23"/>
      <c r="N107" s="23"/>
      <c r="O107" s="24"/>
      <c r="P107" s="24">
        <f t="shared" si="4"/>
        <v>0</v>
      </c>
      <c r="Q107" s="25">
        <f t="shared" si="5"/>
        <v>0</v>
      </c>
    </row>
    <row r="108" spans="1:17">
      <c r="A108" s="257">
        <v>8</v>
      </c>
      <c r="B108" s="247" t="s">
        <v>121</v>
      </c>
      <c r="C108" s="38"/>
      <c r="D108" s="259" t="s">
        <v>79</v>
      </c>
      <c r="E108" s="61" t="s">
        <v>22</v>
      </c>
      <c r="F108" s="78"/>
      <c r="G108" s="42"/>
      <c r="H108" s="42"/>
      <c r="I108" s="21"/>
      <c r="J108" s="22"/>
      <c r="K108" s="22"/>
      <c r="L108" s="23"/>
      <c r="M108" s="23"/>
      <c r="N108" s="23"/>
      <c r="O108" s="24"/>
      <c r="P108" s="24">
        <f t="shared" si="4"/>
        <v>0</v>
      </c>
      <c r="Q108" s="25">
        <f t="shared" si="5"/>
        <v>0</v>
      </c>
    </row>
    <row r="109" spans="1:17">
      <c r="A109" s="258"/>
      <c r="B109" s="249"/>
      <c r="C109" s="102"/>
      <c r="D109" s="260"/>
      <c r="E109" s="61" t="s">
        <v>22</v>
      </c>
      <c r="F109" s="78"/>
      <c r="G109" s="42"/>
      <c r="H109" s="42"/>
      <c r="I109" s="30"/>
      <c r="J109" s="22"/>
      <c r="K109" s="22"/>
      <c r="L109" s="23"/>
      <c r="M109" s="23"/>
      <c r="N109" s="23"/>
      <c r="O109" s="29"/>
      <c r="P109" s="24">
        <f t="shared" si="4"/>
        <v>0</v>
      </c>
      <c r="Q109" s="25">
        <f t="shared" si="5"/>
        <v>0</v>
      </c>
    </row>
    <row r="110" spans="1:17">
      <c r="A110" s="244">
        <v>9</v>
      </c>
      <c r="B110" s="247" t="s">
        <v>122</v>
      </c>
      <c r="C110" s="102"/>
      <c r="D110" s="250" t="s">
        <v>123</v>
      </c>
      <c r="E110" s="61" t="s">
        <v>22</v>
      </c>
      <c r="F110" s="78"/>
      <c r="G110" s="42"/>
      <c r="H110" s="42"/>
      <c r="I110" s="30"/>
      <c r="J110" s="22"/>
      <c r="K110" s="22"/>
      <c r="L110" s="23"/>
      <c r="M110" s="23"/>
      <c r="N110" s="23"/>
      <c r="O110" s="29"/>
      <c r="P110" s="24">
        <f t="shared" si="4"/>
        <v>0</v>
      </c>
      <c r="Q110" s="25">
        <f t="shared" si="5"/>
        <v>0</v>
      </c>
    </row>
    <row r="111" spans="1:17">
      <c r="A111" s="245"/>
      <c r="B111" s="248"/>
      <c r="C111" s="102"/>
      <c r="D111" s="251"/>
      <c r="E111" s="61" t="s">
        <v>22</v>
      </c>
      <c r="F111" s="78"/>
      <c r="G111" s="42"/>
      <c r="H111" s="42"/>
      <c r="I111" s="30"/>
      <c r="J111" s="22"/>
      <c r="K111" s="22"/>
      <c r="L111" s="23"/>
      <c r="M111" s="23"/>
      <c r="N111" s="23"/>
      <c r="O111" s="29"/>
      <c r="P111" s="24">
        <f t="shared" si="4"/>
        <v>0</v>
      </c>
      <c r="Q111" s="25">
        <f t="shared" si="5"/>
        <v>0</v>
      </c>
    </row>
    <row r="112" spans="1:17">
      <c r="A112" s="246"/>
      <c r="B112" s="249"/>
      <c r="C112" s="102"/>
      <c r="D112" s="252"/>
      <c r="E112" s="61" t="s">
        <v>22</v>
      </c>
      <c r="F112" s="78"/>
      <c r="G112" s="42"/>
      <c r="H112" s="42"/>
      <c r="I112" s="21"/>
      <c r="J112" s="22"/>
      <c r="K112" s="22"/>
      <c r="L112" s="23"/>
      <c r="M112" s="23"/>
      <c r="N112" s="23"/>
      <c r="O112" s="22"/>
      <c r="P112" s="24">
        <f t="shared" si="4"/>
        <v>0</v>
      </c>
      <c r="Q112" s="25">
        <f t="shared" si="5"/>
        <v>0</v>
      </c>
    </row>
    <row r="113" spans="1:17">
      <c r="A113" s="244">
        <v>10</v>
      </c>
      <c r="B113" s="247" t="s">
        <v>124</v>
      </c>
      <c r="C113" s="102"/>
      <c r="D113" s="250" t="s">
        <v>125</v>
      </c>
      <c r="E113" s="61" t="s">
        <v>22</v>
      </c>
      <c r="F113" s="78"/>
      <c r="G113" s="42"/>
      <c r="H113" s="42"/>
      <c r="I113" s="21"/>
      <c r="J113" s="22"/>
      <c r="K113" s="22"/>
      <c r="L113" s="23"/>
      <c r="M113" s="23"/>
      <c r="N113" s="23"/>
      <c r="O113" s="22"/>
      <c r="P113" s="24">
        <f t="shared" si="4"/>
        <v>0</v>
      </c>
      <c r="Q113" s="25">
        <f t="shared" si="5"/>
        <v>0</v>
      </c>
    </row>
    <row r="114" spans="1:17">
      <c r="A114" s="246"/>
      <c r="B114" s="249"/>
      <c r="C114" s="38"/>
      <c r="D114" s="252"/>
      <c r="E114" s="61" t="s">
        <v>22</v>
      </c>
      <c r="F114" s="78"/>
      <c r="G114" s="42"/>
      <c r="H114" s="42"/>
      <c r="I114" s="107"/>
      <c r="J114" s="22"/>
      <c r="K114" s="22"/>
      <c r="L114" s="23"/>
      <c r="M114" s="23"/>
      <c r="N114" s="23"/>
      <c r="O114" s="22"/>
      <c r="P114" s="24">
        <f t="shared" si="4"/>
        <v>0</v>
      </c>
      <c r="Q114" s="25">
        <f t="shared" si="5"/>
        <v>0</v>
      </c>
    </row>
    <row r="115" spans="1:17">
      <c r="A115" s="244">
        <v>11</v>
      </c>
      <c r="B115" s="247" t="s">
        <v>126</v>
      </c>
      <c r="C115" s="38"/>
      <c r="D115" s="250" t="s">
        <v>127</v>
      </c>
      <c r="E115" s="61" t="s">
        <v>22</v>
      </c>
      <c r="F115" s="78"/>
      <c r="G115" s="42"/>
      <c r="H115" s="42"/>
      <c r="I115" s="107"/>
      <c r="J115" s="22"/>
      <c r="K115" s="22"/>
      <c r="L115" s="23"/>
      <c r="M115" s="23"/>
      <c r="N115" s="23"/>
      <c r="O115" s="22"/>
      <c r="P115" s="24">
        <f t="shared" si="4"/>
        <v>0</v>
      </c>
      <c r="Q115" s="25">
        <f t="shared" si="5"/>
        <v>0</v>
      </c>
    </row>
    <row r="116" spans="1:17">
      <c r="A116" s="246"/>
      <c r="B116" s="249"/>
      <c r="C116" s="26"/>
      <c r="D116" s="252"/>
      <c r="E116" s="61" t="s">
        <v>22</v>
      </c>
      <c r="F116" s="78"/>
      <c r="G116" s="42"/>
      <c r="H116" s="42"/>
      <c r="I116" s="21"/>
      <c r="J116" s="22"/>
      <c r="K116" s="22"/>
      <c r="L116" s="23"/>
      <c r="M116" s="23"/>
      <c r="N116" s="23"/>
      <c r="O116" s="22"/>
      <c r="P116" s="24">
        <f t="shared" si="4"/>
        <v>0</v>
      </c>
      <c r="Q116" s="25">
        <f t="shared" si="5"/>
        <v>0</v>
      </c>
    </row>
    <row r="117" spans="1:17">
      <c r="A117" s="244">
        <v>12</v>
      </c>
      <c r="B117" s="247" t="s">
        <v>128</v>
      </c>
      <c r="C117" s="38"/>
      <c r="D117" s="250" t="s">
        <v>129</v>
      </c>
      <c r="E117" s="61" t="s">
        <v>22</v>
      </c>
      <c r="F117" s="49"/>
      <c r="G117" s="42"/>
      <c r="H117" s="42"/>
      <c r="I117" s="21"/>
      <c r="J117" s="22"/>
      <c r="K117" s="22"/>
      <c r="L117" s="23"/>
      <c r="M117" s="23"/>
      <c r="N117" s="23"/>
      <c r="O117" s="22"/>
      <c r="P117" s="24">
        <f t="shared" si="4"/>
        <v>0</v>
      </c>
      <c r="Q117" s="25">
        <f t="shared" si="5"/>
        <v>0</v>
      </c>
    </row>
    <row r="118" spans="1:17">
      <c r="A118" s="246"/>
      <c r="B118" s="249"/>
      <c r="C118" s="38"/>
      <c r="D118" s="252"/>
      <c r="E118" s="61" t="s">
        <v>22</v>
      </c>
      <c r="F118" s="62"/>
      <c r="G118" s="42"/>
      <c r="H118" s="42"/>
      <c r="I118" s="21"/>
      <c r="J118" s="22"/>
      <c r="K118" s="22"/>
      <c r="L118" s="23"/>
      <c r="M118" s="23"/>
      <c r="N118" s="23"/>
      <c r="O118" s="22"/>
      <c r="P118" s="24">
        <f t="shared" si="4"/>
        <v>0</v>
      </c>
      <c r="Q118" s="25">
        <f t="shared" si="5"/>
        <v>0</v>
      </c>
    </row>
    <row r="119" spans="1:17">
      <c r="A119" s="31">
        <v>13</v>
      </c>
      <c r="B119" s="32" t="s">
        <v>130</v>
      </c>
      <c r="C119" s="26"/>
      <c r="D119" s="33" t="s">
        <v>131</v>
      </c>
      <c r="E119" s="61" t="s">
        <v>22</v>
      </c>
      <c r="F119" s="49"/>
      <c r="G119" s="42"/>
      <c r="H119" s="42"/>
      <c r="I119" s="108"/>
      <c r="J119" s="22"/>
      <c r="K119" s="22"/>
      <c r="L119" s="23"/>
      <c r="M119" s="23"/>
      <c r="N119" s="23"/>
      <c r="O119" s="22"/>
      <c r="P119" s="24">
        <f t="shared" si="4"/>
        <v>0</v>
      </c>
      <c r="Q119" s="25">
        <f t="shared" si="5"/>
        <v>0</v>
      </c>
    </row>
    <row r="120" spans="1:17">
      <c r="A120" s="244">
        <v>14</v>
      </c>
      <c r="B120" s="247" t="s">
        <v>132</v>
      </c>
      <c r="C120" s="38"/>
      <c r="D120" s="255" t="s">
        <v>133</v>
      </c>
      <c r="E120" s="61" t="s">
        <v>22</v>
      </c>
      <c r="F120" s="78"/>
      <c r="G120" s="42"/>
      <c r="H120" s="42"/>
      <c r="I120" s="21"/>
      <c r="J120" s="22"/>
      <c r="K120" s="22"/>
      <c r="L120" s="23"/>
      <c r="M120" s="23"/>
      <c r="N120" s="23"/>
      <c r="O120" s="22"/>
      <c r="P120" s="24">
        <f t="shared" si="4"/>
        <v>0</v>
      </c>
      <c r="Q120" s="25">
        <f t="shared" si="5"/>
        <v>0</v>
      </c>
    </row>
    <row r="121" spans="1:17">
      <c r="A121" s="245"/>
      <c r="B121" s="248"/>
      <c r="C121" s="38"/>
      <c r="D121" s="256"/>
      <c r="E121" s="61" t="s">
        <v>22</v>
      </c>
      <c r="F121" s="78"/>
      <c r="G121" s="42"/>
      <c r="H121" s="42"/>
      <c r="I121" s="21"/>
      <c r="J121" s="22"/>
      <c r="K121" s="22"/>
      <c r="L121" s="23"/>
      <c r="M121" s="23"/>
      <c r="N121" s="23"/>
      <c r="O121" s="22"/>
      <c r="P121" s="24">
        <f t="shared" si="4"/>
        <v>0</v>
      </c>
      <c r="Q121" s="25">
        <f t="shared" si="5"/>
        <v>0</v>
      </c>
    </row>
    <row r="122" spans="1:17">
      <c r="A122" s="245"/>
      <c r="B122" s="248"/>
      <c r="C122" s="38"/>
      <c r="D122" s="256"/>
      <c r="E122" s="61" t="s">
        <v>22</v>
      </c>
      <c r="F122" s="78"/>
      <c r="G122" s="42"/>
      <c r="H122" s="42"/>
      <c r="I122" s="21"/>
      <c r="J122" s="22"/>
      <c r="K122" s="22"/>
      <c r="L122" s="23"/>
      <c r="M122" s="23"/>
      <c r="N122" s="23"/>
      <c r="O122" s="22"/>
      <c r="P122" s="24">
        <f t="shared" si="4"/>
        <v>0</v>
      </c>
      <c r="Q122" s="25">
        <f t="shared" si="5"/>
        <v>0</v>
      </c>
    </row>
    <row r="123" spans="1:17">
      <c r="A123" s="245"/>
      <c r="B123" s="248"/>
      <c r="C123" s="109"/>
      <c r="D123" s="256"/>
      <c r="E123" s="61" t="s">
        <v>22</v>
      </c>
      <c r="F123" s="80"/>
      <c r="G123" s="50"/>
      <c r="H123" s="50"/>
      <c r="I123" s="110"/>
      <c r="J123" s="22"/>
      <c r="K123" s="22"/>
      <c r="L123" s="23"/>
      <c r="M123" s="23"/>
      <c r="N123" s="23"/>
      <c r="O123" s="22"/>
      <c r="P123" s="24">
        <f t="shared" si="4"/>
        <v>0</v>
      </c>
      <c r="Q123" s="25">
        <f t="shared" si="5"/>
        <v>0</v>
      </c>
    </row>
    <row r="124" spans="1:17">
      <c r="A124" s="253">
        <v>15</v>
      </c>
      <c r="B124" s="254" t="s">
        <v>134</v>
      </c>
      <c r="C124" s="26"/>
      <c r="D124" s="250" t="s">
        <v>135</v>
      </c>
      <c r="E124" s="61" t="s">
        <v>22</v>
      </c>
      <c r="F124" s="49"/>
      <c r="G124" s="28"/>
      <c r="H124" s="28"/>
      <c r="I124" s="21"/>
      <c r="J124" s="22"/>
      <c r="K124" s="22"/>
      <c r="L124" s="23"/>
      <c r="M124" s="23"/>
      <c r="N124" s="23"/>
      <c r="O124" s="22"/>
      <c r="P124" s="24">
        <f t="shared" si="4"/>
        <v>0</v>
      </c>
      <c r="Q124" s="25">
        <f t="shared" si="5"/>
        <v>0</v>
      </c>
    </row>
    <row r="125" spans="1:17">
      <c r="A125" s="253"/>
      <c r="B125" s="254"/>
      <c r="C125" s="26"/>
      <c r="D125" s="252"/>
      <c r="E125" s="61" t="s">
        <v>22</v>
      </c>
      <c r="F125" s="49"/>
      <c r="G125" s="28"/>
      <c r="H125" s="28"/>
      <c r="I125" s="21"/>
      <c r="J125" s="22"/>
      <c r="K125" s="22"/>
      <c r="L125" s="23"/>
      <c r="M125" s="23"/>
      <c r="N125" s="23"/>
      <c r="O125" s="22"/>
      <c r="P125" s="24">
        <f t="shared" si="4"/>
        <v>0</v>
      </c>
      <c r="Q125" s="25">
        <f t="shared" si="5"/>
        <v>0</v>
      </c>
    </row>
    <row r="126" spans="1:17">
      <c r="A126" s="244">
        <v>16</v>
      </c>
      <c r="B126" s="247" t="s">
        <v>136</v>
      </c>
      <c r="C126" s="26"/>
      <c r="D126" s="250" t="s">
        <v>137</v>
      </c>
      <c r="E126" s="61" t="s">
        <v>22</v>
      </c>
      <c r="F126" s="78"/>
      <c r="G126" s="42"/>
      <c r="H126" s="42"/>
      <c r="I126" s="21"/>
      <c r="J126" s="22"/>
      <c r="K126" s="22"/>
      <c r="L126" s="23"/>
      <c r="M126" s="23"/>
      <c r="N126" s="23"/>
      <c r="O126" s="22"/>
      <c r="P126" s="24">
        <f t="shared" si="4"/>
        <v>0</v>
      </c>
      <c r="Q126" s="25">
        <f t="shared" si="5"/>
        <v>0</v>
      </c>
    </row>
    <row r="127" spans="1:17" s="166" customFormat="1">
      <c r="A127" s="245"/>
      <c r="B127" s="248"/>
      <c r="C127" s="26"/>
      <c r="D127" s="251"/>
      <c r="E127" s="61" t="s">
        <v>22</v>
      </c>
      <c r="F127" s="78"/>
      <c r="G127" s="42"/>
      <c r="H127" s="42"/>
      <c r="I127" s="30"/>
      <c r="J127" s="29"/>
      <c r="K127" s="29"/>
      <c r="L127" s="77"/>
      <c r="M127" s="77"/>
      <c r="N127" s="77"/>
      <c r="O127" s="29"/>
      <c r="P127" s="164">
        <f t="shared" si="4"/>
        <v>0</v>
      </c>
      <c r="Q127" s="165">
        <f t="shared" si="5"/>
        <v>0</v>
      </c>
    </row>
    <row r="128" spans="1:17">
      <c r="A128" s="246"/>
      <c r="B128" s="249"/>
      <c r="C128" s="26"/>
      <c r="D128" s="252"/>
      <c r="E128" s="61" t="s">
        <v>22</v>
      </c>
      <c r="F128" s="78"/>
      <c r="G128" s="42"/>
      <c r="H128" s="42"/>
      <c r="I128" s="30"/>
      <c r="J128" s="22"/>
      <c r="K128" s="22"/>
      <c r="L128" s="23"/>
      <c r="M128" s="23"/>
      <c r="N128" s="23"/>
      <c r="O128" s="29"/>
      <c r="P128" s="24">
        <f t="shared" si="4"/>
        <v>0</v>
      </c>
      <c r="Q128" s="25">
        <f t="shared" si="5"/>
        <v>0</v>
      </c>
    </row>
    <row r="129" spans="1:17">
      <c r="A129" s="244">
        <v>17</v>
      </c>
      <c r="B129" s="247" t="s">
        <v>138</v>
      </c>
      <c r="C129" s="26"/>
      <c r="D129" s="250" t="s">
        <v>139</v>
      </c>
      <c r="E129" s="61" t="s">
        <v>22</v>
      </c>
      <c r="F129" s="78"/>
      <c r="G129" s="42"/>
      <c r="H129" s="42"/>
      <c r="I129" s="30"/>
      <c r="J129" s="22"/>
      <c r="K129" s="22"/>
      <c r="L129" s="23"/>
      <c r="M129" s="23"/>
      <c r="N129" s="23"/>
      <c r="O129" s="29"/>
      <c r="P129" s="24">
        <f t="shared" si="4"/>
        <v>0</v>
      </c>
      <c r="Q129" s="25">
        <f t="shared" si="5"/>
        <v>0</v>
      </c>
    </row>
    <row r="130" spans="1:17">
      <c r="A130" s="246"/>
      <c r="B130" s="249"/>
      <c r="C130" s="26"/>
      <c r="D130" s="252"/>
      <c r="E130" s="61" t="s">
        <v>22</v>
      </c>
      <c r="F130" s="78"/>
      <c r="G130" s="42"/>
      <c r="H130" s="42"/>
      <c r="I130" s="21"/>
      <c r="J130" s="22"/>
      <c r="K130" s="22"/>
      <c r="L130" s="23"/>
      <c r="M130" s="23"/>
      <c r="N130" s="23"/>
      <c r="O130" s="22"/>
      <c r="P130" s="24">
        <f t="shared" si="4"/>
        <v>0</v>
      </c>
      <c r="Q130" s="25">
        <f t="shared" si="5"/>
        <v>0</v>
      </c>
    </row>
    <row r="131" spans="1:17">
      <c r="A131" s="244">
        <v>18</v>
      </c>
      <c r="B131" s="247" t="s">
        <v>140</v>
      </c>
      <c r="C131" s="26"/>
      <c r="D131" s="250" t="s">
        <v>141</v>
      </c>
      <c r="E131" s="61" t="s">
        <v>22</v>
      </c>
      <c r="F131" s="78"/>
      <c r="G131" s="42"/>
      <c r="H131" s="42"/>
      <c r="I131" s="21"/>
      <c r="J131" s="22"/>
      <c r="K131" s="22"/>
      <c r="L131" s="23"/>
      <c r="M131" s="23"/>
      <c r="N131" s="23"/>
      <c r="O131" s="22"/>
      <c r="P131" s="24">
        <f t="shared" si="4"/>
        <v>0</v>
      </c>
      <c r="Q131" s="25">
        <f t="shared" si="5"/>
        <v>0</v>
      </c>
    </row>
    <row r="132" spans="1:17">
      <c r="A132" s="246"/>
      <c r="B132" s="249"/>
      <c r="C132" s="26"/>
      <c r="D132" s="252"/>
      <c r="E132" s="61" t="s">
        <v>22</v>
      </c>
      <c r="F132" s="78"/>
      <c r="G132" s="42"/>
      <c r="H132" s="42"/>
      <c r="I132" s="21"/>
      <c r="J132" s="22"/>
      <c r="K132" s="22"/>
      <c r="L132" s="23"/>
      <c r="M132" s="23"/>
      <c r="N132" s="23"/>
      <c r="O132" s="22"/>
      <c r="P132" s="24">
        <f t="shared" si="4"/>
        <v>0</v>
      </c>
      <c r="Q132" s="25">
        <f t="shared" si="5"/>
        <v>0</v>
      </c>
    </row>
    <row r="133" spans="1:17">
      <c r="A133" s="31">
        <v>19</v>
      </c>
      <c r="B133" s="32" t="s">
        <v>142</v>
      </c>
      <c r="C133" s="38"/>
      <c r="D133" s="48" t="s">
        <v>143</v>
      </c>
      <c r="E133" s="61" t="s">
        <v>22</v>
      </c>
      <c r="F133" s="78"/>
      <c r="G133" s="42"/>
      <c r="H133" s="42"/>
      <c r="I133" s="111"/>
      <c r="J133" s="22"/>
      <c r="K133" s="22"/>
      <c r="L133" s="23"/>
      <c r="M133" s="23"/>
      <c r="N133" s="23"/>
      <c r="O133" s="22"/>
      <c r="P133" s="24">
        <f t="shared" si="4"/>
        <v>0</v>
      </c>
      <c r="Q133" s="25">
        <f t="shared" si="5"/>
        <v>0</v>
      </c>
    </row>
    <row r="134" spans="1:17">
      <c r="A134" s="244">
        <v>20</v>
      </c>
      <c r="B134" s="247" t="s">
        <v>144</v>
      </c>
      <c r="C134" s="38"/>
      <c r="D134" s="250" t="s">
        <v>52</v>
      </c>
      <c r="E134" s="61" t="s">
        <v>22</v>
      </c>
      <c r="F134" s="78"/>
      <c r="G134" s="42"/>
      <c r="H134" s="42"/>
      <c r="I134" s="112"/>
      <c r="J134" s="22"/>
      <c r="K134" s="22"/>
      <c r="L134" s="23"/>
      <c r="M134" s="23"/>
      <c r="N134" s="23"/>
      <c r="O134" s="22"/>
      <c r="P134" s="24">
        <f t="shared" si="4"/>
        <v>0</v>
      </c>
      <c r="Q134" s="25">
        <f t="shared" si="5"/>
        <v>0</v>
      </c>
    </row>
    <row r="135" spans="1:17">
      <c r="A135" s="245"/>
      <c r="B135" s="248"/>
      <c r="C135" s="38"/>
      <c r="D135" s="251"/>
      <c r="E135" s="61" t="s">
        <v>22</v>
      </c>
      <c r="F135" s="78"/>
      <c r="G135" s="42"/>
      <c r="H135" s="42"/>
      <c r="I135" s="112"/>
      <c r="J135" s="22"/>
      <c r="K135" s="22"/>
      <c r="L135" s="23"/>
      <c r="M135" s="23"/>
      <c r="N135" s="23"/>
      <c r="O135" s="22"/>
      <c r="P135" s="24">
        <f t="shared" si="4"/>
        <v>0</v>
      </c>
      <c r="Q135" s="25">
        <f t="shared" si="5"/>
        <v>0</v>
      </c>
    </row>
    <row r="136" spans="1:17">
      <c r="A136" s="246"/>
      <c r="B136" s="249"/>
      <c r="C136" s="38"/>
      <c r="D136" s="252"/>
      <c r="E136" s="61" t="s">
        <v>22</v>
      </c>
      <c r="F136" s="78"/>
      <c r="G136" s="42"/>
      <c r="H136" s="42"/>
      <c r="I136" s="21"/>
      <c r="J136" s="22"/>
      <c r="K136" s="22"/>
      <c r="L136" s="23"/>
      <c r="M136" s="23"/>
      <c r="N136" s="23"/>
      <c r="O136" s="22"/>
      <c r="P136" s="24">
        <f t="shared" si="4"/>
        <v>0</v>
      </c>
      <c r="Q136" s="25">
        <f t="shared" si="5"/>
        <v>0</v>
      </c>
    </row>
    <row r="137" spans="1:17">
      <c r="A137" s="244">
        <v>21</v>
      </c>
      <c r="B137" s="247" t="s">
        <v>145</v>
      </c>
      <c r="C137" s="38"/>
      <c r="D137" s="250" t="s">
        <v>146</v>
      </c>
      <c r="E137" s="61" t="s">
        <v>22</v>
      </c>
      <c r="F137" s="78"/>
      <c r="G137" s="42"/>
      <c r="H137" s="42"/>
      <c r="I137" s="21"/>
      <c r="J137" s="22"/>
      <c r="K137" s="22"/>
      <c r="L137" s="23"/>
      <c r="M137" s="23"/>
      <c r="N137" s="23"/>
      <c r="O137" s="22"/>
      <c r="P137" s="24">
        <f t="shared" si="4"/>
        <v>0</v>
      </c>
      <c r="Q137" s="25">
        <f t="shared" si="5"/>
        <v>0</v>
      </c>
    </row>
    <row r="138" spans="1:17">
      <c r="A138" s="245"/>
      <c r="B138" s="248"/>
      <c r="C138" s="38"/>
      <c r="D138" s="251"/>
      <c r="E138" s="61" t="s">
        <v>22</v>
      </c>
      <c r="F138" s="78"/>
      <c r="G138" s="42"/>
      <c r="H138" s="42"/>
      <c r="I138" s="21"/>
      <c r="J138" s="22"/>
      <c r="K138" s="22"/>
      <c r="L138" s="23"/>
      <c r="M138" s="23"/>
      <c r="N138" s="23"/>
      <c r="O138" s="22"/>
      <c r="P138" s="24">
        <f t="shared" si="4"/>
        <v>0</v>
      </c>
      <c r="Q138" s="25">
        <f t="shared" si="5"/>
        <v>0</v>
      </c>
    </row>
    <row r="139" spans="1:17">
      <c r="A139" s="246"/>
      <c r="B139" s="249"/>
      <c r="C139" s="26"/>
      <c r="D139" s="252"/>
      <c r="E139" s="61" t="s">
        <v>22</v>
      </c>
      <c r="F139" s="78"/>
      <c r="G139" s="42"/>
      <c r="H139" s="42"/>
      <c r="I139" s="21"/>
      <c r="J139" s="22"/>
      <c r="K139" s="22"/>
      <c r="L139" s="23"/>
      <c r="M139" s="23"/>
      <c r="N139" s="23"/>
      <c r="O139" s="22"/>
      <c r="P139" s="24">
        <f t="shared" si="4"/>
        <v>0</v>
      </c>
      <c r="Q139" s="25">
        <f t="shared" si="5"/>
        <v>0</v>
      </c>
    </row>
    <row r="140" spans="1:17">
      <c r="A140" s="113"/>
      <c r="B140" s="113" t="s">
        <v>147</v>
      </c>
      <c r="C140" s="114"/>
      <c r="D140" s="113"/>
      <c r="E140" s="115"/>
      <c r="F140" s="116">
        <f>SUM(F99:F139)</f>
        <v>0</v>
      </c>
      <c r="G140" s="117"/>
      <c r="H140" s="117"/>
      <c r="I140" s="118"/>
      <c r="J140" s="117"/>
      <c r="K140" s="119"/>
      <c r="L140" s="117"/>
      <c r="M140" s="117"/>
      <c r="N140" s="117"/>
      <c r="O140" s="120"/>
      <c r="P140" s="121">
        <f>SUM(G140:O140)</f>
        <v>0</v>
      </c>
      <c r="Q140" s="122">
        <f>SUM(Q8:Q139)</f>
        <v>0</v>
      </c>
    </row>
    <row r="141" spans="1:17">
      <c r="A141" s="113"/>
      <c r="B141" s="113" t="s">
        <v>148</v>
      </c>
      <c r="C141" s="114"/>
      <c r="D141" s="113"/>
      <c r="E141" s="115"/>
      <c r="F141" s="114">
        <f>+F43+F98+F140</f>
        <v>0</v>
      </c>
      <c r="G141" s="117"/>
      <c r="H141" s="117"/>
      <c r="I141" s="118"/>
      <c r="J141" s="117"/>
      <c r="K141" s="119"/>
      <c r="L141" s="117"/>
      <c r="M141" s="117"/>
      <c r="N141" s="117"/>
      <c r="O141" s="120"/>
      <c r="P141" s="121"/>
      <c r="Q141" s="122"/>
    </row>
    <row r="142" spans="1:17">
      <c r="A142" s="123"/>
      <c r="B142" s="124" t="s">
        <v>149</v>
      </c>
      <c r="C142" s="89"/>
      <c r="D142" s="125" t="s">
        <v>150</v>
      </c>
      <c r="E142" s="106" t="s">
        <v>22</v>
      </c>
      <c r="F142" s="126"/>
      <c r="G142" s="127"/>
      <c r="H142" s="127"/>
      <c r="I142" s="21"/>
      <c r="J142" s="22">
        <f>'[1]CP NCTT+CPSXC'!F11</f>
        <v>149.69828888031637</v>
      </c>
      <c r="K142" s="22">
        <f>'[1]CP NCTT+CPSXC'!F14</f>
        <v>38.602480615957965</v>
      </c>
      <c r="L142" s="23">
        <f>'[1]CP NCTT+CPSXC'!F21</f>
        <v>25.549369807140906</v>
      </c>
      <c r="M142" s="23">
        <f>'[1]CP NCTT+CPSXC'!F22</f>
        <v>15.469474391858816</v>
      </c>
      <c r="N142" s="23">
        <f>'[1]CP NCTT+CPSXC'!F23</f>
        <v>174.76264277190108</v>
      </c>
      <c r="O142" s="127"/>
      <c r="P142" s="24">
        <f>SUM(G142:O142)</f>
        <v>404.08225646717517</v>
      </c>
      <c r="Q142" s="25">
        <f>P142*F142</f>
        <v>0</v>
      </c>
    </row>
    <row r="143" spans="1:17">
      <c r="A143" s="128"/>
      <c r="B143" s="128" t="s">
        <v>151</v>
      </c>
      <c r="C143" s="129"/>
      <c r="D143" s="128"/>
      <c r="E143" s="130"/>
      <c r="F143" s="131">
        <f>F142</f>
        <v>0</v>
      </c>
      <c r="G143" s="132"/>
      <c r="H143" s="132"/>
      <c r="I143" s="133"/>
      <c r="J143" s="132"/>
      <c r="K143" s="132"/>
      <c r="L143" s="132"/>
      <c r="M143" s="132"/>
      <c r="N143" s="132"/>
      <c r="O143" s="134"/>
      <c r="P143" s="135"/>
      <c r="Q143" s="136">
        <f>SUM(Q142:Q142)</f>
        <v>0</v>
      </c>
    </row>
    <row r="144" spans="1:17">
      <c r="A144" s="137"/>
      <c r="B144" s="129" t="s">
        <v>152</v>
      </c>
      <c r="C144" s="138"/>
      <c r="D144" s="129"/>
      <c r="E144" s="139"/>
      <c r="F144" s="129">
        <f>F141+F143</f>
        <v>0</v>
      </c>
      <c r="G144" s="140"/>
      <c r="H144" s="140"/>
      <c r="I144" s="133"/>
      <c r="J144" s="132"/>
      <c r="K144" s="132"/>
      <c r="L144" s="132"/>
      <c r="M144" s="132"/>
      <c r="N144" s="132"/>
      <c r="O144" s="134"/>
      <c r="P144" s="135"/>
      <c r="Q144" s="136">
        <f>Q140+Q143</f>
        <v>0</v>
      </c>
    </row>
    <row r="145" spans="1:17">
      <c r="A145" s="141"/>
      <c r="B145" s="142"/>
      <c r="C145" s="143"/>
      <c r="D145" s="142"/>
      <c r="E145" s="144"/>
      <c r="F145" s="142"/>
      <c r="G145" s="8"/>
      <c r="H145" s="8"/>
      <c r="I145" s="145"/>
      <c r="J145" s="240" t="s">
        <v>153</v>
      </c>
      <c r="K145" s="240"/>
      <c r="L145" s="240"/>
      <c r="M145" s="240"/>
      <c r="N145" s="240"/>
      <c r="O145" s="240"/>
      <c r="P145" s="240"/>
      <c r="Q145" s="240"/>
    </row>
    <row r="146" spans="1:17">
      <c r="A146" s="146"/>
      <c r="B146" s="143"/>
      <c r="C146" s="143" t="s">
        <v>154</v>
      </c>
      <c r="D146" s="143"/>
      <c r="E146" s="241" t="s">
        <v>155</v>
      </c>
      <c r="F146" s="241"/>
      <c r="G146" s="241"/>
      <c r="H146" s="241"/>
      <c r="I146" s="241"/>
      <c r="J146" s="242" t="s">
        <v>156</v>
      </c>
      <c r="K146" s="242"/>
      <c r="L146" s="242"/>
      <c r="M146" s="242"/>
      <c r="N146" s="242"/>
      <c r="O146" s="242"/>
      <c r="P146" s="242"/>
      <c r="Q146" s="242"/>
    </row>
    <row r="147" spans="1:17">
      <c r="A147" s="147"/>
      <c r="B147" s="148"/>
      <c r="C147" s="148"/>
      <c r="D147" s="148"/>
      <c r="E147" s="149"/>
      <c r="F147" s="150">
        <v>2399085</v>
      </c>
      <c r="G147" s="151"/>
      <c r="H147" s="151"/>
      <c r="I147" s="152"/>
      <c r="J147" s="153"/>
      <c r="K147" s="153"/>
      <c r="L147" s="153"/>
      <c r="M147" s="153"/>
      <c r="N147" s="153"/>
      <c r="O147" s="154"/>
      <c r="P147" s="153"/>
      <c r="Q147" s="155"/>
    </row>
    <row r="148" spans="1:17" ht="16.5">
      <c r="A148" s="147"/>
      <c r="B148" s="148"/>
      <c r="C148" s="156"/>
      <c r="D148" s="148"/>
      <c r="E148" s="149"/>
      <c r="F148" s="150">
        <f>F147-F144</f>
        <v>2399085</v>
      </c>
      <c r="G148" s="151"/>
      <c r="H148" s="151"/>
      <c r="I148" s="152"/>
      <c r="J148" s="153"/>
      <c r="K148" s="153"/>
      <c r="L148" s="153"/>
      <c r="M148" s="153"/>
      <c r="N148" s="153"/>
      <c r="O148" s="154"/>
      <c r="P148" s="153"/>
      <c r="Q148" s="157"/>
    </row>
    <row r="149" spans="1:17" ht="16.5">
      <c r="A149" s="141"/>
      <c r="B149" s="156"/>
      <c r="C149" s="156"/>
      <c r="D149" s="156"/>
      <c r="E149" s="158"/>
      <c r="F149" s="158">
        <v>2271420</v>
      </c>
      <c r="G149" s="11"/>
      <c r="H149" s="11"/>
      <c r="I149" s="243"/>
      <c r="J149" s="243"/>
      <c r="K149" s="159"/>
      <c r="L149" s="159"/>
      <c r="M149" s="159"/>
      <c r="N149" s="159"/>
      <c r="O149" s="160"/>
      <c r="P149" s="159"/>
      <c r="Q149" s="161"/>
    </row>
    <row r="150" spans="1:17" ht="16.5">
      <c r="A150" s="141"/>
      <c r="B150" s="156"/>
      <c r="C150" s="156"/>
      <c r="D150" s="156"/>
      <c r="E150" s="158"/>
      <c r="F150" s="158">
        <f>F149-F147</f>
        <v>-127665</v>
      </c>
      <c r="G150" s="11"/>
      <c r="H150" s="11"/>
      <c r="I150" s="243"/>
      <c r="J150" s="243"/>
      <c r="K150" s="159"/>
      <c r="L150" s="159"/>
      <c r="M150" s="159"/>
      <c r="N150" s="159"/>
      <c r="O150" s="160"/>
      <c r="P150" s="159"/>
      <c r="Q150" s="161"/>
    </row>
  </sheetData>
  <mergeCells count="155">
    <mergeCell ref="P6:P7"/>
    <mergeCell ref="Q6:Q7"/>
    <mergeCell ref="A8:A9"/>
    <mergeCell ref="B8:B9"/>
    <mergeCell ref="D8:D9"/>
    <mergeCell ref="A1:Q1"/>
    <mergeCell ref="A2:Q2"/>
    <mergeCell ref="B3:Q3"/>
    <mergeCell ref="A6:A7"/>
    <mergeCell ref="B6:B7"/>
    <mergeCell ref="C6:C7"/>
    <mergeCell ref="E6:E7"/>
    <mergeCell ref="F6:F7"/>
    <mergeCell ref="G6:G7"/>
    <mergeCell ref="H6:H7"/>
    <mergeCell ref="A10:A11"/>
    <mergeCell ref="B10:B11"/>
    <mergeCell ref="D10:D11"/>
    <mergeCell ref="A12:A13"/>
    <mergeCell ref="B12:B13"/>
    <mergeCell ref="D12:D13"/>
    <mergeCell ref="I6:I7"/>
    <mergeCell ref="J6:J7"/>
    <mergeCell ref="K6:O6"/>
    <mergeCell ref="A20:A21"/>
    <mergeCell ref="B20:B21"/>
    <mergeCell ref="D20:D21"/>
    <mergeCell ref="A23:A24"/>
    <mergeCell ref="B23:B24"/>
    <mergeCell ref="D23:D24"/>
    <mergeCell ref="A15:A17"/>
    <mergeCell ref="B15:B17"/>
    <mergeCell ref="D15:D17"/>
    <mergeCell ref="A18:A19"/>
    <mergeCell ref="B18:B19"/>
    <mergeCell ref="D18:D19"/>
    <mergeCell ref="A30:A31"/>
    <mergeCell ref="B30:B31"/>
    <mergeCell ref="D30:D31"/>
    <mergeCell ref="A32:A33"/>
    <mergeCell ref="B32:B33"/>
    <mergeCell ref="D32:D33"/>
    <mergeCell ref="A25:A26"/>
    <mergeCell ref="B25:B26"/>
    <mergeCell ref="D25:D26"/>
    <mergeCell ref="A27:A29"/>
    <mergeCell ref="B27:B29"/>
    <mergeCell ref="D27:D29"/>
    <mergeCell ref="A44:A45"/>
    <mergeCell ref="B44:B45"/>
    <mergeCell ref="D44:D45"/>
    <mergeCell ref="A46:A47"/>
    <mergeCell ref="B46:B47"/>
    <mergeCell ref="D46:D47"/>
    <mergeCell ref="A34:A36"/>
    <mergeCell ref="B34:B36"/>
    <mergeCell ref="D34:D36"/>
    <mergeCell ref="A40:A42"/>
    <mergeCell ref="B40:B42"/>
    <mergeCell ref="D40:D42"/>
    <mergeCell ref="A57:A58"/>
    <mergeCell ref="B57:B58"/>
    <mergeCell ref="D57:D58"/>
    <mergeCell ref="A61:A62"/>
    <mergeCell ref="B61:B62"/>
    <mergeCell ref="D61:D62"/>
    <mergeCell ref="A49:A50"/>
    <mergeCell ref="B49:B50"/>
    <mergeCell ref="D49:D50"/>
    <mergeCell ref="A54:A55"/>
    <mergeCell ref="B54:B55"/>
    <mergeCell ref="D54:D55"/>
    <mergeCell ref="A70:A73"/>
    <mergeCell ref="B70:B73"/>
    <mergeCell ref="D70:D73"/>
    <mergeCell ref="A74:A75"/>
    <mergeCell ref="B74:B75"/>
    <mergeCell ref="D74:D75"/>
    <mergeCell ref="A63:A65"/>
    <mergeCell ref="B63:B65"/>
    <mergeCell ref="D63:D65"/>
    <mergeCell ref="A67:A68"/>
    <mergeCell ref="B67:B68"/>
    <mergeCell ref="D67:D68"/>
    <mergeCell ref="A81:A83"/>
    <mergeCell ref="B81:B83"/>
    <mergeCell ref="D81:D83"/>
    <mergeCell ref="A84:A85"/>
    <mergeCell ref="B84:B85"/>
    <mergeCell ref="D84:D85"/>
    <mergeCell ref="A76:A78"/>
    <mergeCell ref="B76:B78"/>
    <mergeCell ref="D76:D78"/>
    <mergeCell ref="A79:A80"/>
    <mergeCell ref="B79:B80"/>
    <mergeCell ref="D79:D80"/>
    <mergeCell ref="A94:A95"/>
    <mergeCell ref="B94:B95"/>
    <mergeCell ref="D94:D95"/>
    <mergeCell ref="A96:A97"/>
    <mergeCell ref="B96:B97"/>
    <mergeCell ref="D96:D97"/>
    <mergeCell ref="A86:A88"/>
    <mergeCell ref="B86:B88"/>
    <mergeCell ref="D86:D88"/>
    <mergeCell ref="A90:A92"/>
    <mergeCell ref="B90:B92"/>
    <mergeCell ref="D90:D92"/>
    <mergeCell ref="A108:A109"/>
    <mergeCell ref="B108:B109"/>
    <mergeCell ref="D108:D109"/>
    <mergeCell ref="A110:A112"/>
    <mergeCell ref="B110:B112"/>
    <mergeCell ref="D110:D112"/>
    <mergeCell ref="A99:A100"/>
    <mergeCell ref="B99:B100"/>
    <mergeCell ref="D99:D100"/>
    <mergeCell ref="A105:A106"/>
    <mergeCell ref="B105:B106"/>
    <mergeCell ref="D105:D106"/>
    <mergeCell ref="A117:A118"/>
    <mergeCell ref="B117:B118"/>
    <mergeCell ref="D117:D118"/>
    <mergeCell ref="A120:A123"/>
    <mergeCell ref="B120:B123"/>
    <mergeCell ref="D120:D123"/>
    <mergeCell ref="A113:A114"/>
    <mergeCell ref="B113:B114"/>
    <mergeCell ref="D113:D114"/>
    <mergeCell ref="A115:A116"/>
    <mergeCell ref="B115:B116"/>
    <mergeCell ref="D115:D116"/>
    <mergeCell ref="A129:A130"/>
    <mergeCell ref="B129:B130"/>
    <mergeCell ref="D129:D130"/>
    <mergeCell ref="A131:A132"/>
    <mergeCell ref="B131:B132"/>
    <mergeCell ref="D131:D132"/>
    <mergeCell ref="A124:A125"/>
    <mergeCell ref="B124:B125"/>
    <mergeCell ref="D124:D125"/>
    <mergeCell ref="A126:A128"/>
    <mergeCell ref="B126:B128"/>
    <mergeCell ref="D126:D128"/>
    <mergeCell ref="J145:Q145"/>
    <mergeCell ref="E146:I146"/>
    <mergeCell ref="J146:Q146"/>
    <mergeCell ref="I149:J149"/>
    <mergeCell ref="I150:J150"/>
    <mergeCell ref="A134:A136"/>
    <mergeCell ref="B134:B136"/>
    <mergeCell ref="D134:D136"/>
    <mergeCell ref="A137:A139"/>
    <mergeCell ref="B137:B139"/>
    <mergeCell ref="D137:D139"/>
  </mergeCells>
  <conditionalFormatting sqref="E99:E139">
    <cfRule type="uniqueValues" dxfId="0" priority="1" stopIfTrue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E13" sqref="E13"/>
    </sheetView>
  </sheetViews>
  <sheetFormatPr defaultRowHeight="15.75"/>
  <cols>
    <col min="1" max="1" width="55.28515625" style="179" customWidth="1"/>
    <col min="2" max="2" width="8" style="238" customWidth="1"/>
    <col min="3" max="3" width="14" style="179" customWidth="1"/>
    <col min="4" max="5" width="17.28515625" style="239" customWidth="1"/>
    <col min="6" max="6" width="19.85546875" style="178" bestFit="1" customWidth="1"/>
    <col min="7" max="256" width="9.140625" style="179"/>
    <col min="257" max="257" width="55.28515625" style="179" customWidth="1"/>
    <col min="258" max="258" width="8" style="179" customWidth="1"/>
    <col min="259" max="259" width="14" style="179" customWidth="1"/>
    <col min="260" max="261" width="17.28515625" style="179" customWidth="1"/>
    <col min="262" max="262" width="19.85546875" style="179" bestFit="1" customWidth="1"/>
    <col min="263" max="512" width="9.140625" style="179"/>
    <col min="513" max="513" width="55.28515625" style="179" customWidth="1"/>
    <col min="514" max="514" width="8" style="179" customWidth="1"/>
    <col min="515" max="515" width="14" style="179" customWidth="1"/>
    <col min="516" max="517" width="17.28515625" style="179" customWidth="1"/>
    <col min="518" max="518" width="19.85546875" style="179" bestFit="1" customWidth="1"/>
    <col min="519" max="768" width="9.140625" style="179"/>
    <col min="769" max="769" width="55.28515625" style="179" customWidth="1"/>
    <col min="770" max="770" width="8" style="179" customWidth="1"/>
    <col min="771" max="771" width="14" style="179" customWidth="1"/>
    <col min="772" max="773" width="17.28515625" style="179" customWidth="1"/>
    <col min="774" max="774" width="19.85546875" style="179" bestFit="1" customWidth="1"/>
    <col min="775" max="1024" width="9.140625" style="179"/>
    <col min="1025" max="1025" width="55.28515625" style="179" customWidth="1"/>
    <col min="1026" max="1026" width="8" style="179" customWidth="1"/>
    <col min="1027" max="1027" width="14" style="179" customWidth="1"/>
    <col min="1028" max="1029" width="17.28515625" style="179" customWidth="1"/>
    <col min="1030" max="1030" width="19.85546875" style="179" bestFit="1" customWidth="1"/>
    <col min="1031" max="1280" width="9.140625" style="179"/>
    <col min="1281" max="1281" width="55.28515625" style="179" customWidth="1"/>
    <col min="1282" max="1282" width="8" style="179" customWidth="1"/>
    <col min="1283" max="1283" width="14" style="179" customWidth="1"/>
    <col min="1284" max="1285" width="17.28515625" style="179" customWidth="1"/>
    <col min="1286" max="1286" width="19.85546875" style="179" bestFit="1" customWidth="1"/>
    <col min="1287" max="1536" width="9.140625" style="179"/>
    <col min="1537" max="1537" width="55.28515625" style="179" customWidth="1"/>
    <col min="1538" max="1538" width="8" style="179" customWidth="1"/>
    <col min="1539" max="1539" width="14" style="179" customWidth="1"/>
    <col min="1540" max="1541" width="17.28515625" style="179" customWidth="1"/>
    <col min="1542" max="1542" width="19.85546875" style="179" bestFit="1" customWidth="1"/>
    <col min="1543" max="1792" width="9.140625" style="179"/>
    <col min="1793" max="1793" width="55.28515625" style="179" customWidth="1"/>
    <col min="1794" max="1794" width="8" style="179" customWidth="1"/>
    <col min="1795" max="1795" width="14" style="179" customWidth="1"/>
    <col min="1796" max="1797" width="17.28515625" style="179" customWidth="1"/>
    <col min="1798" max="1798" width="19.85546875" style="179" bestFit="1" customWidth="1"/>
    <col min="1799" max="2048" width="9.140625" style="179"/>
    <col min="2049" max="2049" width="55.28515625" style="179" customWidth="1"/>
    <col min="2050" max="2050" width="8" style="179" customWidth="1"/>
    <col min="2051" max="2051" width="14" style="179" customWidth="1"/>
    <col min="2052" max="2053" width="17.28515625" style="179" customWidth="1"/>
    <col min="2054" max="2054" width="19.85546875" style="179" bestFit="1" customWidth="1"/>
    <col min="2055" max="2304" width="9.140625" style="179"/>
    <col min="2305" max="2305" width="55.28515625" style="179" customWidth="1"/>
    <col min="2306" max="2306" width="8" style="179" customWidth="1"/>
    <col min="2307" max="2307" width="14" style="179" customWidth="1"/>
    <col min="2308" max="2309" width="17.28515625" style="179" customWidth="1"/>
    <col min="2310" max="2310" width="19.85546875" style="179" bestFit="1" customWidth="1"/>
    <col min="2311" max="2560" width="9.140625" style="179"/>
    <col min="2561" max="2561" width="55.28515625" style="179" customWidth="1"/>
    <col min="2562" max="2562" width="8" style="179" customWidth="1"/>
    <col min="2563" max="2563" width="14" style="179" customWidth="1"/>
    <col min="2564" max="2565" width="17.28515625" style="179" customWidth="1"/>
    <col min="2566" max="2566" width="19.85546875" style="179" bestFit="1" customWidth="1"/>
    <col min="2567" max="2816" width="9.140625" style="179"/>
    <col min="2817" max="2817" width="55.28515625" style="179" customWidth="1"/>
    <col min="2818" max="2818" width="8" style="179" customWidth="1"/>
    <col min="2819" max="2819" width="14" style="179" customWidth="1"/>
    <col min="2820" max="2821" width="17.28515625" style="179" customWidth="1"/>
    <col min="2822" max="2822" width="19.85546875" style="179" bestFit="1" customWidth="1"/>
    <col min="2823" max="3072" width="9.140625" style="179"/>
    <col min="3073" max="3073" width="55.28515625" style="179" customWidth="1"/>
    <col min="3074" max="3074" width="8" style="179" customWidth="1"/>
    <col min="3075" max="3075" width="14" style="179" customWidth="1"/>
    <col min="3076" max="3077" width="17.28515625" style="179" customWidth="1"/>
    <col min="3078" max="3078" width="19.85546875" style="179" bestFit="1" customWidth="1"/>
    <col min="3079" max="3328" width="9.140625" style="179"/>
    <col min="3329" max="3329" width="55.28515625" style="179" customWidth="1"/>
    <col min="3330" max="3330" width="8" style="179" customWidth="1"/>
    <col min="3331" max="3331" width="14" style="179" customWidth="1"/>
    <col min="3332" max="3333" width="17.28515625" style="179" customWidth="1"/>
    <col min="3334" max="3334" width="19.85546875" style="179" bestFit="1" customWidth="1"/>
    <col min="3335" max="3584" width="9.140625" style="179"/>
    <col min="3585" max="3585" width="55.28515625" style="179" customWidth="1"/>
    <col min="3586" max="3586" width="8" style="179" customWidth="1"/>
    <col min="3587" max="3587" width="14" style="179" customWidth="1"/>
    <col min="3588" max="3589" width="17.28515625" style="179" customWidth="1"/>
    <col min="3590" max="3590" width="19.85546875" style="179" bestFit="1" customWidth="1"/>
    <col min="3591" max="3840" width="9.140625" style="179"/>
    <col min="3841" max="3841" width="55.28515625" style="179" customWidth="1"/>
    <col min="3842" max="3842" width="8" style="179" customWidth="1"/>
    <col min="3843" max="3843" width="14" style="179" customWidth="1"/>
    <col min="3844" max="3845" width="17.28515625" style="179" customWidth="1"/>
    <col min="3846" max="3846" width="19.85546875" style="179" bestFit="1" customWidth="1"/>
    <col min="3847" max="4096" width="9.140625" style="179"/>
    <col min="4097" max="4097" width="55.28515625" style="179" customWidth="1"/>
    <col min="4098" max="4098" width="8" style="179" customWidth="1"/>
    <col min="4099" max="4099" width="14" style="179" customWidth="1"/>
    <col min="4100" max="4101" width="17.28515625" style="179" customWidth="1"/>
    <col min="4102" max="4102" width="19.85546875" style="179" bestFit="1" customWidth="1"/>
    <col min="4103" max="4352" width="9.140625" style="179"/>
    <col min="4353" max="4353" width="55.28515625" style="179" customWidth="1"/>
    <col min="4354" max="4354" width="8" style="179" customWidth="1"/>
    <col min="4355" max="4355" width="14" style="179" customWidth="1"/>
    <col min="4356" max="4357" width="17.28515625" style="179" customWidth="1"/>
    <col min="4358" max="4358" width="19.85546875" style="179" bestFit="1" customWidth="1"/>
    <col min="4359" max="4608" width="9.140625" style="179"/>
    <col min="4609" max="4609" width="55.28515625" style="179" customWidth="1"/>
    <col min="4610" max="4610" width="8" style="179" customWidth="1"/>
    <col min="4611" max="4611" width="14" style="179" customWidth="1"/>
    <col min="4612" max="4613" width="17.28515625" style="179" customWidth="1"/>
    <col min="4614" max="4614" width="19.85546875" style="179" bestFit="1" customWidth="1"/>
    <col min="4615" max="4864" width="9.140625" style="179"/>
    <col min="4865" max="4865" width="55.28515625" style="179" customWidth="1"/>
    <col min="4866" max="4866" width="8" style="179" customWidth="1"/>
    <col min="4867" max="4867" width="14" style="179" customWidth="1"/>
    <col min="4868" max="4869" width="17.28515625" style="179" customWidth="1"/>
    <col min="4870" max="4870" width="19.85546875" style="179" bestFit="1" customWidth="1"/>
    <col min="4871" max="5120" width="9.140625" style="179"/>
    <col min="5121" max="5121" width="55.28515625" style="179" customWidth="1"/>
    <col min="5122" max="5122" width="8" style="179" customWidth="1"/>
    <col min="5123" max="5123" width="14" style="179" customWidth="1"/>
    <col min="5124" max="5125" width="17.28515625" style="179" customWidth="1"/>
    <col min="5126" max="5126" width="19.85546875" style="179" bestFit="1" customWidth="1"/>
    <col min="5127" max="5376" width="9.140625" style="179"/>
    <col min="5377" max="5377" width="55.28515625" style="179" customWidth="1"/>
    <col min="5378" max="5378" width="8" style="179" customWidth="1"/>
    <col min="5379" max="5379" width="14" style="179" customWidth="1"/>
    <col min="5380" max="5381" width="17.28515625" style="179" customWidth="1"/>
    <col min="5382" max="5382" width="19.85546875" style="179" bestFit="1" customWidth="1"/>
    <col min="5383" max="5632" width="9.140625" style="179"/>
    <col min="5633" max="5633" width="55.28515625" style="179" customWidth="1"/>
    <col min="5634" max="5634" width="8" style="179" customWidth="1"/>
    <col min="5635" max="5635" width="14" style="179" customWidth="1"/>
    <col min="5636" max="5637" width="17.28515625" style="179" customWidth="1"/>
    <col min="5638" max="5638" width="19.85546875" style="179" bestFit="1" customWidth="1"/>
    <col min="5639" max="5888" width="9.140625" style="179"/>
    <col min="5889" max="5889" width="55.28515625" style="179" customWidth="1"/>
    <col min="5890" max="5890" width="8" style="179" customWidth="1"/>
    <col min="5891" max="5891" width="14" style="179" customWidth="1"/>
    <col min="5892" max="5893" width="17.28515625" style="179" customWidth="1"/>
    <col min="5894" max="5894" width="19.85546875" style="179" bestFit="1" customWidth="1"/>
    <col min="5895" max="6144" width="9.140625" style="179"/>
    <col min="6145" max="6145" width="55.28515625" style="179" customWidth="1"/>
    <col min="6146" max="6146" width="8" style="179" customWidth="1"/>
    <col min="6147" max="6147" width="14" style="179" customWidth="1"/>
    <col min="6148" max="6149" width="17.28515625" style="179" customWidth="1"/>
    <col min="6150" max="6150" width="19.85546875" style="179" bestFit="1" customWidth="1"/>
    <col min="6151" max="6400" width="9.140625" style="179"/>
    <col min="6401" max="6401" width="55.28515625" style="179" customWidth="1"/>
    <col min="6402" max="6402" width="8" style="179" customWidth="1"/>
    <col min="6403" max="6403" width="14" style="179" customWidth="1"/>
    <col min="6404" max="6405" width="17.28515625" style="179" customWidth="1"/>
    <col min="6406" max="6406" width="19.85546875" style="179" bestFit="1" customWidth="1"/>
    <col min="6407" max="6656" width="9.140625" style="179"/>
    <col min="6657" max="6657" width="55.28515625" style="179" customWidth="1"/>
    <col min="6658" max="6658" width="8" style="179" customWidth="1"/>
    <col min="6659" max="6659" width="14" style="179" customWidth="1"/>
    <col min="6660" max="6661" width="17.28515625" style="179" customWidth="1"/>
    <col min="6662" max="6662" width="19.85546875" style="179" bestFit="1" customWidth="1"/>
    <col min="6663" max="6912" width="9.140625" style="179"/>
    <col min="6913" max="6913" width="55.28515625" style="179" customWidth="1"/>
    <col min="6914" max="6914" width="8" style="179" customWidth="1"/>
    <col min="6915" max="6915" width="14" style="179" customWidth="1"/>
    <col min="6916" max="6917" width="17.28515625" style="179" customWidth="1"/>
    <col min="6918" max="6918" width="19.85546875" style="179" bestFit="1" customWidth="1"/>
    <col min="6919" max="7168" width="9.140625" style="179"/>
    <col min="7169" max="7169" width="55.28515625" style="179" customWidth="1"/>
    <col min="7170" max="7170" width="8" style="179" customWidth="1"/>
    <col min="7171" max="7171" width="14" style="179" customWidth="1"/>
    <col min="7172" max="7173" width="17.28515625" style="179" customWidth="1"/>
    <col min="7174" max="7174" width="19.85546875" style="179" bestFit="1" customWidth="1"/>
    <col min="7175" max="7424" width="9.140625" style="179"/>
    <col min="7425" max="7425" width="55.28515625" style="179" customWidth="1"/>
    <col min="7426" max="7426" width="8" style="179" customWidth="1"/>
    <col min="7427" max="7427" width="14" style="179" customWidth="1"/>
    <col min="7428" max="7429" width="17.28515625" style="179" customWidth="1"/>
    <col min="7430" max="7430" width="19.85546875" style="179" bestFit="1" customWidth="1"/>
    <col min="7431" max="7680" width="9.140625" style="179"/>
    <col min="7681" max="7681" width="55.28515625" style="179" customWidth="1"/>
    <col min="7682" max="7682" width="8" style="179" customWidth="1"/>
    <col min="7683" max="7683" width="14" style="179" customWidth="1"/>
    <col min="7684" max="7685" width="17.28515625" style="179" customWidth="1"/>
    <col min="7686" max="7686" width="19.85546875" style="179" bestFit="1" customWidth="1"/>
    <col min="7687" max="7936" width="9.140625" style="179"/>
    <col min="7937" max="7937" width="55.28515625" style="179" customWidth="1"/>
    <col min="7938" max="7938" width="8" style="179" customWidth="1"/>
    <col min="7939" max="7939" width="14" style="179" customWidth="1"/>
    <col min="7940" max="7941" width="17.28515625" style="179" customWidth="1"/>
    <col min="7942" max="7942" width="19.85546875" style="179" bestFit="1" customWidth="1"/>
    <col min="7943" max="8192" width="9.140625" style="179"/>
    <col min="8193" max="8193" width="55.28515625" style="179" customWidth="1"/>
    <col min="8194" max="8194" width="8" style="179" customWidth="1"/>
    <col min="8195" max="8195" width="14" style="179" customWidth="1"/>
    <col min="8196" max="8197" width="17.28515625" style="179" customWidth="1"/>
    <col min="8198" max="8198" width="19.85546875" style="179" bestFit="1" customWidth="1"/>
    <col min="8199" max="8448" width="9.140625" style="179"/>
    <col min="8449" max="8449" width="55.28515625" style="179" customWidth="1"/>
    <col min="8450" max="8450" width="8" style="179" customWidth="1"/>
    <col min="8451" max="8451" width="14" style="179" customWidth="1"/>
    <col min="8452" max="8453" width="17.28515625" style="179" customWidth="1"/>
    <col min="8454" max="8454" width="19.85546875" style="179" bestFit="1" customWidth="1"/>
    <col min="8455" max="8704" width="9.140625" style="179"/>
    <col min="8705" max="8705" width="55.28515625" style="179" customWidth="1"/>
    <col min="8706" max="8706" width="8" style="179" customWidth="1"/>
    <col min="8707" max="8707" width="14" style="179" customWidth="1"/>
    <col min="8708" max="8709" width="17.28515625" style="179" customWidth="1"/>
    <col min="8710" max="8710" width="19.85546875" style="179" bestFit="1" customWidth="1"/>
    <col min="8711" max="8960" width="9.140625" style="179"/>
    <col min="8961" max="8961" width="55.28515625" style="179" customWidth="1"/>
    <col min="8962" max="8962" width="8" style="179" customWidth="1"/>
    <col min="8963" max="8963" width="14" style="179" customWidth="1"/>
    <col min="8964" max="8965" width="17.28515625" style="179" customWidth="1"/>
    <col min="8966" max="8966" width="19.85546875" style="179" bestFit="1" customWidth="1"/>
    <col min="8967" max="9216" width="9.140625" style="179"/>
    <col min="9217" max="9217" width="55.28515625" style="179" customWidth="1"/>
    <col min="9218" max="9218" width="8" style="179" customWidth="1"/>
    <col min="9219" max="9219" width="14" style="179" customWidth="1"/>
    <col min="9220" max="9221" width="17.28515625" style="179" customWidth="1"/>
    <col min="9222" max="9222" width="19.85546875" style="179" bestFit="1" customWidth="1"/>
    <col min="9223" max="9472" width="9.140625" style="179"/>
    <col min="9473" max="9473" width="55.28515625" style="179" customWidth="1"/>
    <col min="9474" max="9474" width="8" style="179" customWidth="1"/>
    <col min="9475" max="9475" width="14" style="179" customWidth="1"/>
    <col min="9476" max="9477" width="17.28515625" style="179" customWidth="1"/>
    <col min="9478" max="9478" width="19.85546875" style="179" bestFit="1" customWidth="1"/>
    <col min="9479" max="9728" width="9.140625" style="179"/>
    <col min="9729" max="9729" width="55.28515625" style="179" customWidth="1"/>
    <col min="9730" max="9730" width="8" style="179" customWidth="1"/>
    <col min="9731" max="9731" width="14" style="179" customWidth="1"/>
    <col min="9732" max="9733" width="17.28515625" style="179" customWidth="1"/>
    <col min="9734" max="9734" width="19.85546875" style="179" bestFit="1" customWidth="1"/>
    <col min="9735" max="9984" width="9.140625" style="179"/>
    <col min="9985" max="9985" width="55.28515625" style="179" customWidth="1"/>
    <col min="9986" max="9986" width="8" style="179" customWidth="1"/>
    <col min="9987" max="9987" width="14" style="179" customWidth="1"/>
    <col min="9988" max="9989" width="17.28515625" style="179" customWidth="1"/>
    <col min="9990" max="9990" width="19.85546875" style="179" bestFit="1" customWidth="1"/>
    <col min="9991" max="10240" width="9.140625" style="179"/>
    <col min="10241" max="10241" width="55.28515625" style="179" customWidth="1"/>
    <col min="10242" max="10242" width="8" style="179" customWidth="1"/>
    <col min="10243" max="10243" width="14" style="179" customWidth="1"/>
    <col min="10244" max="10245" width="17.28515625" style="179" customWidth="1"/>
    <col min="10246" max="10246" width="19.85546875" style="179" bestFit="1" customWidth="1"/>
    <col min="10247" max="10496" width="9.140625" style="179"/>
    <col min="10497" max="10497" width="55.28515625" style="179" customWidth="1"/>
    <col min="10498" max="10498" width="8" style="179" customWidth="1"/>
    <col min="10499" max="10499" width="14" style="179" customWidth="1"/>
    <col min="10500" max="10501" width="17.28515625" style="179" customWidth="1"/>
    <col min="10502" max="10502" width="19.85546875" style="179" bestFit="1" customWidth="1"/>
    <col min="10503" max="10752" width="9.140625" style="179"/>
    <col min="10753" max="10753" width="55.28515625" style="179" customWidth="1"/>
    <col min="10754" max="10754" width="8" style="179" customWidth="1"/>
    <col min="10755" max="10755" width="14" style="179" customWidth="1"/>
    <col min="10756" max="10757" width="17.28515625" style="179" customWidth="1"/>
    <col min="10758" max="10758" width="19.85546875" style="179" bestFit="1" customWidth="1"/>
    <col min="10759" max="11008" width="9.140625" style="179"/>
    <col min="11009" max="11009" width="55.28515625" style="179" customWidth="1"/>
    <col min="11010" max="11010" width="8" style="179" customWidth="1"/>
    <col min="11011" max="11011" width="14" style="179" customWidth="1"/>
    <col min="11012" max="11013" width="17.28515625" style="179" customWidth="1"/>
    <col min="11014" max="11014" width="19.85546875" style="179" bestFit="1" customWidth="1"/>
    <col min="11015" max="11264" width="9.140625" style="179"/>
    <col min="11265" max="11265" width="55.28515625" style="179" customWidth="1"/>
    <col min="11266" max="11266" width="8" style="179" customWidth="1"/>
    <col min="11267" max="11267" width="14" style="179" customWidth="1"/>
    <col min="11268" max="11269" width="17.28515625" style="179" customWidth="1"/>
    <col min="11270" max="11270" width="19.85546875" style="179" bestFit="1" customWidth="1"/>
    <col min="11271" max="11520" width="9.140625" style="179"/>
    <col min="11521" max="11521" width="55.28515625" style="179" customWidth="1"/>
    <col min="11522" max="11522" width="8" style="179" customWidth="1"/>
    <col min="11523" max="11523" width="14" style="179" customWidth="1"/>
    <col min="11524" max="11525" width="17.28515625" style="179" customWidth="1"/>
    <col min="11526" max="11526" width="19.85546875" style="179" bestFit="1" customWidth="1"/>
    <col min="11527" max="11776" width="9.140625" style="179"/>
    <col min="11777" max="11777" width="55.28515625" style="179" customWidth="1"/>
    <col min="11778" max="11778" width="8" style="179" customWidth="1"/>
    <col min="11779" max="11779" width="14" style="179" customWidth="1"/>
    <col min="11780" max="11781" width="17.28515625" style="179" customWidth="1"/>
    <col min="11782" max="11782" width="19.85546875" style="179" bestFit="1" customWidth="1"/>
    <col min="11783" max="12032" width="9.140625" style="179"/>
    <col min="12033" max="12033" width="55.28515625" style="179" customWidth="1"/>
    <col min="12034" max="12034" width="8" style="179" customWidth="1"/>
    <col min="12035" max="12035" width="14" style="179" customWidth="1"/>
    <col min="12036" max="12037" width="17.28515625" style="179" customWidth="1"/>
    <col min="12038" max="12038" width="19.85546875" style="179" bestFit="1" customWidth="1"/>
    <col min="12039" max="12288" width="9.140625" style="179"/>
    <col min="12289" max="12289" width="55.28515625" style="179" customWidth="1"/>
    <col min="12290" max="12290" width="8" style="179" customWidth="1"/>
    <col min="12291" max="12291" width="14" style="179" customWidth="1"/>
    <col min="12292" max="12293" width="17.28515625" style="179" customWidth="1"/>
    <col min="12294" max="12294" width="19.85546875" style="179" bestFit="1" customWidth="1"/>
    <col min="12295" max="12544" width="9.140625" style="179"/>
    <col min="12545" max="12545" width="55.28515625" style="179" customWidth="1"/>
    <col min="12546" max="12546" width="8" style="179" customWidth="1"/>
    <col min="12547" max="12547" width="14" style="179" customWidth="1"/>
    <col min="12548" max="12549" width="17.28515625" style="179" customWidth="1"/>
    <col min="12550" max="12550" width="19.85546875" style="179" bestFit="1" customWidth="1"/>
    <col min="12551" max="12800" width="9.140625" style="179"/>
    <col min="12801" max="12801" width="55.28515625" style="179" customWidth="1"/>
    <col min="12802" max="12802" width="8" style="179" customWidth="1"/>
    <col min="12803" max="12803" width="14" style="179" customWidth="1"/>
    <col min="12804" max="12805" width="17.28515625" style="179" customWidth="1"/>
    <col min="12806" max="12806" width="19.85546875" style="179" bestFit="1" customWidth="1"/>
    <col min="12807" max="13056" width="9.140625" style="179"/>
    <col min="13057" max="13057" width="55.28515625" style="179" customWidth="1"/>
    <col min="13058" max="13058" width="8" style="179" customWidth="1"/>
    <col min="13059" max="13059" width="14" style="179" customWidth="1"/>
    <col min="13060" max="13061" width="17.28515625" style="179" customWidth="1"/>
    <col min="13062" max="13062" width="19.85546875" style="179" bestFit="1" customWidth="1"/>
    <col min="13063" max="13312" width="9.140625" style="179"/>
    <col min="13313" max="13313" width="55.28515625" style="179" customWidth="1"/>
    <col min="13314" max="13314" width="8" style="179" customWidth="1"/>
    <col min="13315" max="13315" width="14" style="179" customWidth="1"/>
    <col min="13316" max="13317" width="17.28515625" style="179" customWidth="1"/>
    <col min="13318" max="13318" width="19.85546875" style="179" bestFit="1" customWidth="1"/>
    <col min="13319" max="13568" width="9.140625" style="179"/>
    <col min="13569" max="13569" width="55.28515625" style="179" customWidth="1"/>
    <col min="13570" max="13570" width="8" style="179" customWidth="1"/>
    <col min="13571" max="13571" width="14" style="179" customWidth="1"/>
    <col min="13572" max="13573" width="17.28515625" style="179" customWidth="1"/>
    <col min="13574" max="13574" width="19.85546875" style="179" bestFit="1" customWidth="1"/>
    <col min="13575" max="13824" width="9.140625" style="179"/>
    <col min="13825" max="13825" width="55.28515625" style="179" customWidth="1"/>
    <col min="13826" max="13826" width="8" style="179" customWidth="1"/>
    <col min="13827" max="13827" width="14" style="179" customWidth="1"/>
    <col min="13828" max="13829" width="17.28515625" style="179" customWidth="1"/>
    <col min="13830" max="13830" width="19.85546875" style="179" bestFit="1" customWidth="1"/>
    <col min="13831" max="14080" width="9.140625" style="179"/>
    <col min="14081" max="14081" width="55.28515625" style="179" customWidth="1"/>
    <col min="14082" max="14082" width="8" style="179" customWidth="1"/>
    <col min="14083" max="14083" width="14" style="179" customWidth="1"/>
    <col min="14084" max="14085" width="17.28515625" style="179" customWidth="1"/>
    <col min="14086" max="14086" width="19.85546875" style="179" bestFit="1" customWidth="1"/>
    <col min="14087" max="14336" width="9.140625" style="179"/>
    <col min="14337" max="14337" width="55.28515625" style="179" customWidth="1"/>
    <col min="14338" max="14338" width="8" style="179" customWidth="1"/>
    <col min="14339" max="14339" width="14" style="179" customWidth="1"/>
    <col min="14340" max="14341" width="17.28515625" style="179" customWidth="1"/>
    <col min="14342" max="14342" width="19.85546875" style="179" bestFit="1" customWidth="1"/>
    <col min="14343" max="14592" width="9.140625" style="179"/>
    <col min="14593" max="14593" width="55.28515625" style="179" customWidth="1"/>
    <col min="14594" max="14594" width="8" style="179" customWidth="1"/>
    <col min="14595" max="14595" width="14" style="179" customWidth="1"/>
    <col min="14596" max="14597" width="17.28515625" style="179" customWidth="1"/>
    <col min="14598" max="14598" width="19.85546875" style="179" bestFit="1" customWidth="1"/>
    <col min="14599" max="14848" width="9.140625" style="179"/>
    <col min="14849" max="14849" width="55.28515625" style="179" customWidth="1"/>
    <col min="14850" max="14850" width="8" style="179" customWidth="1"/>
    <col min="14851" max="14851" width="14" style="179" customWidth="1"/>
    <col min="14852" max="14853" width="17.28515625" style="179" customWidth="1"/>
    <col min="14854" max="14854" width="19.85546875" style="179" bestFit="1" customWidth="1"/>
    <col min="14855" max="15104" width="9.140625" style="179"/>
    <col min="15105" max="15105" width="55.28515625" style="179" customWidth="1"/>
    <col min="15106" max="15106" width="8" style="179" customWidth="1"/>
    <col min="15107" max="15107" width="14" style="179" customWidth="1"/>
    <col min="15108" max="15109" width="17.28515625" style="179" customWidth="1"/>
    <col min="15110" max="15110" width="19.85546875" style="179" bestFit="1" customWidth="1"/>
    <col min="15111" max="15360" width="9.140625" style="179"/>
    <col min="15361" max="15361" width="55.28515625" style="179" customWidth="1"/>
    <col min="15362" max="15362" width="8" style="179" customWidth="1"/>
    <col min="15363" max="15363" width="14" style="179" customWidth="1"/>
    <col min="15364" max="15365" width="17.28515625" style="179" customWidth="1"/>
    <col min="15366" max="15366" width="19.85546875" style="179" bestFit="1" customWidth="1"/>
    <col min="15367" max="15616" width="9.140625" style="179"/>
    <col min="15617" max="15617" width="55.28515625" style="179" customWidth="1"/>
    <col min="15618" max="15618" width="8" style="179" customWidth="1"/>
    <col min="15619" max="15619" width="14" style="179" customWidth="1"/>
    <col min="15620" max="15621" width="17.28515625" style="179" customWidth="1"/>
    <col min="15622" max="15622" width="19.85546875" style="179" bestFit="1" customWidth="1"/>
    <col min="15623" max="15872" width="9.140625" style="179"/>
    <col min="15873" max="15873" width="55.28515625" style="179" customWidth="1"/>
    <col min="15874" max="15874" width="8" style="179" customWidth="1"/>
    <col min="15875" max="15875" width="14" style="179" customWidth="1"/>
    <col min="15876" max="15877" width="17.28515625" style="179" customWidth="1"/>
    <col min="15878" max="15878" width="19.85546875" style="179" bestFit="1" customWidth="1"/>
    <col min="15879" max="16128" width="9.140625" style="179"/>
    <col min="16129" max="16129" width="55.28515625" style="179" customWidth="1"/>
    <col min="16130" max="16130" width="8" style="179" customWidth="1"/>
    <col min="16131" max="16131" width="14" style="179" customWidth="1"/>
    <col min="16132" max="16133" width="17.28515625" style="179" customWidth="1"/>
    <col min="16134" max="16134" width="19.85546875" style="179" bestFit="1" customWidth="1"/>
    <col min="16135" max="16384" width="9.140625" style="179"/>
  </cols>
  <sheetData>
    <row r="1" spans="1:6" s="167" customFormat="1">
      <c r="A1" s="289" t="s">
        <v>177</v>
      </c>
      <c r="B1" s="289"/>
      <c r="D1" s="168" t="s">
        <v>178</v>
      </c>
      <c r="E1" s="169"/>
      <c r="F1" s="170"/>
    </row>
    <row r="2" spans="1:6" s="167" customFormat="1">
      <c r="A2" s="290" t="s">
        <v>179</v>
      </c>
      <c r="B2" s="290"/>
      <c r="D2" s="171" t="s">
        <v>180</v>
      </c>
      <c r="E2" s="169"/>
      <c r="F2" s="170"/>
    </row>
    <row r="3" spans="1:6" s="167" customFormat="1">
      <c r="B3" s="172"/>
      <c r="D3" s="171" t="s">
        <v>181</v>
      </c>
      <c r="E3" s="169"/>
      <c r="F3" s="170"/>
    </row>
    <row r="4" spans="1:6" s="167" customFormat="1" ht="25.5">
      <c r="A4" s="291" t="s">
        <v>182</v>
      </c>
      <c r="B4" s="291"/>
      <c r="C4" s="291"/>
      <c r="D4" s="291"/>
      <c r="E4" s="291"/>
      <c r="F4" s="170"/>
    </row>
    <row r="5" spans="1:6" s="167" customFormat="1">
      <c r="A5" s="292" t="s">
        <v>221</v>
      </c>
      <c r="B5" s="292"/>
      <c r="C5" s="292"/>
      <c r="D5" s="292"/>
      <c r="E5" s="292"/>
      <c r="F5" s="170"/>
    </row>
    <row r="6" spans="1:6" s="176" customFormat="1">
      <c r="A6" s="173" t="s">
        <v>183</v>
      </c>
      <c r="B6" s="174"/>
      <c r="C6" s="174"/>
      <c r="D6" s="174"/>
      <c r="E6" s="174"/>
      <c r="F6" s="175"/>
    </row>
    <row r="7" spans="1:6" s="176" customFormat="1">
      <c r="A7" s="173" t="s">
        <v>184</v>
      </c>
      <c r="B7" s="174"/>
      <c r="C7" s="174"/>
      <c r="D7" s="174"/>
      <c r="E7" s="174"/>
      <c r="F7" s="175"/>
    </row>
    <row r="8" spans="1:6" ht="16.5" thickBot="1">
      <c r="A8" s="177"/>
      <c r="B8" s="177"/>
      <c r="C8" s="177"/>
      <c r="D8" s="177"/>
      <c r="E8" s="177" t="s">
        <v>224</v>
      </c>
    </row>
    <row r="9" spans="1:6" ht="16.5" thickTop="1">
      <c r="A9" s="180" t="s">
        <v>185</v>
      </c>
      <c r="B9" s="181" t="s">
        <v>186</v>
      </c>
      <c r="C9" s="182" t="s">
        <v>187</v>
      </c>
      <c r="D9" s="182" t="s">
        <v>188</v>
      </c>
      <c r="E9" s="183" t="s">
        <v>189</v>
      </c>
    </row>
    <row r="10" spans="1:6">
      <c r="A10" s="184">
        <v>1</v>
      </c>
      <c r="B10" s="185">
        <v>2</v>
      </c>
      <c r="C10" s="186"/>
      <c r="D10" s="187">
        <v>3</v>
      </c>
      <c r="E10" s="188">
        <v>4</v>
      </c>
    </row>
    <row r="11" spans="1:6">
      <c r="A11" s="189" t="s">
        <v>190</v>
      </c>
      <c r="B11" s="190" t="s">
        <v>157</v>
      </c>
      <c r="C11" s="191" t="s">
        <v>191</v>
      </c>
      <c r="D11" s="192"/>
      <c r="E11" s="192"/>
    </row>
    <row r="12" spans="1:6">
      <c r="A12" s="193" t="s">
        <v>192</v>
      </c>
      <c r="B12" s="194" t="s">
        <v>158</v>
      </c>
      <c r="C12" s="195"/>
      <c r="D12" s="196"/>
      <c r="E12" s="196"/>
    </row>
    <row r="13" spans="1:6">
      <c r="A13" s="193" t="s">
        <v>193</v>
      </c>
      <c r="B13" s="194" t="s">
        <v>159</v>
      </c>
      <c r="C13" s="195"/>
      <c r="D13" s="196"/>
      <c r="E13" s="196"/>
    </row>
    <row r="14" spans="1:6">
      <c r="A14" s="197" t="s">
        <v>194</v>
      </c>
      <c r="B14" s="198" t="s">
        <v>160</v>
      </c>
      <c r="C14" s="199" t="s">
        <v>195</v>
      </c>
      <c r="D14" s="200"/>
      <c r="E14" s="200"/>
    </row>
    <row r="15" spans="1:6">
      <c r="A15" s="197" t="s">
        <v>196</v>
      </c>
      <c r="B15" s="198" t="s">
        <v>161</v>
      </c>
      <c r="C15" s="199"/>
      <c r="D15" s="200"/>
      <c r="E15" s="200"/>
    </row>
    <row r="16" spans="1:6">
      <c r="A16" s="197" t="s">
        <v>197</v>
      </c>
      <c r="B16" s="198" t="s">
        <v>162</v>
      </c>
      <c r="C16" s="199" t="s">
        <v>198</v>
      </c>
      <c r="D16" s="200"/>
      <c r="E16" s="200"/>
    </row>
    <row r="17" spans="1:6">
      <c r="A17" s="197" t="s">
        <v>199</v>
      </c>
      <c r="B17" s="198" t="s">
        <v>163</v>
      </c>
      <c r="C17" s="199" t="s">
        <v>200</v>
      </c>
      <c r="D17" s="200"/>
      <c r="E17" s="200"/>
    </row>
    <row r="18" spans="1:6">
      <c r="A18" s="201" t="s">
        <v>201</v>
      </c>
      <c r="B18" s="198" t="s">
        <v>164</v>
      </c>
      <c r="C18" s="199"/>
      <c r="D18" s="200"/>
      <c r="E18" s="200"/>
    </row>
    <row r="19" spans="1:6">
      <c r="A19" s="197" t="s">
        <v>202</v>
      </c>
      <c r="B19" s="202" t="s">
        <v>165</v>
      </c>
      <c r="C19" s="203"/>
      <c r="D19" s="204"/>
      <c r="E19" s="204"/>
    </row>
    <row r="20" spans="1:6">
      <c r="A20" s="197" t="s">
        <v>203</v>
      </c>
      <c r="B20" s="202" t="s">
        <v>166</v>
      </c>
      <c r="C20" s="203"/>
      <c r="D20" s="204"/>
      <c r="E20" s="204"/>
    </row>
    <row r="21" spans="1:6">
      <c r="A21" s="197" t="s">
        <v>204</v>
      </c>
      <c r="B21" s="202" t="s">
        <v>167</v>
      </c>
      <c r="C21" s="203"/>
      <c r="D21" s="205"/>
      <c r="E21" s="205"/>
    </row>
    <row r="22" spans="1:6">
      <c r="A22" s="197" t="s">
        <v>205</v>
      </c>
      <c r="B22" s="202" t="s">
        <v>168</v>
      </c>
      <c r="C22" s="203"/>
      <c r="D22" s="205"/>
      <c r="E22" s="205"/>
    </row>
    <row r="23" spans="1:6">
      <c r="A23" s="197" t="s">
        <v>206</v>
      </c>
      <c r="B23" s="202" t="s">
        <v>169</v>
      </c>
      <c r="C23" s="203"/>
      <c r="D23" s="205"/>
      <c r="E23" s="205"/>
    </row>
    <row r="24" spans="1:6">
      <c r="A24" s="197" t="s">
        <v>207</v>
      </c>
      <c r="B24" s="202" t="s">
        <v>170</v>
      </c>
      <c r="C24" s="203"/>
      <c r="D24" s="205"/>
      <c r="E24" s="205"/>
    </row>
    <row r="25" spans="1:6">
      <c r="A25" s="197" t="s">
        <v>208</v>
      </c>
      <c r="B25" s="202" t="s">
        <v>171</v>
      </c>
      <c r="C25" s="203"/>
      <c r="D25" s="205"/>
      <c r="E25" s="205"/>
    </row>
    <row r="26" spans="1:6">
      <c r="A26" s="197" t="s">
        <v>209</v>
      </c>
      <c r="B26" s="202" t="s">
        <v>172</v>
      </c>
      <c r="C26" s="203" t="s">
        <v>210</v>
      </c>
      <c r="D26" s="205"/>
      <c r="E26" s="205"/>
    </row>
    <row r="27" spans="1:6">
      <c r="A27" s="206" t="s">
        <v>211</v>
      </c>
      <c r="B27" s="207" t="s">
        <v>173</v>
      </c>
      <c r="C27" s="208" t="s">
        <v>212</v>
      </c>
      <c r="D27" s="209"/>
      <c r="E27" s="209"/>
    </row>
    <row r="28" spans="1:6" s="215" customFormat="1">
      <c r="A28" s="210" t="s">
        <v>213</v>
      </c>
      <c r="B28" s="211" t="s">
        <v>174</v>
      </c>
      <c r="C28" s="212"/>
      <c r="D28" s="213"/>
      <c r="E28" s="213"/>
      <c r="F28" s="214"/>
    </row>
    <row r="29" spans="1:6">
      <c r="A29" s="206" t="s">
        <v>214</v>
      </c>
      <c r="B29" s="207" t="s">
        <v>175</v>
      </c>
      <c r="C29" s="208"/>
      <c r="D29" s="209"/>
      <c r="E29" s="216"/>
    </row>
    <row r="30" spans="1:6" s="215" customFormat="1" ht="16.5" thickBot="1">
      <c r="A30" s="217" t="s">
        <v>215</v>
      </c>
      <c r="B30" s="218" t="s">
        <v>176</v>
      </c>
      <c r="C30" s="219"/>
      <c r="D30" s="220"/>
      <c r="E30" s="221"/>
      <c r="F30" s="214"/>
    </row>
    <row r="31" spans="1:6" s="227" customFormat="1" ht="16.5" thickTop="1">
      <c r="A31" s="222"/>
      <c r="B31" s="223"/>
      <c r="C31" s="222"/>
      <c r="D31" s="224"/>
      <c r="E31" s="225"/>
      <c r="F31" s="226"/>
    </row>
    <row r="32" spans="1:6">
      <c r="A32" s="228"/>
      <c r="B32" s="229"/>
      <c r="C32" s="230"/>
      <c r="D32" s="231" t="s">
        <v>216</v>
      </c>
      <c r="E32" s="230"/>
    </row>
    <row r="33" spans="1:5">
      <c r="A33" s="232" t="s">
        <v>217</v>
      </c>
      <c r="B33" s="233" t="s">
        <v>218</v>
      </c>
      <c r="C33" s="228"/>
      <c r="D33" s="293" t="s">
        <v>154</v>
      </c>
      <c r="E33" s="293"/>
    </row>
    <row r="34" spans="1:5">
      <c r="A34" s="234"/>
      <c r="B34" s="235" t="s">
        <v>219</v>
      </c>
      <c r="C34" s="234"/>
      <c r="D34" s="294" t="s">
        <v>220</v>
      </c>
      <c r="E34" s="294"/>
    </row>
    <row r="35" spans="1:5">
      <c r="A35" s="236"/>
      <c r="B35" s="237"/>
      <c r="C35" s="236"/>
      <c r="D35" s="295"/>
      <c r="E35" s="295"/>
    </row>
  </sheetData>
  <mergeCells count="7">
    <mergeCell ref="D34:E34"/>
    <mergeCell ref="D35:E35"/>
    <mergeCell ref="A1:B1"/>
    <mergeCell ref="A2:B2"/>
    <mergeCell ref="A4:E4"/>
    <mergeCell ref="A5:E5"/>
    <mergeCell ref="D33:E33"/>
  </mergeCells>
  <pageMargins left="0.7" right="0.28000000000000003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Biểu tính giá SP</vt:lpstr>
      <vt:lpstr>Biểu BC KQHĐKD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maychu</dc:creator>
  <cp:lastModifiedBy>ASUS</cp:lastModifiedBy>
  <cp:lastPrinted>2021-12-08T03:34:15Z</cp:lastPrinted>
  <dcterms:created xsi:type="dcterms:W3CDTF">2021-12-08T03:13:54Z</dcterms:created>
  <dcterms:modified xsi:type="dcterms:W3CDTF">2021-12-20T08:21:50Z</dcterms:modified>
</cp:coreProperties>
</file>