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Repository\Code\Legislativas\"/>
    </mc:Choice>
  </mc:AlternateContent>
  <xr:revisionPtr revIDLastSave="0" documentId="13_ncr:1_{05651E6A-C59A-4BC3-8F3C-3EB7B5E1843B}" xr6:coauthVersionLast="47" xr6:coauthVersionMax="47" xr10:uidLastSave="{00000000-0000-0000-0000-000000000000}"/>
  <bookViews>
    <workbookView xWindow="-108" yWindow="-108" windowWidth="23256" windowHeight="12576" tabRatio="618" activeTab="3" xr2:uid="{00000000-000D-0000-FFFF-FFFF00000000}"/>
  </bookViews>
  <sheets>
    <sheet name="Votos" sheetId="2" r:id="rId1"/>
    <sheet name="Curules" sheetId="3" r:id="rId2"/>
    <sheet name="Calculos" sheetId="1" r:id="rId3"/>
    <sheet name="Grafica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2" i="4"/>
  <c r="Q41" i="1"/>
  <c r="V41" i="1"/>
  <c r="W41" i="1"/>
  <c r="X41" i="1"/>
  <c r="Y41" i="1"/>
  <c r="Z41" i="1"/>
  <c r="AA41" i="1"/>
  <c r="AB41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F5" i="1"/>
  <c r="G5" i="1"/>
  <c r="H5" i="1"/>
  <c r="I5" i="1"/>
  <c r="J5" i="1"/>
  <c r="C5" i="1" s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F11" i="1"/>
  <c r="G11" i="1"/>
  <c r="H11" i="1"/>
  <c r="C11" i="1" s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F29" i="1"/>
  <c r="G29" i="1"/>
  <c r="H29" i="1"/>
  <c r="I29" i="1"/>
  <c r="C29" i="1" s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F31" i="1"/>
  <c r="G31" i="1"/>
  <c r="H31" i="1"/>
  <c r="I31" i="1"/>
  <c r="J31" i="1"/>
  <c r="K31" i="1"/>
  <c r="L31" i="1"/>
  <c r="M31" i="1"/>
  <c r="N31" i="1"/>
  <c r="N41" i="1" s="1"/>
  <c r="O31" i="1"/>
  <c r="P31" i="1"/>
  <c r="P41" i="1" s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F32" i="1"/>
  <c r="G32" i="1"/>
  <c r="H32" i="1"/>
  <c r="I32" i="1"/>
  <c r="J32" i="1"/>
  <c r="K32" i="1"/>
  <c r="K41" i="1" s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S41" i="1" s="1"/>
  <c r="T37" i="1"/>
  <c r="U37" i="1"/>
  <c r="V37" i="1"/>
  <c r="W37" i="1"/>
  <c r="X37" i="1"/>
  <c r="Y37" i="1"/>
  <c r="Z37" i="1"/>
  <c r="AA37" i="1"/>
  <c r="AB37" i="1"/>
  <c r="AC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C35" i="1"/>
  <c r="F2" i="1"/>
  <c r="F1" i="1"/>
  <c r="B41" i="3"/>
  <c r="B41" i="1"/>
  <c r="O41" i="1" l="1"/>
  <c r="C9" i="4" s="1"/>
  <c r="R41" i="1"/>
  <c r="AC41" i="1"/>
  <c r="U41" i="1"/>
  <c r="L41" i="1"/>
  <c r="C7" i="4" s="1"/>
  <c r="M41" i="1"/>
  <c r="C8" i="4" s="1"/>
  <c r="T41" i="1"/>
  <c r="C3" i="4" s="1"/>
  <c r="J41" i="1"/>
  <c r="I41" i="1"/>
  <c r="C6" i="4" s="1"/>
  <c r="H41" i="1"/>
  <c r="G41" i="1"/>
  <c r="C4" i="4" s="1"/>
  <c r="C31" i="1"/>
  <c r="D31" i="1" s="1"/>
  <c r="E31" i="1" s="1"/>
  <c r="C30" i="1"/>
  <c r="D30" i="1" s="1"/>
  <c r="E30" i="1" s="1"/>
  <c r="C39" i="1"/>
  <c r="C33" i="1"/>
  <c r="D33" i="1" s="1"/>
  <c r="E33" i="1" s="1"/>
  <c r="C32" i="1"/>
  <c r="D32" i="1" s="1"/>
  <c r="E32" i="1" s="1"/>
  <c r="C23" i="1"/>
  <c r="C10" i="1"/>
  <c r="C9" i="1"/>
  <c r="C8" i="1"/>
  <c r="C7" i="1"/>
  <c r="C6" i="1"/>
  <c r="D6" i="1" s="1"/>
  <c r="E6" i="1" s="1"/>
  <c r="C4" i="1"/>
  <c r="D4" i="1" s="1"/>
  <c r="E4" i="1" s="1"/>
  <c r="C3" i="1"/>
  <c r="D3" i="1" s="1"/>
  <c r="E3" i="1" s="1"/>
  <c r="C38" i="1"/>
  <c r="C34" i="1"/>
  <c r="D34" i="1" s="1"/>
  <c r="E34" i="1" s="1"/>
  <c r="C37" i="1"/>
  <c r="D37" i="1" s="1"/>
  <c r="E37" i="1" s="1"/>
  <c r="C36" i="1"/>
  <c r="F41" i="1"/>
  <c r="C5" i="4" s="1"/>
  <c r="C40" i="1"/>
  <c r="C28" i="1"/>
  <c r="D28" i="1" s="1"/>
  <c r="E28" i="1" s="1"/>
  <c r="C27" i="1"/>
  <c r="D27" i="1" s="1"/>
  <c r="E27" i="1" s="1"/>
  <c r="C26" i="1"/>
  <c r="D26" i="1" s="1"/>
  <c r="E26" i="1" s="1"/>
  <c r="C25" i="1"/>
  <c r="D25" i="1" s="1"/>
  <c r="E25" i="1" s="1"/>
  <c r="C2" i="1"/>
  <c r="D2" i="1" s="1"/>
  <c r="C24" i="1"/>
  <c r="D24" i="1" s="1"/>
  <c r="E24" i="1" s="1"/>
  <c r="C22" i="1"/>
  <c r="D22" i="1" s="1"/>
  <c r="E22" i="1" s="1"/>
  <c r="C21" i="1"/>
  <c r="D21" i="1" s="1"/>
  <c r="E21" i="1" s="1"/>
  <c r="C20" i="1"/>
  <c r="D20" i="1" s="1"/>
  <c r="E20" i="1" s="1"/>
  <c r="C19" i="1"/>
  <c r="D19" i="1" s="1"/>
  <c r="E19" i="1" s="1"/>
  <c r="C18" i="1"/>
  <c r="D18" i="1" s="1"/>
  <c r="E18" i="1" s="1"/>
  <c r="C17" i="1"/>
  <c r="D17" i="1" s="1"/>
  <c r="E17" i="1" s="1"/>
  <c r="C16" i="1"/>
  <c r="D16" i="1" s="1"/>
  <c r="E16" i="1" s="1"/>
  <c r="C15" i="1"/>
  <c r="D15" i="1" s="1"/>
  <c r="E15" i="1" s="1"/>
  <c r="C14" i="1"/>
  <c r="D14" i="1" s="1"/>
  <c r="E14" i="1" s="1"/>
  <c r="C13" i="1"/>
  <c r="D13" i="1" s="1"/>
  <c r="E13" i="1" s="1"/>
  <c r="C12" i="1"/>
  <c r="D12" i="1" s="1"/>
  <c r="E12" i="1" s="1"/>
  <c r="D11" i="1"/>
  <c r="E11" i="1" s="1"/>
  <c r="D9" i="1"/>
  <c r="E9" i="1" s="1"/>
  <c r="D39" i="1"/>
  <c r="E39" i="1" s="1"/>
  <c r="D40" i="1"/>
  <c r="E40" i="1" s="1"/>
  <c r="D35" i="1"/>
  <c r="E35" i="1" s="1"/>
  <c r="D23" i="1"/>
  <c r="E23" i="1" s="1"/>
  <c r="D5" i="1"/>
  <c r="E5" i="1" s="1"/>
  <c r="D29" i="1"/>
  <c r="E29" i="1" s="1"/>
  <c r="D36" i="1"/>
  <c r="E36" i="1" s="1"/>
  <c r="D10" i="1"/>
  <c r="E10" i="1" s="1"/>
  <c r="D38" i="1"/>
  <c r="E38" i="1" s="1"/>
  <c r="C41" i="1" l="1"/>
  <c r="C1" i="4" s="1"/>
  <c r="E2" i="1"/>
  <c r="D8" i="1"/>
  <c r="E8" i="1" s="1"/>
  <c r="D7" i="1"/>
  <c r="D41" i="1" s="1"/>
  <c r="E7" i="1" l="1"/>
  <c r="E41" i="1" s="1"/>
</calcChain>
</file>

<file path=xl/sharedStrings.xml><?xml version="1.0" encoding="utf-8"?>
<sst xmlns="http://schemas.openxmlformats.org/spreadsheetml/2006/main" count="159" uniqueCount="77">
  <si>
    <t>Afrodescendientes</t>
  </si>
  <si>
    <t>Colombianos en el exterior</t>
  </si>
  <si>
    <t>Indígenas</t>
  </si>
  <si>
    <t>Raizales</t>
  </si>
  <si>
    <t>2° Candidato Vicepresidencial</t>
  </si>
  <si>
    <t>Amazonas</t>
  </si>
  <si>
    <t>Antioquia</t>
  </si>
  <si>
    <t>Arauca</t>
  </si>
  <si>
    <t>Atlántico</t>
  </si>
  <si>
    <t>Bogotá</t>
  </si>
  <si>
    <t>Bolívar</t>
  </si>
  <si>
    <t>Boyacá</t>
  </si>
  <si>
    <t>Caldas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</si>
  <si>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</si>
  <si>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</si>
  <si>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</si>
  <si>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</si>
  <si>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</si>
  <si>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</si>
  <si>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</si>
  <si>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</si>
  <si>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</si>
  <si>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</si>
  <si>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</si>
  <si>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</si>
  <si>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</si>
  <si>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</si>
  <si>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</si>
  <si>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</si>
  <si>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</si>
  <si>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Santander</t>
  </si>
  <si>
    <t>Sucre</t>
  </si>
  <si>
    <t>Tolima</t>
  </si>
  <si>
    <t>Valle del Cauca</t>
  </si>
  <si>
    <t>Vaupés</t>
  </si>
  <si>
    <t>Vichada</t>
  </si>
  <si>
    <t>FARC</t>
  </si>
  <si>
    <t>San Andrés y Providencia</t>
  </si>
  <si>
    <t>Liberal</t>
  </si>
  <si>
    <t xml:space="preserve">Conservador </t>
  </si>
  <si>
    <t>Radical</t>
  </si>
  <si>
    <t>Mira</t>
  </si>
  <si>
    <t>Democratico</t>
  </si>
  <si>
    <t>Somos</t>
  </si>
  <si>
    <t>TSC</t>
  </si>
  <si>
    <t>Blanco</t>
  </si>
  <si>
    <t>TOTAL</t>
  </si>
  <si>
    <t>Cuociente</t>
  </si>
  <si>
    <t>Umbral</t>
  </si>
  <si>
    <t>Departamento</t>
  </si>
  <si>
    <t>Curules</t>
  </si>
  <si>
    <t>Comunes</t>
  </si>
  <si>
    <t>UP</t>
  </si>
  <si>
    <t>La U</t>
  </si>
  <si>
    <t>ASI</t>
  </si>
  <si>
    <t>Verde</t>
  </si>
  <si>
    <t>APT</t>
  </si>
  <si>
    <t>Caquetá</t>
  </si>
  <si>
    <t>Decencia</t>
  </si>
  <si>
    <t>CJL</t>
  </si>
  <si>
    <t>AICO</t>
  </si>
  <si>
    <t>AS</t>
  </si>
  <si>
    <t>CC</t>
  </si>
  <si>
    <t>MAIS</t>
  </si>
  <si>
    <t>PDA</t>
  </si>
  <si>
    <t>Partido Liberal</t>
  </si>
  <si>
    <t>Partido Conservador</t>
  </si>
  <si>
    <t>Cambio Radical</t>
  </si>
  <si>
    <t>Partido Verde</t>
  </si>
  <si>
    <t>Polo Democratico</t>
  </si>
  <si>
    <t>Centro Democratico</t>
  </si>
  <si>
    <t>CN</t>
  </si>
  <si>
    <t>Total</t>
  </si>
  <si>
    <t>MIR</t>
  </si>
  <si>
    <t xml:space="preserve">Otros </t>
  </si>
  <si>
    <t>OC-PIN</t>
  </si>
  <si>
    <t>MIRA + CJL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</si>
</sst>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2" fillId="3" borderId="0" xfId="0" applyNumberFormat="1" applyFont="1" applyFill="1"/>
    <xf numFmtId="3" fontId="1" fillId="4" borderId="0" xfId="0" applyNumberFormat="1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66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Vitacion Partidos Cámara  2018</a:t>
            </a:r>
          </a:p>
        </c:rich>
      </c:tx>
      <c:layout>
        <c:manualLayout>
          <c:xMode val="edge"/>
          <c:yMode val="edge"/>
          <c:x val="2.5030159273569042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Calculos!$F$1:$AA$1</c:f>
              <c:strCache>
                <c:ptCount val="22"/>
                <c:pt idx="0">
                  <c:v>Liberal</c:v>
                </c:pt>
                <c:pt idx="1">
                  <c:v>Conservador </c:v>
                </c:pt>
                <c:pt idx="2">
                  <c:v>OC-PIN</c:v>
                </c:pt>
                <c:pt idx="3">
                  <c:v>Radical</c:v>
                </c:pt>
                <c:pt idx="4">
                  <c:v>Mira</c:v>
                </c:pt>
                <c:pt idx="5">
                  <c:v>CJL</c:v>
                </c:pt>
                <c:pt idx="6">
                  <c:v>La U</c:v>
                </c:pt>
                <c:pt idx="7">
                  <c:v>Verde</c:v>
                </c:pt>
                <c:pt idx="8">
                  <c:v>AICO</c:v>
                </c:pt>
                <c:pt idx="9">
                  <c:v>PDA</c:v>
                </c:pt>
                <c:pt idx="10">
                  <c:v>Decencia</c:v>
                </c:pt>
                <c:pt idx="11">
                  <c:v>UP</c:v>
                </c:pt>
                <c:pt idx="12">
                  <c:v>MAIS</c:v>
                </c:pt>
                <c:pt idx="13">
                  <c:v>ASI</c:v>
                </c:pt>
                <c:pt idx="14">
                  <c:v>Democratico</c:v>
                </c:pt>
                <c:pt idx="15">
                  <c:v>Somos</c:v>
                </c:pt>
                <c:pt idx="16">
                  <c:v>TSC</c:v>
                </c:pt>
                <c:pt idx="17">
                  <c:v>CC</c:v>
                </c:pt>
                <c:pt idx="18">
                  <c:v>CN</c:v>
                </c:pt>
                <c:pt idx="19">
                  <c:v>MIR</c:v>
                </c:pt>
                <c:pt idx="20">
                  <c:v>AS</c:v>
                </c:pt>
                <c:pt idx="21">
                  <c:v>APT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C3-4FCB-B633-3E6213BDD838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C3-4FCB-B633-3E6213BDD8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C3-4FCB-B633-3E6213BDD838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C3-4FCB-B633-3E6213BDD8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C3-4FCB-B633-3E6213BDD8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C3-4FCB-B633-3E6213BDD8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C3-4FCB-B633-3E6213BDD838}"/>
              </c:ext>
            </c:extLst>
          </c:dPt>
          <c:dPt>
            <c:idx val="7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C3-4FCB-B633-3E6213BDD838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CC3-4FCB-B633-3E6213BDD838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CC3-4FCB-B633-3E6213BDD83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CC3-4FCB-B633-3E6213BDD83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CC3-4FCB-B633-3E6213BDD838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CC3-4FCB-B633-3E6213BDD838}"/>
              </c:ext>
            </c:extLst>
          </c:dPt>
          <c:dPt>
            <c:idx val="1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CC3-4FCB-B633-3E6213BDD838}"/>
              </c:ext>
            </c:extLst>
          </c:dPt>
          <c:dPt>
            <c:idx val="1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CC3-4FCB-B633-3E6213BDD83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AEE-4F08-87E4-55F86CB81A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AEE-4F08-87E4-55F86CB81A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AEE-4F08-87E4-55F86CB81A6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AEE-4F08-87E4-55F86CB81A6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AEE-4F08-87E4-55F86CB81A6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AEE-4F08-87E4-55F86CB81A6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AEE-4F08-87E4-55F86CB81A6F}"/>
              </c:ext>
            </c:extLst>
          </c:dPt>
          <c:cat>
            <c:strRef>
              <c:f>Calculos!$F$1:$AA$1</c:f>
              <c:strCache>
                <c:ptCount val="22"/>
                <c:pt idx="0">
                  <c:v>Liberal</c:v>
                </c:pt>
                <c:pt idx="1">
                  <c:v>Conservador </c:v>
                </c:pt>
                <c:pt idx="2">
                  <c:v>OC-PIN</c:v>
                </c:pt>
                <c:pt idx="3">
                  <c:v>Radical</c:v>
                </c:pt>
                <c:pt idx="4">
                  <c:v>Mira</c:v>
                </c:pt>
                <c:pt idx="5">
                  <c:v>CJL</c:v>
                </c:pt>
                <c:pt idx="6">
                  <c:v>La U</c:v>
                </c:pt>
                <c:pt idx="7">
                  <c:v>Verde</c:v>
                </c:pt>
                <c:pt idx="8">
                  <c:v>AICO</c:v>
                </c:pt>
                <c:pt idx="9">
                  <c:v>PDA</c:v>
                </c:pt>
                <c:pt idx="10">
                  <c:v>Decencia</c:v>
                </c:pt>
                <c:pt idx="11">
                  <c:v>UP</c:v>
                </c:pt>
                <c:pt idx="12">
                  <c:v>MAIS</c:v>
                </c:pt>
                <c:pt idx="13">
                  <c:v>ASI</c:v>
                </c:pt>
                <c:pt idx="14">
                  <c:v>Democratico</c:v>
                </c:pt>
                <c:pt idx="15">
                  <c:v>Somos</c:v>
                </c:pt>
                <c:pt idx="16">
                  <c:v>TSC</c:v>
                </c:pt>
                <c:pt idx="17">
                  <c:v>CC</c:v>
                </c:pt>
                <c:pt idx="18">
                  <c:v>CN</c:v>
                </c:pt>
                <c:pt idx="19">
                  <c:v>MIR</c:v>
                </c:pt>
                <c:pt idx="20">
                  <c:v>AS</c:v>
                </c:pt>
                <c:pt idx="21">
                  <c:v>APT</c:v>
                </c:pt>
              </c:strCache>
            </c:strRef>
          </c:cat>
          <c:val>
            <c:numRef>
              <c:f>Calculos!$F$41:$AA$41</c:f>
              <c:numCache>
                <c:formatCode>#,##0</c:formatCode>
                <c:ptCount val="22"/>
                <c:pt idx="0">
                  <c:v>2447531</c:v>
                </c:pt>
                <c:pt idx="1">
                  <c:v>1802994</c:v>
                </c:pt>
                <c:pt idx="2">
                  <c:v>307516</c:v>
                </c:pt>
                <c:pt idx="3">
                  <c:v>2141213</c:v>
                </c:pt>
                <c:pt idx="4">
                  <c:v>576813</c:v>
                </c:pt>
                <c:pt idx="5">
                  <c:v>190962</c:v>
                </c:pt>
                <c:pt idx="6">
                  <c:v>1824832</c:v>
                </c:pt>
                <c:pt idx="7">
                  <c:v>902024</c:v>
                </c:pt>
                <c:pt idx="8">
                  <c:v>11082</c:v>
                </c:pt>
                <c:pt idx="9">
                  <c:v>438390</c:v>
                </c:pt>
                <c:pt idx="10">
                  <c:v>342636</c:v>
                </c:pt>
                <c:pt idx="11">
                  <c:v>42114</c:v>
                </c:pt>
                <c:pt idx="12">
                  <c:v>43776</c:v>
                </c:pt>
                <c:pt idx="13">
                  <c:v>109275</c:v>
                </c:pt>
                <c:pt idx="14">
                  <c:v>2380398</c:v>
                </c:pt>
                <c:pt idx="15">
                  <c:v>159968</c:v>
                </c:pt>
                <c:pt idx="16">
                  <c:v>16275</c:v>
                </c:pt>
                <c:pt idx="17">
                  <c:v>118519</c:v>
                </c:pt>
                <c:pt idx="18">
                  <c:v>17732</c:v>
                </c:pt>
                <c:pt idx="19">
                  <c:v>3123</c:v>
                </c:pt>
                <c:pt idx="20">
                  <c:v>70502</c:v>
                </c:pt>
                <c:pt idx="21">
                  <c:v>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CC3-4FCB-B633-3E6213BD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741784148239"/>
          <c:y val="0.17439523184601924"/>
          <c:w val="0.15207256007892631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Vitacion Partidos Cámara  2018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25-49EE-A964-8FB4D14A474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5-49EE-A964-8FB4D14A4743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D25-49EE-A964-8FB4D14A47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25-49EE-A964-8FB4D14A4743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D25-49EE-A964-8FB4D14A4743}"/>
              </c:ext>
            </c:extLst>
          </c:dPt>
          <c:dPt>
            <c:idx val="5"/>
            <c:bubble3D val="0"/>
            <c:spPr>
              <a:solidFill>
                <a:srgbClr val="EC660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25-49EE-A964-8FB4D14A4743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D25-49EE-A964-8FB4D14A4743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25-49EE-A964-8FB4D14A4743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E4C-4A8C-B1A4-835CD105D5EF}"/>
              </c:ext>
            </c:extLst>
          </c:dPt>
          <c:dPt>
            <c:idx val="9"/>
            <c:bubble3D val="0"/>
            <c:spPr>
              <a:solidFill>
                <a:schemeClr val="bg1">
                  <a:lumMod val="95000"/>
                </a:schemeClr>
              </a:solidFill>
              <a:ln w="31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8EB-4A45-9DD9-4A86AD9A0645}"/>
              </c:ext>
            </c:extLst>
          </c:dPt>
          <c:dPt>
            <c:idx val="1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Graficas!$B$2:$B$12</c:f>
              <c:strCache>
                <c:ptCount val="11"/>
                <c:pt idx="0">
                  <c:v>MIRA + CJL</c:v>
                </c:pt>
                <c:pt idx="1">
                  <c:v>Centro Democratico</c:v>
                </c:pt>
                <c:pt idx="2">
                  <c:v>Partido Conservador</c:v>
                </c:pt>
                <c:pt idx="3">
                  <c:v>Partido Liberal</c:v>
                </c:pt>
                <c:pt idx="4">
                  <c:v>Cambio Radical</c:v>
                </c:pt>
                <c:pt idx="5">
                  <c:v>La U</c:v>
                </c:pt>
                <c:pt idx="6">
                  <c:v>Partido Verde</c:v>
                </c:pt>
                <c:pt idx="7">
                  <c:v>Polo Democratico</c:v>
                </c:pt>
                <c:pt idx="8">
                  <c:v>Decencia</c:v>
                </c:pt>
                <c:pt idx="9">
                  <c:v>Blanco</c:v>
                </c:pt>
                <c:pt idx="10">
                  <c:v>Otros </c:v>
                </c:pt>
              </c:strCache>
            </c:strRef>
          </c:cat>
          <c:val>
            <c:numRef>
              <c:f>Graficas!$C$2:$C$12</c:f>
              <c:numCache>
                <c:formatCode>#,##0</c:formatCode>
                <c:ptCount val="11"/>
                <c:pt idx="0">
                  <c:v>767775</c:v>
                </c:pt>
                <c:pt idx="1">
                  <c:v>2380398</c:v>
                </c:pt>
                <c:pt idx="2">
                  <c:v>1802994</c:v>
                </c:pt>
                <c:pt idx="3">
                  <c:v>2447531</c:v>
                </c:pt>
                <c:pt idx="4">
                  <c:v>2141213</c:v>
                </c:pt>
                <c:pt idx="5">
                  <c:v>1824832</c:v>
                </c:pt>
                <c:pt idx="6">
                  <c:v>902024</c:v>
                </c:pt>
                <c:pt idx="7">
                  <c:v>438390</c:v>
                </c:pt>
                <c:pt idx="8">
                  <c:v>428526</c:v>
                </c:pt>
                <c:pt idx="9">
                  <c:v>815498</c:v>
                </c:pt>
                <c:pt idx="10">
                  <c:v>852850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5-49EE-A964-8FB4D14A474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10</xdr:row>
      <xdr:rowOff>7620</xdr:rowOff>
    </xdr:from>
    <xdr:to>
      <xdr:col>13</xdr:col>
      <xdr:colOff>586740</xdr:colOff>
      <xdr:row>25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52E3FE-89D5-47AA-A2A0-A4923EF3A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403860</xdr:colOff>
      <xdr:row>12</xdr:row>
      <xdr:rowOff>171450</xdr:rowOff>
    </xdr:from>
    <xdr:to>
      <xdr:col>6</xdr:col>
      <xdr:colOff>495300</xdr:colOff>
      <xdr:row>27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238D7E-EB1A-4925-9465-AEC96042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0E74-64F0-4BC6-BE89-5585D48F06C3}">
  <dimension ref="A1:Y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0" sqref="H30"/>
    </sheetView>
  </sheetViews>
  <sheetFormatPr baseColWidth="10" defaultColWidth="8.88671875" defaultRowHeight="14.4" x14ac:dyDescent="0.3"/>
  <cols>
    <col min="1" max="1" width="25.21875" bestFit="1" customWidth="1"/>
    <col min="2" max="2" width="7" bestFit="1" customWidth="1"/>
    <col min="3" max="3" width="11.77734375" bestFit="1" customWidth="1"/>
    <col min="4" max="4" width="7.44140625" bestFit="1" customWidth="1"/>
    <col min="5" max="5" width="7.5546875" customWidth="1"/>
    <col min="6" max="6" width="7" bestFit="1" customWidth="1"/>
    <col min="7" max="7" width="7" customWidth="1"/>
    <col min="8" max="8" width="7" bestFit="1" customWidth="1"/>
    <col min="9" max="10" width="7" customWidth="1"/>
    <col min="11" max="11" width="7" bestFit="1" customWidth="1"/>
    <col min="12" max="12" width="8.44140625" bestFit="1" customWidth="1"/>
    <col min="13" max="14" width="6.109375" customWidth="1"/>
    <col min="15" max="15" width="6" customWidth="1"/>
    <col min="16" max="16" width="11.5546875" bestFit="1" customWidth="1"/>
    <col min="17" max="17" width="6.44140625" bestFit="1" customWidth="1"/>
    <col min="18" max="18" width="5" bestFit="1" customWidth="1"/>
    <col min="19" max="21" width="6.88671875" customWidth="1"/>
    <col min="22" max="22" width="6" bestFit="1" customWidth="1"/>
    <col min="23" max="23" width="5" customWidth="1"/>
    <col min="24" max="24" width="8.5546875" bestFit="1" customWidth="1"/>
    <col min="25" max="25" width="7" bestFit="1" customWidth="1"/>
  </cols>
  <sheetData>
    <row r="1" spans="1:25" x14ac:dyDescent="0.3">
      <c r="A1" t="s">
        <v>49</v>
      </c>
      <c r="B1" t="s">
        <v>38</v>
      </c>
      <c r="C1" t="s">
        <v>39</v>
      </c>
      <c r="D1" t="s">
        <v>75</v>
      </c>
      <c r="E1" t="s">
        <v>40</v>
      </c>
      <c r="F1" t="s">
        <v>41</v>
      </c>
      <c r="G1" t="s">
        <v>59</v>
      </c>
      <c r="H1" t="s">
        <v>53</v>
      </c>
      <c r="I1" t="s">
        <v>55</v>
      </c>
      <c r="J1" t="s">
        <v>60</v>
      </c>
      <c r="K1" t="s">
        <v>64</v>
      </c>
      <c r="L1" t="s">
        <v>58</v>
      </c>
      <c r="M1" t="s">
        <v>52</v>
      </c>
      <c r="N1" t="s">
        <v>63</v>
      </c>
      <c r="O1" t="s">
        <v>54</v>
      </c>
      <c r="P1" t="s">
        <v>42</v>
      </c>
      <c r="Q1" t="s">
        <v>43</v>
      </c>
      <c r="R1" t="s">
        <v>44</v>
      </c>
      <c r="S1" t="s">
        <v>62</v>
      </c>
      <c r="T1" t="s">
        <v>71</v>
      </c>
      <c r="U1" t="s">
        <v>73</v>
      </c>
      <c r="V1" t="s">
        <v>61</v>
      </c>
      <c r="W1" t="s">
        <v>56</v>
      </c>
      <c r="X1" t="s">
        <v>51</v>
      </c>
      <c r="Y1" t="s">
        <v>45</v>
      </c>
    </row>
    <row r="2" spans="1:25" x14ac:dyDescent="0.3">
      <c r="A2" t="s">
        <v>5</v>
      </c>
      <c r="B2">
        <v>5100</v>
      </c>
      <c r="C2">
        <v>439</v>
      </c>
      <c r="D2">
        <v>213</v>
      </c>
      <c r="F2">
        <v>296</v>
      </c>
      <c r="H2">
        <v>6293</v>
      </c>
      <c r="I2">
        <v>1359</v>
      </c>
      <c r="K2">
        <v>576</v>
      </c>
      <c r="P2">
        <v>6466</v>
      </c>
      <c r="Y2">
        <v>514</v>
      </c>
    </row>
    <row r="3" spans="1:25" x14ac:dyDescent="0.3">
      <c r="A3" t="s">
        <v>6</v>
      </c>
      <c r="B3">
        <v>267994</v>
      </c>
      <c r="C3">
        <v>256562</v>
      </c>
      <c r="D3">
        <v>22432</v>
      </c>
      <c r="E3">
        <v>132392</v>
      </c>
      <c r="F3">
        <v>40841</v>
      </c>
      <c r="H3">
        <v>112722</v>
      </c>
      <c r="I3">
        <v>129156</v>
      </c>
      <c r="K3">
        <v>76478</v>
      </c>
      <c r="M3">
        <v>4528</v>
      </c>
      <c r="O3">
        <v>19650</v>
      </c>
      <c r="P3">
        <v>557175</v>
      </c>
      <c r="Q3">
        <v>25920</v>
      </c>
      <c r="X3">
        <v>6597</v>
      </c>
      <c r="Y3">
        <v>94346</v>
      </c>
    </row>
    <row r="4" spans="1:25" x14ac:dyDescent="0.3">
      <c r="A4" t="s">
        <v>7</v>
      </c>
      <c r="B4">
        <v>23516</v>
      </c>
      <c r="E4">
        <v>21114</v>
      </c>
      <c r="F4">
        <v>3016</v>
      </c>
      <c r="P4">
        <v>22518</v>
      </c>
      <c r="W4">
        <v>4902</v>
      </c>
      <c r="Y4">
        <v>3329</v>
      </c>
    </row>
    <row r="5" spans="1:25" x14ac:dyDescent="0.3">
      <c r="A5" t="s">
        <v>8</v>
      </c>
      <c r="B5">
        <v>105426</v>
      </c>
      <c r="C5">
        <v>133590</v>
      </c>
      <c r="D5">
        <v>4527</v>
      </c>
      <c r="E5">
        <v>414032</v>
      </c>
      <c r="F5">
        <v>14104</v>
      </c>
      <c r="H5">
        <v>115342</v>
      </c>
      <c r="K5">
        <v>21417</v>
      </c>
      <c r="M5">
        <v>9361</v>
      </c>
      <c r="O5">
        <v>7529</v>
      </c>
      <c r="P5">
        <v>77489</v>
      </c>
      <c r="Q5">
        <v>7458</v>
      </c>
      <c r="X5">
        <v>3546</v>
      </c>
      <c r="Y5">
        <v>38659</v>
      </c>
    </row>
    <row r="6" spans="1:25" x14ac:dyDescent="0.3">
      <c r="A6" t="s">
        <v>9</v>
      </c>
      <c r="B6">
        <v>168853</v>
      </c>
      <c r="C6">
        <v>94481</v>
      </c>
      <c r="D6">
        <v>20977</v>
      </c>
      <c r="E6">
        <v>218577</v>
      </c>
      <c r="F6">
        <v>128444</v>
      </c>
      <c r="G6">
        <v>128653</v>
      </c>
      <c r="H6">
        <v>78073</v>
      </c>
      <c r="I6">
        <v>433965</v>
      </c>
      <c r="K6">
        <v>149137</v>
      </c>
      <c r="L6">
        <v>237376</v>
      </c>
      <c r="P6">
        <v>473933</v>
      </c>
      <c r="Q6">
        <v>25389</v>
      </c>
      <c r="R6">
        <v>9083</v>
      </c>
      <c r="X6">
        <v>12528</v>
      </c>
      <c r="Y6">
        <v>177390</v>
      </c>
    </row>
    <row r="7" spans="1:25" x14ac:dyDescent="0.3">
      <c r="A7" t="s">
        <v>10</v>
      </c>
      <c r="B7">
        <v>96222</v>
      </c>
      <c r="C7">
        <v>179464</v>
      </c>
      <c r="D7">
        <v>8380</v>
      </c>
      <c r="E7">
        <v>167452</v>
      </c>
      <c r="F7">
        <v>13861</v>
      </c>
      <c r="H7">
        <v>77132</v>
      </c>
      <c r="P7">
        <v>57071</v>
      </c>
      <c r="Q7">
        <v>6108</v>
      </c>
      <c r="S7">
        <v>30082</v>
      </c>
      <c r="Y7">
        <v>21427</v>
      </c>
    </row>
    <row r="8" spans="1:25" x14ac:dyDescent="0.3">
      <c r="A8" t="s">
        <v>11</v>
      </c>
      <c r="B8">
        <v>62116</v>
      </c>
      <c r="C8">
        <v>33001</v>
      </c>
      <c r="D8">
        <v>4022</v>
      </c>
      <c r="E8">
        <v>59908</v>
      </c>
      <c r="F8">
        <v>10223</v>
      </c>
      <c r="H8">
        <v>36784</v>
      </c>
      <c r="I8">
        <v>77553</v>
      </c>
      <c r="K8">
        <v>6048</v>
      </c>
      <c r="M8">
        <v>2622</v>
      </c>
      <c r="N8">
        <v>40614</v>
      </c>
      <c r="O8">
        <v>2831</v>
      </c>
      <c r="P8">
        <v>52995</v>
      </c>
      <c r="Y8">
        <v>32050</v>
      </c>
    </row>
    <row r="9" spans="1:25" x14ac:dyDescent="0.3">
      <c r="A9" t="s">
        <v>12</v>
      </c>
      <c r="B9">
        <v>65760</v>
      </c>
      <c r="C9">
        <v>33905</v>
      </c>
      <c r="D9">
        <v>7164</v>
      </c>
      <c r="E9">
        <v>34264</v>
      </c>
      <c r="F9">
        <v>19037</v>
      </c>
      <c r="H9">
        <v>59154</v>
      </c>
      <c r="I9">
        <v>11090</v>
      </c>
      <c r="K9">
        <v>16541</v>
      </c>
      <c r="M9">
        <v>1137</v>
      </c>
      <c r="O9">
        <v>1600</v>
      </c>
      <c r="P9">
        <v>54925</v>
      </c>
      <c r="Q9">
        <v>3925</v>
      </c>
      <c r="Y9">
        <v>23718</v>
      </c>
    </row>
    <row r="10" spans="1:25" x14ac:dyDescent="0.3">
      <c r="A10" t="s">
        <v>57</v>
      </c>
      <c r="B10">
        <v>31680</v>
      </c>
      <c r="F10">
        <v>10897</v>
      </c>
      <c r="K10">
        <v>4338</v>
      </c>
      <c r="O10">
        <v>19499</v>
      </c>
      <c r="P10">
        <v>23293</v>
      </c>
      <c r="Q10">
        <v>4663</v>
      </c>
      <c r="Y10">
        <v>4216</v>
      </c>
    </row>
    <row r="11" spans="1:25" x14ac:dyDescent="0.3">
      <c r="A11" t="s">
        <v>13</v>
      </c>
      <c r="B11">
        <v>24793</v>
      </c>
      <c r="C11">
        <v>2041</v>
      </c>
      <c r="D11">
        <v>476</v>
      </c>
      <c r="E11">
        <v>22682</v>
      </c>
      <c r="F11">
        <v>3540</v>
      </c>
      <c r="H11">
        <v>3843</v>
      </c>
      <c r="I11">
        <v>34369</v>
      </c>
      <c r="N11">
        <v>718</v>
      </c>
      <c r="P11">
        <v>34592</v>
      </c>
      <c r="Q11">
        <v>871</v>
      </c>
      <c r="Y11">
        <v>5627</v>
      </c>
    </row>
    <row r="12" spans="1:25" x14ac:dyDescent="0.3">
      <c r="A12" t="s">
        <v>14</v>
      </c>
      <c r="B12">
        <v>96466</v>
      </c>
      <c r="C12">
        <v>29759</v>
      </c>
      <c r="F12">
        <v>21104</v>
      </c>
      <c r="H12">
        <v>79147</v>
      </c>
      <c r="I12">
        <v>11712</v>
      </c>
      <c r="K12">
        <v>8210</v>
      </c>
      <c r="O12">
        <v>20759</v>
      </c>
      <c r="P12">
        <v>27474</v>
      </c>
      <c r="Q12">
        <v>8876</v>
      </c>
      <c r="R12">
        <v>1464</v>
      </c>
      <c r="Y12">
        <v>19127</v>
      </c>
    </row>
    <row r="13" spans="1:25" x14ac:dyDescent="0.3">
      <c r="A13" t="s">
        <v>15</v>
      </c>
      <c r="B13">
        <v>36869</v>
      </c>
      <c r="C13">
        <v>82199</v>
      </c>
      <c r="D13">
        <v>1930</v>
      </c>
      <c r="E13">
        <v>52056</v>
      </c>
      <c r="F13">
        <v>5584</v>
      </c>
      <c r="H13">
        <v>95288</v>
      </c>
      <c r="I13">
        <v>2002</v>
      </c>
      <c r="K13">
        <v>5814</v>
      </c>
      <c r="M13">
        <v>2345</v>
      </c>
      <c r="O13">
        <v>1532</v>
      </c>
      <c r="P13">
        <v>32701</v>
      </c>
      <c r="Q13">
        <v>7305</v>
      </c>
      <c r="Y13">
        <v>9754</v>
      </c>
    </row>
    <row r="14" spans="1:25" x14ac:dyDescent="0.3">
      <c r="A14" t="s">
        <v>16</v>
      </c>
      <c r="B14">
        <v>44319</v>
      </c>
      <c r="E14">
        <v>25731</v>
      </c>
      <c r="F14">
        <v>3159</v>
      </c>
      <c r="H14">
        <v>41306</v>
      </c>
      <c r="M14">
        <v>424</v>
      </c>
      <c r="O14">
        <v>464</v>
      </c>
      <c r="R14">
        <v>1944</v>
      </c>
      <c r="Y14">
        <v>2047</v>
      </c>
    </row>
    <row r="15" spans="1:25" x14ac:dyDescent="0.3">
      <c r="A15" t="s">
        <v>17</v>
      </c>
      <c r="B15">
        <v>128547</v>
      </c>
      <c r="C15">
        <v>101693</v>
      </c>
      <c r="F15">
        <v>12256</v>
      </c>
      <c r="H15">
        <v>272014</v>
      </c>
      <c r="M15">
        <v>2793</v>
      </c>
      <c r="O15">
        <v>2288</v>
      </c>
      <c r="P15">
        <v>55063</v>
      </c>
      <c r="Q15">
        <v>1552</v>
      </c>
      <c r="S15">
        <v>12494</v>
      </c>
      <c r="Y15">
        <v>18753</v>
      </c>
    </row>
    <row r="16" spans="1:25" x14ac:dyDescent="0.3">
      <c r="A16" t="s">
        <v>18</v>
      </c>
      <c r="B16">
        <v>73333</v>
      </c>
      <c r="C16">
        <v>77857</v>
      </c>
      <c r="D16">
        <v>23596</v>
      </c>
      <c r="E16">
        <v>141405</v>
      </c>
      <c r="F16">
        <v>32662</v>
      </c>
      <c r="H16">
        <v>86381</v>
      </c>
      <c r="I16">
        <v>42807</v>
      </c>
      <c r="K16">
        <v>17614</v>
      </c>
      <c r="L16">
        <v>31375</v>
      </c>
      <c r="P16">
        <v>124112</v>
      </c>
      <c r="Q16">
        <v>14126</v>
      </c>
      <c r="Y16">
        <v>65324</v>
      </c>
    </row>
    <row r="17" spans="1:25" x14ac:dyDescent="0.3">
      <c r="A17" t="s">
        <v>19</v>
      </c>
      <c r="D17">
        <v>412</v>
      </c>
      <c r="E17">
        <v>3862</v>
      </c>
      <c r="H17">
        <v>3756</v>
      </c>
      <c r="I17">
        <v>257</v>
      </c>
      <c r="J17">
        <v>59</v>
      </c>
      <c r="K17">
        <v>259</v>
      </c>
      <c r="N17">
        <v>694</v>
      </c>
      <c r="O17">
        <v>1912</v>
      </c>
      <c r="P17">
        <v>3518</v>
      </c>
      <c r="Y17">
        <v>199</v>
      </c>
    </row>
    <row r="18" spans="1:25" x14ac:dyDescent="0.3">
      <c r="A18" t="s">
        <v>20</v>
      </c>
      <c r="B18">
        <v>11046</v>
      </c>
      <c r="E18">
        <v>7580</v>
      </c>
      <c r="F18">
        <v>853</v>
      </c>
      <c r="H18">
        <v>6419</v>
      </c>
      <c r="P18">
        <v>1092</v>
      </c>
      <c r="Y18">
        <v>1126</v>
      </c>
    </row>
    <row r="19" spans="1:25" x14ac:dyDescent="0.3">
      <c r="A19" t="s">
        <v>21</v>
      </c>
      <c r="B19">
        <v>48107</v>
      </c>
      <c r="C19">
        <v>68133</v>
      </c>
      <c r="E19">
        <v>58147</v>
      </c>
      <c r="F19">
        <v>18059</v>
      </c>
      <c r="H19">
        <v>45729</v>
      </c>
      <c r="M19">
        <v>10904</v>
      </c>
      <c r="O19">
        <v>2442</v>
      </c>
      <c r="P19">
        <v>49276</v>
      </c>
      <c r="Q19">
        <v>1964</v>
      </c>
      <c r="S19">
        <v>28570</v>
      </c>
      <c r="Y19">
        <v>17685</v>
      </c>
    </row>
    <row r="20" spans="1:25" x14ac:dyDescent="0.3">
      <c r="A20" t="s">
        <v>22</v>
      </c>
      <c r="B20">
        <v>47641</v>
      </c>
      <c r="C20">
        <v>61197</v>
      </c>
      <c r="E20">
        <v>11701</v>
      </c>
      <c r="F20">
        <v>3221</v>
      </c>
      <c r="H20">
        <v>74970</v>
      </c>
      <c r="K20">
        <v>2869</v>
      </c>
      <c r="M20">
        <v>3273</v>
      </c>
      <c r="P20">
        <v>5164</v>
      </c>
      <c r="Y20">
        <v>3881</v>
      </c>
    </row>
    <row r="21" spans="1:25" x14ac:dyDescent="0.3">
      <c r="A21" t="s">
        <v>23</v>
      </c>
      <c r="B21">
        <v>79935</v>
      </c>
      <c r="C21">
        <v>43135</v>
      </c>
      <c r="D21">
        <v>60772</v>
      </c>
      <c r="E21">
        <v>114085</v>
      </c>
      <c r="F21">
        <v>7997</v>
      </c>
      <c r="H21">
        <v>58611</v>
      </c>
      <c r="L21">
        <v>33606</v>
      </c>
      <c r="O21">
        <v>2919</v>
      </c>
      <c r="P21">
        <v>31260</v>
      </c>
      <c r="Q21">
        <v>1178</v>
      </c>
      <c r="Y21">
        <v>8506</v>
      </c>
    </row>
    <row r="22" spans="1:25" x14ac:dyDescent="0.3">
      <c r="A22" t="s">
        <v>24</v>
      </c>
      <c r="B22">
        <v>60956</v>
      </c>
      <c r="D22">
        <v>2519</v>
      </c>
      <c r="E22">
        <v>50964</v>
      </c>
      <c r="F22">
        <v>14253</v>
      </c>
      <c r="H22">
        <v>29830</v>
      </c>
      <c r="M22">
        <v>4727</v>
      </c>
      <c r="P22">
        <v>79643</v>
      </c>
      <c r="Q22">
        <v>7283</v>
      </c>
      <c r="S22">
        <v>16094</v>
      </c>
      <c r="Y22">
        <v>26786</v>
      </c>
    </row>
    <row r="23" spans="1:25" x14ac:dyDescent="0.3">
      <c r="A23" t="s">
        <v>25</v>
      </c>
      <c r="B23">
        <v>75888</v>
      </c>
      <c r="C23">
        <v>140738</v>
      </c>
      <c r="D23">
        <v>1232</v>
      </c>
      <c r="E23">
        <v>67140</v>
      </c>
      <c r="F23">
        <v>10969</v>
      </c>
      <c r="H23">
        <v>68699</v>
      </c>
      <c r="K23">
        <v>60504</v>
      </c>
      <c r="P23">
        <v>15187</v>
      </c>
      <c r="Q23">
        <v>6181</v>
      </c>
      <c r="R23">
        <v>1087</v>
      </c>
      <c r="Y23">
        <v>27581</v>
      </c>
    </row>
    <row r="24" spans="1:25" x14ac:dyDescent="0.3">
      <c r="A24" t="s">
        <v>26</v>
      </c>
      <c r="B24">
        <v>115061</v>
      </c>
      <c r="C24">
        <v>96157</v>
      </c>
      <c r="E24">
        <v>95969</v>
      </c>
      <c r="F24">
        <v>7913</v>
      </c>
      <c r="H24">
        <v>90854</v>
      </c>
      <c r="O24">
        <v>1208</v>
      </c>
      <c r="P24">
        <v>77234</v>
      </c>
      <c r="T24">
        <v>17732</v>
      </c>
      <c r="Y24">
        <v>19890</v>
      </c>
    </row>
    <row r="25" spans="1:25" x14ac:dyDescent="0.3">
      <c r="A25" t="s">
        <v>27</v>
      </c>
      <c r="B25">
        <v>30059</v>
      </c>
      <c r="C25">
        <v>22162</v>
      </c>
      <c r="F25">
        <v>5315</v>
      </c>
      <c r="I25">
        <v>20267</v>
      </c>
      <c r="K25">
        <v>2535</v>
      </c>
      <c r="P25">
        <v>4814</v>
      </c>
      <c r="Y25">
        <v>4024</v>
      </c>
    </row>
    <row r="26" spans="1:25" x14ac:dyDescent="0.3">
      <c r="A26" t="s">
        <v>28</v>
      </c>
      <c r="B26">
        <v>62855</v>
      </c>
      <c r="E26">
        <v>39446</v>
      </c>
      <c r="F26">
        <v>24468</v>
      </c>
      <c r="H26">
        <v>3118</v>
      </c>
      <c r="O26">
        <v>1159</v>
      </c>
      <c r="P26">
        <v>39660</v>
      </c>
      <c r="S26">
        <v>10933</v>
      </c>
      <c r="Y26">
        <v>15583</v>
      </c>
    </row>
    <row r="27" spans="1:25" x14ac:dyDescent="0.3">
      <c r="A27" t="s">
        <v>29</v>
      </c>
      <c r="B27">
        <v>63996</v>
      </c>
      <c r="C27">
        <v>48464</v>
      </c>
      <c r="D27">
        <v>1719</v>
      </c>
      <c r="E27">
        <v>33327</v>
      </c>
      <c r="F27">
        <v>34352</v>
      </c>
      <c r="H27">
        <v>30507</v>
      </c>
      <c r="L27">
        <v>6314</v>
      </c>
      <c r="P27">
        <v>51771</v>
      </c>
      <c r="Q27">
        <v>2899</v>
      </c>
      <c r="S27">
        <v>20346</v>
      </c>
      <c r="Y27">
        <v>20952</v>
      </c>
    </row>
    <row r="28" spans="1:25" x14ac:dyDescent="0.3">
      <c r="A28" t="s">
        <v>37</v>
      </c>
      <c r="B28">
        <v>8995</v>
      </c>
      <c r="E28">
        <v>7077</v>
      </c>
      <c r="F28">
        <v>309</v>
      </c>
      <c r="K28">
        <v>828</v>
      </c>
      <c r="Q28">
        <v>1125</v>
      </c>
      <c r="U28">
        <v>3123</v>
      </c>
      <c r="Y28">
        <v>574</v>
      </c>
    </row>
    <row r="29" spans="1:25" x14ac:dyDescent="0.3">
      <c r="A29" t="s">
        <v>30</v>
      </c>
      <c r="B29">
        <v>219770</v>
      </c>
      <c r="C29">
        <v>61310</v>
      </c>
      <c r="D29">
        <v>34263</v>
      </c>
      <c r="E29">
        <v>65789</v>
      </c>
      <c r="F29">
        <v>18699</v>
      </c>
      <c r="H29">
        <v>15128</v>
      </c>
      <c r="J29">
        <v>11023</v>
      </c>
      <c r="P29">
        <v>138460</v>
      </c>
      <c r="Q29">
        <v>12286</v>
      </c>
      <c r="V29">
        <v>70502</v>
      </c>
      <c r="X29">
        <v>5088</v>
      </c>
      <c r="Y29">
        <v>51615</v>
      </c>
    </row>
    <row r="30" spans="1:25" x14ac:dyDescent="0.3">
      <c r="A30" t="s">
        <v>31</v>
      </c>
      <c r="B30">
        <v>62004</v>
      </c>
      <c r="C30">
        <v>8425</v>
      </c>
      <c r="D30">
        <v>83596</v>
      </c>
      <c r="E30">
        <v>152539</v>
      </c>
      <c r="F30">
        <v>4616</v>
      </c>
      <c r="K30">
        <v>5295</v>
      </c>
      <c r="L30">
        <v>10629</v>
      </c>
      <c r="P30">
        <v>17675</v>
      </c>
      <c r="Y30">
        <v>9929</v>
      </c>
    </row>
    <row r="31" spans="1:25" x14ac:dyDescent="0.3">
      <c r="A31" t="s">
        <v>32</v>
      </c>
      <c r="B31">
        <v>41432</v>
      </c>
      <c r="C31">
        <v>106699</v>
      </c>
      <c r="D31">
        <v>2149</v>
      </c>
      <c r="E31">
        <v>45462</v>
      </c>
      <c r="F31">
        <v>22854</v>
      </c>
      <c r="H31">
        <v>45608</v>
      </c>
      <c r="I31">
        <v>21581</v>
      </c>
      <c r="L31">
        <v>23336</v>
      </c>
      <c r="P31">
        <v>77283</v>
      </c>
      <c r="Q31">
        <v>13023</v>
      </c>
      <c r="Y31">
        <v>20638</v>
      </c>
    </row>
    <row r="32" spans="1:25" x14ac:dyDescent="0.3">
      <c r="A32" t="s">
        <v>33</v>
      </c>
      <c r="B32">
        <v>274396</v>
      </c>
      <c r="C32">
        <v>117393</v>
      </c>
      <c r="D32">
        <v>26573</v>
      </c>
      <c r="E32">
        <v>86562</v>
      </c>
      <c r="F32">
        <v>64557</v>
      </c>
      <c r="G32">
        <v>62309</v>
      </c>
      <c r="H32">
        <v>270720</v>
      </c>
      <c r="I32">
        <v>100275</v>
      </c>
      <c r="K32">
        <v>53911</v>
      </c>
      <c r="O32">
        <v>22673</v>
      </c>
      <c r="P32">
        <v>140903</v>
      </c>
      <c r="Q32">
        <v>7565</v>
      </c>
      <c r="R32">
        <v>2697</v>
      </c>
      <c r="X32">
        <v>6197</v>
      </c>
      <c r="Y32">
        <v>64553</v>
      </c>
    </row>
    <row r="33" spans="1:25" x14ac:dyDescent="0.3">
      <c r="A33" t="s">
        <v>34</v>
      </c>
      <c r="B33">
        <v>4961</v>
      </c>
      <c r="D33">
        <v>15</v>
      </c>
      <c r="E33">
        <v>2358</v>
      </c>
      <c r="H33">
        <v>3575</v>
      </c>
      <c r="I33">
        <v>192</v>
      </c>
      <c r="Y33">
        <v>142</v>
      </c>
    </row>
    <row r="34" spans="1:25" x14ac:dyDescent="0.3">
      <c r="A34" t="s">
        <v>35</v>
      </c>
      <c r="B34">
        <v>5194</v>
      </c>
      <c r="C34">
        <v>228</v>
      </c>
      <c r="E34">
        <v>6800</v>
      </c>
      <c r="I34">
        <v>563</v>
      </c>
      <c r="K34">
        <v>160</v>
      </c>
      <c r="N34">
        <v>1750</v>
      </c>
      <c r="P34">
        <v>7603</v>
      </c>
      <c r="Q34">
        <v>271</v>
      </c>
      <c r="Y34">
        <v>222</v>
      </c>
    </row>
    <row r="35" spans="1:25" x14ac:dyDescent="0.3">
      <c r="A35" t="s">
        <v>36</v>
      </c>
    </row>
    <row r="36" spans="1:25" x14ac:dyDescent="0.3">
      <c r="A36" t="s">
        <v>0</v>
      </c>
    </row>
    <row r="37" spans="1:25" x14ac:dyDescent="0.3">
      <c r="A37" t="s">
        <v>1</v>
      </c>
      <c r="B37">
        <v>4241</v>
      </c>
      <c r="C37">
        <v>3962</v>
      </c>
      <c r="D37">
        <v>549</v>
      </c>
      <c r="E37">
        <v>2792</v>
      </c>
      <c r="F37">
        <v>19354</v>
      </c>
      <c r="H37">
        <v>13829</v>
      </c>
      <c r="I37">
        <v>14876</v>
      </c>
      <c r="K37">
        <v>5856</v>
      </c>
      <c r="O37">
        <v>810</v>
      </c>
      <c r="P37">
        <v>40048</v>
      </c>
      <c r="Y37">
        <v>5331</v>
      </c>
    </row>
    <row r="38" spans="1:25" x14ac:dyDescent="0.3">
      <c r="A38" t="s">
        <v>2</v>
      </c>
    </row>
    <row r="39" spans="1:25" x14ac:dyDescent="0.3">
      <c r="A39" t="s">
        <v>3</v>
      </c>
    </row>
    <row r="40" spans="1:25" x14ac:dyDescent="0.3">
      <c r="A40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9B1-EA4F-439B-9F4A-49ADF8D69BBB}">
  <dimension ref="A1:B41"/>
  <sheetViews>
    <sheetView workbookViewId="0">
      <selection activeCell="A30" sqref="A30"/>
    </sheetView>
  </sheetViews>
  <sheetFormatPr baseColWidth="10" defaultColWidth="8.88671875" defaultRowHeight="14.4" x14ac:dyDescent="0.3"/>
  <cols>
    <col min="1" max="1" width="25.21875" bestFit="1" customWidth="1"/>
    <col min="2" max="2" width="7" bestFit="1" customWidth="1"/>
  </cols>
  <sheetData>
    <row r="1" spans="1:2" x14ac:dyDescent="0.3">
      <c r="A1" t="s">
        <v>49</v>
      </c>
      <c r="B1" t="s">
        <v>50</v>
      </c>
    </row>
    <row r="2" spans="1:2" x14ac:dyDescent="0.3">
      <c r="A2" t="s">
        <v>5</v>
      </c>
      <c r="B2">
        <v>2</v>
      </c>
    </row>
    <row r="3" spans="1:2" x14ac:dyDescent="0.3">
      <c r="A3" t="s">
        <v>6</v>
      </c>
      <c r="B3">
        <v>17</v>
      </c>
    </row>
    <row r="4" spans="1:2" x14ac:dyDescent="0.3">
      <c r="A4" t="s">
        <v>7</v>
      </c>
      <c r="B4">
        <v>2</v>
      </c>
    </row>
    <row r="5" spans="1:2" x14ac:dyDescent="0.3">
      <c r="A5" t="s">
        <v>8</v>
      </c>
      <c r="B5">
        <v>7</v>
      </c>
    </row>
    <row r="6" spans="1:2" x14ac:dyDescent="0.3">
      <c r="A6" t="s">
        <v>9</v>
      </c>
      <c r="B6">
        <v>18</v>
      </c>
    </row>
    <row r="7" spans="1:2" x14ac:dyDescent="0.3">
      <c r="A7" t="s">
        <v>10</v>
      </c>
      <c r="B7">
        <v>6</v>
      </c>
    </row>
    <row r="8" spans="1:2" x14ac:dyDescent="0.3">
      <c r="A8" t="s">
        <v>11</v>
      </c>
      <c r="B8">
        <v>6</v>
      </c>
    </row>
    <row r="9" spans="1:2" x14ac:dyDescent="0.3">
      <c r="A9" t="s">
        <v>12</v>
      </c>
      <c r="B9">
        <v>5</v>
      </c>
    </row>
    <row r="10" spans="1:2" x14ac:dyDescent="0.3">
      <c r="A10" t="s">
        <v>57</v>
      </c>
      <c r="B10">
        <v>2</v>
      </c>
    </row>
    <row r="11" spans="1:2" x14ac:dyDescent="0.3">
      <c r="A11" t="s">
        <v>13</v>
      </c>
      <c r="B11">
        <v>2</v>
      </c>
    </row>
    <row r="12" spans="1:2" x14ac:dyDescent="0.3">
      <c r="A12" t="s">
        <v>14</v>
      </c>
      <c r="B12">
        <v>4</v>
      </c>
    </row>
    <row r="13" spans="1:2" x14ac:dyDescent="0.3">
      <c r="A13" t="s">
        <v>15</v>
      </c>
      <c r="B13">
        <v>4</v>
      </c>
    </row>
    <row r="14" spans="1:2" x14ac:dyDescent="0.3">
      <c r="A14" t="s">
        <v>16</v>
      </c>
      <c r="B14">
        <v>2</v>
      </c>
    </row>
    <row r="15" spans="1:2" x14ac:dyDescent="0.3">
      <c r="A15" t="s">
        <v>17</v>
      </c>
      <c r="B15">
        <v>5</v>
      </c>
    </row>
    <row r="16" spans="1:2" x14ac:dyDescent="0.3">
      <c r="A16" t="s">
        <v>18</v>
      </c>
      <c r="B16">
        <v>7</v>
      </c>
    </row>
    <row r="17" spans="1:2" x14ac:dyDescent="0.3">
      <c r="A17" t="s">
        <v>19</v>
      </c>
      <c r="B17">
        <v>2</v>
      </c>
    </row>
    <row r="18" spans="1:2" x14ac:dyDescent="0.3">
      <c r="A18" t="s">
        <v>20</v>
      </c>
      <c r="B18">
        <v>2</v>
      </c>
    </row>
    <row r="19" spans="1:2" x14ac:dyDescent="0.3">
      <c r="A19" t="s">
        <v>21</v>
      </c>
      <c r="B19">
        <v>4</v>
      </c>
    </row>
    <row r="20" spans="1:2" x14ac:dyDescent="0.3">
      <c r="A20" t="s">
        <v>22</v>
      </c>
      <c r="B20">
        <v>2</v>
      </c>
    </row>
    <row r="21" spans="1:2" x14ac:dyDescent="0.3">
      <c r="A21" t="s">
        <v>23</v>
      </c>
      <c r="B21">
        <v>5</v>
      </c>
    </row>
    <row r="22" spans="1:2" x14ac:dyDescent="0.3">
      <c r="A22" t="s">
        <v>24</v>
      </c>
      <c r="B22">
        <v>3</v>
      </c>
    </row>
    <row r="23" spans="1:2" x14ac:dyDescent="0.3">
      <c r="A23" t="s">
        <v>25</v>
      </c>
      <c r="B23">
        <v>5</v>
      </c>
    </row>
    <row r="24" spans="1:2" x14ac:dyDescent="0.3">
      <c r="A24" t="s">
        <v>26</v>
      </c>
      <c r="B24">
        <v>5</v>
      </c>
    </row>
    <row r="25" spans="1:2" x14ac:dyDescent="0.3">
      <c r="A25" t="s">
        <v>27</v>
      </c>
      <c r="B25">
        <v>2</v>
      </c>
    </row>
    <row r="26" spans="1:2" x14ac:dyDescent="0.3">
      <c r="A26" t="s">
        <v>28</v>
      </c>
      <c r="B26">
        <v>3</v>
      </c>
    </row>
    <row r="27" spans="1:2" x14ac:dyDescent="0.3">
      <c r="A27" t="s">
        <v>29</v>
      </c>
      <c r="B27">
        <v>4</v>
      </c>
    </row>
    <row r="28" spans="1:2" x14ac:dyDescent="0.3">
      <c r="A28" t="s">
        <v>37</v>
      </c>
      <c r="B28">
        <v>2</v>
      </c>
    </row>
    <row r="29" spans="1:2" x14ac:dyDescent="0.3">
      <c r="A29" t="s">
        <v>30</v>
      </c>
      <c r="B29">
        <v>7</v>
      </c>
    </row>
    <row r="30" spans="1:2" x14ac:dyDescent="0.3">
      <c r="A30" t="s">
        <v>31</v>
      </c>
      <c r="B30">
        <v>3</v>
      </c>
    </row>
    <row r="31" spans="1:2" x14ac:dyDescent="0.3">
      <c r="A31" t="s">
        <v>32</v>
      </c>
      <c r="B31">
        <v>6</v>
      </c>
    </row>
    <row r="32" spans="1:2" x14ac:dyDescent="0.3">
      <c r="A32" t="s">
        <v>33</v>
      </c>
      <c r="B32">
        <v>13</v>
      </c>
    </row>
    <row r="33" spans="1:2" x14ac:dyDescent="0.3">
      <c r="A33" t="s">
        <v>34</v>
      </c>
      <c r="B33">
        <v>2</v>
      </c>
    </row>
    <row r="34" spans="1:2" x14ac:dyDescent="0.3">
      <c r="A34" t="s">
        <v>35</v>
      </c>
      <c r="B34">
        <v>2</v>
      </c>
    </row>
    <row r="35" spans="1:2" x14ac:dyDescent="0.3">
      <c r="A35" t="s">
        <v>36</v>
      </c>
      <c r="B35">
        <v>5</v>
      </c>
    </row>
    <row r="36" spans="1:2" x14ac:dyDescent="0.3">
      <c r="A36" t="s">
        <v>0</v>
      </c>
      <c r="B36">
        <v>2</v>
      </c>
    </row>
    <row r="37" spans="1:2" x14ac:dyDescent="0.3">
      <c r="A37" t="s">
        <v>1</v>
      </c>
      <c r="B37">
        <v>1</v>
      </c>
    </row>
    <row r="38" spans="1:2" x14ac:dyDescent="0.3">
      <c r="A38" t="s">
        <v>2</v>
      </c>
      <c r="B38">
        <v>1</v>
      </c>
    </row>
    <row r="39" spans="1:2" x14ac:dyDescent="0.3">
      <c r="A39" t="s">
        <v>3</v>
      </c>
      <c r="B39">
        <v>1</v>
      </c>
    </row>
    <row r="40" spans="1:2" x14ac:dyDescent="0.3">
      <c r="A40" t="s">
        <v>4</v>
      </c>
      <c r="B40">
        <v>1</v>
      </c>
    </row>
    <row r="41" spans="1:2" x14ac:dyDescent="0.3">
      <c r="B41">
        <f>SUM(B2:B40)</f>
        <v>172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topLeftCell="M1" workbookViewId="0">
      <pane ySplit="1" topLeftCell="A17" activePane="bottomLeft" state="frozen"/>
      <selection pane="bottomLeft" activeCell="H1" sqref="H1:H1048576"/>
    </sheetView>
  </sheetViews>
  <sheetFormatPr baseColWidth="10" defaultColWidth="8.88671875" defaultRowHeight="14.4" x14ac:dyDescent="0.3"/>
  <cols>
    <col min="1" max="1" width="25.21875" bestFit="1" customWidth="1"/>
    <col min="2" max="2" width="4" bestFit="1" customWidth="1"/>
    <col min="3" max="3" width="11" style="1" customWidth="1"/>
    <col min="4" max="4" width="12.109375" bestFit="1" customWidth="1"/>
    <col min="5" max="5" width="8.44140625" bestFit="1" customWidth="1"/>
    <col min="6" max="6" width="9.44140625" customWidth="1"/>
    <col min="7" max="7" width="11.88671875" bestFit="1" customWidth="1"/>
    <col min="8" max="8" width="8.44140625" bestFit="1" customWidth="1"/>
    <col min="9" max="9" width="9.44140625" bestFit="1" customWidth="1"/>
    <col min="10" max="10" width="8.109375" customWidth="1"/>
    <col min="11" max="12" width="9.44140625" bestFit="1" customWidth="1"/>
    <col min="13" max="13" width="11.6640625" bestFit="1" customWidth="1"/>
    <col min="14" max="14" width="9" bestFit="1" customWidth="1"/>
    <col min="15" max="15" width="9.44140625" bestFit="1" customWidth="1"/>
    <col min="16" max="16" width="11.6640625" bestFit="1" customWidth="1"/>
    <col min="17" max="17" width="9" bestFit="1" customWidth="1"/>
    <col min="18" max="18" width="11.6640625" bestFit="1" customWidth="1"/>
    <col min="19" max="19" width="10.44140625" bestFit="1" customWidth="1"/>
    <col min="20" max="20" width="11.6640625" bestFit="1" customWidth="1"/>
    <col min="21" max="21" width="8.44140625" bestFit="1" customWidth="1"/>
    <col min="22" max="22" width="8.6640625" bestFit="1" customWidth="1"/>
    <col min="23" max="24" width="9" bestFit="1" customWidth="1"/>
    <col min="25" max="25" width="9.44140625" bestFit="1" customWidth="1"/>
    <col min="26" max="26" width="9" bestFit="1" customWidth="1"/>
  </cols>
  <sheetData>
    <row r="1" spans="1:29" x14ac:dyDescent="0.3">
      <c r="C1" s="4" t="s">
        <v>46</v>
      </c>
      <c r="D1" s="5" t="s">
        <v>47</v>
      </c>
      <c r="E1" s="5" t="s">
        <v>48</v>
      </c>
      <c r="F1" s="5" t="str">
        <f>Votos!B1</f>
        <v>Liberal</v>
      </c>
      <c r="G1" s="5" t="str">
        <f>Votos!C1</f>
        <v xml:space="preserve">Conservador </v>
      </c>
      <c r="H1" s="5" t="str">
        <f>Votos!D1</f>
        <v>OC-PIN</v>
      </c>
      <c r="I1" s="5" t="str">
        <f>Votos!E1</f>
        <v>Radical</v>
      </c>
      <c r="J1" s="5" t="str">
        <f>Votos!F1</f>
        <v>Mira</v>
      </c>
      <c r="K1" s="5" t="str">
        <f>Votos!G1</f>
        <v>CJL</v>
      </c>
      <c r="L1" s="5" t="str">
        <f>Votos!H1</f>
        <v>La U</v>
      </c>
      <c r="M1" s="5" t="str">
        <f>Votos!I1</f>
        <v>Verde</v>
      </c>
      <c r="N1" s="5" t="str">
        <f>Votos!J1</f>
        <v>AICO</v>
      </c>
      <c r="O1" s="5" t="str">
        <f>Votos!K1</f>
        <v>PDA</v>
      </c>
      <c r="P1" s="5" t="str">
        <f>Votos!L1</f>
        <v>Decencia</v>
      </c>
      <c r="Q1" s="5" t="str">
        <f>Votos!M1</f>
        <v>UP</v>
      </c>
      <c r="R1" s="5" t="str">
        <f>Votos!N1</f>
        <v>MAIS</v>
      </c>
      <c r="S1" s="5" t="str">
        <f>Votos!O1</f>
        <v>ASI</v>
      </c>
      <c r="T1" s="5" t="str">
        <f>Votos!P1</f>
        <v>Democratico</v>
      </c>
      <c r="U1" s="5" t="str">
        <f>Votos!Q1</f>
        <v>Somos</v>
      </c>
      <c r="V1" s="5" t="str">
        <f>Votos!R1</f>
        <v>TSC</v>
      </c>
      <c r="W1" s="5" t="str">
        <f>Votos!S1</f>
        <v>CC</v>
      </c>
      <c r="X1" s="5" t="str">
        <f>Votos!T1</f>
        <v>CN</v>
      </c>
      <c r="Y1" s="5" t="str">
        <f>Votos!U1</f>
        <v>MIR</v>
      </c>
      <c r="Z1" s="5" t="str">
        <f>Votos!V1</f>
        <v>AS</v>
      </c>
      <c r="AA1" s="5" t="str">
        <f>Votos!W1</f>
        <v>APT</v>
      </c>
      <c r="AB1" s="5" t="str">
        <f>Votos!X1</f>
        <v>Comunes</v>
      </c>
      <c r="AC1" s="5" t="str">
        <f>Votos!Y1</f>
        <v>Blanco</v>
      </c>
    </row>
    <row r="2" spans="1:29" x14ac:dyDescent="0.3">
      <c r="A2" t="s">
        <v>5</v>
      </c>
      <c r="B2">
        <v>2</v>
      </c>
      <c r="C2" s="2">
        <f>SUM(F2:AC2)</f>
        <v>21256</v>
      </c>
      <c r="D2" s="2">
        <f>IF(C2&gt;0,C2/B2,0)</f>
        <v>10628</v>
      </c>
      <c r="E2" s="2">
        <f>IF(B2=2,ROUNDDOWN(D2*0.3,0),ROUNDDOWN(D2/2,0))</f>
        <v>3188</v>
      </c>
      <c r="F2" s="1">
        <f>Votos!B2</f>
        <v>5100</v>
      </c>
      <c r="G2" s="1">
        <f>Votos!C2</f>
        <v>439</v>
      </c>
      <c r="H2" s="1">
        <f>Votos!D2</f>
        <v>213</v>
      </c>
      <c r="I2" s="1">
        <f>Votos!E2</f>
        <v>0</v>
      </c>
      <c r="J2" s="1">
        <f>Votos!F2</f>
        <v>296</v>
      </c>
      <c r="K2" s="1">
        <f>Votos!G2</f>
        <v>0</v>
      </c>
      <c r="L2" s="1">
        <f>Votos!H2</f>
        <v>6293</v>
      </c>
      <c r="M2" s="1">
        <f>Votos!I2</f>
        <v>1359</v>
      </c>
      <c r="N2" s="1">
        <f>Votos!J2</f>
        <v>0</v>
      </c>
      <c r="O2" s="1">
        <f>Votos!K2</f>
        <v>576</v>
      </c>
      <c r="P2" s="1">
        <f>Votos!L2</f>
        <v>0</v>
      </c>
      <c r="Q2" s="1">
        <f>Votos!M2</f>
        <v>0</v>
      </c>
      <c r="R2" s="1">
        <f>Votos!N2</f>
        <v>0</v>
      </c>
      <c r="S2" s="1">
        <f>Votos!O2</f>
        <v>0</v>
      </c>
      <c r="T2" s="1">
        <f>Votos!P2</f>
        <v>6466</v>
      </c>
      <c r="U2" s="1">
        <f>Votos!Q2</f>
        <v>0</v>
      </c>
      <c r="V2" s="1">
        <f>Votos!R2</f>
        <v>0</v>
      </c>
      <c r="W2" s="1">
        <f>Votos!S2</f>
        <v>0</v>
      </c>
      <c r="X2" s="1">
        <f>Votos!T2</f>
        <v>0</v>
      </c>
      <c r="Y2" s="1">
        <f>Votos!U2</f>
        <v>0</v>
      </c>
      <c r="Z2" s="1">
        <f>Votos!V2</f>
        <v>0</v>
      </c>
      <c r="AA2" s="1">
        <f>Votos!W2</f>
        <v>0</v>
      </c>
      <c r="AB2" s="1">
        <f>Votos!X2</f>
        <v>0</v>
      </c>
      <c r="AC2" s="1">
        <f>Votos!Y2</f>
        <v>514</v>
      </c>
    </row>
    <row r="3" spans="1:29" x14ac:dyDescent="0.3">
      <c r="A3" t="s">
        <v>6</v>
      </c>
      <c r="B3">
        <v>17</v>
      </c>
      <c r="C3" s="2">
        <f t="shared" ref="C3:C40" si="0">SUM(F3:AC3)</f>
        <v>1746793</v>
      </c>
      <c r="D3" s="2">
        <f t="shared" ref="D3:D40" si="1">IF(C3&gt;0,C3/B3,0)</f>
        <v>102752.5294117647</v>
      </c>
      <c r="E3" s="2">
        <f t="shared" ref="E3:E40" si="2">IF(B3=2,ROUNDDOWN(D3*0.3,0),ROUNDDOWN(D3/2,0))</f>
        <v>51376</v>
      </c>
      <c r="F3" s="1">
        <f>Votos!B3</f>
        <v>267994</v>
      </c>
      <c r="G3" s="1">
        <f>Votos!C3</f>
        <v>256562</v>
      </c>
      <c r="H3" s="1">
        <f>Votos!D3</f>
        <v>22432</v>
      </c>
      <c r="I3" s="1">
        <f>Votos!E3</f>
        <v>132392</v>
      </c>
      <c r="J3" s="1">
        <f>Votos!F3</f>
        <v>40841</v>
      </c>
      <c r="K3" s="1">
        <f>Votos!G3</f>
        <v>0</v>
      </c>
      <c r="L3" s="1">
        <f>Votos!H3</f>
        <v>112722</v>
      </c>
      <c r="M3" s="1">
        <f>Votos!I3</f>
        <v>129156</v>
      </c>
      <c r="N3" s="1">
        <f>Votos!J3</f>
        <v>0</v>
      </c>
      <c r="O3" s="1">
        <f>Votos!K3</f>
        <v>76478</v>
      </c>
      <c r="P3" s="1">
        <f>Votos!L3</f>
        <v>0</v>
      </c>
      <c r="Q3" s="1">
        <f>Votos!M3</f>
        <v>4528</v>
      </c>
      <c r="R3" s="1">
        <f>Votos!N3</f>
        <v>0</v>
      </c>
      <c r="S3" s="1">
        <f>Votos!O3</f>
        <v>19650</v>
      </c>
      <c r="T3" s="1">
        <f>Votos!P3</f>
        <v>557175</v>
      </c>
      <c r="U3" s="1">
        <f>Votos!Q3</f>
        <v>25920</v>
      </c>
      <c r="V3" s="1">
        <f>Votos!R3</f>
        <v>0</v>
      </c>
      <c r="W3" s="1">
        <f>Votos!S3</f>
        <v>0</v>
      </c>
      <c r="X3" s="1">
        <f>Votos!T3</f>
        <v>0</v>
      </c>
      <c r="Y3" s="1">
        <f>Votos!U3</f>
        <v>0</v>
      </c>
      <c r="Z3" s="1">
        <f>Votos!V3</f>
        <v>0</v>
      </c>
      <c r="AA3" s="1">
        <f>Votos!W3</f>
        <v>0</v>
      </c>
      <c r="AB3" s="1">
        <f>Votos!X3</f>
        <v>6597</v>
      </c>
      <c r="AC3" s="1">
        <f>Votos!Y3</f>
        <v>94346</v>
      </c>
    </row>
    <row r="4" spans="1:29" x14ac:dyDescent="0.3">
      <c r="A4" t="s">
        <v>7</v>
      </c>
      <c r="B4">
        <v>2</v>
      </c>
      <c r="C4" s="2">
        <f t="shared" si="0"/>
        <v>78395</v>
      </c>
      <c r="D4" s="2">
        <f t="shared" si="1"/>
        <v>39197.5</v>
      </c>
      <c r="E4" s="2">
        <f t="shared" si="2"/>
        <v>11759</v>
      </c>
      <c r="F4" s="1">
        <f>Votos!B4</f>
        <v>23516</v>
      </c>
      <c r="G4" s="1">
        <f>Votos!C4</f>
        <v>0</v>
      </c>
      <c r="H4" s="1">
        <f>Votos!D4</f>
        <v>0</v>
      </c>
      <c r="I4" s="1">
        <f>Votos!E4</f>
        <v>21114</v>
      </c>
      <c r="J4" s="1">
        <f>Votos!F4</f>
        <v>3016</v>
      </c>
      <c r="K4" s="1">
        <f>Votos!G4</f>
        <v>0</v>
      </c>
      <c r="L4" s="1">
        <f>Votos!H4</f>
        <v>0</v>
      </c>
      <c r="M4" s="1">
        <f>Votos!I4</f>
        <v>0</v>
      </c>
      <c r="N4" s="1">
        <f>Votos!J4</f>
        <v>0</v>
      </c>
      <c r="O4" s="1">
        <f>Votos!K4</f>
        <v>0</v>
      </c>
      <c r="P4" s="1">
        <f>Votos!L4</f>
        <v>0</v>
      </c>
      <c r="Q4" s="1">
        <f>Votos!M4</f>
        <v>0</v>
      </c>
      <c r="R4" s="1">
        <f>Votos!N4</f>
        <v>0</v>
      </c>
      <c r="S4" s="1">
        <f>Votos!O4</f>
        <v>0</v>
      </c>
      <c r="T4" s="1">
        <f>Votos!P4</f>
        <v>22518</v>
      </c>
      <c r="U4" s="1">
        <f>Votos!Q4</f>
        <v>0</v>
      </c>
      <c r="V4" s="1">
        <f>Votos!R4</f>
        <v>0</v>
      </c>
      <c r="W4" s="1">
        <f>Votos!S4</f>
        <v>0</v>
      </c>
      <c r="X4" s="1">
        <f>Votos!T4</f>
        <v>0</v>
      </c>
      <c r="Y4" s="1">
        <f>Votos!U4</f>
        <v>0</v>
      </c>
      <c r="Z4" s="1">
        <f>Votos!V4</f>
        <v>0</v>
      </c>
      <c r="AA4" s="1">
        <f>Votos!W4</f>
        <v>4902</v>
      </c>
      <c r="AB4" s="1">
        <f>Votos!X4</f>
        <v>0</v>
      </c>
      <c r="AC4" s="1">
        <f>Votos!Y4</f>
        <v>3329</v>
      </c>
    </row>
    <row r="5" spans="1:29" x14ac:dyDescent="0.3">
      <c r="A5" t="s">
        <v>8</v>
      </c>
      <c r="B5">
        <v>7</v>
      </c>
      <c r="C5" s="2">
        <f t="shared" si="0"/>
        <v>952480</v>
      </c>
      <c r="D5" s="2">
        <f t="shared" si="1"/>
        <v>136068.57142857142</v>
      </c>
      <c r="E5" s="2">
        <f t="shared" si="2"/>
        <v>68034</v>
      </c>
      <c r="F5" s="1">
        <f>Votos!B5</f>
        <v>105426</v>
      </c>
      <c r="G5" s="1">
        <f>Votos!C5</f>
        <v>133590</v>
      </c>
      <c r="H5" s="1">
        <f>Votos!D5</f>
        <v>4527</v>
      </c>
      <c r="I5" s="1">
        <f>Votos!E5</f>
        <v>414032</v>
      </c>
      <c r="J5" s="1">
        <f>Votos!F5</f>
        <v>14104</v>
      </c>
      <c r="K5" s="1">
        <f>Votos!G5</f>
        <v>0</v>
      </c>
      <c r="L5" s="1">
        <f>Votos!H5</f>
        <v>115342</v>
      </c>
      <c r="M5" s="1">
        <f>Votos!I5</f>
        <v>0</v>
      </c>
      <c r="N5" s="1">
        <f>Votos!J5</f>
        <v>0</v>
      </c>
      <c r="O5" s="1">
        <f>Votos!K5</f>
        <v>21417</v>
      </c>
      <c r="P5" s="1">
        <f>Votos!L5</f>
        <v>0</v>
      </c>
      <c r="Q5" s="1">
        <f>Votos!M5</f>
        <v>9361</v>
      </c>
      <c r="R5" s="1">
        <f>Votos!N5</f>
        <v>0</v>
      </c>
      <c r="S5" s="1">
        <f>Votos!O5</f>
        <v>7529</v>
      </c>
      <c r="T5" s="1">
        <f>Votos!P5</f>
        <v>77489</v>
      </c>
      <c r="U5" s="1">
        <f>Votos!Q5</f>
        <v>7458</v>
      </c>
      <c r="V5" s="1">
        <f>Votos!R5</f>
        <v>0</v>
      </c>
      <c r="W5" s="1">
        <f>Votos!S5</f>
        <v>0</v>
      </c>
      <c r="X5" s="1">
        <f>Votos!T5</f>
        <v>0</v>
      </c>
      <c r="Y5" s="1">
        <f>Votos!U5</f>
        <v>0</v>
      </c>
      <c r="Z5" s="1">
        <f>Votos!V5</f>
        <v>0</v>
      </c>
      <c r="AA5" s="1">
        <f>Votos!W5</f>
        <v>0</v>
      </c>
      <c r="AB5" s="1">
        <f>Votos!X5</f>
        <v>3546</v>
      </c>
      <c r="AC5" s="1">
        <f>Votos!Y5</f>
        <v>38659</v>
      </c>
    </row>
    <row r="6" spans="1:29" x14ac:dyDescent="0.3">
      <c r="A6" t="s">
        <v>9</v>
      </c>
      <c r="B6">
        <v>18</v>
      </c>
      <c r="C6" s="2">
        <f t="shared" si="0"/>
        <v>2356859</v>
      </c>
      <c r="D6" s="2">
        <f t="shared" si="1"/>
        <v>130936.61111111111</v>
      </c>
      <c r="E6" s="2">
        <f t="shared" si="2"/>
        <v>65468</v>
      </c>
      <c r="F6" s="1">
        <f>Votos!B6</f>
        <v>168853</v>
      </c>
      <c r="G6" s="1">
        <f>Votos!C6</f>
        <v>94481</v>
      </c>
      <c r="H6" s="1">
        <f>Votos!D6</f>
        <v>20977</v>
      </c>
      <c r="I6" s="1">
        <f>Votos!E6</f>
        <v>218577</v>
      </c>
      <c r="J6" s="1">
        <f>Votos!F6</f>
        <v>128444</v>
      </c>
      <c r="K6" s="1">
        <f>Votos!G6</f>
        <v>128653</v>
      </c>
      <c r="L6" s="1">
        <f>Votos!H6</f>
        <v>78073</v>
      </c>
      <c r="M6" s="1">
        <f>Votos!I6</f>
        <v>433965</v>
      </c>
      <c r="N6" s="1">
        <f>Votos!J6</f>
        <v>0</v>
      </c>
      <c r="O6" s="1">
        <f>Votos!K6</f>
        <v>149137</v>
      </c>
      <c r="P6" s="1">
        <f>Votos!L6</f>
        <v>237376</v>
      </c>
      <c r="Q6" s="1">
        <f>Votos!M6</f>
        <v>0</v>
      </c>
      <c r="R6" s="1">
        <f>Votos!N6</f>
        <v>0</v>
      </c>
      <c r="S6" s="1">
        <f>Votos!O6</f>
        <v>0</v>
      </c>
      <c r="T6" s="1">
        <f>Votos!P6</f>
        <v>473933</v>
      </c>
      <c r="U6" s="1">
        <f>Votos!Q6</f>
        <v>25389</v>
      </c>
      <c r="V6" s="1">
        <f>Votos!R6</f>
        <v>9083</v>
      </c>
      <c r="W6" s="1">
        <f>Votos!S6</f>
        <v>0</v>
      </c>
      <c r="X6" s="1">
        <f>Votos!T6</f>
        <v>0</v>
      </c>
      <c r="Y6" s="1">
        <f>Votos!U6</f>
        <v>0</v>
      </c>
      <c r="Z6" s="1">
        <f>Votos!V6</f>
        <v>0</v>
      </c>
      <c r="AA6" s="1">
        <f>Votos!W6</f>
        <v>0</v>
      </c>
      <c r="AB6" s="1">
        <f>Votos!X6</f>
        <v>12528</v>
      </c>
      <c r="AC6" s="1">
        <f>Votos!Y6</f>
        <v>177390</v>
      </c>
    </row>
    <row r="7" spans="1:29" x14ac:dyDescent="0.3">
      <c r="A7" t="s">
        <v>10</v>
      </c>
      <c r="B7">
        <v>6</v>
      </c>
      <c r="C7" s="2">
        <f t="shared" si="0"/>
        <v>657199</v>
      </c>
      <c r="D7" s="2">
        <f t="shared" si="1"/>
        <v>109533.16666666667</v>
      </c>
      <c r="E7" s="2">
        <f t="shared" si="2"/>
        <v>54766</v>
      </c>
      <c r="F7" s="1">
        <f>Votos!B7</f>
        <v>96222</v>
      </c>
      <c r="G7" s="1">
        <f>Votos!C7</f>
        <v>179464</v>
      </c>
      <c r="H7" s="1">
        <f>Votos!D7</f>
        <v>8380</v>
      </c>
      <c r="I7" s="1">
        <f>Votos!E7</f>
        <v>167452</v>
      </c>
      <c r="J7" s="1">
        <f>Votos!F7</f>
        <v>13861</v>
      </c>
      <c r="K7" s="1">
        <f>Votos!G7</f>
        <v>0</v>
      </c>
      <c r="L7" s="1">
        <f>Votos!H7</f>
        <v>77132</v>
      </c>
      <c r="M7" s="1">
        <f>Votos!I7</f>
        <v>0</v>
      </c>
      <c r="N7" s="1">
        <f>Votos!J7</f>
        <v>0</v>
      </c>
      <c r="O7" s="1">
        <f>Votos!K7</f>
        <v>0</v>
      </c>
      <c r="P7" s="1">
        <f>Votos!L7</f>
        <v>0</v>
      </c>
      <c r="Q7" s="1">
        <f>Votos!M7</f>
        <v>0</v>
      </c>
      <c r="R7" s="1">
        <f>Votos!N7</f>
        <v>0</v>
      </c>
      <c r="S7" s="1">
        <f>Votos!O7</f>
        <v>0</v>
      </c>
      <c r="T7" s="1">
        <f>Votos!P7</f>
        <v>57071</v>
      </c>
      <c r="U7" s="1">
        <f>Votos!Q7</f>
        <v>6108</v>
      </c>
      <c r="V7" s="1">
        <f>Votos!R7</f>
        <v>0</v>
      </c>
      <c r="W7" s="1">
        <f>Votos!S7</f>
        <v>30082</v>
      </c>
      <c r="X7" s="1">
        <f>Votos!T7</f>
        <v>0</v>
      </c>
      <c r="Y7" s="1">
        <f>Votos!U7</f>
        <v>0</v>
      </c>
      <c r="Z7" s="1">
        <f>Votos!V7</f>
        <v>0</v>
      </c>
      <c r="AA7" s="1">
        <f>Votos!W7</f>
        <v>0</v>
      </c>
      <c r="AB7" s="1">
        <f>Votos!X7</f>
        <v>0</v>
      </c>
      <c r="AC7" s="1">
        <f>Votos!Y7</f>
        <v>21427</v>
      </c>
    </row>
    <row r="8" spans="1:29" x14ac:dyDescent="0.3">
      <c r="A8" t="s">
        <v>11</v>
      </c>
      <c r="B8">
        <v>6</v>
      </c>
      <c r="C8" s="2">
        <f t="shared" si="0"/>
        <v>420767</v>
      </c>
      <c r="D8" s="2">
        <f t="shared" si="1"/>
        <v>70127.833333333328</v>
      </c>
      <c r="E8" s="2">
        <f t="shared" si="2"/>
        <v>35063</v>
      </c>
      <c r="F8" s="1">
        <f>Votos!B8</f>
        <v>62116</v>
      </c>
      <c r="G8" s="1">
        <f>Votos!C8</f>
        <v>33001</v>
      </c>
      <c r="H8" s="1">
        <f>Votos!D8</f>
        <v>4022</v>
      </c>
      <c r="I8" s="1">
        <f>Votos!E8</f>
        <v>59908</v>
      </c>
      <c r="J8" s="1">
        <f>Votos!F8</f>
        <v>10223</v>
      </c>
      <c r="K8" s="1">
        <f>Votos!G8</f>
        <v>0</v>
      </c>
      <c r="L8" s="1">
        <f>Votos!H8</f>
        <v>36784</v>
      </c>
      <c r="M8" s="1">
        <f>Votos!I8</f>
        <v>77553</v>
      </c>
      <c r="N8" s="1">
        <f>Votos!J8</f>
        <v>0</v>
      </c>
      <c r="O8" s="1">
        <f>Votos!K8</f>
        <v>6048</v>
      </c>
      <c r="P8" s="1">
        <f>Votos!L8</f>
        <v>0</v>
      </c>
      <c r="Q8" s="1">
        <f>Votos!M8</f>
        <v>2622</v>
      </c>
      <c r="R8" s="1">
        <f>Votos!N8</f>
        <v>40614</v>
      </c>
      <c r="S8" s="1">
        <f>Votos!O8</f>
        <v>2831</v>
      </c>
      <c r="T8" s="1">
        <f>Votos!P8</f>
        <v>52995</v>
      </c>
      <c r="U8" s="1">
        <f>Votos!Q8</f>
        <v>0</v>
      </c>
      <c r="V8" s="1">
        <f>Votos!R8</f>
        <v>0</v>
      </c>
      <c r="W8" s="1">
        <f>Votos!S8</f>
        <v>0</v>
      </c>
      <c r="X8" s="1">
        <f>Votos!T8</f>
        <v>0</v>
      </c>
      <c r="Y8" s="1">
        <f>Votos!U8</f>
        <v>0</v>
      </c>
      <c r="Z8" s="1">
        <f>Votos!V8</f>
        <v>0</v>
      </c>
      <c r="AA8" s="1">
        <f>Votos!W8</f>
        <v>0</v>
      </c>
      <c r="AB8" s="1">
        <f>Votos!X8</f>
        <v>0</v>
      </c>
      <c r="AC8" s="1">
        <f>Votos!Y8</f>
        <v>32050</v>
      </c>
    </row>
    <row r="9" spans="1:29" x14ac:dyDescent="0.3">
      <c r="A9" t="s">
        <v>12</v>
      </c>
      <c r="B9">
        <v>5</v>
      </c>
      <c r="C9" s="2">
        <f t="shared" si="0"/>
        <v>332220</v>
      </c>
      <c r="D9" s="2">
        <f t="shared" si="1"/>
        <v>66444</v>
      </c>
      <c r="E9" s="2">
        <f t="shared" si="2"/>
        <v>33222</v>
      </c>
      <c r="F9" s="1">
        <f>Votos!B9</f>
        <v>65760</v>
      </c>
      <c r="G9" s="1">
        <f>Votos!C9</f>
        <v>33905</v>
      </c>
      <c r="H9" s="1">
        <f>Votos!D9</f>
        <v>7164</v>
      </c>
      <c r="I9" s="1">
        <f>Votos!E9</f>
        <v>34264</v>
      </c>
      <c r="J9" s="1">
        <f>Votos!F9</f>
        <v>19037</v>
      </c>
      <c r="K9" s="1">
        <f>Votos!G9</f>
        <v>0</v>
      </c>
      <c r="L9" s="1">
        <f>Votos!H9</f>
        <v>59154</v>
      </c>
      <c r="M9" s="1">
        <f>Votos!I9</f>
        <v>11090</v>
      </c>
      <c r="N9" s="1">
        <f>Votos!J9</f>
        <v>0</v>
      </c>
      <c r="O9" s="1">
        <f>Votos!K9</f>
        <v>16541</v>
      </c>
      <c r="P9" s="1">
        <f>Votos!L9</f>
        <v>0</v>
      </c>
      <c r="Q9" s="1">
        <f>Votos!M9</f>
        <v>1137</v>
      </c>
      <c r="R9" s="1">
        <f>Votos!N9</f>
        <v>0</v>
      </c>
      <c r="S9" s="1">
        <f>Votos!O9</f>
        <v>1600</v>
      </c>
      <c r="T9" s="1">
        <f>Votos!P9</f>
        <v>54925</v>
      </c>
      <c r="U9" s="1">
        <f>Votos!Q9</f>
        <v>3925</v>
      </c>
      <c r="V9" s="1">
        <f>Votos!R9</f>
        <v>0</v>
      </c>
      <c r="W9" s="1">
        <f>Votos!S9</f>
        <v>0</v>
      </c>
      <c r="X9" s="1">
        <f>Votos!T9</f>
        <v>0</v>
      </c>
      <c r="Y9" s="1">
        <f>Votos!U9</f>
        <v>0</v>
      </c>
      <c r="Z9" s="1">
        <f>Votos!V9</f>
        <v>0</v>
      </c>
      <c r="AA9" s="1">
        <f>Votos!W9</f>
        <v>0</v>
      </c>
      <c r="AB9" s="1">
        <f>Votos!X9</f>
        <v>0</v>
      </c>
      <c r="AC9" s="1">
        <f>Votos!Y9</f>
        <v>23718</v>
      </c>
    </row>
    <row r="10" spans="1:29" x14ac:dyDescent="0.3">
      <c r="A10" t="s">
        <v>57</v>
      </c>
      <c r="B10">
        <v>2</v>
      </c>
      <c r="C10" s="2">
        <f t="shared" si="0"/>
        <v>98586</v>
      </c>
      <c r="D10" s="2">
        <f t="shared" si="1"/>
        <v>49293</v>
      </c>
      <c r="E10" s="2">
        <f t="shared" si="2"/>
        <v>14787</v>
      </c>
      <c r="F10" s="1">
        <f>Votos!B10</f>
        <v>31680</v>
      </c>
      <c r="G10" s="1">
        <f>Votos!C10</f>
        <v>0</v>
      </c>
      <c r="H10" s="1">
        <f>Votos!D10</f>
        <v>0</v>
      </c>
      <c r="I10" s="1">
        <f>Votos!E10</f>
        <v>0</v>
      </c>
      <c r="J10" s="1">
        <f>Votos!F10</f>
        <v>10897</v>
      </c>
      <c r="K10" s="1">
        <f>Votos!G10</f>
        <v>0</v>
      </c>
      <c r="L10" s="1">
        <f>Votos!H10</f>
        <v>0</v>
      </c>
      <c r="M10" s="1">
        <f>Votos!I10</f>
        <v>0</v>
      </c>
      <c r="N10" s="1">
        <f>Votos!J10</f>
        <v>0</v>
      </c>
      <c r="O10" s="1">
        <f>Votos!K10</f>
        <v>4338</v>
      </c>
      <c r="P10" s="1">
        <f>Votos!L10</f>
        <v>0</v>
      </c>
      <c r="Q10" s="1">
        <f>Votos!M10</f>
        <v>0</v>
      </c>
      <c r="R10" s="1">
        <f>Votos!N10</f>
        <v>0</v>
      </c>
      <c r="S10" s="1">
        <f>Votos!O10</f>
        <v>19499</v>
      </c>
      <c r="T10" s="1">
        <f>Votos!P10</f>
        <v>23293</v>
      </c>
      <c r="U10" s="1">
        <f>Votos!Q10</f>
        <v>4663</v>
      </c>
      <c r="V10" s="1">
        <f>Votos!R10</f>
        <v>0</v>
      </c>
      <c r="W10" s="1">
        <f>Votos!S10</f>
        <v>0</v>
      </c>
      <c r="X10" s="1">
        <f>Votos!T10</f>
        <v>0</v>
      </c>
      <c r="Y10" s="1">
        <f>Votos!U10</f>
        <v>0</v>
      </c>
      <c r="Z10" s="1">
        <f>Votos!V10</f>
        <v>0</v>
      </c>
      <c r="AA10" s="1">
        <f>Votos!W10</f>
        <v>0</v>
      </c>
      <c r="AB10" s="1">
        <f>Votos!X10</f>
        <v>0</v>
      </c>
      <c r="AC10" s="1">
        <f>Votos!Y10</f>
        <v>4216</v>
      </c>
    </row>
    <row r="11" spans="1:29" x14ac:dyDescent="0.3">
      <c r="A11" t="s">
        <v>13</v>
      </c>
      <c r="B11">
        <v>2</v>
      </c>
      <c r="C11" s="2">
        <f t="shared" si="0"/>
        <v>133552</v>
      </c>
      <c r="D11" s="2">
        <f t="shared" si="1"/>
        <v>66776</v>
      </c>
      <c r="E11" s="2">
        <f t="shared" si="2"/>
        <v>20032</v>
      </c>
      <c r="F11" s="1">
        <f>Votos!B11</f>
        <v>24793</v>
      </c>
      <c r="G11" s="1">
        <f>Votos!C11</f>
        <v>2041</v>
      </c>
      <c r="H11" s="1">
        <f>Votos!D11</f>
        <v>476</v>
      </c>
      <c r="I11" s="1">
        <f>Votos!E11</f>
        <v>22682</v>
      </c>
      <c r="J11" s="1">
        <f>Votos!F11</f>
        <v>3540</v>
      </c>
      <c r="K11" s="1">
        <f>Votos!G11</f>
        <v>0</v>
      </c>
      <c r="L11" s="1">
        <f>Votos!H11</f>
        <v>3843</v>
      </c>
      <c r="M11" s="1">
        <f>Votos!I11</f>
        <v>34369</v>
      </c>
      <c r="N11" s="1">
        <f>Votos!J11</f>
        <v>0</v>
      </c>
      <c r="O11" s="1">
        <f>Votos!K11</f>
        <v>0</v>
      </c>
      <c r="P11" s="1">
        <f>Votos!L11</f>
        <v>0</v>
      </c>
      <c r="Q11" s="1">
        <f>Votos!M11</f>
        <v>0</v>
      </c>
      <c r="R11" s="1">
        <f>Votos!N11</f>
        <v>718</v>
      </c>
      <c r="S11" s="1">
        <f>Votos!O11</f>
        <v>0</v>
      </c>
      <c r="T11" s="1">
        <f>Votos!P11</f>
        <v>34592</v>
      </c>
      <c r="U11" s="1">
        <f>Votos!Q11</f>
        <v>871</v>
      </c>
      <c r="V11" s="1">
        <f>Votos!R11</f>
        <v>0</v>
      </c>
      <c r="W11" s="1">
        <f>Votos!S11</f>
        <v>0</v>
      </c>
      <c r="X11" s="1">
        <f>Votos!T11</f>
        <v>0</v>
      </c>
      <c r="Y11" s="1">
        <f>Votos!U11</f>
        <v>0</v>
      </c>
      <c r="Z11" s="1">
        <f>Votos!V11</f>
        <v>0</v>
      </c>
      <c r="AA11" s="1">
        <f>Votos!W11</f>
        <v>0</v>
      </c>
      <c r="AB11" s="1">
        <f>Votos!X11</f>
        <v>0</v>
      </c>
      <c r="AC11" s="1">
        <f>Votos!Y11</f>
        <v>5627</v>
      </c>
    </row>
    <row r="12" spans="1:29" x14ac:dyDescent="0.3">
      <c r="A12" t="s">
        <v>14</v>
      </c>
      <c r="B12">
        <v>4</v>
      </c>
      <c r="C12" s="2">
        <f t="shared" si="0"/>
        <v>324098</v>
      </c>
      <c r="D12" s="2">
        <f t="shared" si="1"/>
        <v>81024.5</v>
      </c>
      <c r="E12" s="2">
        <f t="shared" si="2"/>
        <v>40512</v>
      </c>
      <c r="F12" s="1">
        <f>Votos!B12</f>
        <v>96466</v>
      </c>
      <c r="G12" s="1">
        <f>Votos!C12</f>
        <v>29759</v>
      </c>
      <c r="H12" s="1">
        <f>Votos!D12</f>
        <v>0</v>
      </c>
      <c r="I12" s="1">
        <f>Votos!E12</f>
        <v>0</v>
      </c>
      <c r="J12" s="1">
        <f>Votos!F12</f>
        <v>21104</v>
      </c>
      <c r="K12" s="1">
        <f>Votos!G12</f>
        <v>0</v>
      </c>
      <c r="L12" s="1">
        <f>Votos!H12</f>
        <v>79147</v>
      </c>
      <c r="M12" s="1">
        <f>Votos!I12</f>
        <v>11712</v>
      </c>
      <c r="N12" s="1">
        <f>Votos!J12</f>
        <v>0</v>
      </c>
      <c r="O12" s="1">
        <f>Votos!K12</f>
        <v>8210</v>
      </c>
      <c r="P12" s="1">
        <f>Votos!L12</f>
        <v>0</v>
      </c>
      <c r="Q12" s="1">
        <f>Votos!M12</f>
        <v>0</v>
      </c>
      <c r="R12" s="1">
        <f>Votos!N12</f>
        <v>0</v>
      </c>
      <c r="S12" s="1">
        <f>Votos!O12</f>
        <v>20759</v>
      </c>
      <c r="T12" s="1">
        <f>Votos!P12</f>
        <v>27474</v>
      </c>
      <c r="U12" s="1">
        <f>Votos!Q12</f>
        <v>8876</v>
      </c>
      <c r="V12" s="1">
        <f>Votos!R12</f>
        <v>1464</v>
      </c>
      <c r="W12" s="1">
        <f>Votos!S12</f>
        <v>0</v>
      </c>
      <c r="X12" s="1">
        <f>Votos!T12</f>
        <v>0</v>
      </c>
      <c r="Y12" s="1">
        <f>Votos!U12</f>
        <v>0</v>
      </c>
      <c r="Z12" s="1">
        <f>Votos!V12</f>
        <v>0</v>
      </c>
      <c r="AA12" s="1">
        <f>Votos!W12</f>
        <v>0</v>
      </c>
      <c r="AB12" s="1">
        <f>Votos!X12</f>
        <v>0</v>
      </c>
      <c r="AC12" s="1">
        <f>Votos!Y12</f>
        <v>19127</v>
      </c>
    </row>
    <row r="13" spans="1:29" x14ac:dyDescent="0.3">
      <c r="A13" t="s">
        <v>15</v>
      </c>
      <c r="B13">
        <v>4</v>
      </c>
      <c r="C13" s="2">
        <f t="shared" si="0"/>
        <v>335379</v>
      </c>
      <c r="D13" s="2">
        <f t="shared" si="1"/>
        <v>83844.75</v>
      </c>
      <c r="E13" s="2">
        <f t="shared" si="2"/>
        <v>41922</v>
      </c>
      <c r="F13" s="1">
        <f>Votos!B13</f>
        <v>36869</v>
      </c>
      <c r="G13" s="1">
        <f>Votos!C13</f>
        <v>82199</v>
      </c>
      <c r="H13" s="1">
        <f>Votos!D13</f>
        <v>1930</v>
      </c>
      <c r="I13" s="1">
        <f>Votos!E13</f>
        <v>52056</v>
      </c>
      <c r="J13" s="1">
        <f>Votos!F13</f>
        <v>5584</v>
      </c>
      <c r="K13" s="1">
        <f>Votos!G13</f>
        <v>0</v>
      </c>
      <c r="L13" s="1">
        <f>Votos!H13</f>
        <v>95288</v>
      </c>
      <c r="M13" s="1">
        <f>Votos!I13</f>
        <v>2002</v>
      </c>
      <c r="N13" s="1">
        <f>Votos!J13</f>
        <v>0</v>
      </c>
      <c r="O13" s="1">
        <f>Votos!K13</f>
        <v>5814</v>
      </c>
      <c r="P13" s="1">
        <f>Votos!L13</f>
        <v>0</v>
      </c>
      <c r="Q13" s="1">
        <f>Votos!M13</f>
        <v>2345</v>
      </c>
      <c r="R13" s="1">
        <f>Votos!N13</f>
        <v>0</v>
      </c>
      <c r="S13" s="1">
        <f>Votos!O13</f>
        <v>1532</v>
      </c>
      <c r="T13" s="1">
        <f>Votos!P13</f>
        <v>32701</v>
      </c>
      <c r="U13" s="1">
        <f>Votos!Q13</f>
        <v>7305</v>
      </c>
      <c r="V13" s="1">
        <f>Votos!R13</f>
        <v>0</v>
      </c>
      <c r="W13" s="1">
        <f>Votos!S13</f>
        <v>0</v>
      </c>
      <c r="X13" s="1">
        <f>Votos!T13</f>
        <v>0</v>
      </c>
      <c r="Y13" s="1">
        <f>Votos!U13</f>
        <v>0</v>
      </c>
      <c r="Z13" s="1">
        <f>Votos!V13</f>
        <v>0</v>
      </c>
      <c r="AA13" s="1">
        <f>Votos!W13</f>
        <v>0</v>
      </c>
      <c r="AB13" s="1">
        <f>Votos!X13</f>
        <v>0</v>
      </c>
      <c r="AC13" s="1">
        <f>Votos!Y13</f>
        <v>9754</v>
      </c>
    </row>
    <row r="14" spans="1:29" x14ac:dyDescent="0.3">
      <c r="A14" t="s">
        <v>16</v>
      </c>
      <c r="B14">
        <v>2</v>
      </c>
      <c r="C14" s="2">
        <f t="shared" si="0"/>
        <v>119394</v>
      </c>
      <c r="D14" s="2">
        <f t="shared" si="1"/>
        <v>59697</v>
      </c>
      <c r="E14" s="2">
        <f t="shared" si="2"/>
        <v>17909</v>
      </c>
      <c r="F14" s="1">
        <f>Votos!B14</f>
        <v>44319</v>
      </c>
      <c r="G14" s="1">
        <f>Votos!C14</f>
        <v>0</v>
      </c>
      <c r="H14" s="1">
        <f>Votos!D14</f>
        <v>0</v>
      </c>
      <c r="I14" s="1">
        <f>Votos!E14</f>
        <v>25731</v>
      </c>
      <c r="J14" s="1">
        <f>Votos!F14</f>
        <v>3159</v>
      </c>
      <c r="K14" s="1">
        <f>Votos!G14</f>
        <v>0</v>
      </c>
      <c r="L14" s="1">
        <f>Votos!H14</f>
        <v>41306</v>
      </c>
      <c r="M14" s="1">
        <f>Votos!I14</f>
        <v>0</v>
      </c>
      <c r="N14" s="1">
        <f>Votos!J14</f>
        <v>0</v>
      </c>
      <c r="O14" s="1">
        <f>Votos!K14</f>
        <v>0</v>
      </c>
      <c r="P14" s="1">
        <f>Votos!L14</f>
        <v>0</v>
      </c>
      <c r="Q14" s="1">
        <f>Votos!M14</f>
        <v>424</v>
      </c>
      <c r="R14" s="1">
        <f>Votos!N14</f>
        <v>0</v>
      </c>
      <c r="S14" s="1">
        <f>Votos!O14</f>
        <v>464</v>
      </c>
      <c r="T14" s="1">
        <f>Votos!P14</f>
        <v>0</v>
      </c>
      <c r="U14" s="1">
        <f>Votos!Q14</f>
        <v>0</v>
      </c>
      <c r="V14" s="1">
        <f>Votos!R14</f>
        <v>1944</v>
      </c>
      <c r="W14" s="1">
        <f>Votos!S14</f>
        <v>0</v>
      </c>
      <c r="X14" s="1">
        <f>Votos!T14</f>
        <v>0</v>
      </c>
      <c r="Y14" s="1">
        <f>Votos!U14</f>
        <v>0</v>
      </c>
      <c r="Z14" s="1">
        <f>Votos!V14</f>
        <v>0</v>
      </c>
      <c r="AA14" s="1">
        <f>Votos!W14</f>
        <v>0</v>
      </c>
      <c r="AB14" s="1">
        <f>Votos!X14</f>
        <v>0</v>
      </c>
      <c r="AC14" s="1">
        <f>Votos!Y14</f>
        <v>2047</v>
      </c>
    </row>
    <row r="15" spans="1:29" x14ac:dyDescent="0.3">
      <c r="A15" t="s">
        <v>17</v>
      </c>
      <c r="B15">
        <v>5</v>
      </c>
      <c r="C15" s="2">
        <f t="shared" si="0"/>
        <v>607453</v>
      </c>
      <c r="D15" s="2">
        <f t="shared" si="1"/>
        <v>121490.6</v>
      </c>
      <c r="E15" s="2">
        <f t="shared" si="2"/>
        <v>60745</v>
      </c>
      <c r="F15" s="1">
        <f>Votos!B15</f>
        <v>128547</v>
      </c>
      <c r="G15" s="1">
        <f>Votos!C15</f>
        <v>101693</v>
      </c>
      <c r="H15" s="1">
        <f>Votos!D15</f>
        <v>0</v>
      </c>
      <c r="I15" s="1">
        <f>Votos!E15</f>
        <v>0</v>
      </c>
      <c r="J15" s="1">
        <f>Votos!F15</f>
        <v>12256</v>
      </c>
      <c r="K15" s="1">
        <f>Votos!G15</f>
        <v>0</v>
      </c>
      <c r="L15" s="1">
        <f>Votos!H15</f>
        <v>272014</v>
      </c>
      <c r="M15" s="1">
        <f>Votos!I15</f>
        <v>0</v>
      </c>
      <c r="N15" s="1">
        <f>Votos!J15</f>
        <v>0</v>
      </c>
      <c r="O15" s="1">
        <f>Votos!K15</f>
        <v>0</v>
      </c>
      <c r="P15" s="1">
        <f>Votos!L15</f>
        <v>0</v>
      </c>
      <c r="Q15" s="1">
        <f>Votos!M15</f>
        <v>2793</v>
      </c>
      <c r="R15" s="1">
        <f>Votos!N15</f>
        <v>0</v>
      </c>
      <c r="S15" s="1">
        <f>Votos!O15</f>
        <v>2288</v>
      </c>
      <c r="T15" s="1">
        <f>Votos!P15</f>
        <v>55063</v>
      </c>
      <c r="U15" s="1">
        <f>Votos!Q15</f>
        <v>1552</v>
      </c>
      <c r="V15" s="1">
        <f>Votos!R15</f>
        <v>0</v>
      </c>
      <c r="W15" s="1">
        <f>Votos!S15</f>
        <v>12494</v>
      </c>
      <c r="X15" s="1">
        <f>Votos!T15</f>
        <v>0</v>
      </c>
      <c r="Y15" s="1">
        <f>Votos!U15</f>
        <v>0</v>
      </c>
      <c r="Z15" s="1">
        <f>Votos!V15</f>
        <v>0</v>
      </c>
      <c r="AA15" s="1">
        <f>Votos!W15</f>
        <v>0</v>
      </c>
      <c r="AB15" s="1">
        <f>Votos!X15</f>
        <v>0</v>
      </c>
      <c r="AC15" s="1">
        <f>Votos!Y15</f>
        <v>18753</v>
      </c>
    </row>
    <row r="16" spans="1:29" x14ac:dyDescent="0.3">
      <c r="A16" t="s">
        <v>18</v>
      </c>
      <c r="B16">
        <v>7</v>
      </c>
      <c r="C16" s="2">
        <f t="shared" si="0"/>
        <v>730592</v>
      </c>
      <c r="D16" s="2">
        <f t="shared" si="1"/>
        <v>104370.28571428571</v>
      </c>
      <c r="E16" s="2">
        <f t="shared" si="2"/>
        <v>52185</v>
      </c>
      <c r="F16" s="1">
        <f>Votos!B16</f>
        <v>73333</v>
      </c>
      <c r="G16" s="1">
        <f>Votos!C16</f>
        <v>77857</v>
      </c>
      <c r="H16" s="1">
        <f>Votos!D16</f>
        <v>23596</v>
      </c>
      <c r="I16" s="1">
        <f>Votos!E16</f>
        <v>141405</v>
      </c>
      <c r="J16" s="1">
        <f>Votos!F16</f>
        <v>32662</v>
      </c>
      <c r="K16" s="1">
        <f>Votos!G16</f>
        <v>0</v>
      </c>
      <c r="L16" s="1">
        <f>Votos!H16</f>
        <v>86381</v>
      </c>
      <c r="M16" s="1">
        <f>Votos!I16</f>
        <v>42807</v>
      </c>
      <c r="N16" s="1">
        <f>Votos!J16</f>
        <v>0</v>
      </c>
      <c r="O16" s="1">
        <f>Votos!K16</f>
        <v>17614</v>
      </c>
      <c r="P16" s="1">
        <f>Votos!L16</f>
        <v>31375</v>
      </c>
      <c r="Q16" s="1">
        <f>Votos!M16</f>
        <v>0</v>
      </c>
      <c r="R16" s="1">
        <f>Votos!N16</f>
        <v>0</v>
      </c>
      <c r="S16" s="1">
        <f>Votos!O16</f>
        <v>0</v>
      </c>
      <c r="T16" s="1">
        <f>Votos!P16</f>
        <v>124112</v>
      </c>
      <c r="U16" s="1">
        <f>Votos!Q16</f>
        <v>14126</v>
      </c>
      <c r="V16" s="1">
        <f>Votos!R16</f>
        <v>0</v>
      </c>
      <c r="W16" s="1">
        <f>Votos!S16</f>
        <v>0</v>
      </c>
      <c r="X16" s="1">
        <f>Votos!T16</f>
        <v>0</v>
      </c>
      <c r="Y16" s="1">
        <f>Votos!U16</f>
        <v>0</v>
      </c>
      <c r="Z16" s="1">
        <f>Votos!V16</f>
        <v>0</v>
      </c>
      <c r="AA16" s="1">
        <f>Votos!W16</f>
        <v>0</v>
      </c>
      <c r="AB16" s="1">
        <f>Votos!X16</f>
        <v>0</v>
      </c>
      <c r="AC16" s="1">
        <f>Votos!Y16</f>
        <v>65324</v>
      </c>
    </row>
    <row r="17" spans="1:29" x14ac:dyDescent="0.3">
      <c r="A17" t="s">
        <v>19</v>
      </c>
      <c r="B17">
        <v>2</v>
      </c>
      <c r="C17" s="2">
        <f t="shared" si="0"/>
        <v>14928</v>
      </c>
      <c r="D17" s="2">
        <f t="shared" si="1"/>
        <v>7464</v>
      </c>
      <c r="E17" s="2">
        <f t="shared" si="2"/>
        <v>2239</v>
      </c>
      <c r="F17" s="1">
        <f>Votos!B17</f>
        <v>0</v>
      </c>
      <c r="G17" s="1">
        <f>Votos!C17</f>
        <v>0</v>
      </c>
      <c r="H17" s="1">
        <f>Votos!D17</f>
        <v>412</v>
      </c>
      <c r="I17" s="1">
        <f>Votos!E17</f>
        <v>3862</v>
      </c>
      <c r="J17" s="1">
        <f>Votos!F17</f>
        <v>0</v>
      </c>
      <c r="K17" s="1">
        <f>Votos!G17</f>
        <v>0</v>
      </c>
      <c r="L17" s="1">
        <f>Votos!H17</f>
        <v>3756</v>
      </c>
      <c r="M17" s="1">
        <f>Votos!I17</f>
        <v>257</v>
      </c>
      <c r="N17" s="1">
        <f>Votos!J17</f>
        <v>59</v>
      </c>
      <c r="O17" s="1">
        <f>Votos!K17</f>
        <v>259</v>
      </c>
      <c r="P17" s="1">
        <f>Votos!L17</f>
        <v>0</v>
      </c>
      <c r="Q17" s="1">
        <f>Votos!M17</f>
        <v>0</v>
      </c>
      <c r="R17" s="1">
        <f>Votos!N17</f>
        <v>694</v>
      </c>
      <c r="S17" s="1">
        <f>Votos!O17</f>
        <v>1912</v>
      </c>
      <c r="T17" s="1">
        <f>Votos!P17</f>
        <v>3518</v>
      </c>
      <c r="U17" s="1">
        <f>Votos!Q17</f>
        <v>0</v>
      </c>
      <c r="V17" s="1">
        <f>Votos!R17</f>
        <v>0</v>
      </c>
      <c r="W17" s="1">
        <f>Votos!S17</f>
        <v>0</v>
      </c>
      <c r="X17" s="1">
        <f>Votos!T17</f>
        <v>0</v>
      </c>
      <c r="Y17" s="1">
        <f>Votos!U17</f>
        <v>0</v>
      </c>
      <c r="Z17" s="1">
        <f>Votos!V17</f>
        <v>0</v>
      </c>
      <c r="AA17" s="1">
        <f>Votos!W17</f>
        <v>0</v>
      </c>
      <c r="AB17" s="1">
        <f>Votos!X17</f>
        <v>0</v>
      </c>
      <c r="AC17" s="1">
        <f>Votos!Y17</f>
        <v>199</v>
      </c>
    </row>
    <row r="18" spans="1:29" x14ac:dyDescent="0.3">
      <c r="A18" t="s">
        <v>20</v>
      </c>
      <c r="B18">
        <v>2</v>
      </c>
      <c r="C18" s="2">
        <f t="shared" si="0"/>
        <v>28116</v>
      </c>
      <c r="D18" s="2">
        <f t="shared" si="1"/>
        <v>14058</v>
      </c>
      <c r="E18" s="2">
        <f t="shared" si="2"/>
        <v>4217</v>
      </c>
      <c r="F18" s="1">
        <f>Votos!B18</f>
        <v>11046</v>
      </c>
      <c r="G18" s="1">
        <f>Votos!C18</f>
        <v>0</v>
      </c>
      <c r="H18" s="1">
        <f>Votos!D18</f>
        <v>0</v>
      </c>
      <c r="I18" s="1">
        <f>Votos!E18</f>
        <v>7580</v>
      </c>
      <c r="J18" s="1">
        <f>Votos!F18</f>
        <v>853</v>
      </c>
      <c r="K18" s="1">
        <f>Votos!G18</f>
        <v>0</v>
      </c>
      <c r="L18" s="1">
        <f>Votos!H18</f>
        <v>6419</v>
      </c>
      <c r="M18" s="1">
        <f>Votos!I18</f>
        <v>0</v>
      </c>
      <c r="N18" s="1">
        <f>Votos!J18</f>
        <v>0</v>
      </c>
      <c r="O18" s="1">
        <f>Votos!K18</f>
        <v>0</v>
      </c>
      <c r="P18" s="1">
        <f>Votos!L18</f>
        <v>0</v>
      </c>
      <c r="Q18" s="1">
        <f>Votos!M18</f>
        <v>0</v>
      </c>
      <c r="R18" s="1">
        <f>Votos!N18</f>
        <v>0</v>
      </c>
      <c r="S18" s="1">
        <f>Votos!O18</f>
        <v>0</v>
      </c>
      <c r="T18" s="1">
        <f>Votos!P18</f>
        <v>1092</v>
      </c>
      <c r="U18" s="1">
        <f>Votos!Q18</f>
        <v>0</v>
      </c>
      <c r="V18" s="1">
        <f>Votos!R18</f>
        <v>0</v>
      </c>
      <c r="W18" s="1">
        <f>Votos!S18</f>
        <v>0</v>
      </c>
      <c r="X18" s="1">
        <f>Votos!T18</f>
        <v>0</v>
      </c>
      <c r="Y18" s="1">
        <f>Votos!U18</f>
        <v>0</v>
      </c>
      <c r="Z18" s="1">
        <f>Votos!V18</f>
        <v>0</v>
      </c>
      <c r="AA18" s="1">
        <f>Votos!W18</f>
        <v>0</v>
      </c>
      <c r="AB18" s="1">
        <f>Votos!X18</f>
        <v>0</v>
      </c>
      <c r="AC18" s="1">
        <f>Votos!Y18</f>
        <v>1126</v>
      </c>
    </row>
    <row r="19" spans="1:29" x14ac:dyDescent="0.3">
      <c r="A19" t="s">
        <v>21</v>
      </c>
      <c r="B19">
        <v>4</v>
      </c>
      <c r="C19" s="2">
        <f t="shared" si="0"/>
        <v>349016</v>
      </c>
      <c r="D19" s="2">
        <f t="shared" si="1"/>
        <v>87254</v>
      </c>
      <c r="E19" s="2">
        <f t="shared" si="2"/>
        <v>43627</v>
      </c>
      <c r="F19" s="1">
        <f>Votos!B19</f>
        <v>48107</v>
      </c>
      <c r="G19" s="1">
        <f>Votos!C19</f>
        <v>68133</v>
      </c>
      <c r="H19" s="1">
        <f>Votos!D19</f>
        <v>0</v>
      </c>
      <c r="I19" s="1">
        <f>Votos!E19</f>
        <v>58147</v>
      </c>
      <c r="J19" s="1">
        <f>Votos!F19</f>
        <v>18059</v>
      </c>
      <c r="K19" s="1">
        <f>Votos!G19</f>
        <v>0</v>
      </c>
      <c r="L19" s="1">
        <f>Votos!H19</f>
        <v>45729</v>
      </c>
      <c r="M19" s="1">
        <f>Votos!I19</f>
        <v>0</v>
      </c>
      <c r="N19" s="1">
        <f>Votos!J19</f>
        <v>0</v>
      </c>
      <c r="O19" s="1">
        <f>Votos!K19</f>
        <v>0</v>
      </c>
      <c r="P19" s="1">
        <f>Votos!L19</f>
        <v>0</v>
      </c>
      <c r="Q19" s="1">
        <f>Votos!M19</f>
        <v>10904</v>
      </c>
      <c r="R19" s="1">
        <f>Votos!N19</f>
        <v>0</v>
      </c>
      <c r="S19" s="1">
        <f>Votos!O19</f>
        <v>2442</v>
      </c>
      <c r="T19" s="1">
        <f>Votos!P19</f>
        <v>49276</v>
      </c>
      <c r="U19" s="1">
        <f>Votos!Q19</f>
        <v>1964</v>
      </c>
      <c r="V19" s="1">
        <f>Votos!R19</f>
        <v>0</v>
      </c>
      <c r="W19" s="1">
        <f>Votos!S19</f>
        <v>28570</v>
      </c>
      <c r="X19" s="1">
        <f>Votos!T19</f>
        <v>0</v>
      </c>
      <c r="Y19" s="1">
        <f>Votos!U19</f>
        <v>0</v>
      </c>
      <c r="Z19" s="1">
        <f>Votos!V19</f>
        <v>0</v>
      </c>
      <c r="AA19" s="1">
        <f>Votos!W19</f>
        <v>0</v>
      </c>
      <c r="AB19" s="1">
        <f>Votos!X19</f>
        <v>0</v>
      </c>
      <c r="AC19" s="1">
        <f>Votos!Y19</f>
        <v>17685</v>
      </c>
    </row>
    <row r="20" spans="1:29" x14ac:dyDescent="0.3">
      <c r="A20" t="s">
        <v>22</v>
      </c>
      <c r="B20">
        <v>2</v>
      </c>
      <c r="C20" s="2">
        <f t="shared" si="0"/>
        <v>213917</v>
      </c>
      <c r="D20" s="2">
        <f t="shared" si="1"/>
        <v>106958.5</v>
      </c>
      <c r="E20" s="2">
        <f t="shared" si="2"/>
        <v>32087</v>
      </c>
      <c r="F20" s="1">
        <f>Votos!B20</f>
        <v>47641</v>
      </c>
      <c r="G20" s="1">
        <f>Votos!C20</f>
        <v>61197</v>
      </c>
      <c r="H20" s="1">
        <f>Votos!D20</f>
        <v>0</v>
      </c>
      <c r="I20" s="1">
        <f>Votos!E20</f>
        <v>11701</v>
      </c>
      <c r="J20" s="1">
        <f>Votos!F20</f>
        <v>3221</v>
      </c>
      <c r="K20" s="1">
        <f>Votos!G20</f>
        <v>0</v>
      </c>
      <c r="L20" s="1">
        <f>Votos!H20</f>
        <v>74970</v>
      </c>
      <c r="M20" s="1">
        <f>Votos!I20</f>
        <v>0</v>
      </c>
      <c r="N20" s="1">
        <f>Votos!J20</f>
        <v>0</v>
      </c>
      <c r="O20" s="1">
        <f>Votos!K20</f>
        <v>2869</v>
      </c>
      <c r="P20" s="1">
        <f>Votos!L20</f>
        <v>0</v>
      </c>
      <c r="Q20" s="1">
        <f>Votos!M20</f>
        <v>3273</v>
      </c>
      <c r="R20" s="1">
        <f>Votos!N20</f>
        <v>0</v>
      </c>
      <c r="S20" s="1">
        <f>Votos!O20</f>
        <v>0</v>
      </c>
      <c r="T20" s="1">
        <f>Votos!P20</f>
        <v>5164</v>
      </c>
      <c r="U20" s="1">
        <f>Votos!Q20</f>
        <v>0</v>
      </c>
      <c r="V20" s="1">
        <f>Votos!R20</f>
        <v>0</v>
      </c>
      <c r="W20" s="1">
        <f>Votos!S20</f>
        <v>0</v>
      </c>
      <c r="X20" s="1">
        <f>Votos!T20</f>
        <v>0</v>
      </c>
      <c r="Y20" s="1">
        <f>Votos!U20</f>
        <v>0</v>
      </c>
      <c r="Z20" s="1">
        <f>Votos!V20</f>
        <v>0</v>
      </c>
      <c r="AA20" s="1">
        <f>Votos!W20</f>
        <v>0</v>
      </c>
      <c r="AB20" s="1">
        <f>Votos!X20</f>
        <v>0</v>
      </c>
      <c r="AC20" s="1">
        <f>Votos!Y20</f>
        <v>3881</v>
      </c>
    </row>
    <row r="21" spans="1:29" x14ac:dyDescent="0.3">
      <c r="A21" t="s">
        <v>23</v>
      </c>
      <c r="B21">
        <v>5</v>
      </c>
      <c r="C21" s="2">
        <f t="shared" si="0"/>
        <v>442004</v>
      </c>
      <c r="D21" s="2">
        <f t="shared" si="1"/>
        <v>88400.8</v>
      </c>
      <c r="E21" s="2">
        <f t="shared" si="2"/>
        <v>44200</v>
      </c>
      <c r="F21" s="1">
        <f>Votos!B21</f>
        <v>79935</v>
      </c>
      <c r="G21" s="1">
        <f>Votos!C21</f>
        <v>43135</v>
      </c>
      <c r="H21" s="1">
        <f>Votos!D21</f>
        <v>60772</v>
      </c>
      <c r="I21" s="1">
        <f>Votos!E21</f>
        <v>114085</v>
      </c>
      <c r="J21" s="1">
        <f>Votos!F21</f>
        <v>7997</v>
      </c>
      <c r="K21" s="1">
        <f>Votos!G21</f>
        <v>0</v>
      </c>
      <c r="L21" s="1">
        <f>Votos!H21</f>
        <v>58611</v>
      </c>
      <c r="M21" s="1">
        <f>Votos!I21</f>
        <v>0</v>
      </c>
      <c r="N21" s="1">
        <f>Votos!J21</f>
        <v>0</v>
      </c>
      <c r="O21" s="1">
        <f>Votos!K21</f>
        <v>0</v>
      </c>
      <c r="P21" s="1">
        <f>Votos!L21</f>
        <v>33606</v>
      </c>
      <c r="Q21" s="1">
        <f>Votos!M21</f>
        <v>0</v>
      </c>
      <c r="R21" s="1">
        <f>Votos!N21</f>
        <v>0</v>
      </c>
      <c r="S21" s="1">
        <f>Votos!O21</f>
        <v>2919</v>
      </c>
      <c r="T21" s="1">
        <f>Votos!P21</f>
        <v>31260</v>
      </c>
      <c r="U21" s="1">
        <f>Votos!Q21</f>
        <v>1178</v>
      </c>
      <c r="V21" s="1">
        <f>Votos!R21</f>
        <v>0</v>
      </c>
      <c r="W21" s="1">
        <f>Votos!S21</f>
        <v>0</v>
      </c>
      <c r="X21" s="1">
        <f>Votos!T21</f>
        <v>0</v>
      </c>
      <c r="Y21" s="1">
        <f>Votos!U21</f>
        <v>0</v>
      </c>
      <c r="Z21" s="1">
        <f>Votos!V21</f>
        <v>0</v>
      </c>
      <c r="AA21" s="1">
        <f>Votos!W21</f>
        <v>0</v>
      </c>
      <c r="AB21" s="1">
        <f>Votos!X21</f>
        <v>0</v>
      </c>
      <c r="AC21" s="1">
        <f>Votos!Y21</f>
        <v>8506</v>
      </c>
    </row>
    <row r="22" spans="1:29" x14ac:dyDescent="0.3">
      <c r="A22" t="s">
        <v>24</v>
      </c>
      <c r="B22">
        <v>3</v>
      </c>
      <c r="C22" s="2">
        <f t="shared" si="0"/>
        <v>293055</v>
      </c>
      <c r="D22" s="2">
        <f t="shared" si="1"/>
        <v>97685</v>
      </c>
      <c r="E22" s="2">
        <f t="shared" si="2"/>
        <v>48842</v>
      </c>
      <c r="F22" s="1">
        <f>Votos!B22</f>
        <v>60956</v>
      </c>
      <c r="G22" s="1">
        <f>Votos!C22</f>
        <v>0</v>
      </c>
      <c r="H22" s="1">
        <f>Votos!D22</f>
        <v>2519</v>
      </c>
      <c r="I22" s="1">
        <f>Votos!E22</f>
        <v>50964</v>
      </c>
      <c r="J22" s="1">
        <f>Votos!F22</f>
        <v>14253</v>
      </c>
      <c r="K22" s="1">
        <f>Votos!G22</f>
        <v>0</v>
      </c>
      <c r="L22" s="1">
        <f>Votos!H22</f>
        <v>29830</v>
      </c>
      <c r="M22" s="1">
        <f>Votos!I22</f>
        <v>0</v>
      </c>
      <c r="N22" s="1">
        <f>Votos!J22</f>
        <v>0</v>
      </c>
      <c r="O22" s="1">
        <f>Votos!K22</f>
        <v>0</v>
      </c>
      <c r="P22" s="1">
        <f>Votos!L22</f>
        <v>0</v>
      </c>
      <c r="Q22" s="1">
        <f>Votos!M22</f>
        <v>4727</v>
      </c>
      <c r="R22" s="1">
        <f>Votos!N22</f>
        <v>0</v>
      </c>
      <c r="S22" s="1">
        <f>Votos!O22</f>
        <v>0</v>
      </c>
      <c r="T22" s="1">
        <f>Votos!P22</f>
        <v>79643</v>
      </c>
      <c r="U22" s="1">
        <f>Votos!Q22</f>
        <v>7283</v>
      </c>
      <c r="V22" s="1">
        <f>Votos!R22</f>
        <v>0</v>
      </c>
      <c r="W22" s="1">
        <f>Votos!S22</f>
        <v>16094</v>
      </c>
      <c r="X22" s="1">
        <f>Votos!T22</f>
        <v>0</v>
      </c>
      <c r="Y22" s="1">
        <f>Votos!U22</f>
        <v>0</v>
      </c>
      <c r="Z22" s="1">
        <f>Votos!V22</f>
        <v>0</v>
      </c>
      <c r="AA22" s="1">
        <f>Votos!W22</f>
        <v>0</v>
      </c>
      <c r="AB22" s="1">
        <f>Votos!X22</f>
        <v>0</v>
      </c>
      <c r="AC22" s="1">
        <f>Votos!Y22</f>
        <v>26786</v>
      </c>
    </row>
    <row r="23" spans="1:29" x14ac:dyDescent="0.3">
      <c r="A23" t="s">
        <v>25</v>
      </c>
      <c r="B23">
        <v>5</v>
      </c>
      <c r="C23" s="2">
        <f t="shared" si="0"/>
        <v>475206</v>
      </c>
      <c r="D23" s="2">
        <f t="shared" si="1"/>
        <v>95041.2</v>
      </c>
      <c r="E23" s="2">
        <f t="shared" si="2"/>
        <v>47520</v>
      </c>
      <c r="F23" s="1">
        <f>Votos!B23</f>
        <v>75888</v>
      </c>
      <c r="G23" s="1">
        <f>Votos!C23</f>
        <v>140738</v>
      </c>
      <c r="H23" s="1">
        <f>Votos!D23</f>
        <v>1232</v>
      </c>
      <c r="I23" s="1">
        <f>Votos!E23</f>
        <v>67140</v>
      </c>
      <c r="J23" s="1">
        <f>Votos!F23</f>
        <v>10969</v>
      </c>
      <c r="K23" s="1">
        <f>Votos!G23</f>
        <v>0</v>
      </c>
      <c r="L23" s="1">
        <f>Votos!H23</f>
        <v>68699</v>
      </c>
      <c r="M23" s="1">
        <f>Votos!I23</f>
        <v>0</v>
      </c>
      <c r="N23" s="1">
        <f>Votos!J23</f>
        <v>0</v>
      </c>
      <c r="O23" s="1">
        <f>Votos!K23</f>
        <v>60504</v>
      </c>
      <c r="P23" s="1">
        <f>Votos!L23</f>
        <v>0</v>
      </c>
      <c r="Q23" s="1">
        <f>Votos!M23</f>
        <v>0</v>
      </c>
      <c r="R23" s="1">
        <f>Votos!N23</f>
        <v>0</v>
      </c>
      <c r="S23" s="1">
        <f>Votos!O23</f>
        <v>0</v>
      </c>
      <c r="T23" s="1">
        <f>Votos!P23</f>
        <v>15187</v>
      </c>
      <c r="U23" s="1">
        <f>Votos!Q23</f>
        <v>6181</v>
      </c>
      <c r="V23" s="1">
        <f>Votos!R23</f>
        <v>1087</v>
      </c>
      <c r="W23" s="1">
        <f>Votos!S23</f>
        <v>0</v>
      </c>
      <c r="X23" s="1">
        <f>Votos!T23</f>
        <v>0</v>
      </c>
      <c r="Y23" s="1">
        <f>Votos!U23</f>
        <v>0</v>
      </c>
      <c r="Z23" s="1">
        <f>Votos!V23</f>
        <v>0</v>
      </c>
      <c r="AA23" s="1">
        <f>Votos!W23</f>
        <v>0</v>
      </c>
      <c r="AB23" s="1">
        <f>Votos!X23</f>
        <v>0</v>
      </c>
      <c r="AC23" s="1">
        <f>Votos!Y23</f>
        <v>27581</v>
      </c>
    </row>
    <row r="24" spans="1:29" x14ac:dyDescent="0.3">
      <c r="A24" t="s">
        <v>26</v>
      </c>
      <c r="B24">
        <v>5</v>
      </c>
      <c r="C24" s="2">
        <f t="shared" si="0"/>
        <v>522018</v>
      </c>
      <c r="D24" s="2">
        <f t="shared" si="1"/>
        <v>104403.6</v>
      </c>
      <c r="E24" s="2">
        <f t="shared" si="2"/>
        <v>52201</v>
      </c>
      <c r="F24" s="1">
        <f>Votos!B24</f>
        <v>115061</v>
      </c>
      <c r="G24" s="1">
        <f>Votos!C24</f>
        <v>96157</v>
      </c>
      <c r="H24" s="1">
        <f>Votos!D24</f>
        <v>0</v>
      </c>
      <c r="I24" s="1">
        <f>Votos!E24</f>
        <v>95969</v>
      </c>
      <c r="J24" s="1">
        <f>Votos!F24</f>
        <v>7913</v>
      </c>
      <c r="K24" s="1">
        <f>Votos!G24</f>
        <v>0</v>
      </c>
      <c r="L24" s="1">
        <f>Votos!H24</f>
        <v>90854</v>
      </c>
      <c r="M24" s="1">
        <f>Votos!I24</f>
        <v>0</v>
      </c>
      <c r="N24" s="1">
        <f>Votos!J24</f>
        <v>0</v>
      </c>
      <c r="O24" s="1">
        <f>Votos!K24</f>
        <v>0</v>
      </c>
      <c r="P24" s="1">
        <f>Votos!L24</f>
        <v>0</v>
      </c>
      <c r="Q24" s="1">
        <f>Votos!M24</f>
        <v>0</v>
      </c>
      <c r="R24" s="1">
        <f>Votos!N24</f>
        <v>0</v>
      </c>
      <c r="S24" s="1">
        <f>Votos!O24</f>
        <v>1208</v>
      </c>
      <c r="T24" s="1">
        <f>Votos!P24</f>
        <v>77234</v>
      </c>
      <c r="U24" s="1">
        <f>Votos!Q24</f>
        <v>0</v>
      </c>
      <c r="V24" s="1">
        <f>Votos!R24</f>
        <v>0</v>
      </c>
      <c r="W24" s="1">
        <f>Votos!S24</f>
        <v>0</v>
      </c>
      <c r="X24" s="1">
        <f>Votos!T24</f>
        <v>17732</v>
      </c>
      <c r="Y24" s="1">
        <f>Votos!U24</f>
        <v>0</v>
      </c>
      <c r="Z24" s="1">
        <f>Votos!V24</f>
        <v>0</v>
      </c>
      <c r="AA24" s="1">
        <f>Votos!W24</f>
        <v>0</v>
      </c>
      <c r="AB24" s="1">
        <f>Votos!X24</f>
        <v>0</v>
      </c>
      <c r="AC24" s="1">
        <f>Votos!Y24</f>
        <v>19890</v>
      </c>
    </row>
    <row r="25" spans="1:29" x14ac:dyDescent="0.3">
      <c r="A25" t="s">
        <v>27</v>
      </c>
      <c r="B25">
        <v>2</v>
      </c>
      <c r="C25" s="2">
        <f t="shared" si="0"/>
        <v>89176</v>
      </c>
      <c r="D25" s="2">
        <f t="shared" si="1"/>
        <v>44588</v>
      </c>
      <c r="E25" s="2">
        <f t="shared" si="2"/>
        <v>13376</v>
      </c>
      <c r="F25" s="1">
        <f>Votos!B25</f>
        <v>30059</v>
      </c>
      <c r="G25" s="1">
        <f>Votos!C25</f>
        <v>22162</v>
      </c>
      <c r="H25" s="1">
        <f>Votos!D25</f>
        <v>0</v>
      </c>
      <c r="I25" s="1">
        <f>Votos!E25</f>
        <v>0</v>
      </c>
      <c r="J25" s="1">
        <f>Votos!F25</f>
        <v>5315</v>
      </c>
      <c r="K25" s="1">
        <f>Votos!G25</f>
        <v>0</v>
      </c>
      <c r="L25" s="1">
        <f>Votos!H25</f>
        <v>0</v>
      </c>
      <c r="M25" s="1">
        <f>Votos!I25</f>
        <v>20267</v>
      </c>
      <c r="N25" s="1">
        <f>Votos!J25</f>
        <v>0</v>
      </c>
      <c r="O25" s="1">
        <f>Votos!K25</f>
        <v>2535</v>
      </c>
      <c r="P25" s="1">
        <f>Votos!L25</f>
        <v>0</v>
      </c>
      <c r="Q25" s="1">
        <f>Votos!M25</f>
        <v>0</v>
      </c>
      <c r="R25" s="1">
        <f>Votos!N25</f>
        <v>0</v>
      </c>
      <c r="S25" s="1">
        <f>Votos!O25</f>
        <v>0</v>
      </c>
      <c r="T25" s="1">
        <f>Votos!P25</f>
        <v>4814</v>
      </c>
      <c r="U25" s="1">
        <f>Votos!Q25</f>
        <v>0</v>
      </c>
      <c r="V25" s="1">
        <f>Votos!R25</f>
        <v>0</v>
      </c>
      <c r="W25" s="1">
        <f>Votos!S25</f>
        <v>0</v>
      </c>
      <c r="X25" s="1">
        <f>Votos!T25</f>
        <v>0</v>
      </c>
      <c r="Y25" s="1">
        <f>Votos!U25</f>
        <v>0</v>
      </c>
      <c r="Z25" s="1">
        <f>Votos!V25</f>
        <v>0</v>
      </c>
      <c r="AA25" s="1">
        <f>Votos!W25</f>
        <v>0</v>
      </c>
      <c r="AB25" s="1">
        <f>Votos!X25</f>
        <v>0</v>
      </c>
      <c r="AC25" s="1">
        <f>Votos!Y25</f>
        <v>4024</v>
      </c>
    </row>
    <row r="26" spans="1:29" x14ac:dyDescent="0.3">
      <c r="A26" t="s">
        <v>28</v>
      </c>
      <c r="B26">
        <v>3</v>
      </c>
      <c r="C26" s="2">
        <f t="shared" si="0"/>
        <v>197222</v>
      </c>
      <c r="D26" s="2">
        <f t="shared" si="1"/>
        <v>65740.666666666672</v>
      </c>
      <c r="E26" s="2">
        <f t="shared" si="2"/>
        <v>32870</v>
      </c>
      <c r="F26" s="1">
        <f>Votos!B26</f>
        <v>62855</v>
      </c>
      <c r="G26" s="1">
        <f>Votos!C26</f>
        <v>0</v>
      </c>
      <c r="H26" s="1">
        <f>Votos!D26</f>
        <v>0</v>
      </c>
      <c r="I26" s="1">
        <f>Votos!E26</f>
        <v>39446</v>
      </c>
      <c r="J26" s="1">
        <f>Votos!F26</f>
        <v>24468</v>
      </c>
      <c r="K26" s="1">
        <f>Votos!G26</f>
        <v>0</v>
      </c>
      <c r="L26" s="1">
        <f>Votos!H26</f>
        <v>3118</v>
      </c>
      <c r="M26" s="1">
        <f>Votos!I26</f>
        <v>0</v>
      </c>
      <c r="N26" s="1">
        <f>Votos!J26</f>
        <v>0</v>
      </c>
      <c r="O26" s="1">
        <f>Votos!K26</f>
        <v>0</v>
      </c>
      <c r="P26" s="1">
        <f>Votos!L26</f>
        <v>0</v>
      </c>
      <c r="Q26" s="1">
        <f>Votos!M26</f>
        <v>0</v>
      </c>
      <c r="R26" s="1">
        <f>Votos!N26</f>
        <v>0</v>
      </c>
      <c r="S26" s="1">
        <f>Votos!O26</f>
        <v>1159</v>
      </c>
      <c r="T26" s="1">
        <f>Votos!P26</f>
        <v>39660</v>
      </c>
      <c r="U26" s="1">
        <f>Votos!Q26</f>
        <v>0</v>
      </c>
      <c r="V26" s="1">
        <f>Votos!R26</f>
        <v>0</v>
      </c>
      <c r="W26" s="1">
        <f>Votos!S26</f>
        <v>10933</v>
      </c>
      <c r="X26" s="1">
        <f>Votos!T26</f>
        <v>0</v>
      </c>
      <c r="Y26" s="1">
        <f>Votos!U26</f>
        <v>0</v>
      </c>
      <c r="Z26" s="1">
        <f>Votos!V26</f>
        <v>0</v>
      </c>
      <c r="AA26" s="1">
        <f>Votos!W26</f>
        <v>0</v>
      </c>
      <c r="AB26" s="1">
        <f>Votos!X26</f>
        <v>0</v>
      </c>
      <c r="AC26" s="1">
        <f>Votos!Y26</f>
        <v>15583</v>
      </c>
    </row>
    <row r="27" spans="1:29" x14ac:dyDescent="0.3">
      <c r="A27" t="s">
        <v>29</v>
      </c>
      <c r="B27">
        <v>4</v>
      </c>
      <c r="C27" s="2">
        <f t="shared" si="0"/>
        <v>314647</v>
      </c>
      <c r="D27" s="2">
        <f t="shared" si="1"/>
        <v>78661.75</v>
      </c>
      <c r="E27" s="2">
        <f t="shared" si="2"/>
        <v>39330</v>
      </c>
      <c r="F27" s="1">
        <f>Votos!B27</f>
        <v>63996</v>
      </c>
      <c r="G27" s="1">
        <f>Votos!C27</f>
        <v>48464</v>
      </c>
      <c r="H27" s="1">
        <f>Votos!D27</f>
        <v>1719</v>
      </c>
      <c r="I27" s="1">
        <f>Votos!E27</f>
        <v>33327</v>
      </c>
      <c r="J27" s="1">
        <f>Votos!F27</f>
        <v>34352</v>
      </c>
      <c r="K27" s="1">
        <f>Votos!G27</f>
        <v>0</v>
      </c>
      <c r="L27" s="1">
        <f>Votos!H27</f>
        <v>30507</v>
      </c>
      <c r="M27" s="1">
        <f>Votos!I27</f>
        <v>0</v>
      </c>
      <c r="N27" s="1">
        <f>Votos!J27</f>
        <v>0</v>
      </c>
      <c r="O27" s="1">
        <f>Votos!K27</f>
        <v>0</v>
      </c>
      <c r="P27" s="1">
        <f>Votos!L27</f>
        <v>6314</v>
      </c>
      <c r="Q27" s="1">
        <f>Votos!M27</f>
        <v>0</v>
      </c>
      <c r="R27" s="1">
        <f>Votos!N27</f>
        <v>0</v>
      </c>
      <c r="S27" s="1">
        <f>Votos!O27</f>
        <v>0</v>
      </c>
      <c r="T27" s="1">
        <f>Votos!P27</f>
        <v>51771</v>
      </c>
      <c r="U27" s="1">
        <f>Votos!Q27</f>
        <v>2899</v>
      </c>
      <c r="V27" s="1">
        <f>Votos!R27</f>
        <v>0</v>
      </c>
      <c r="W27" s="1">
        <f>Votos!S27</f>
        <v>20346</v>
      </c>
      <c r="X27" s="1">
        <f>Votos!T27</f>
        <v>0</v>
      </c>
      <c r="Y27" s="1">
        <f>Votos!U27</f>
        <v>0</v>
      </c>
      <c r="Z27" s="1">
        <f>Votos!V27</f>
        <v>0</v>
      </c>
      <c r="AA27" s="1">
        <f>Votos!W27</f>
        <v>0</v>
      </c>
      <c r="AB27" s="1">
        <f>Votos!X27</f>
        <v>0</v>
      </c>
      <c r="AC27" s="1">
        <f>Votos!Y27</f>
        <v>20952</v>
      </c>
    </row>
    <row r="28" spans="1:29" x14ac:dyDescent="0.3">
      <c r="A28" t="s">
        <v>37</v>
      </c>
      <c r="B28">
        <v>2</v>
      </c>
      <c r="C28" s="2">
        <f t="shared" si="0"/>
        <v>22031</v>
      </c>
      <c r="D28" s="2">
        <f t="shared" si="1"/>
        <v>11015.5</v>
      </c>
      <c r="E28" s="2">
        <f t="shared" si="2"/>
        <v>3304</v>
      </c>
      <c r="F28" s="1">
        <f>Votos!B28</f>
        <v>8995</v>
      </c>
      <c r="G28" s="1">
        <f>Votos!C28</f>
        <v>0</v>
      </c>
      <c r="H28" s="1">
        <f>Votos!D28</f>
        <v>0</v>
      </c>
      <c r="I28" s="1">
        <f>Votos!E28</f>
        <v>7077</v>
      </c>
      <c r="J28" s="1">
        <f>Votos!F28</f>
        <v>309</v>
      </c>
      <c r="K28" s="1">
        <f>Votos!G28</f>
        <v>0</v>
      </c>
      <c r="L28" s="1">
        <f>Votos!H28</f>
        <v>0</v>
      </c>
      <c r="M28" s="1">
        <f>Votos!I28</f>
        <v>0</v>
      </c>
      <c r="N28" s="1">
        <f>Votos!J28</f>
        <v>0</v>
      </c>
      <c r="O28" s="1">
        <f>Votos!K28</f>
        <v>828</v>
      </c>
      <c r="P28" s="1">
        <f>Votos!L28</f>
        <v>0</v>
      </c>
      <c r="Q28" s="1">
        <f>Votos!M28</f>
        <v>0</v>
      </c>
      <c r="R28" s="1">
        <f>Votos!N28</f>
        <v>0</v>
      </c>
      <c r="S28" s="1">
        <f>Votos!O28</f>
        <v>0</v>
      </c>
      <c r="T28" s="1">
        <f>Votos!P28</f>
        <v>0</v>
      </c>
      <c r="U28" s="1">
        <f>Votos!Q28</f>
        <v>1125</v>
      </c>
      <c r="V28" s="1">
        <f>Votos!R28</f>
        <v>0</v>
      </c>
      <c r="W28" s="1">
        <f>Votos!S28</f>
        <v>0</v>
      </c>
      <c r="X28" s="1">
        <f>Votos!T28</f>
        <v>0</v>
      </c>
      <c r="Y28" s="1">
        <f>Votos!U28</f>
        <v>3123</v>
      </c>
      <c r="Z28" s="1">
        <f>Votos!V28</f>
        <v>0</v>
      </c>
      <c r="AA28" s="1">
        <f>Votos!W28</f>
        <v>0</v>
      </c>
      <c r="AB28" s="1">
        <f>Votos!X28</f>
        <v>0</v>
      </c>
      <c r="AC28" s="1">
        <f>Votos!Y28</f>
        <v>574</v>
      </c>
    </row>
    <row r="29" spans="1:29" x14ac:dyDescent="0.3">
      <c r="A29" t="s">
        <v>30</v>
      </c>
      <c r="B29">
        <v>7</v>
      </c>
      <c r="C29" s="2">
        <f t="shared" si="0"/>
        <v>703933</v>
      </c>
      <c r="D29" s="2">
        <f t="shared" si="1"/>
        <v>100561.85714285714</v>
      </c>
      <c r="E29" s="2">
        <f t="shared" si="2"/>
        <v>50280</v>
      </c>
      <c r="F29" s="1">
        <f>Votos!B29</f>
        <v>219770</v>
      </c>
      <c r="G29" s="1">
        <f>Votos!C29</f>
        <v>61310</v>
      </c>
      <c r="H29" s="1">
        <f>Votos!D29</f>
        <v>34263</v>
      </c>
      <c r="I29" s="1">
        <f>Votos!E29</f>
        <v>65789</v>
      </c>
      <c r="J29" s="1">
        <f>Votos!F29</f>
        <v>18699</v>
      </c>
      <c r="K29" s="1">
        <f>Votos!G29</f>
        <v>0</v>
      </c>
      <c r="L29" s="1">
        <f>Votos!H29</f>
        <v>15128</v>
      </c>
      <c r="M29" s="1">
        <f>Votos!I29</f>
        <v>0</v>
      </c>
      <c r="N29" s="1">
        <f>Votos!J29</f>
        <v>11023</v>
      </c>
      <c r="O29" s="1">
        <f>Votos!K29</f>
        <v>0</v>
      </c>
      <c r="P29" s="1">
        <f>Votos!L29</f>
        <v>0</v>
      </c>
      <c r="Q29" s="1">
        <f>Votos!M29</f>
        <v>0</v>
      </c>
      <c r="R29" s="1">
        <f>Votos!N29</f>
        <v>0</v>
      </c>
      <c r="S29" s="1">
        <f>Votos!O29</f>
        <v>0</v>
      </c>
      <c r="T29" s="1">
        <f>Votos!P29</f>
        <v>138460</v>
      </c>
      <c r="U29" s="1">
        <f>Votos!Q29</f>
        <v>12286</v>
      </c>
      <c r="V29" s="1">
        <f>Votos!R29</f>
        <v>0</v>
      </c>
      <c r="W29" s="1">
        <f>Votos!S29</f>
        <v>0</v>
      </c>
      <c r="X29" s="1">
        <f>Votos!T29</f>
        <v>0</v>
      </c>
      <c r="Y29" s="1">
        <f>Votos!U29</f>
        <v>0</v>
      </c>
      <c r="Z29" s="1">
        <f>Votos!V29</f>
        <v>70502</v>
      </c>
      <c r="AA29" s="1">
        <f>Votos!W29</f>
        <v>0</v>
      </c>
      <c r="AB29" s="1">
        <f>Votos!X29</f>
        <v>5088</v>
      </c>
      <c r="AC29" s="1">
        <f>Votos!Y29</f>
        <v>51615</v>
      </c>
    </row>
    <row r="30" spans="1:29" x14ac:dyDescent="0.3">
      <c r="A30" t="s">
        <v>31</v>
      </c>
      <c r="B30">
        <v>3</v>
      </c>
      <c r="C30" s="2">
        <f t="shared" si="0"/>
        <v>354708</v>
      </c>
      <c r="D30" s="2">
        <f t="shared" si="1"/>
        <v>118236</v>
      </c>
      <c r="E30" s="2">
        <f t="shared" si="2"/>
        <v>59118</v>
      </c>
      <c r="F30" s="1">
        <f>Votos!B30</f>
        <v>62004</v>
      </c>
      <c r="G30" s="1">
        <f>Votos!C30</f>
        <v>8425</v>
      </c>
      <c r="H30" s="1">
        <f>Votos!D30</f>
        <v>83596</v>
      </c>
      <c r="I30" s="1">
        <f>Votos!E30</f>
        <v>152539</v>
      </c>
      <c r="J30" s="1">
        <f>Votos!F30</f>
        <v>4616</v>
      </c>
      <c r="K30" s="1">
        <f>Votos!G30</f>
        <v>0</v>
      </c>
      <c r="L30" s="1">
        <f>Votos!H30</f>
        <v>0</v>
      </c>
      <c r="M30" s="1">
        <f>Votos!I30</f>
        <v>0</v>
      </c>
      <c r="N30" s="1">
        <f>Votos!J30</f>
        <v>0</v>
      </c>
      <c r="O30" s="1">
        <f>Votos!K30</f>
        <v>5295</v>
      </c>
      <c r="P30" s="1">
        <f>Votos!L30</f>
        <v>10629</v>
      </c>
      <c r="Q30" s="1">
        <f>Votos!M30</f>
        <v>0</v>
      </c>
      <c r="R30" s="1">
        <f>Votos!N30</f>
        <v>0</v>
      </c>
      <c r="S30" s="1">
        <f>Votos!O30</f>
        <v>0</v>
      </c>
      <c r="T30" s="1">
        <f>Votos!P30</f>
        <v>17675</v>
      </c>
      <c r="U30" s="1">
        <f>Votos!Q30</f>
        <v>0</v>
      </c>
      <c r="V30" s="1">
        <f>Votos!R30</f>
        <v>0</v>
      </c>
      <c r="W30" s="1">
        <f>Votos!S30</f>
        <v>0</v>
      </c>
      <c r="X30" s="1">
        <f>Votos!T30</f>
        <v>0</v>
      </c>
      <c r="Y30" s="1">
        <f>Votos!U30</f>
        <v>0</v>
      </c>
      <c r="Z30" s="1">
        <f>Votos!V30</f>
        <v>0</v>
      </c>
      <c r="AA30" s="1">
        <f>Votos!W30</f>
        <v>0</v>
      </c>
      <c r="AB30" s="1">
        <f>Votos!X30</f>
        <v>0</v>
      </c>
      <c r="AC30" s="1">
        <f>Votos!Y30</f>
        <v>9929</v>
      </c>
    </row>
    <row r="31" spans="1:29" x14ac:dyDescent="0.3">
      <c r="A31" t="s">
        <v>32</v>
      </c>
      <c r="B31">
        <v>6</v>
      </c>
      <c r="C31" s="2">
        <f t="shared" si="0"/>
        <v>420065</v>
      </c>
      <c r="D31" s="2">
        <f t="shared" si="1"/>
        <v>70010.833333333328</v>
      </c>
      <c r="E31" s="2">
        <f t="shared" si="2"/>
        <v>35005</v>
      </c>
      <c r="F31" s="1">
        <f>Votos!B31</f>
        <v>41432</v>
      </c>
      <c r="G31" s="1">
        <f>Votos!C31</f>
        <v>106699</v>
      </c>
      <c r="H31" s="1">
        <f>Votos!D31</f>
        <v>2149</v>
      </c>
      <c r="I31" s="1">
        <f>Votos!E31</f>
        <v>45462</v>
      </c>
      <c r="J31" s="1">
        <f>Votos!F31</f>
        <v>22854</v>
      </c>
      <c r="K31" s="1">
        <f>Votos!G31</f>
        <v>0</v>
      </c>
      <c r="L31" s="1">
        <f>Votos!H31</f>
        <v>45608</v>
      </c>
      <c r="M31" s="1">
        <f>Votos!I31</f>
        <v>21581</v>
      </c>
      <c r="N31" s="1">
        <f>Votos!J31</f>
        <v>0</v>
      </c>
      <c r="O31" s="1">
        <f>Votos!K31</f>
        <v>0</v>
      </c>
      <c r="P31" s="1">
        <f>Votos!L31</f>
        <v>23336</v>
      </c>
      <c r="Q31" s="1">
        <f>Votos!M31</f>
        <v>0</v>
      </c>
      <c r="R31" s="1">
        <f>Votos!N31</f>
        <v>0</v>
      </c>
      <c r="S31" s="1">
        <f>Votos!O31</f>
        <v>0</v>
      </c>
      <c r="T31" s="1">
        <f>Votos!P31</f>
        <v>77283</v>
      </c>
      <c r="U31" s="1">
        <f>Votos!Q31</f>
        <v>13023</v>
      </c>
      <c r="V31" s="1">
        <f>Votos!R31</f>
        <v>0</v>
      </c>
      <c r="W31" s="1">
        <f>Votos!S31</f>
        <v>0</v>
      </c>
      <c r="X31" s="1">
        <f>Votos!T31</f>
        <v>0</v>
      </c>
      <c r="Y31" s="1">
        <f>Votos!U31</f>
        <v>0</v>
      </c>
      <c r="Z31" s="1">
        <f>Votos!V31</f>
        <v>0</v>
      </c>
      <c r="AA31" s="1">
        <f>Votos!W31</f>
        <v>0</v>
      </c>
      <c r="AB31" s="1">
        <f>Votos!X31</f>
        <v>0</v>
      </c>
      <c r="AC31" s="1">
        <f>Votos!Y31</f>
        <v>20638</v>
      </c>
    </row>
    <row r="32" spans="1:29" x14ac:dyDescent="0.3">
      <c r="A32" t="s">
        <v>33</v>
      </c>
      <c r="B32">
        <v>13</v>
      </c>
      <c r="C32" s="2">
        <f t="shared" si="0"/>
        <v>1301284</v>
      </c>
      <c r="D32" s="2">
        <f t="shared" si="1"/>
        <v>100098.76923076923</v>
      </c>
      <c r="E32" s="2">
        <f t="shared" si="2"/>
        <v>50049</v>
      </c>
      <c r="F32" s="1">
        <f>Votos!B32</f>
        <v>274396</v>
      </c>
      <c r="G32" s="1">
        <f>Votos!C32</f>
        <v>117393</v>
      </c>
      <c r="H32" s="1">
        <f>Votos!D32</f>
        <v>26573</v>
      </c>
      <c r="I32" s="1">
        <f>Votos!E32</f>
        <v>86562</v>
      </c>
      <c r="J32" s="1">
        <f>Votos!F32</f>
        <v>64557</v>
      </c>
      <c r="K32" s="1">
        <f>Votos!G32</f>
        <v>62309</v>
      </c>
      <c r="L32" s="1">
        <f>Votos!H32</f>
        <v>270720</v>
      </c>
      <c r="M32" s="1">
        <f>Votos!I32</f>
        <v>100275</v>
      </c>
      <c r="N32" s="1">
        <f>Votos!J32</f>
        <v>0</v>
      </c>
      <c r="O32" s="1">
        <f>Votos!K32</f>
        <v>53911</v>
      </c>
      <c r="P32" s="1">
        <f>Votos!L32</f>
        <v>0</v>
      </c>
      <c r="Q32" s="1">
        <f>Votos!M32</f>
        <v>0</v>
      </c>
      <c r="R32" s="1">
        <f>Votos!N32</f>
        <v>0</v>
      </c>
      <c r="S32" s="1">
        <f>Votos!O32</f>
        <v>22673</v>
      </c>
      <c r="T32" s="1">
        <f>Votos!P32</f>
        <v>140903</v>
      </c>
      <c r="U32" s="1">
        <f>Votos!Q32</f>
        <v>7565</v>
      </c>
      <c r="V32" s="1">
        <f>Votos!R32</f>
        <v>2697</v>
      </c>
      <c r="W32" s="1">
        <f>Votos!S32</f>
        <v>0</v>
      </c>
      <c r="X32" s="1">
        <f>Votos!T32</f>
        <v>0</v>
      </c>
      <c r="Y32" s="1">
        <f>Votos!U32</f>
        <v>0</v>
      </c>
      <c r="Z32" s="1">
        <f>Votos!V32</f>
        <v>0</v>
      </c>
      <c r="AA32" s="1">
        <f>Votos!W32</f>
        <v>0</v>
      </c>
      <c r="AB32" s="1">
        <f>Votos!X32</f>
        <v>6197</v>
      </c>
      <c r="AC32" s="1">
        <f>Votos!Y32</f>
        <v>64553</v>
      </c>
    </row>
    <row r="33" spans="1:29" x14ac:dyDescent="0.3">
      <c r="A33" t="s">
        <v>34</v>
      </c>
      <c r="B33">
        <v>2</v>
      </c>
      <c r="C33" s="2">
        <f t="shared" si="0"/>
        <v>11243</v>
      </c>
      <c r="D33" s="2">
        <f t="shared" si="1"/>
        <v>5621.5</v>
      </c>
      <c r="E33" s="2">
        <f t="shared" si="2"/>
        <v>1686</v>
      </c>
      <c r="F33" s="1">
        <f>Votos!B33</f>
        <v>4961</v>
      </c>
      <c r="G33" s="1">
        <f>Votos!C33</f>
        <v>0</v>
      </c>
      <c r="H33" s="1">
        <f>Votos!D33</f>
        <v>15</v>
      </c>
      <c r="I33" s="1">
        <f>Votos!E33</f>
        <v>2358</v>
      </c>
      <c r="J33" s="1">
        <f>Votos!F33</f>
        <v>0</v>
      </c>
      <c r="K33" s="1">
        <f>Votos!G33</f>
        <v>0</v>
      </c>
      <c r="L33" s="1">
        <f>Votos!H33</f>
        <v>3575</v>
      </c>
      <c r="M33" s="1">
        <f>Votos!I33</f>
        <v>192</v>
      </c>
      <c r="N33" s="1">
        <f>Votos!J33</f>
        <v>0</v>
      </c>
      <c r="O33" s="1">
        <f>Votos!K33</f>
        <v>0</v>
      </c>
      <c r="P33" s="1">
        <f>Votos!L33</f>
        <v>0</v>
      </c>
      <c r="Q33" s="1">
        <f>Votos!M33</f>
        <v>0</v>
      </c>
      <c r="R33" s="1">
        <f>Votos!N33</f>
        <v>0</v>
      </c>
      <c r="S33" s="1">
        <f>Votos!O33</f>
        <v>0</v>
      </c>
      <c r="T33" s="1">
        <f>Votos!P33</f>
        <v>0</v>
      </c>
      <c r="U33" s="1">
        <f>Votos!Q33</f>
        <v>0</v>
      </c>
      <c r="V33" s="1">
        <f>Votos!R33</f>
        <v>0</v>
      </c>
      <c r="W33" s="1">
        <f>Votos!S33</f>
        <v>0</v>
      </c>
      <c r="X33" s="1">
        <f>Votos!T33</f>
        <v>0</v>
      </c>
      <c r="Y33" s="1">
        <f>Votos!U33</f>
        <v>0</v>
      </c>
      <c r="Z33" s="1">
        <f>Votos!V33</f>
        <v>0</v>
      </c>
      <c r="AA33" s="1">
        <f>Votos!W33</f>
        <v>0</v>
      </c>
      <c r="AB33" s="1">
        <f>Votos!X33</f>
        <v>0</v>
      </c>
      <c r="AC33" s="1">
        <f>Votos!Y33</f>
        <v>142</v>
      </c>
    </row>
    <row r="34" spans="1:29" x14ac:dyDescent="0.3">
      <c r="A34" t="s">
        <v>35</v>
      </c>
      <c r="B34">
        <v>2</v>
      </c>
      <c r="C34" s="2">
        <f t="shared" si="0"/>
        <v>22791</v>
      </c>
      <c r="D34" s="2">
        <f t="shared" si="1"/>
        <v>11395.5</v>
      </c>
      <c r="E34" s="2">
        <f t="shared" si="2"/>
        <v>3418</v>
      </c>
      <c r="F34" s="1">
        <f>Votos!B34</f>
        <v>5194</v>
      </c>
      <c r="G34" s="1">
        <f>Votos!C34</f>
        <v>228</v>
      </c>
      <c r="H34" s="1">
        <f>Votos!D34</f>
        <v>0</v>
      </c>
      <c r="I34" s="1">
        <f>Votos!E34</f>
        <v>6800</v>
      </c>
      <c r="J34" s="1">
        <f>Votos!F34</f>
        <v>0</v>
      </c>
      <c r="K34" s="1">
        <f>Votos!G34</f>
        <v>0</v>
      </c>
      <c r="L34" s="1">
        <f>Votos!H34</f>
        <v>0</v>
      </c>
      <c r="M34" s="1">
        <f>Votos!I34</f>
        <v>563</v>
      </c>
      <c r="N34" s="1">
        <f>Votos!J34</f>
        <v>0</v>
      </c>
      <c r="O34" s="1">
        <f>Votos!K34</f>
        <v>160</v>
      </c>
      <c r="P34" s="1">
        <f>Votos!L34</f>
        <v>0</v>
      </c>
      <c r="Q34" s="1">
        <f>Votos!M34</f>
        <v>0</v>
      </c>
      <c r="R34" s="1">
        <f>Votos!N34</f>
        <v>1750</v>
      </c>
      <c r="S34" s="1">
        <f>Votos!O34</f>
        <v>0</v>
      </c>
      <c r="T34" s="1">
        <f>Votos!P34</f>
        <v>7603</v>
      </c>
      <c r="U34" s="1">
        <f>Votos!Q34</f>
        <v>271</v>
      </c>
      <c r="V34" s="1">
        <f>Votos!R34</f>
        <v>0</v>
      </c>
      <c r="W34" s="1">
        <f>Votos!S34</f>
        <v>0</v>
      </c>
      <c r="X34" s="1">
        <f>Votos!T34</f>
        <v>0</v>
      </c>
      <c r="Y34" s="1">
        <f>Votos!U34</f>
        <v>0</v>
      </c>
      <c r="Z34" s="1">
        <f>Votos!V34</f>
        <v>0</v>
      </c>
      <c r="AA34" s="1">
        <f>Votos!W34</f>
        <v>0</v>
      </c>
      <c r="AB34" s="1">
        <f>Votos!X34</f>
        <v>0</v>
      </c>
      <c r="AC34" s="1">
        <f>Votos!Y34</f>
        <v>222</v>
      </c>
    </row>
    <row r="35" spans="1:29" x14ac:dyDescent="0.3">
      <c r="A35" t="s">
        <v>36</v>
      </c>
      <c r="B35">
        <v>5</v>
      </c>
      <c r="C35" s="2">
        <f t="shared" si="0"/>
        <v>0</v>
      </c>
      <c r="D35" s="2">
        <f t="shared" si="1"/>
        <v>0</v>
      </c>
      <c r="E35" s="2">
        <f t="shared" si="2"/>
        <v>0</v>
      </c>
      <c r="F35" s="1">
        <f>Votos!B35</f>
        <v>0</v>
      </c>
      <c r="G35" s="1">
        <f>Votos!C35</f>
        <v>0</v>
      </c>
      <c r="H35" s="1">
        <f>Votos!D35</f>
        <v>0</v>
      </c>
      <c r="I35" s="1">
        <f>Votos!E35</f>
        <v>0</v>
      </c>
      <c r="J35" s="1">
        <f>Votos!F35</f>
        <v>0</v>
      </c>
      <c r="K35" s="1">
        <f>Votos!G35</f>
        <v>0</v>
      </c>
      <c r="L35" s="1">
        <f>Votos!H35</f>
        <v>0</v>
      </c>
      <c r="M35" s="1">
        <f>Votos!I35</f>
        <v>0</v>
      </c>
      <c r="N35" s="1">
        <f>Votos!J35</f>
        <v>0</v>
      </c>
      <c r="O35" s="1">
        <f>Votos!K35</f>
        <v>0</v>
      </c>
      <c r="P35" s="1">
        <f>Votos!L35</f>
        <v>0</v>
      </c>
      <c r="Q35" s="1">
        <f>Votos!M35</f>
        <v>0</v>
      </c>
      <c r="R35" s="1">
        <f>Votos!N35</f>
        <v>0</v>
      </c>
      <c r="S35" s="1">
        <f>Votos!O35</f>
        <v>0</v>
      </c>
      <c r="T35" s="1">
        <f>Votos!P35</f>
        <v>0</v>
      </c>
      <c r="U35" s="1">
        <f>Votos!Q35</f>
        <v>0</v>
      </c>
      <c r="V35" s="1">
        <f>Votos!R35</f>
        <v>0</v>
      </c>
      <c r="W35" s="1">
        <f>Votos!S35</f>
        <v>0</v>
      </c>
      <c r="X35" s="1">
        <f>Votos!T35</f>
        <v>0</v>
      </c>
      <c r="Y35" s="1">
        <f>Votos!U35</f>
        <v>0</v>
      </c>
      <c r="Z35" s="1">
        <f>Votos!V35</f>
        <v>0</v>
      </c>
      <c r="AA35" s="1">
        <f>Votos!W35</f>
        <v>0</v>
      </c>
      <c r="AB35" s="1">
        <f>Votos!X35</f>
        <v>0</v>
      </c>
      <c r="AC35" s="1">
        <f>Votos!Y35</f>
        <v>0</v>
      </c>
    </row>
    <row r="36" spans="1:29" x14ac:dyDescent="0.3">
      <c r="A36" t="s">
        <v>0</v>
      </c>
      <c r="B36">
        <v>2</v>
      </c>
      <c r="C36" s="2">
        <f t="shared" si="0"/>
        <v>0</v>
      </c>
      <c r="D36" s="2">
        <f t="shared" si="1"/>
        <v>0</v>
      </c>
      <c r="E36" s="2">
        <f t="shared" si="2"/>
        <v>0</v>
      </c>
      <c r="F36" s="1">
        <f>Votos!B36</f>
        <v>0</v>
      </c>
      <c r="G36" s="1">
        <f>Votos!C36</f>
        <v>0</v>
      </c>
      <c r="H36" s="1">
        <f>Votos!D36</f>
        <v>0</v>
      </c>
      <c r="I36" s="1">
        <f>Votos!E36</f>
        <v>0</v>
      </c>
      <c r="J36" s="1">
        <f>Votos!F36</f>
        <v>0</v>
      </c>
      <c r="K36" s="1">
        <f>Votos!G36</f>
        <v>0</v>
      </c>
      <c r="L36" s="1">
        <f>Votos!H36</f>
        <v>0</v>
      </c>
      <c r="M36" s="1">
        <f>Votos!I36</f>
        <v>0</v>
      </c>
      <c r="N36" s="1">
        <f>Votos!J36</f>
        <v>0</v>
      </c>
      <c r="O36" s="1">
        <f>Votos!K36</f>
        <v>0</v>
      </c>
      <c r="P36" s="1">
        <f>Votos!L36</f>
        <v>0</v>
      </c>
      <c r="Q36" s="1">
        <f>Votos!M36</f>
        <v>0</v>
      </c>
      <c r="R36" s="1">
        <f>Votos!N36</f>
        <v>0</v>
      </c>
      <c r="S36" s="1">
        <f>Votos!O36</f>
        <v>0</v>
      </c>
      <c r="T36" s="1">
        <f>Votos!P36</f>
        <v>0</v>
      </c>
      <c r="U36" s="1">
        <f>Votos!Q36</f>
        <v>0</v>
      </c>
      <c r="V36" s="1">
        <f>Votos!R36</f>
        <v>0</v>
      </c>
      <c r="W36" s="1">
        <f>Votos!S36</f>
        <v>0</v>
      </c>
      <c r="X36" s="1">
        <f>Votos!T36</f>
        <v>0</v>
      </c>
      <c r="Y36" s="1">
        <f>Votos!U36</f>
        <v>0</v>
      </c>
      <c r="Z36" s="1">
        <f>Votos!V36</f>
        <v>0</v>
      </c>
      <c r="AA36" s="1">
        <f>Votos!W36</f>
        <v>0</v>
      </c>
      <c r="AB36" s="1">
        <f>Votos!X36</f>
        <v>0</v>
      </c>
      <c r="AC36" s="1">
        <f>Votos!Y36</f>
        <v>0</v>
      </c>
    </row>
    <row r="37" spans="1:29" x14ac:dyDescent="0.3">
      <c r="A37" t="s">
        <v>1</v>
      </c>
      <c r="B37">
        <v>1</v>
      </c>
      <c r="C37" s="2">
        <f t="shared" si="0"/>
        <v>111648</v>
      </c>
      <c r="D37" s="2">
        <f t="shared" si="1"/>
        <v>111648</v>
      </c>
      <c r="E37" s="2">
        <f t="shared" si="2"/>
        <v>55824</v>
      </c>
      <c r="F37" s="1">
        <f>Votos!B37</f>
        <v>4241</v>
      </c>
      <c r="G37" s="1">
        <f>Votos!C37</f>
        <v>3962</v>
      </c>
      <c r="H37" s="1">
        <f>Votos!D37</f>
        <v>549</v>
      </c>
      <c r="I37" s="1">
        <f>Votos!E37</f>
        <v>2792</v>
      </c>
      <c r="J37" s="1">
        <f>Votos!F37</f>
        <v>19354</v>
      </c>
      <c r="K37" s="1">
        <f>Votos!G37</f>
        <v>0</v>
      </c>
      <c r="L37" s="1">
        <f>Votos!H37</f>
        <v>13829</v>
      </c>
      <c r="M37" s="1">
        <f>Votos!I37</f>
        <v>14876</v>
      </c>
      <c r="N37" s="1">
        <f>Votos!J37</f>
        <v>0</v>
      </c>
      <c r="O37" s="1">
        <f>Votos!K37</f>
        <v>5856</v>
      </c>
      <c r="P37" s="1">
        <f>Votos!L37</f>
        <v>0</v>
      </c>
      <c r="Q37" s="1">
        <f>Votos!M37</f>
        <v>0</v>
      </c>
      <c r="R37" s="1">
        <f>Votos!N37</f>
        <v>0</v>
      </c>
      <c r="S37" s="1">
        <f>Votos!O37</f>
        <v>810</v>
      </c>
      <c r="T37" s="1">
        <f>Votos!P37</f>
        <v>40048</v>
      </c>
      <c r="U37" s="1">
        <f>Votos!Q37</f>
        <v>0</v>
      </c>
      <c r="V37" s="1">
        <f>Votos!R37</f>
        <v>0</v>
      </c>
      <c r="W37" s="1">
        <f>Votos!S37</f>
        <v>0</v>
      </c>
      <c r="X37" s="1">
        <f>Votos!T37</f>
        <v>0</v>
      </c>
      <c r="Y37" s="1">
        <f>Votos!U37</f>
        <v>0</v>
      </c>
      <c r="Z37" s="1">
        <f>Votos!V37</f>
        <v>0</v>
      </c>
      <c r="AA37" s="1">
        <f>Votos!W37</f>
        <v>0</v>
      </c>
      <c r="AB37" s="1">
        <f>Votos!X37</f>
        <v>0</v>
      </c>
      <c r="AC37" s="1">
        <f>Votos!Y37</f>
        <v>5331</v>
      </c>
    </row>
    <row r="38" spans="1:29" x14ac:dyDescent="0.3">
      <c r="A38" t="s">
        <v>2</v>
      </c>
      <c r="B38">
        <v>1</v>
      </c>
      <c r="C38" s="2">
        <f t="shared" si="0"/>
        <v>0</v>
      </c>
      <c r="D38" s="2">
        <f t="shared" si="1"/>
        <v>0</v>
      </c>
      <c r="E38" s="2">
        <f t="shared" si="2"/>
        <v>0</v>
      </c>
      <c r="F38" s="1">
        <f>Votos!B38</f>
        <v>0</v>
      </c>
      <c r="G38" s="1">
        <f>Votos!C38</f>
        <v>0</v>
      </c>
      <c r="H38" s="1">
        <f>Votos!D38</f>
        <v>0</v>
      </c>
      <c r="I38" s="1">
        <f>Votos!E38</f>
        <v>0</v>
      </c>
      <c r="J38" s="1">
        <f>Votos!F38</f>
        <v>0</v>
      </c>
      <c r="K38" s="1">
        <f>Votos!G38</f>
        <v>0</v>
      </c>
      <c r="L38" s="1">
        <f>Votos!H38</f>
        <v>0</v>
      </c>
      <c r="M38" s="1">
        <f>Votos!I38</f>
        <v>0</v>
      </c>
      <c r="N38" s="1">
        <f>Votos!J38</f>
        <v>0</v>
      </c>
      <c r="O38" s="1">
        <f>Votos!K38</f>
        <v>0</v>
      </c>
      <c r="P38" s="1">
        <f>Votos!L38</f>
        <v>0</v>
      </c>
      <c r="Q38" s="1">
        <f>Votos!M38</f>
        <v>0</v>
      </c>
      <c r="R38" s="1">
        <f>Votos!N38</f>
        <v>0</v>
      </c>
      <c r="S38" s="1">
        <f>Votos!O38</f>
        <v>0</v>
      </c>
      <c r="T38" s="1">
        <f>Votos!P38</f>
        <v>0</v>
      </c>
      <c r="U38" s="1">
        <f>Votos!Q38</f>
        <v>0</v>
      </c>
      <c r="V38" s="1">
        <f>Votos!R38</f>
        <v>0</v>
      </c>
      <c r="W38" s="1">
        <f>Votos!S38</f>
        <v>0</v>
      </c>
      <c r="X38" s="1">
        <f>Votos!T38</f>
        <v>0</v>
      </c>
      <c r="Y38" s="1">
        <f>Votos!U38</f>
        <v>0</v>
      </c>
      <c r="Z38" s="1">
        <f>Votos!V38</f>
        <v>0</v>
      </c>
      <c r="AA38" s="1">
        <f>Votos!W38</f>
        <v>0</v>
      </c>
      <c r="AB38" s="1">
        <f>Votos!X38</f>
        <v>0</v>
      </c>
      <c r="AC38" s="1">
        <f>Votos!Y38</f>
        <v>0</v>
      </c>
    </row>
    <row r="39" spans="1:29" x14ac:dyDescent="0.3">
      <c r="A39" t="s">
        <v>3</v>
      </c>
      <c r="B39">
        <v>1</v>
      </c>
      <c r="C39" s="2">
        <f t="shared" si="0"/>
        <v>0</v>
      </c>
      <c r="D39" s="2">
        <f t="shared" si="1"/>
        <v>0</v>
      </c>
      <c r="E39" s="2">
        <f t="shared" si="2"/>
        <v>0</v>
      </c>
      <c r="F39" s="1">
        <f>Votos!B39</f>
        <v>0</v>
      </c>
      <c r="G39" s="1">
        <f>Votos!C39</f>
        <v>0</v>
      </c>
      <c r="H39" s="1">
        <f>Votos!D39</f>
        <v>0</v>
      </c>
      <c r="I39" s="1">
        <f>Votos!E39</f>
        <v>0</v>
      </c>
      <c r="J39" s="1">
        <f>Votos!F39</f>
        <v>0</v>
      </c>
      <c r="K39" s="1">
        <f>Votos!G39</f>
        <v>0</v>
      </c>
      <c r="L39" s="1">
        <f>Votos!H39</f>
        <v>0</v>
      </c>
      <c r="M39" s="1">
        <f>Votos!I39</f>
        <v>0</v>
      </c>
      <c r="N39" s="1">
        <f>Votos!J39</f>
        <v>0</v>
      </c>
      <c r="O39" s="1">
        <f>Votos!K39</f>
        <v>0</v>
      </c>
      <c r="P39" s="1">
        <f>Votos!L39</f>
        <v>0</v>
      </c>
      <c r="Q39" s="1">
        <f>Votos!M39</f>
        <v>0</v>
      </c>
      <c r="R39" s="1">
        <f>Votos!N39</f>
        <v>0</v>
      </c>
      <c r="S39" s="1">
        <f>Votos!O39</f>
        <v>0</v>
      </c>
      <c r="T39" s="1">
        <f>Votos!P39</f>
        <v>0</v>
      </c>
      <c r="U39" s="1">
        <f>Votos!Q39</f>
        <v>0</v>
      </c>
      <c r="V39" s="1">
        <f>Votos!R39</f>
        <v>0</v>
      </c>
      <c r="W39" s="1">
        <f>Votos!S39</f>
        <v>0</v>
      </c>
      <c r="X39" s="1">
        <f>Votos!T39</f>
        <v>0</v>
      </c>
      <c r="Y39" s="1">
        <f>Votos!U39</f>
        <v>0</v>
      </c>
      <c r="Z39" s="1">
        <f>Votos!V39</f>
        <v>0</v>
      </c>
      <c r="AA39" s="1">
        <f>Votos!W39</f>
        <v>0</v>
      </c>
      <c r="AB39" s="1">
        <f>Votos!X39</f>
        <v>0</v>
      </c>
      <c r="AC39" s="1">
        <f>Votos!Y39</f>
        <v>0</v>
      </c>
    </row>
    <row r="40" spans="1:29" x14ac:dyDescent="0.3">
      <c r="A40" t="s">
        <v>4</v>
      </c>
      <c r="B40">
        <v>1</v>
      </c>
      <c r="C40" s="2">
        <f t="shared" si="0"/>
        <v>0</v>
      </c>
      <c r="D40" s="2">
        <f t="shared" si="1"/>
        <v>0</v>
      </c>
      <c r="E40" s="2">
        <f t="shared" si="2"/>
        <v>0</v>
      </c>
      <c r="F40" s="1">
        <f>Votos!B40</f>
        <v>0</v>
      </c>
      <c r="G40" s="1">
        <f>Votos!C40</f>
        <v>0</v>
      </c>
      <c r="H40" s="1">
        <f>Votos!D40</f>
        <v>0</v>
      </c>
      <c r="I40" s="1">
        <f>Votos!E40</f>
        <v>0</v>
      </c>
      <c r="J40" s="1">
        <f>Votos!F40</f>
        <v>0</v>
      </c>
      <c r="K40" s="1">
        <f>Votos!G40</f>
        <v>0</v>
      </c>
      <c r="L40" s="1">
        <f>Votos!H40</f>
        <v>0</v>
      </c>
      <c r="M40" s="1">
        <f>Votos!I40</f>
        <v>0</v>
      </c>
      <c r="N40" s="1">
        <f>Votos!J40</f>
        <v>0</v>
      </c>
      <c r="O40" s="1">
        <f>Votos!K40</f>
        <v>0</v>
      </c>
      <c r="P40" s="1">
        <f>Votos!L40</f>
        <v>0</v>
      </c>
      <c r="Q40" s="1">
        <f>Votos!M40</f>
        <v>0</v>
      </c>
      <c r="R40" s="1">
        <f>Votos!N40</f>
        <v>0</v>
      </c>
      <c r="S40" s="1">
        <f>Votos!O40</f>
        <v>0</v>
      </c>
      <c r="T40" s="1">
        <f>Votos!P40</f>
        <v>0</v>
      </c>
      <c r="U40" s="1">
        <f>Votos!Q40</f>
        <v>0</v>
      </c>
      <c r="V40" s="1">
        <f>Votos!R40</f>
        <v>0</v>
      </c>
      <c r="W40" s="1">
        <f>Votos!S40</f>
        <v>0</v>
      </c>
      <c r="X40" s="1">
        <f>Votos!T40</f>
        <v>0</v>
      </c>
      <c r="Y40" s="1">
        <f>Votos!U40</f>
        <v>0</v>
      </c>
      <c r="Z40" s="1">
        <f>Votos!V40</f>
        <v>0</v>
      </c>
      <c r="AA40" s="1">
        <f>Votos!W40</f>
        <v>0</v>
      </c>
      <c r="AB40" s="1">
        <f>Votos!X40</f>
        <v>0</v>
      </c>
      <c r="AC40" s="1">
        <f>Votos!Y40</f>
        <v>0</v>
      </c>
    </row>
    <row r="41" spans="1:29" x14ac:dyDescent="0.3">
      <c r="B41">
        <f>SUM(B2:B40)</f>
        <v>172</v>
      </c>
      <c r="C41" s="3">
        <f t="shared" ref="C41" si="3">SUM(C2:C40)</f>
        <v>14802031</v>
      </c>
      <c r="D41" s="3">
        <f t="shared" ref="D41" si="4">SUM(D2:D40)</f>
        <v>2551027.8240393596</v>
      </c>
      <c r="E41" s="3">
        <f t="shared" ref="E41" si="5">SUM(E2:E40)</f>
        <v>1190161</v>
      </c>
      <c r="F41" s="3">
        <f>SUM(F2:F40)</f>
        <v>2447531</v>
      </c>
      <c r="G41" s="3">
        <f t="shared" ref="G41:AC41" si="6">SUM(G2:G40)</f>
        <v>1802994</v>
      </c>
      <c r="H41" s="3">
        <f t="shared" si="6"/>
        <v>307516</v>
      </c>
      <c r="I41" s="3">
        <f t="shared" si="6"/>
        <v>2141213</v>
      </c>
      <c r="J41" s="3">
        <f t="shared" si="6"/>
        <v>576813</v>
      </c>
      <c r="K41" s="3">
        <f t="shared" si="6"/>
        <v>190962</v>
      </c>
      <c r="L41" s="3">
        <f t="shared" si="6"/>
        <v>1824832</v>
      </c>
      <c r="M41" s="3">
        <f t="shared" si="6"/>
        <v>902024</v>
      </c>
      <c r="N41" s="3">
        <f t="shared" si="6"/>
        <v>11082</v>
      </c>
      <c r="O41" s="3">
        <f t="shared" si="6"/>
        <v>438390</v>
      </c>
      <c r="P41" s="3">
        <f t="shared" si="6"/>
        <v>342636</v>
      </c>
      <c r="Q41" s="3">
        <f t="shared" si="6"/>
        <v>42114</v>
      </c>
      <c r="R41" s="3">
        <f t="shared" si="6"/>
        <v>43776</v>
      </c>
      <c r="S41" s="3">
        <f t="shared" si="6"/>
        <v>109275</v>
      </c>
      <c r="T41" s="3">
        <f t="shared" si="6"/>
        <v>2380398</v>
      </c>
      <c r="U41" s="3">
        <f t="shared" si="6"/>
        <v>159968</v>
      </c>
      <c r="V41" s="3">
        <f t="shared" si="6"/>
        <v>16275</v>
      </c>
      <c r="W41" s="3">
        <f t="shared" si="6"/>
        <v>118519</v>
      </c>
      <c r="X41" s="3">
        <f t="shared" si="6"/>
        <v>17732</v>
      </c>
      <c r="Y41" s="3">
        <f t="shared" si="6"/>
        <v>3123</v>
      </c>
      <c r="Z41" s="3">
        <f t="shared" si="6"/>
        <v>70502</v>
      </c>
      <c r="AA41" s="3">
        <f t="shared" si="6"/>
        <v>4902</v>
      </c>
      <c r="AB41" s="3">
        <f t="shared" si="6"/>
        <v>33956</v>
      </c>
      <c r="AC41" s="3">
        <f t="shared" si="6"/>
        <v>815498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3FE9-094D-4443-851C-9A37CBDBE8C4}">
  <dimension ref="B1:C12"/>
  <sheetViews>
    <sheetView tabSelected="1" workbookViewId="0">
      <selection activeCell="K3" sqref="K3"/>
    </sheetView>
  </sheetViews>
  <sheetFormatPr baseColWidth="10" defaultRowHeight="14.4" x14ac:dyDescent="0.3"/>
  <cols>
    <col min="2" max="2" width="19.109375" customWidth="1"/>
  </cols>
  <sheetData>
    <row r="1" spans="2:3" x14ac:dyDescent="0.3">
      <c r="B1" t="s">
        <v>72</v>
      </c>
      <c r="C1" s="1">
        <f>Calculos!C41</f>
        <v>14802031</v>
      </c>
    </row>
    <row r="2" spans="2:3" x14ac:dyDescent="0.3">
      <c r="B2" s="6" t="s">
        <v>76</v>
      </c>
      <c r="C2" s="1">
        <f>Calculos!J41+Calculos!K41</f>
        <v>767775</v>
      </c>
    </row>
    <row r="3" spans="2:3" x14ac:dyDescent="0.3">
      <c r="B3" s="6" t="s">
        <v>70</v>
      </c>
      <c r="C3" s="1">
        <f>Calculos!T41</f>
        <v>2380398</v>
      </c>
    </row>
    <row r="4" spans="2:3" x14ac:dyDescent="0.3">
      <c r="B4" s="6" t="s">
        <v>66</v>
      </c>
      <c r="C4" s="1">
        <f>Calculos!G41</f>
        <v>1802994</v>
      </c>
    </row>
    <row r="5" spans="2:3" x14ac:dyDescent="0.3">
      <c r="B5" s="7" t="s">
        <v>65</v>
      </c>
      <c r="C5" s="1">
        <f>Calculos!F41</f>
        <v>2447531</v>
      </c>
    </row>
    <row r="6" spans="2:3" x14ac:dyDescent="0.3">
      <c r="B6" s="7" t="s">
        <v>67</v>
      </c>
      <c r="C6" s="1">
        <f>Calculos!I41</f>
        <v>2141213</v>
      </c>
    </row>
    <row r="7" spans="2:3" x14ac:dyDescent="0.3">
      <c r="B7" s="7" t="s">
        <v>53</v>
      </c>
      <c r="C7" s="1">
        <f>Calculos!L41</f>
        <v>1824832</v>
      </c>
    </row>
    <row r="8" spans="2:3" x14ac:dyDescent="0.3">
      <c r="B8" s="8" t="s">
        <v>68</v>
      </c>
      <c r="C8" s="1">
        <f>Calculos!M41</f>
        <v>902024</v>
      </c>
    </row>
    <row r="9" spans="2:3" x14ac:dyDescent="0.3">
      <c r="B9" s="8" t="s">
        <v>69</v>
      </c>
      <c r="C9" s="1">
        <f>Calculos!O41</f>
        <v>438390</v>
      </c>
    </row>
    <row r="10" spans="2:3" x14ac:dyDescent="0.3">
      <c r="B10" s="8" t="s">
        <v>58</v>
      </c>
      <c r="C10" s="1">
        <f>Calculos!P41+Calculos!Q41+Calculos!R41</f>
        <v>428526</v>
      </c>
    </row>
    <row r="11" spans="2:3" x14ac:dyDescent="0.3">
      <c r="B11" s="10" t="s">
        <v>45</v>
      </c>
      <c r="C11" s="11">
        <f>Calculos!AC41</f>
        <v>815498</v>
      </c>
    </row>
    <row r="12" spans="2:3" x14ac:dyDescent="0.3">
      <c r="B12" s="9" t="s">
        <v>74</v>
      </c>
      <c r="C12" s="1">
        <f>C1-SUM(C2:C11)</f>
        <v>852850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Votos</vt:lpstr>
      <vt:lpstr>Curules</vt:lpstr>
      <vt:lpstr>Calculos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Ortiz Benavides</dc:creator>
  <cp:lastModifiedBy>Giancarlo Ortiz Benavides</cp:lastModifiedBy>
  <dcterms:created xsi:type="dcterms:W3CDTF">2015-06-05T18:19:34Z</dcterms:created>
  <dcterms:modified xsi:type="dcterms:W3CDTF">2021-12-22T11:34:44Z</dcterms:modified>
</cp:coreProperties>
</file>