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13koy\Documents\Github\Big-Nightmare\Doc\"/>
    </mc:Choice>
  </mc:AlternateContent>
  <xr:revisionPtr revIDLastSave="0" documentId="13_ncr:1_{48FC4AD8-B37F-4330-AED6-5470746494AC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<sst xmlns="http://schemas.openxmlformats.org/spreadsheetml/2006/main" count="103" uniqueCount="63">
  <si>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</si>
  <si>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</si>
  <si>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</si>
  <si>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</si>
  <si>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</si>
  <si>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</si>
  <si>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</si>
  <si>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</si>
  <si>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</si>
  <si>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</si>
  <si>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</si>
  <si>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</si>
  <si>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</si>
  <si>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</si>
  <si>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</si>
  <si>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</si>
  <si>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</si>
  <si>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</si>
  <si>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</si>
  <si>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</si>
  <si>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</si>
  <si>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</si>
  <si>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</si>
  <si>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</si>
  <si>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</si>
  <si>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</si>
  <si>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</si>
  <si>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</si>
  <si>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</si>
  <si>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</si>
  <si>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</si>
  <si>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</si>
  <si>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</si>
  <si>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</si>
  <si>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</si>
  <si>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</si>
  <si>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</si>
  <si>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</si>
  <si>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</si>
  <si>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</si>
  <si>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</si>
  <si>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</si>
  <si>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</si>
  <si>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</si>
  <si>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</si>
  <si>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</si>
  <si>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</si>
  <si>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</si>
  <si>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</si>
  <si>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</si>
  <si>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</si>
  <si>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</si>
  <si>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</si>
  <si>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</si>
  <si>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</si>
  <si>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</si>
  <si>
    <t>tir du joueur</t>
  </si>
  <si>
    <t>mise de la rotation dans le model et prrograme (WIP)</t>
  </si>
  <si>
    <t>Créeation de la class bullet avec la touche d'activation et création lors du click gauche (wip)</t>
  </si>
  <si>
    <t>Rapport (UML)</t>
  </si>
  <si>
    <t>supression de la rotation des block et mise en image</t>
  </si>
  <si>
    <t>fonctionenemt des hitbox block</t>
  </si>
  <si>
    <t>ajout des images des mobs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</si>
</sst>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160</c:v>
                </c:pt>
                <c:pt idx="1">
                  <c:v>595</c:v>
                </c:pt>
                <c:pt idx="2">
                  <c:v>0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0.14678899082568808</c:v>
                </c:pt>
                <c:pt idx="1">
                  <c:v>0.54587155963302747</c:v>
                </c:pt>
                <c:pt idx="2">
                  <c:v>0</c:v>
                </c:pt>
                <c:pt idx="3">
                  <c:v>0.30733944954128439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0" activePane="bottomLeft" state="frozen"/>
      <selection pane="bottomLeft" activeCell="F35" sqref="F3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18 heures 10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540</v>
      </c>
      <c r="D4" s="19">
        <f>SUBTOTAL(9,$D$7:$D$531)</f>
        <v>550</v>
      </c>
      <c r="E4" s="29">
        <f>SUM(C4:D4)</f>
        <v>1090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ht="31.5" x14ac:dyDescent="0.25">
      <c r="A28" s="73">
        <f>IF(ISBLANK(B28),"",_xlfn.ISOWEEKNUM('Journal de travail'!$B28))</f>
        <v>40</v>
      </c>
      <c r="B28" s="36">
        <v>45931</v>
      </c>
      <c r="C28" s="37">
        <v>1</v>
      </c>
      <c r="D28" s="38">
        <v>10</v>
      </c>
      <c r="E28" s="39" t="s">
        <v>19</v>
      </c>
      <c r="F28" s="27" t="s">
        <v>56</v>
      </c>
      <c r="G28" s="45" t="s">
        <v>58</v>
      </c>
    </row>
    <row r="29" spans="1:15" x14ac:dyDescent="0.25">
      <c r="A29" s="74">
        <f>IF(ISBLANK(B29),"",_xlfn.ISOWEEKNUM('Journal de travail'!$B29))</f>
        <v>40</v>
      </c>
      <c r="B29" s="40">
        <v>45931</v>
      </c>
      <c r="C29" s="41">
        <v>1</v>
      </c>
      <c r="D29" s="42">
        <v>20</v>
      </c>
      <c r="E29" s="43" t="s">
        <v>19</v>
      </c>
      <c r="F29" s="27" t="s">
        <v>55</v>
      </c>
      <c r="G29" s="46" t="s">
        <v>57</v>
      </c>
    </row>
    <row r="30" spans="1:15" x14ac:dyDescent="0.25">
      <c r="A30" s="73">
        <f>IF(ISBLANK(B30),"",_xlfn.ISOWEEKNUM('Journal de travail'!$B30))</f>
        <v>40</v>
      </c>
      <c r="B30" s="36">
        <v>45933</v>
      </c>
      <c r="C30" s="37"/>
      <c r="D30" s="38">
        <v>15</v>
      </c>
      <c r="E30" s="39" t="s">
        <v>4</v>
      </c>
      <c r="F30" s="28" t="s">
        <v>59</v>
      </c>
      <c r="G30" s="45" t="s">
        <v>43</v>
      </c>
    </row>
    <row r="31" spans="1:15" x14ac:dyDescent="0.25">
      <c r="A31" s="74">
        <f>IF(ISBLANK(B31),"",_xlfn.ISOWEEKNUM('Journal de travail'!$B31))</f>
        <v>41</v>
      </c>
      <c r="B31" s="40">
        <v>45938</v>
      </c>
      <c r="C31" s="41">
        <v>1</v>
      </c>
      <c r="D31" s="42">
        <v>55</v>
      </c>
      <c r="E31" s="43" t="s">
        <v>19</v>
      </c>
      <c r="F31" s="27" t="s">
        <v>60</v>
      </c>
      <c r="G31" s="46"/>
    </row>
    <row r="32" spans="1:15" x14ac:dyDescent="0.25">
      <c r="A32" s="73">
        <f>IF(ISBLANK(B32),"",_xlfn.ISOWEEKNUM('Journal de travail'!$B32))</f>
        <v>41</v>
      </c>
      <c r="B32" s="36">
        <v>45938</v>
      </c>
      <c r="C32" s="37"/>
      <c r="D32" s="38">
        <v>20</v>
      </c>
      <c r="E32" s="39" t="s">
        <v>2</v>
      </c>
      <c r="F32" s="28" t="s">
        <v>61</v>
      </c>
      <c r="G32" s="45"/>
    </row>
    <row r="33" spans="1:7" x14ac:dyDescent="0.25">
      <c r="A33" s="74">
        <f>IF(ISBLANK(B33),"",_xlfn.ISOWEEKNUM('Journal de travail'!$B33))</f>
        <v>41</v>
      </c>
      <c r="B33" s="40">
        <v>45938</v>
      </c>
      <c r="C33" s="41"/>
      <c r="D33" s="42">
        <v>5</v>
      </c>
      <c r="E33" s="43" t="s">
        <v>19</v>
      </c>
      <c r="F33" s="27" t="s">
        <v>62</v>
      </c>
      <c r="G33" s="46"/>
    </row>
    <row r="34" spans="1:7" x14ac:dyDescent="0.25">
      <c r="A34" s="73">
        <f>IF(ISBLANK(B34),"",_xlfn.ISOWEEKNUM('Journal de travail'!$B34))</f>
        <v>41</v>
      </c>
      <c r="B34" s="36">
        <v>45938</v>
      </c>
      <c r="C34" s="37"/>
      <c r="D34" s="38">
        <v>10</v>
      </c>
      <c r="E34" s="39" t="s">
        <v>2</v>
      </c>
      <c r="F34" s="27" t="s">
        <v>61</v>
      </c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40</v>
      </c>
      <c r="C6">
        <f t="shared" ref="C6:C9" si="0">SUM(A6:B6)</f>
        <v>160</v>
      </c>
      <c r="E6" s="21" t="str">
        <f>'Journal de travail'!M8</f>
        <v>Analyse</v>
      </c>
      <c r="F6" s="50" t="str">
        <f>QUOTIENT(SUM(A6:B6),60)&amp;" h "&amp;TEXT(MOD(SUM(A6:B6),60), "00")&amp;" min"</f>
        <v>2 h 40 min</v>
      </c>
      <c r="G6" s="47">
        <f>SUM(A6:B6)/$C$10</f>
        <v>0.14678899082568808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355</v>
      </c>
      <c r="C7">
        <f t="shared" si="0"/>
        <v>595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9 h 55 min</v>
      </c>
      <c r="G7" s="56">
        <f t="shared" ref="G7:G9" si="2">SUM(A7:B7)/$C$10</f>
        <v>0.54587155963302747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155</v>
      </c>
      <c r="C9">
        <f t="shared" si="0"/>
        <v>335</v>
      </c>
      <c r="E9" s="23" t="str">
        <f>'Journal de travail'!M11</f>
        <v>Documentation</v>
      </c>
      <c r="F9" s="55" t="str">
        <f t="shared" si="1"/>
        <v>5 h 35 min</v>
      </c>
      <c r="G9" s="56">
        <f t="shared" si="2"/>
        <v>0.30733944954128439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540</v>
      </c>
      <c r="B10">
        <f>SUM(B6:B9)</f>
        <v>550</v>
      </c>
      <c r="C10">
        <f>SUM(A10:B10)</f>
        <v>1090</v>
      </c>
      <c r="E10" s="20" t="s">
        <v>18</v>
      </c>
      <c r="F10" s="50" t="str">
        <f t="shared" si="1"/>
        <v>18 h 10 min</v>
      </c>
      <c r="G10" s="57">
        <f>C10/C11</f>
        <v>0.20643939393939395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2025-10-08T14:35:55Z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