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ioannina-my.sharepoint.com/personal/pspyrid_uoi_gr/Documents/DERMATOLOGY-SCARS/CroppedRevised BCC Scars/"/>
    </mc:Choice>
  </mc:AlternateContent>
  <xr:revisionPtr revIDLastSave="1217" documentId="8_{15E2E845-7BA6-48E3-A0EB-0D060928E0F1}" xr6:coauthVersionLast="47" xr6:coauthVersionMax="47" xr10:uidLastSave="{F02D1CBD-DCB4-4677-BAA4-D5B85745C4A1}"/>
  <bookViews>
    <workbookView xWindow="-120" yWindow="-120" windowWidth="29040" windowHeight="17640" xr2:uid="{00000000-000D-0000-FFFF-FFFF00000000}"/>
  </bookViews>
  <sheets>
    <sheet name="Φύλλο2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R51" i="5"/>
  <c r="P17" i="5"/>
  <c r="P15" i="5"/>
  <c r="O8" i="5"/>
  <c r="O2" i="5"/>
  <c r="R2" i="5"/>
  <c r="Q2" i="5"/>
  <c r="P2" i="5"/>
  <c r="O3" i="5"/>
  <c r="O4" i="5"/>
  <c r="O5" i="5"/>
  <c r="O6" i="5"/>
  <c r="O7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P3" i="5"/>
  <c r="P4" i="5"/>
  <c r="P5" i="5"/>
  <c r="P6" i="5"/>
  <c r="P7" i="5"/>
  <c r="P8" i="5"/>
  <c r="P9" i="5"/>
  <c r="P10" i="5"/>
  <c r="P11" i="5"/>
  <c r="P12" i="5"/>
  <c r="P13" i="5"/>
  <c r="P14" i="5"/>
  <c r="P16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2" i="5"/>
  <c r="R53" i="5"/>
  <c r="R54" i="5"/>
  <c r="R55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F58" i="5"/>
  <c r="F57" i="5"/>
  <c r="G58" i="5"/>
  <c r="H58" i="5"/>
  <c r="E58" i="5"/>
  <c r="G57" i="5"/>
  <c r="H57" i="5"/>
  <c r="E57" i="5"/>
  <c r="F59" i="5" l="1"/>
  <c r="H5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3" i="5"/>
  <c r="M24" i="5"/>
  <c r="M25" i="5"/>
  <c r="M26" i="5"/>
  <c r="M27" i="5"/>
  <c r="M28" i="5"/>
  <c r="M29" i="5"/>
  <c r="M30" i="5"/>
  <c r="M31" i="5"/>
  <c r="M32" i="5"/>
  <c r="M33" i="5"/>
  <c r="M34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2" i="5"/>
  <c r="E59" i="5"/>
  <c r="G59" i="5"/>
  <c r="L2" i="5" s="1"/>
  <c r="K19" i="5" l="1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1" i="5"/>
  <c r="L32" i="5"/>
  <c r="L33" i="5"/>
  <c r="L34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2" i="5"/>
  <c r="L53" i="5"/>
  <c r="L54" i="5"/>
  <c r="L55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</calcChain>
</file>

<file path=xl/sharedStrings.xml><?xml version="1.0" encoding="utf-8"?>
<sst xmlns="http://schemas.openxmlformats.org/spreadsheetml/2006/main" count="83" uniqueCount="47">
  <si>
    <t>α/α</t>
  </si>
  <si>
    <t xml:space="preserve">    Patients Cases</t>
  </si>
  <si>
    <t>Dr'soverall score</t>
  </si>
  <si>
    <t>Layer 30</t>
  </si>
  <si>
    <t>Layer 11 - PCA 5</t>
  </si>
  <si>
    <t>LAYER 23 - PCA 3</t>
  </si>
  <si>
    <t>Fully Connected</t>
  </si>
  <si>
    <t>BEFORE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</si>
  <si>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</si>
  <si>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</si>
  <si>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</si>
  <si>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</si>
  <si>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</si>
  <si>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</si>
  <si>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</si>
  <si>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</si>
  <si>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</si>
  <si>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</si>
  <si>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</si>
  <si>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case12_1</t>
  </si>
  <si>
    <t>case12_2</t>
  </si>
  <si>
    <t>case13</t>
  </si>
  <si>
    <t>case14_1</t>
  </si>
  <si>
    <t>case14_2</t>
  </si>
  <si>
    <t>case15</t>
  </si>
  <si>
    <t>case16</t>
  </si>
  <si>
    <t>case17_1</t>
  </si>
  <si>
    <t>case17_2</t>
  </si>
  <si>
    <t>case18</t>
  </si>
  <si>
    <t>case19</t>
  </si>
  <si>
    <t>case20</t>
  </si>
  <si>
    <t>case21</t>
  </si>
  <si>
    <t>case22</t>
  </si>
  <si>
    <t>case23</t>
  </si>
  <si>
    <t>case24</t>
  </si>
  <si>
    <t>AFTER</t>
  </si>
  <si>
    <t>min</t>
  </si>
  <si>
    <t>Cronbach-alpha</t>
  </si>
  <si>
    <t>max</t>
  </si>
  <si>
    <t>range</t>
  </si>
  <si>
    <t>similarity score:</t>
  </si>
  <si>
    <t>(x-xmin)*8/xrange</t>
  </si>
  <si>
    <t>convert ranges:</t>
  </si>
  <si>
    <t>[min, max] -&gt; [a,b]</t>
  </si>
  <si>
    <t>score</t>
  </si>
  <si>
    <t>8-similarity score</t>
  </si>
  <si>
    <t>[ (b-a) * (x - min) / max - min]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</si>
</sst>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000000"/>
      <name val="Calibri"/>
      <family val="2"/>
      <charset val="161"/>
    </font>
    <font>
      <sz val="11"/>
      <color rgb="FF00B05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0" borderId="1" xfId="0" applyBorder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3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7" fillId="5" borderId="0" xfId="0" applyFont="1" applyFill="1"/>
    <xf numFmtId="0" fontId="10" fillId="0" borderId="0" xfId="0" applyFont="1" applyAlignment="1">
      <alignment horizontal="center"/>
    </xf>
    <xf numFmtId="0" fontId="7" fillId="5" borderId="0" xfId="0" applyFont="1" applyFill="1" applyAlignment="1">
      <alignment horizontal="right"/>
    </xf>
    <xf numFmtId="0" fontId="1" fillId="6" borderId="0" xfId="0" quotePrefix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4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/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5" fillId="7" borderId="0" xfId="0" applyFont="1" applyFill="1"/>
    <xf numFmtId="0" fontId="1" fillId="0" borderId="0" xfId="0" applyFont="1" applyAlignment="1">
      <alignment horizontal="center" vertical="center" textRotation="90"/>
    </xf>
    <xf numFmtId="0" fontId="1" fillId="2" borderId="0" xfId="0" applyFont="1" applyFill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20D1-EC52-43A8-85C6-78F2E938DA57}">
  <dimension ref="A1:T66"/>
  <sheetViews>
    <sheetView tabSelected="1" workbookViewId="0">
      <selection activeCell="J2" sqref="J2"/>
    </sheetView>
  </sheetViews>
  <sheetFormatPr defaultRowHeight="15"/>
  <cols>
    <col min="3" max="3" width="15.5703125" customWidth="1"/>
    <col min="4" max="4" width="18.140625" bestFit="1" customWidth="1"/>
    <col min="5" max="5" width="11.42578125" customWidth="1"/>
    <col min="6" max="6" width="15" customWidth="1"/>
    <col min="7" max="7" width="16.5703125" customWidth="1"/>
    <col min="8" max="8" width="14" customWidth="1"/>
    <col min="9" max="9" width="14.140625" style="4" customWidth="1"/>
    <col min="10" max="10" width="8.140625" bestFit="1" customWidth="1"/>
    <col min="11" max="11" width="15.28515625" customWidth="1"/>
    <col min="12" max="12" width="15.5703125" bestFit="1" customWidth="1"/>
    <col min="13" max="13" width="15.42578125" bestFit="1" customWidth="1"/>
    <col min="15" max="15" width="10.28515625" customWidth="1"/>
    <col min="16" max="16" width="15.28515625" customWidth="1"/>
    <col min="17" max="17" width="16.140625" customWidth="1"/>
    <col min="18" max="18" width="16" customWidth="1"/>
    <col min="20" max="20" width="13.5703125" customWidth="1"/>
  </cols>
  <sheetData>
    <row r="1" spans="1:20">
      <c r="B1" s="1" t="s">
        <v>0</v>
      </c>
      <c r="C1" s="5" t="s">
        <v>1</v>
      </c>
      <c r="D1" s="16" t="s">
        <v>2</v>
      </c>
      <c r="E1" s="3" t="s">
        <v>3</v>
      </c>
      <c r="F1" s="3" t="s">
        <v>4</v>
      </c>
      <c r="G1" s="12" t="s">
        <v>5</v>
      </c>
      <c r="H1" s="3" t="s">
        <v>6</v>
      </c>
      <c r="I1" s="15"/>
      <c r="J1" s="28" t="s">
        <v>3</v>
      </c>
      <c r="K1" s="28" t="s">
        <v>4</v>
      </c>
      <c r="L1" s="29" t="s">
        <v>5</v>
      </c>
      <c r="M1" s="28" t="s">
        <v>6</v>
      </c>
      <c r="N1" s="24"/>
      <c r="O1" s="21" t="s">
        <v>3</v>
      </c>
      <c r="P1" s="21" t="s">
        <v>4</v>
      </c>
      <c r="Q1" s="22" t="s">
        <v>5</v>
      </c>
      <c r="R1" s="21" t="s">
        <v>6</v>
      </c>
      <c r="T1" s="13"/>
    </row>
    <row r="2" spans="1:20" ht="14.25" customHeight="1">
      <c r="A2" s="35" t="s">
        <v>7</v>
      </c>
      <c r="B2" s="9">
        <v>1</v>
      </c>
      <c r="C2" s="6" t="s">
        <v>8</v>
      </c>
      <c r="D2" s="1">
        <v>7</v>
      </c>
      <c r="E2" s="17">
        <v>0.47499999999999998</v>
      </c>
      <c r="F2" s="17">
        <v>0.71599999999999997</v>
      </c>
      <c r="G2" s="4">
        <v>0.64300000000000002</v>
      </c>
      <c r="H2" s="18">
        <v>0.53600000000000003</v>
      </c>
      <c r="I2" s="32"/>
      <c r="J2" s="2">
        <f>8-(E2-E$57)*8/E$59</f>
        <v>6.6950354609929095</v>
      </c>
      <c r="K2" s="2">
        <f>8-(F2-F$57)*8/F$59</f>
        <v>5.2148148148148188</v>
      </c>
      <c r="L2" s="2">
        <f>8-(G2-G$57)*8/G$59</f>
        <v>5.1521035598705502</v>
      </c>
      <c r="M2" s="2">
        <f>8-(H2-H$57)*8/H$59</f>
        <v>6.7985347985347975</v>
      </c>
      <c r="O2">
        <f>8 - 8*E2</f>
        <v>4.2</v>
      </c>
      <c r="P2">
        <f>8 - 8*F2</f>
        <v>2.2720000000000002</v>
      </c>
      <c r="Q2">
        <f>8-8*G2</f>
        <v>2.8559999999999999</v>
      </c>
      <c r="R2">
        <f>8-8*H2</f>
        <v>3.7119999999999997</v>
      </c>
    </row>
    <row r="3" spans="1:20">
      <c r="A3" s="35"/>
      <c r="B3" s="9">
        <v>2</v>
      </c>
      <c r="C3" s="6" t="s">
        <v>9</v>
      </c>
      <c r="D3" s="1">
        <v>6</v>
      </c>
      <c r="E3" s="17">
        <v>0.46300000000000002</v>
      </c>
      <c r="F3" s="17">
        <v>0.68799999999999994</v>
      </c>
      <c r="G3" s="18">
        <v>0.70699999999999996</v>
      </c>
      <c r="H3" s="18">
        <v>0.51800000000000002</v>
      </c>
      <c r="I3" s="32"/>
      <c r="J3" s="2">
        <f t="shared" ref="J3:J55" si="0">8-(E3-E$57)*8/E$59</f>
        <v>7.3758865248226941</v>
      </c>
      <c r="K3" s="2">
        <f>8-(F3-F$57)*8/F$59</f>
        <v>6.8740740740740796</v>
      </c>
      <c r="L3" s="2">
        <f t="shared" ref="L3:L55" si="1">8-(G3-G$57)*8/G$59</f>
        <v>3.4951456310679623</v>
      </c>
      <c r="M3" s="2">
        <f t="shared" ref="M3:M55" si="2">8-(H3-H$57)*8/H$59</f>
        <v>7.3260073260073257</v>
      </c>
      <c r="O3">
        <f t="shared" ref="O3:O55" si="3">8 - 8*E3</f>
        <v>4.2959999999999994</v>
      </c>
      <c r="P3">
        <f t="shared" ref="P3:P55" si="4">8 - 8*F3</f>
        <v>2.4960000000000004</v>
      </c>
      <c r="Q3">
        <f t="shared" ref="Q3:Q55" si="5">8-8*G3</f>
        <v>2.3440000000000003</v>
      </c>
      <c r="R3">
        <f t="shared" ref="R3:R55" si="6">8-8*H3</f>
        <v>3.8559999999999999</v>
      </c>
    </row>
    <row r="4" spans="1:20">
      <c r="A4" s="35"/>
      <c r="B4" s="9">
        <v>3</v>
      </c>
      <c r="C4" s="6" t="s">
        <v>10</v>
      </c>
      <c r="D4" s="1">
        <v>5</v>
      </c>
      <c r="E4" s="11">
        <v>0.50600000000000001</v>
      </c>
      <c r="F4" s="11">
        <v>0.749</v>
      </c>
      <c r="G4" s="4">
        <v>0.73</v>
      </c>
      <c r="H4" s="4">
        <v>0.63200000000000001</v>
      </c>
      <c r="I4" s="32"/>
      <c r="J4" s="2">
        <f t="shared" si="0"/>
        <v>4.9361702127659566</v>
      </c>
      <c r="K4" s="2">
        <f>8-(F4-F$57)*8/F$59</f>
        <v>3.2592592592592622</v>
      </c>
      <c r="L4" s="2">
        <f t="shared" si="1"/>
        <v>2.8996763754045309</v>
      </c>
      <c r="M4" s="2">
        <f t="shared" si="2"/>
        <v>3.9853479853479854</v>
      </c>
      <c r="O4">
        <f t="shared" si="3"/>
        <v>3.952</v>
      </c>
      <c r="P4">
        <f t="shared" si="4"/>
        <v>2.008</v>
      </c>
      <c r="Q4">
        <f t="shared" si="5"/>
        <v>2.16</v>
      </c>
      <c r="R4">
        <f t="shared" si="6"/>
        <v>2.944</v>
      </c>
    </row>
    <row r="5" spans="1:20">
      <c r="A5" s="35"/>
      <c r="B5" s="9">
        <v>4</v>
      </c>
      <c r="C5" s="7" t="s">
        <v>11</v>
      </c>
      <c r="D5" s="1">
        <v>8</v>
      </c>
      <c r="E5" s="11">
        <v>0.46200000000000002</v>
      </c>
      <c r="F5" s="11">
        <v>0.68500000000000005</v>
      </c>
      <c r="G5" s="4">
        <v>0.63800000000000001</v>
      </c>
      <c r="H5" s="4">
        <v>0.54700000000000004</v>
      </c>
      <c r="I5" s="32"/>
      <c r="J5" s="2">
        <f t="shared" si="0"/>
        <v>7.4326241134751765</v>
      </c>
      <c r="K5" s="2">
        <f>8-(F5-F$57)*8/F$59</f>
        <v>7.0518518518518514</v>
      </c>
      <c r="L5" s="2">
        <f t="shared" si="1"/>
        <v>5.2815533980582519</v>
      </c>
      <c r="M5" s="2">
        <f t="shared" si="2"/>
        <v>6.4761904761904745</v>
      </c>
      <c r="O5">
        <f t="shared" si="3"/>
        <v>4.3040000000000003</v>
      </c>
      <c r="P5">
        <f t="shared" si="4"/>
        <v>2.5199999999999996</v>
      </c>
      <c r="Q5">
        <f t="shared" si="5"/>
        <v>2.8959999999999999</v>
      </c>
      <c r="R5">
        <f t="shared" si="6"/>
        <v>3.6239999999999997</v>
      </c>
    </row>
    <row r="6" spans="1:20">
      <c r="A6" s="35"/>
      <c r="B6" s="9">
        <v>5</v>
      </c>
      <c r="C6" s="6" t="s">
        <v>12</v>
      </c>
      <c r="D6" s="1">
        <v>7</v>
      </c>
      <c r="E6" s="11">
        <v>0.46700000000000003</v>
      </c>
      <c r="F6" s="11">
        <v>0.69799999999999995</v>
      </c>
      <c r="G6" s="18">
        <v>0.60799999999999998</v>
      </c>
      <c r="H6" s="18">
        <v>0.53600000000000003</v>
      </c>
      <c r="I6" s="32"/>
      <c r="J6" s="2">
        <f t="shared" si="0"/>
        <v>7.1489361702127647</v>
      </c>
      <c r="K6" s="2">
        <f>8-(F6-F$57)*8/F$59</f>
        <v>6.281481481481487</v>
      </c>
      <c r="L6" s="2">
        <f t="shared" si="1"/>
        <v>6.0582524271844669</v>
      </c>
      <c r="M6" s="2">
        <f t="shared" si="2"/>
        <v>6.7985347985347975</v>
      </c>
      <c r="O6">
        <f t="shared" si="3"/>
        <v>4.2639999999999993</v>
      </c>
      <c r="P6">
        <f t="shared" si="4"/>
        <v>2.4160000000000004</v>
      </c>
      <c r="Q6">
        <f t="shared" si="5"/>
        <v>3.1360000000000001</v>
      </c>
      <c r="R6">
        <f t="shared" si="6"/>
        <v>3.7119999999999997</v>
      </c>
    </row>
    <row r="7" spans="1:20">
      <c r="A7" s="35"/>
      <c r="B7" s="9">
        <v>6</v>
      </c>
      <c r="C7" s="6" t="s">
        <v>13</v>
      </c>
      <c r="D7" s="1">
        <v>6</v>
      </c>
      <c r="E7" s="17">
        <v>0.48</v>
      </c>
      <c r="F7" s="17">
        <v>0.70399999999999996</v>
      </c>
      <c r="G7" s="4">
        <v>0.76600000000000001</v>
      </c>
      <c r="H7" s="4">
        <v>0.56999999999999995</v>
      </c>
      <c r="I7" s="32"/>
      <c r="J7" s="2">
        <f t="shared" si="0"/>
        <v>6.4113475177304977</v>
      </c>
      <c r="K7" s="2">
        <f>8-(F7-F$57)*8/F$59</f>
        <v>5.9259259259259309</v>
      </c>
      <c r="L7" s="2">
        <f t="shared" si="1"/>
        <v>1.9676375404530733</v>
      </c>
      <c r="M7" s="2">
        <f t="shared" si="2"/>
        <v>5.8021978021978038</v>
      </c>
      <c r="O7">
        <f t="shared" si="3"/>
        <v>4.16</v>
      </c>
      <c r="P7">
        <f t="shared" si="4"/>
        <v>2.3680000000000003</v>
      </c>
      <c r="Q7">
        <f t="shared" si="5"/>
        <v>1.8719999999999999</v>
      </c>
      <c r="R7">
        <f t="shared" si="6"/>
        <v>3.4400000000000004</v>
      </c>
    </row>
    <row r="8" spans="1:20">
      <c r="A8" s="35"/>
      <c r="B8" s="9">
        <v>7</v>
      </c>
      <c r="C8" s="6" t="s">
        <v>14</v>
      </c>
      <c r="D8" s="1">
        <v>6</v>
      </c>
      <c r="E8" s="17">
        <v>0.47799999999999998</v>
      </c>
      <c r="F8" s="17">
        <v>0.69399999999999995</v>
      </c>
      <c r="G8" s="4">
        <v>0.76800000000000002</v>
      </c>
      <c r="H8" s="18">
        <v>0.55900000000000005</v>
      </c>
      <c r="I8" s="32"/>
      <c r="J8" s="2">
        <f t="shared" si="0"/>
        <v>6.5248226950354624</v>
      </c>
      <c r="K8" s="2">
        <f>8-(F8-F$57)*8/F$59</f>
        <v>6.5185185185185244</v>
      </c>
      <c r="L8" s="2">
        <f t="shared" si="1"/>
        <v>1.915857605177993</v>
      </c>
      <c r="M8" s="2">
        <f t="shared" si="2"/>
        <v>6.1245421245421232</v>
      </c>
      <c r="O8">
        <f>8 - 8*E8</f>
        <v>4.1760000000000002</v>
      </c>
      <c r="P8">
        <f t="shared" si="4"/>
        <v>2.4480000000000004</v>
      </c>
      <c r="Q8">
        <f t="shared" si="5"/>
        <v>1.8559999999999999</v>
      </c>
      <c r="R8">
        <f t="shared" si="6"/>
        <v>3.5279999999999996</v>
      </c>
    </row>
    <row r="9" spans="1:20">
      <c r="A9" s="35"/>
      <c r="B9" s="9">
        <v>8</v>
      </c>
      <c r="C9" s="6" t="s">
        <v>15</v>
      </c>
      <c r="D9" s="1">
        <v>8</v>
      </c>
      <c r="E9" s="17">
        <v>0.45200000000000001</v>
      </c>
      <c r="F9" s="17">
        <v>0.67300000000000004</v>
      </c>
      <c r="G9" s="4">
        <v>0.59799999999999998</v>
      </c>
      <c r="H9" s="18">
        <v>0.495</v>
      </c>
      <c r="I9" s="32"/>
      <c r="J9" s="2">
        <f t="shared" si="0"/>
        <v>8</v>
      </c>
      <c r="K9" s="2">
        <f>8-(F9-F$57)*8/F$59</f>
        <v>7.7629629629629626</v>
      </c>
      <c r="L9" s="2">
        <f t="shared" si="1"/>
        <v>6.3171521035598719</v>
      </c>
      <c r="M9" s="2">
        <f t="shared" si="2"/>
        <v>8</v>
      </c>
      <c r="O9">
        <f t="shared" si="3"/>
        <v>4.3840000000000003</v>
      </c>
      <c r="P9">
        <f t="shared" si="4"/>
        <v>2.6159999999999997</v>
      </c>
      <c r="Q9">
        <f t="shared" si="5"/>
        <v>3.2160000000000002</v>
      </c>
      <c r="R9">
        <f t="shared" si="6"/>
        <v>4.04</v>
      </c>
    </row>
    <row r="10" spans="1:20">
      <c r="A10" s="35"/>
      <c r="B10" s="9">
        <v>9</v>
      </c>
      <c r="C10" s="6" t="s">
        <v>16</v>
      </c>
      <c r="D10" s="1">
        <v>5</v>
      </c>
      <c r="E10" s="11">
        <v>0.495</v>
      </c>
      <c r="F10" s="11">
        <v>0.76700000000000002</v>
      </c>
      <c r="G10" s="18">
        <v>0.624</v>
      </c>
      <c r="H10" s="4">
        <v>0.58499999999999996</v>
      </c>
      <c r="I10" s="32"/>
      <c r="J10" s="2">
        <f t="shared" si="0"/>
        <v>5.5602836879432633</v>
      </c>
      <c r="K10" s="2">
        <f>8-(F10-F$57)*8/F$59</f>
        <v>2.192592592592594</v>
      </c>
      <c r="L10" s="2">
        <f t="shared" si="1"/>
        <v>5.6440129449838192</v>
      </c>
      <c r="M10" s="2">
        <f t="shared" si="2"/>
        <v>5.3626373626373631</v>
      </c>
      <c r="O10">
        <f t="shared" si="3"/>
        <v>4.04</v>
      </c>
      <c r="P10">
        <f t="shared" si="4"/>
        <v>1.8639999999999999</v>
      </c>
      <c r="Q10">
        <f t="shared" si="5"/>
        <v>3.008</v>
      </c>
      <c r="R10">
        <f t="shared" si="6"/>
        <v>3.3200000000000003</v>
      </c>
    </row>
    <row r="11" spans="1:20">
      <c r="A11" s="35"/>
      <c r="B11" s="9">
        <v>10</v>
      </c>
      <c r="C11" s="6" t="s">
        <v>17</v>
      </c>
      <c r="D11" s="1">
        <v>6</v>
      </c>
      <c r="E11" s="11">
        <v>0.49399999999999999</v>
      </c>
      <c r="F11" s="11">
        <v>0.71399999999999997</v>
      </c>
      <c r="G11" s="18">
        <v>0.627</v>
      </c>
      <c r="H11" s="4">
        <v>0.56599999999999995</v>
      </c>
      <c r="I11" s="32"/>
      <c r="J11" s="2">
        <f t="shared" si="0"/>
        <v>5.6170212765957448</v>
      </c>
      <c r="K11" s="2">
        <f>8-(F11-F$57)*8/F$59</f>
        <v>5.3333333333333375</v>
      </c>
      <c r="L11" s="2">
        <f t="shared" si="1"/>
        <v>5.5663430420711979</v>
      </c>
      <c r="M11" s="2">
        <f t="shared" si="2"/>
        <v>5.9194139194139215</v>
      </c>
      <c r="O11">
        <f t="shared" si="3"/>
        <v>4.048</v>
      </c>
      <c r="P11">
        <f t="shared" si="4"/>
        <v>2.2880000000000003</v>
      </c>
      <c r="Q11">
        <f t="shared" si="5"/>
        <v>2.984</v>
      </c>
      <c r="R11">
        <f t="shared" si="6"/>
        <v>3.4720000000000004</v>
      </c>
    </row>
    <row r="12" spans="1:20">
      <c r="A12" s="35"/>
      <c r="B12" s="9">
        <v>11</v>
      </c>
      <c r="C12" s="6" t="s">
        <v>18</v>
      </c>
      <c r="D12" s="1">
        <v>5</v>
      </c>
      <c r="E12" s="11">
        <v>0.51200000000000001</v>
      </c>
      <c r="F12" s="11">
        <v>0.70699999999999996</v>
      </c>
      <c r="G12" s="4">
        <v>0.71399999999999997</v>
      </c>
      <c r="H12" s="4">
        <v>0.622</v>
      </c>
      <c r="I12" s="32"/>
      <c r="J12" s="2">
        <f t="shared" si="0"/>
        <v>4.5957446808510625</v>
      </c>
      <c r="K12" s="2">
        <f>8-(F12-F$57)*8/F$59</f>
        <v>5.7481481481481529</v>
      </c>
      <c r="L12" s="2">
        <f t="shared" si="1"/>
        <v>3.3139158576051786</v>
      </c>
      <c r="M12" s="2">
        <f t="shared" si="2"/>
        <v>4.2783882783882792</v>
      </c>
      <c r="O12">
        <f t="shared" si="3"/>
        <v>3.9039999999999999</v>
      </c>
      <c r="P12">
        <f t="shared" si="4"/>
        <v>2.3440000000000003</v>
      </c>
      <c r="Q12">
        <f t="shared" si="5"/>
        <v>2.2880000000000003</v>
      </c>
      <c r="R12">
        <f t="shared" si="6"/>
        <v>3.024</v>
      </c>
    </row>
    <row r="13" spans="1:20">
      <c r="A13" s="35"/>
      <c r="B13" s="9">
        <v>12</v>
      </c>
      <c r="C13" s="6" t="s">
        <v>19</v>
      </c>
      <c r="D13" s="1">
        <v>6</v>
      </c>
      <c r="E13" s="11">
        <v>0.47599999999999998</v>
      </c>
      <c r="F13" s="11">
        <v>0.69799999999999995</v>
      </c>
      <c r="G13" s="4">
        <v>0.69</v>
      </c>
      <c r="H13" s="18">
        <v>0.55300000000000005</v>
      </c>
      <c r="I13" s="32"/>
      <c r="J13" s="2">
        <f t="shared" si="0"/>
        <v>6.6382978723404271</v>
      </c>
      <c r="K13" s="2">
        <f>8-(F13-F$57)*8/F$59</f>
        <v>6.281481481481487</v>
      </c>
      <c r="L13" s="2">
        <f t="shared" si="1"/>
        <v>3.9352750809061501</v>
      </c>
      <c r="M13" s="2">
        <f t="shared" si="2"/>
        <v>6.3003663003662993</v>
      </c>
      <c r="O13">
        <f t="shared" si="3"/>
        <v>4.1920000000000002</v>
      </c>
      <c r="P13">
        <f t="shared" si="4"/>
        <v>2.4160000000000004</v>
      </c>
      <c r="Q13">
        <f t="shared" si="5"/>
        <v>2.4800000000000004</v>
      </c>
      <c r="R13">
        <f t="shared" si="6"/>
        <v>3.5759999999999996</v>
      </c>
    </row>
    <row r="14" spans="1:20">
      <c r="A14" s="35"/>
      <c r="B14" s="9">
        <v>13</v>
      </c>
      <c r="C14" s="6" t="s">
        <v>20</v>
      </c>
      <c r="D14" s="1">
        <v>3</v>
      </c>
      <c r="E14" s="11">
        <v>0.502</v>
      </c>
      <c r="F14" s="11">
        <v>0.76900000000000002</v>
      </c>
      <c r="G14" s="4">
        <v>0.70599999999999996</v>
      </c>
      <c r="H14" s="18">
        <v>0.6</v>
      </c>
      <c r="I14" s="32"/>
      <c r="J14" s="2">
        <f t="shared" si="0"/>
        <v>5.163120567375886</v>
      </c>
      <c r="K14" s="2">
        <f>8-(F14-F$57)*8/F$59</f>
        <v>2.0740740740740762</v>
      </c>
      <c r="L14" s="2">
        <f t="shared" si="1"/>
        <v>3.5210355987055024</v>
      </c>
      <c r="M14" s="2">
        <f t="shared" si="2"/>
        <v>4.9230769230769234</v>
      </c>
      <c r="O14">
        <f t="shared" si="3"/>
        <v>3.984</v>
      </c>
      <c r="P14">
        <f t="shared" si="4"/>
        <v>1.8479999999999999</v>
      </c>
      <c r="Q14">
        <f t="shared" si="5"/>
        <v>2.3520000000000003</v>
      </c>
      <c r="R14">
        <f t="shared" si="6"/>
        <v>3.2</v>
      </c>
    </row>
    <row r="15" spans="1:20">
      <c r="A15" s="35"/>
      <c r="B15" s="9">
        <v>14</v>
      </c>
      <c r="C15" s="7" t="s">
        <v>21</v>
      </c>
      <c r="D15" s="1">
        <v>8</v>
      </c>
      <c r="E15" s="11">
        <v>0.48499999999999999</v>
      </c>
      <c r="F15" s="11">
        <v>0.68700000000000006</v>
      </c>
      <c r="G15" s="4">
        <v>0.68100000000000005</v>
      </c>
      <c r="H15" s="4">
        <v>0.56899999999999995</v>
      </c>
      <c r="I15" s="32"/>
      <c r="J15" s="2">
        <f t="shared" si="0"/>
        <v>6.127659574468086</v>
      </c>
      <c r="K15" s="2">
        <f>8-(F15-F$57)*8/F$59</f>
        <v>6.9333333333333327</v>
      </c>
      <c r="L15" s="2">
        <f t="shared" si="1"/>
        <v>4.1682847896440123</v>
      </c>
      <c r="M15" s="2">
        <f t="shared" si="2"/>
        <v>5.831501831501833</v>
      </c>
      <c r="O15">
        <f t="shared" si="3"/>
        <v>4.12</v>
      </c>
      <c r="P15">
        <f>8 - 8*F15</f>
        <v>2.5039999999999996</v>
      </c>
      <c r="Q15">
        <f t="shared" si="5"/>
        <v>2.5519999999999996</v>
      </c>
      <c r="R15">
        <f t="shared" si="6"/>
        <v>3.4480000000000004</v>
      </c>
    </row>
    <row r="16" spans="1:20">
      <c r="A16" s="35"/>
      <c r="B16" s="9">
        <v>15</v>
      </c>
      <c r="C16" s="6" t="s">
        <v>22</v>
      </c>
      <c r="D16" s="1">
        <v>7</v>
      </c>
      <c r="E16" s="11">
        <v>0.49</v>
      </c>
      <c r="F16" s="11">
        <v>0.70599999999999996</v>
      </c>
      <c r="G16" s="4">
        <v>0.73699999999999999</v>
      </c>
      <c r="H16" s="4">
        <v>0.58699999999999997</v>
      </c>
      <c r="I16" s="32"/>
      <c r="J16" s="2">
        <f t="shared" si="0"/>
        <v>5.8439716312056742</v>
      </c>
      <c r="K16" s="2">
        <f>8-(F16-F$57)*8/F$59</f>
        <v>5.8074074074074122</v>
      </c>
      <c r="L16" s="2">
        <f t="shared" si="1"/>
        <v>2.7184466019417473</v>
      </c>
      <c r="M16" s="2">
        <f t="shared" si="2"/>
        <v>5.3040293040293047</v>
      </c>
      <c r="O16">
        <f t="shared" si="3"/>
        <v>4.08</v>
      </c>
      <c r="P16">
        <f t="shared" si="4"/>
        <v>2.3520000000000003</v>
      </c>
      <c r="Q16">
        <f t="shared" si="5"/>
        <v>2.1040000000000001</v>
      </c>
      <c r="R16">
        <f t="shared" si="6"/>
        <v>3.3040000000000003</v>
      </c>
    </row>
    <row r="17" spans="1:18">
      <c r="A17" s="35"/>
      <c r="B17" s="9">
        <v>16</v>
      </c>
      <c r="C17" s="6" t="s">
        <v>23</v>
      </c>
      <c r="D17" s="1">
        <v>6</v>
      </c>
      <c r="E17" s="11">
        <v>0.5</v>
      </c>
      <c r="F17" s="11">
        <v>0.72799999999999998</v>
      </c>
      <c r="G17" s="18">
        <v>0.59099999999999997</v>
      </c>
      <c r="H17" s="4">
        <v>0.56200000000000006</v>
      </c>
      <c r="I17" s="32"/>
      <c r="J17" s="2">
        <f t="shared" si="0"/>
        <v>5.2765957446808507</v>
      </c>
      <c r="K17" s="2">
        <f>8-(F17-F$57)*8/F$59</f>
        <v>4.5037037037037075</v>
      </c>
      <c r="L17" s="2">
        <f t="shared" si="1"/>
        <v>6.4983818770226547</v>
      </c>
      <c r="M17" s="2">
        <f t="shared" si="2"/>
        <v>6.0366300366300347</v>
      </c>
      <c r="O17">
        <f t="shared" si="3"/>
        <v>4</v>
      </c>
      <c r="P17">
        <f>8 - 8*F17</f>
        <v>2.1760000000000002</v>
      </c>
      <c r="Q17">
        <f t="shared" si="5"/>
        <v>3.2720000000000002</v>
      </c>
      <c r="R17">
        <f t="shared" si="6"/>
        <v>3.5039999999999996</v>
      </c>
    </row>
    <row r="18" spans="1:18">
      <c r="A18" s="35"/>
      <c r="B18" s="9">
        <v>17</v>
      </c>
      <c r="C18" s="6" t="s">
        <v>24</v>
      </c>
      <c r="D18" s="1">
        <v>6</v>
      </c>
      <c r="E18" s="11">
        <v>0.48099999999999998</v>
      </c>
      <c r="F18" s="11">
        <v>0.71199999999999997</v>
      </c>
      <c r="G18" s="18">
        <v>0.64100000000000001</v>
      </c>
      <c r="H18" s="4">
        <v>0.58199999999999996</v>
      </c>
      <c r="I18" s="32"/>
      <c r="J18" s="2">
        <f t="shared" si="0"/>
        <v>6.3546099290780154</v>
      </c>
      <c r="K18" s="2">
        <f>8-(F18-F$57)*8/F$59</f>
        <v>5.4518518518518562</v>
      </c>
      <c r="L18" s="2">
        <f t="shared" si="1"/>
        <v>5.2038834951456305</v>
      </c>
      <c r="M18" s="2">
        <f t="shared" si="2"/>
        <v>5.4505494505494516</v>
      </c>
      <c r="O18">
        <f t="shared" si="3"/>
        <v>4.1520000000000001</v>
      </c>
      <c r="P18">
        <f t="shared" si="4"/>
        <v>2.3040000000000003</v>
      </c>
      <c r="Q18">
        <f t="shared" si="5"/>
        <v>2.8719999999999999</v>
      </c>
      <c r="R18">
        <f t="shared" si="6"/>
        <v>3.3440000000000003</v>
      </c>
    </row>
    <row r="19" spans="1:18">
      <c r="A19" s="35"/>
      <c r="B19" s="9">
        <v>18</v>
      </c>
      <c r="C19" s="6" t="s">
        <v>25</v>
      </c>
      <c r="D19" s="1">
        <v>4</v>
      </c>
      <c r="E19" s="11">
        <v>0.52800000000000002</v>
      </c>
      <c r="F19" s="11">
        <v>0.70599999999999996</v>
      </c>
      <c r="G19" s="18">
        <v>0.71799999999999997</v>
      </c>
      <c r="H19" s="4">
        <v>0.65700000000000003</v>
      </c>
      <c r="I19" s="32"/>
      <c r="J19" s="2">
        <f t="shared" si="0"/>
        <v>3.6879432624113457</v>
      </c>
      <c r="K19" s="2">
        <f>8-(F19-F$57)*8/F$59</f>
        <v>5.8074074074074122</v>
      </c>
      <c r="L19" s="2">
        <f t="shared" si="1"/>
        <v>3.2103559870550171</v>
      </c>
      <c r="M19" s="2">
        <f t="shared" si="2"/>
        <v>3.2527472527472518</v>
      </c>
      <c r="O19">
        <f t="shared" si="3"/>
        <v>3.7759999999999998</v>
      </c>
      <c r="P19">
        <f t="shared" si="4"/>
        <v>2.3520000000000003</v>
      </c>
      <c r="Q19">
        <f t="shared" si="5"/>
        <v>2.2560000000000002</v>
      </c>
      <c r="R19">
        <f t="shared" si="6"/>
        <v>2.7439999999999998</v>
      </c>
    </row>
    <row r="20" spans="1:18">
      <c r="A20" s="35"/>
      <c r="B20" s="9">
        <v>19</v>
      </c>
      <c r="C20" s="6" t="s">
        <v>26</v>
      </c>
      <c r="D20" s="1">
        <v>8</v>
      </c>
      <c r="E20" s="11">
        <v>0.48099999999999998</v>
      </c>
      <c r="F20" s="4">
        <v>0.69199999999999995</v>
      </c>
      <c r="G20" s="4">
        <v>0.61499999999999999</v>
      </c>
      <c r="H20" s="4">
        <v>0.56999999999999995</v>
      </c>
      <c r="I20" s="32"/>
      <c r="J20" s="2">
        <f t="shared" si="0"/>
        <v>6.3546099290780154</v>
      </c>
      <c r="K20" s="2">
        <f>8-(F20-F$57)*8/F$59</f>
        <v>6.6370370370370422</v>
      </c>
      <c r="L20" s="2">
        <f t="shared" si="1"/>
        <v>5.8770226537216832</v>
      </c>
      <c r="M20" s="2">
        <f t="shared" si="2"/>
        <v>5.8021978021978038</v>
      </c>
      <c r="O20">
        <f t="shared" si="3"/>
        <v>4.1520000000000001</v>
      </c>
      <c r="P20">
        <f t="shared" si="4"/>
        <v>2.4640000000000004</v>
      </c>
      <c r="Q20">
        <f t="shared" si="5"/>
        <v>3.08</v>
      </c>
      <c r="R20">
        <f t="shared" si="6"/>
        <v>3.4400000000000004</v>
      </c>
    </row>
    <row r="21" spans="1:18">
      <c r="A21" s="35"/>
      <c r="B21" s="9">
        <v>20</v>
      </c>
      <c r="C21" s="7" t="s">
        <v>27</v>
      </c>
      <c r="D21" s="1">
        <v>8</v>
      </c>
      <c r="E21" s="17">
        <v>0.46100000000000002</v>
      </c>
      <c r="F21" s="17">
        <v>0.68600000000000005</v>
      </c>
      <c r="G21" s="4">
        <v>0.72399999999999998</v>
      </c>
      <c r="H21" s="18">
        <v>0.503</v>
      </c>
      <c r="I21" s="32"/>
      <c r="J21" s="2">
        <f t="shared" si="0"/>
        <v>7.4893617021276588</v>
      </c>
      <c r="K21" s="2">
        <f>8-(F21-F$57)*8/F$59</f>
        <v>6.992592592592592</v>
      </c>
      <c r="L21" s="2">
        <f t="shared" si="1"/>
        <v>3.0550161812297736</v>
      </c>
      <c r="M21" s="2">
        <f t="shared" si="2"/>
        <v>7.7655677655677655</v>
      </c>
      <c r="O21">
        <f t="shared" si="3"/>
        <v>4.3119999999999994</v>
      </c>
      <c r="P21">
        <f t="shared" si="4"/>
        <v>2.5119999999999996</v>
      </c>
      <c r="Q21">
        <f t="shared" si="5"/>
        <v>2.2080000000000002</v>
      </c>
      <c r="R21">
        <f t="shared" si="6"/>
        <v>3.976</v>
      </c>
    </row>
    <row r="22" spans="1:18">
      <c r="A22" s="35"/>
      <c r="B22" s="9">
        <v>21</v>
      </c>
      <c r="C22" s="6" t="s">
        <v>28</v>
      </c>
      <c r="D22" s="1">
        <v>3</v>
      </c>
      <c r="E22" s="11">
        <v>0.54800000000000004</v>
      </c>
      <c r="F22" s="11">
        <v>0.71499999999999997</v>
      </c>
      <c r="G22" s="4">
        <v>0.754</v>
      </c>
      <c r="H22" s="4">
        <v>0.72199999999999998</v>
      </c>
      <c r="I22" s="32"/>
      <c r="J22" s="2">
        <f t="shared" si="0"/>
        <v>2.5531914893616987</v>
      </c>
      <c r="K22" s="2">
        <f>8-(F22-F$57)*8/F$59</f>
        <v>5.274074074074079</v>
      </c>
      <c r="L22" s="2">
        <f t="shared" si="1"/>
        <v>2.2783171521035595</v>
      </c>
      <c r="M22" s="2">
        <v>1</v>
      </c>
      <c r="O22">
        <f t="shared" si="3"/>
        <v>3.6159999999999997</v>
      </c>
      <c r="P22">
        <f t="shared" si="4"/>
        <v>2.2800000000000002</v>
      </c>
      <c r="Q22">
        <f t="shared" si="5"/>
        <v>1.968</v>
      </c>
      <c r="R22">
        <f t="shared" si="6"/>
        <v>2.2240000000000002</v>
      </c>
    </row>
    <row r="23" spans="1:18">
      <c r="A23" s="35"/>
      <c r="B23" s="9">
        <v>21</v>
      </c>
      <c r="C23" s="7" t="s">
        <v>29</v>
      </c>
      <c r="D23" s="1">
        <v>4</v>
      </c>
      <c r="E23" s="11">
        <v>0.55300000000000005</v>
      </c>
      <c r="F23" s="11">
        <v>0.747</v>
      </c>
      <c r="G23" s="18">
        <v>0.63200000000000001</v>
      </c>
      <c r="H23" s="4">
        <v>0.67700000000000005</v>
      </c>
      <c r="I23" s="32"/>
      <c r="J23" s="2">
        <f t="shared" si="0"/>
        <v>2.269503546099287</v>
      </c>
      <c r="K23" s="2">
        <f>8-(F23-F$57)*8/F$59</f>
        <v>3.3777777777777809</v>
      </c>
      <c r="L23" s="2">
        <f t="shared" si="1"/>
        <v>5.4368932038834954</v>
      </c>
      <c r="M23" s="2">
        <f t="shared" si="2"/>
        <v>2.6666666666666652</v>
      </c>
      <c r="O23">
        <f t="shared" si="3"/>
        <v>3.5759999999999996</v>
      </c>
      <c r="P23">
        <f t="shared" si="4"/>
        <v>2.024</v>
      </c>
      <c r="Q23">
        <f t="shared" si="5"/>
        <v>2.944</v>
      </c>
      <c r="R23">
        <f t="shared" si="6"/>
        <v>2.5839999999999996</v>
      </c>
    </row>
    <row r="24" spans="1:18">
      <c r="A24" s="35"/>
      <c r="B24" s="9">
        <v>23</v>
      </c>
      <c r="C24" s="6" t="s">
        <v>30</v>
      </c>
      <c r="D24" s="1">
        <v>7</v>
      </c>
      <c r="E24" s="17">
        <v>0.47399999999999998</v>
      </c>
      <c r="F24" s="17">
        <v>0.69499999999999995</v>
      </c>
      <c r="G24" s="18">
        <v>0.73299999999999998</v>
      </c>
      <c r="H24" s="18">
        <v>0.53300000000000003</v>
      </c>
      <c r="I24" s="32"/>
      <c r="J24" s="2">
        <f t="shared" si="0"/>
        <v>6.7517730496453918</v>
      </c>
      <c r="K24" s="2">
        <f>8-(F24-F$57)*8/F$59</f>
        <v>6.4592592592592641</v>
      </c>
      <c r="L24" s="2">
        <f t="shared" si="1"/>
        <v>2.8220064724919096</v>
      </c>
      <c r="M24" s="2">
        <f t="shared" si="2"/>
        <v>6.8864468864468851</v>
      </c>
      <c r="O24">
        <f t="shared" si="3"/>
        <v>4.2080000000000002</v>
      </c>
      <c r="P24">
        <f t="shared" si="4"/>
        <v>2.4400000000000004</v>
      </c>
      <c r="Q24">
        <f t="shared" si="5"/>
        <v>2.1360000000000001</v>
      </c>
      <c r="R24">
        <f t="shared" si="6"/>
        <v>3.7359999999999998</v>
      </c>
    </row>
    <row r="25" spans="1:18">
      <c r="A25" s="35"/>
      <c r="B25" s="9">
        <v>24</v>
      </c>
      <c r="C25" s="6" t="s">
        <v>31</v>
      </c>
      <c r="D25" s="1">
        <v>8</v>
      </c>
      <c r="E25" s="11">
        <v>0.47799999999999998</v>
      </c>
      <c r="F25" s="11">
        <v>0.71299999999999997</v>
      </c>
      <c r="G25" s="4">
        <v>0.71</v>
      </c>
      <c r="H25" s="4">
        <v>0.54800000000000004</v>
      </c>
      <c r="I25" s="32"/>
      <c r="J25" s="2">
        <f t="shared" si="0"/>
        <v>6.5248226950354624</v>
      </c>
      <c r="K25" s="2">
        <f>8-(F25-F$57)*8/F$59</f>
        <v>5.3925925925925968</v>
      </c>
      <c r="L25" s="2">
        <f t="shared" si="1"/>
        <v>3.417475728155341</v>
      </c>
      <c r="M25" s="2">
        <f t="shared" si="2"/>
        <v>6.4468864468864453</v>
      </c>
      <c r="O25">
        <f t="shared" si="3"/>
        <v>4.1760000000000002</v>
      </c>
      <c r="P25">
        <f t="shared" si="4"/>
        <v>2.2960000000000003</v>
      </c>
      <c r="Q25">
        <f t="shared" si="5"/>
        <v>2.3200000000000003</v>
      </c>
      <c r="R25">
        <f t="shared" si="6"/>
        <v>3.6159999999999997</v>
      </c>
    </row>
    <row r="26" spans="1:18">
      <c r="A26" s="35"/>
      <c r="B26" s="9">
        <v>25</v>
      </c>
      <c r="C26" s="6" t="s">
        <v>32</v>
      </c>
      <c r="D26" s="1">
        <v>7</v>
      </c>
      <c r="E26" s="11">
        <v>0.45800000000000002</v>
      </c>
      <c r="F26" s="11">
        <v>0.68799999999999994</v>
      </c>
      <c r="G26" s="18">
        <v>0.65800000000000003</v>
      </c>
      <c r="H26" s="18">
        <v>0.50700000000000001</v>
      </c>
      <c r="I26" s="32"/>
      <c r="J26" s="2">
        <f t="shared" si="0"/>
        <v>7.6595744680851059</v>
      </c>
      <c r="K26" s="2">
        <f>8-(F26-F$57)*8/F$59</f>
        <v>6.8740740740740796</v>
      </c>
      <c r="L26" s="2">
        <f t="shared" si="1"/>
        <v>4.7637540453074427</v>
      </c>
      <c r="M26" s="2">
        <f t="shared" si="2"/>
        <v>7.6483516483516478</v>
      </c>
      <c r="O26">
        <f t="shared" si="3"/>
        <v>4.3360000000000003</v>
      </c>
      <c r="P26">
        <f t="shared" si="4"/>
        <v>2.4960000000000004</v>
      </c>
      <c r="Q26">
        <f t="shared" si="5"/>
        <v>2.7359999999999998</v>
      </c>
      <c r="R26">
        <f t="shared" si="6"/>
        <v>3.944</v>
      </c>
    </row>
    <row r="27" spans="1:18">
      <c r="A27" s="35"/>
      <c r="B27" s="9">
        <v>26</v>
      </c>
      <c r="C27" s="6" t="s">
        <v>33</v>
      </c>
      <c r="D27" s="1">
        <v>4</v>
      </c>
      <c r="E27" s="17">
        <v>0.499</v>
      </c>
      <c r="F27" s="17">
        <v>0.7</v>
      </c>
      <c r="G27" s="4">
        <v>0.60099999999999998</v>
      </c>
      <c r="H27" s="4">
        <v>0.622</v>
      </c>
      <c r="I27" s="32"/>
      <c r="J27" s="2">
        <f t="shared" si="0"/>
        <v>5.3333333333333339</v>
      </c>
      <c r="K27" s="2">
        <f>8-(F27-F$57)*8/F$59</f>
        <v>6.1629629629629683</v>
      </c>
      <c r="L27" s="2">
        <f t="shared" si="1"/>
        <v>6.2394822006472506</v>
      </c>
      <c r="M27" s="2">
        <f t="shared" si="2"/>
        <v>4.2783882783882792</v>
      </c>
      <c r="O27">
        <f t="shared" si="3"/>
        <v>4.008</v>
      </c>
      <c r="P27">
        <f t="shared" si="4"/>
        <v>2.4000000000000004</v>
      </c>
      <c r="Q27">
        <f t="shared" si="5"/>
        <v>3.1920000000000002</v>
      </c>
      <c r="R27">
        <f t="shared" si="6"/>
        <v>3.024</v>
      </c>
    </row>
    <row r="28" spans="1:18">
      <c r="A28" s="35"/>
      <c r="B28" s="9">
        <v>27</v>
      </c>
      <c r="C28" s="6" t="s">
        <v>34</v>
      </c>
      <c r="D28" s="1">
        <v>6</v>
      </c>
      <c r="E28" s="11">
        <v>0.47799999999999998</v>
      </c>
      <c r="F28" s="11">
        <v>0.71899999999999997</v>
      </c>
      <c r="G28" s="18">
        <v>0.69899999999999995</v>
      </c>
      <c r="H28" s="18">
        <v>0.56000000000000005</v>
      </c>
      <c r="I28" s="32"/>
      <c r="J28" s="2">
        <f t="shared" si="0"/>
        <v>6.5248226950354624</v>
      </c>
      <c r="K28" s="2">
        <f>8-(F28-F$57)*8/F$59</f>
        <v>5.0370370370370416</v>
      </c>
      <c r="L28" s="2">
        <f t="shared" si="1"/>
        <v>3.7022653721682861</v>
      </c>
      <c r="M28" s="2">
        <f t="shared" si="2"/>
        <v>6.095238095238094</v>
      </c>
      <c r="O28">
        <f t="shared" si="3"/>
        <v>4.1760000000000002</v>
      </c>
      <c r="P28">
        <f t="shared" si="4"/>
        <v>2.2480000000000002</v>
      </c>
      <c r="Q28">
        <f t="shared" si="5"/>
        <v>2.4080000000000004</v>
      </c>
      <c r="R28">
        <f t="shared" si="6"/>
        <v>3.5199999999999996</v>
      </c>
    </row>
    <row r="29" spans="1:18">
      <c r="A29" s="36" t="s">
        <v>35</v>
      </c>
      <c r="B29" s="10">
        <v>28</v>
      </c>
      <c r="C29" s="8" t="s">
        <v>8</v>
      </c>
      <c r="D29" s="1">
        <v>6</v>
      </c>
      <c r="E29" s="18">
        <v>0.52</v>
      </c>
      <c r="F29" s="18">
        <v>0.70199999999999996</v>
      </c>
      <c r="G29" s="4">
        <v>0.53300000000000003</v>
      </c>
      <c r="H29" s="4">
        <v>0.60899999999999999</v>
      </c>
      <c r="I29" s="32"/>
      <c r="J29" s="2">
        <f t="shared" si="0"/>
        <v>4.1418439716312037</v>
      </c>
      <c r="K29" s="2">
        <f>8-(F29-F$57)*8/F$59</f>
        <v>6.0444444444444496</v>
      </c>
      <c r="L29" s="2">
        <f t="shared" si="1"/>
        <v>8</v>
      </c>
      <c r="M29" s="2">
        <f t="shared" si="2"/>
        <v>4.6593406593406597</v>
      </c>
      <c r="O29">
        <f t="shared" si="3"/>
        <v>3.84</v>
      </c>
      <c r="P29">
        <f t="shared" si="4"/>
        <v>2.3840000000000003</v>
      </c>
      <c r="Q29">
        <f t="shared" si="5"/>
        <v>3.7359999999999998</v>
      </c>
      <c r="R29">
        <f t="shared" si="6"/>
        <v>3.1280000000000001</v>
      </c>
    </row>
    <row r="30" spans="1:18">
      <c r="A30" s="36"/>
      <c r="B30" s="10">
        <v>29</v>
      </c>
      <c r="C30" s="8" t="s">
        <v>9</v>
      </c>
      <c r="D30" s="1">
        <v>2</v>
      </c>
      <c r="E30" s="18">
        <v>0.52900000000000003</v>
      </c>
      <c r="F30" s="18">
        <v>0.77200000000000002</v>
      </c>
      <c r="G30" s="4">
        <v>0.82399999999999995</v>
      </c>
      <c r="H30" s="4">
        <v>0.68899999999999995</v>
      </c>
      <c r="I30" s="32"/>
      <c r="J30" s="2">
        <f t="shared" si="0"/>
        <v>3.6312056737588634</v>
      </c>
      <c r="K30" s="2">
        <f>8-(F30-F$57)*8/F$59</f>
        <v>1.8962962962962981</v>
      </c>
      <c r="L30" s="2">
        <v>1</v>
      </c>
      <c r="M30" s="2">
        <f t="shared" si="2"/>
        <v>2.3150183150183166</v>
      </c>
      <c r="O30">
        <f t="shared" si="3"/>
        <v>3.7679999999999998</v>
      </c>
      <c r="P30">
        <f t="shared" si="4"/>
        <v>1.8239999999999998</v>
      </c>
      <c r="Q30">
        <f t="shared" si="5"/>
        <v>1.4080000000000004</v>
      </c>
      <c r="R30">
        <f t="shared" si="6"/>
        <v>2.4880000000000004</v>
      </c>
    </row>
    <row r="31" spans="1:18">
      <c r="A31" s="36"/>
      <c r="B31" s="10">
        <v>30</v>
      </c>
      <c r="C31" s="8" t="s">
        <v>10</v>
      </c>
      <c r="D31" s="1">
        <v>3</v>
      </c>
      <c r="E31" s="4">
        <v>0.52500000000000002</v>
      </c>
      <c r="F31" s="4">
        <v>0.73199999999999998</v>
      </c>
      <c r="G31" s="4">
        <v>0.61899999999999999</v>
      </c>
      <c r="H31" s="4">
        <v>0.68500000000000005</v>
      </c>
      <c r="I31" s="32"/>
      <c r="J31" s="2">
        <f t="shared" si="0"/>
        <v>3.8581560283687928</v>
      </c>
      <c r="K31" s="2">
        <f>8-(F31-F$57)*8/F$59</f>
        <v>4.2666666666666702</v>
      </c>
      <c r="L31" s="2">
        <f t="shared" si="1"/>
        <v>5.7734627831715217</v>
      </c>
      <c r="M31" s="2">
        <f t="shared" si="2"/>
        <v>2.4322344322344307</v>
      </c>
      <c r="O31">
        <f t="shared" si="3"/>
        <v>3.8</v>
      </c>
      <c r="P31">
        <f t="shared" si="4"/>
        <v>2.1440000000000001</v>
      </c>
      <c r="Q31">
        <f t="shared" si="5"/>
        <v>3.048</v>
      </c>
      <c r="R31">
        <f t="shared" si="6"/>
        <v>2.5199999999999996</v>
      </c>
    </row>
    <row r="32" spans="1:18">
      <c r="A32" s="36"/>
      <c r="B32" s="10">
        <v>31</v>
      </c>
      <c r="C32" s="8" t="s">
        <v>11</v>
      </c>
      <c r="D32" s="1">
        <v>3</v>
      </c>
      <c r="E32" s="4">
        <v>0.48899999999999999</v>
      </c>
      <c r="F32" s="4">
        <v>0.73799999999999999</v>
      </c>
      <c r="G32" s="4">
        <v>0.629</v>
      </c>
      <c r="H32" s="4">
        <v>0.56399999999999995</v>
      </c>
      <c r="I32" s="32"/>
      <c r="J32" s="2">
        <f t="shared" si="0"/>
        <v>5.9007092198581566</v>
      </c>
      <c r="K32" s="2">
        <f>8-(F32-F$57)*8/F$59</f>
        <v>3.9111111111111141</v>
      </c>
      <c r="L32" s="2">
        <f t="shared" si="1"/>
        <v>5.5145631067961167</v>
      </c>
      <c r="M32" s="2">
        <f t="shared" si="2"/>
        <v>5.9780219780219799</v>
      </c>
      <c r="O32">
        <f t="shared" si="3"/>
        <v>4.0880000000000001</v>
      </c>
      <c r="P32">
        <f t="shared" si="4"/>
        <v>2.0960000000000001</v>
      </c>
      <c r="Q32">
        <f t="shared" si="5"/>
        <v>2.968</v>
      </c>
      <c r="R32">
        <f t="shared" si="6"/>
        <v>3.4880000000000004</v>
      </c>
    </row>
    <row r="33" spans="1:18">
      <c r="A33" s="36"/>
      <c r="B33" s="10">
        <v>32</v>
      </c>
      <c r="C33" s="8" t="s">
        <v>12</v>
      </c>
      <c r="D33" s="1">
        <v>4</v>
      </c>
      <c r="E33" s="18">
        <v>0.501</v>
      </c>
      <c r="F33" s="18">
        <v>0.76500000000000001</v>
      </c>
      <c r="G33" s="18">
        <v>0.73</v>
      </c>
      <c r="H33" s="4">
        <v>0.64800000000000002</v>
      </c>
      <c r="I33" s="32"/>
      <c r="J33" s="2">
        <f t="shared" si="0"/>
        <v>5.2198581560283692</v>
      </c>
      <c r="K33" s="2">
        <f>8-(F33-F$57)*8/F$59</f>
        <v>2.3111111111111127</v>
      </c>
      <c r="L33" s="2">
        <f t="shared" si="1"/>
        <v>2.8996763754045309</v>
      </c>
      <c r="M33" s="2">
        <f t="shared" si="2"/>
        <v>3.5164835164835164</v>
      </c>
      <c r="O33">
        <f t="shared" si="3"/>
        <v>3.992</v>
      </c>
      <c r="P33">
        <f t="shared" si="4"/>
        <v>1.88</v>
      </c>
      <c r="Q33">
        <f t="shared" si="5"/>
        <v>2.16</v>
      </c>
      <c r="R33">
        <f t="shared" si="6"/>
        <v>2.8159999999999998</v>
      </c>
    </row>
    <row r="34" spans="1:18">
      <c r="A34" s="36"/>
      <c r="B34" s="10">
        <v>33</v>
      </c>
      <c r="C34" s="8" t="s">
        <v>13</v>
      </c>
      <c r="D34" s="1">
        <v>4</v>
      </c>
      <c r="E34" s="4">
        <v>0.51700000000000002</v>
      </c>
      <c r="F34" s="4">
        <v>0.74399999999999999</v>
      </c>
      <c r="G34" s="4">
        <v>0.746</v>
      </c>
      <c r="H34" s="4">
        <v>0.61</v>
      </c>
      <c r="I34" s="32"/>
      <c r="J34" s="2">
        <f t="shared" si="0"/>
        <v>4.3120567375886516</v>
      </c>
      <c r="K34" s="2">
        <f>8-(F34-F$57)*8/F$59</f>
        <v>3.5555555555555589</v>
      </c>
      <c r="L34" s="2">
        <f t="shared" si="1"/>
        <v>2.4854368932038833</v>
      </c>
      <c r="M34" s="2">
        <f t="shared" si="2"/>
        <v>4.6300366300366305</v>
      </c>
      <c r="O34">
        <f t="shared" si="3"/>
        <v>3.8639999999999999</v>
      </c>
      <c r="P34">
        <f t="shared" si="4"/>
        <v>2.048</v>
      </c>
      <c r="Q34">
        <f t="shared" si="5"/>
        <v>2.032</v>
      </c>
      <c r="R34">
        <f t="shared" si="6"/>
        <v>3.12</v>
      </c>
    </row>
    <row r="35" spans="1:18">
      <c r="A35" s="36"/>
      <c r="B35" s="10">
        <v>34</v>
      </c>
      <c r="C35" s="8" t="s">
        <v>14</v>
      </c>
      <c r="D35" s="1">
        <v>2</v>
      </c>
      <c r="E35" s="18">
        <v>0.59299999999999997</v>
      </c>
      <c r="F35" s="18">
        <v>0.75900000000000001</v>
      </c>
      <c r="G35" s="18">
        <v>0.83499999999999996</v>
      </c>
      <c r="H35" s="4">
        <v>0.76800000000000002</v>
      </c>
      <c r="I35" s="32"/>
      <c r="J35" s="2">
        <v>1</v>
      </c>
      <c r="K35" s="2">
        <f>8-(F35-F$57)*8/F$59</f>
        <v>2.6666666666666687</v>
      </c>
      <c r="L35" s="2">
        <v>1</v>
      </c>
      <c r="M35" s="2">
        <v>1</v>
      </c>
      <c r="O35">
        <f t="shared" si="3"/>
        <v>3.2560000000000002</v>
      </c>
      <c r="P35">
        <f t="shared" si="4"/>
        <v>1.9279999999999999</v>
      </c>
      <c r="Q35">
        <f t="shared" si="5"/>
        <v>1.3200000000000003</v>
      </c>
      <c r="R35">
        <f t="shared" si="6"/>
        <v>1.8559999999999999</v>
      </c>
    </row>
    <row r="36" spans="1:18">
      <c r="A36" s="36"/>
      <c r="B36" s="10">
        <v>35</v>
      </c>
      <c r="C36" s="8" t="s">
        <v>15</v>
      </c>
      <c r="D36" s="1">
        <v>6</v>
      </c>
      <c r="E36" s="18">
        <v>0.47099999999999997</v>
      </c>
      <c r="F36" s="18">
        <v>0.68799999999999994</v>
      </c>
      <c r="G36" s="4">
        <v>0.61399999999999999</v>
      </c>
      <c r="H36" s="4">
        <v>0.57799999999999996</v>
      </c>
      <c r="I36" s="32"/>
      <c r="J36" s="2">
        <f t="shared" si="0"/>
        <v>6.9219858156028389</v>
      </c>
      <c r="K36" s="2">
        <f>8-(F36-F$57)*8/F$59</f>
        <v>6.8740740740740796</v>
      </c>
      <c r="L36" s="2">
        <f t="shared" si="1"/>
        <v>5.9029126213592242</v>
      </c>
      <c r="M36" s="2">
        <f t="shared" si="2"/>
        <v>5.5677655677655693</v>
      </c>
      <c r="O36">
        <f t="shared" si="3"/>
        <v>4.2320000000000002</v>
      </c>
      <c r="P36">
        <f t="shared" si="4"/>
        <v>2.4960000000000004</v>
      </c>
      <c r="Q36">
        <f t="shared" si="5"/>
        <v>3.0880000000000001</v>
      </c>
      <c r="R36">
        <f t="shared" si="6"/>
        <v>3.3760000000000003</v>
      </c>
    </row>
    <row r="37" spans="1:18">
      <c r="A37" s="36"/>
      <c r="B37" s="10">
        <v>36</v>
      </c>
      <c r="C37" s="8" t="s">
        <v>16</v>
      </c>
      <c r="D37" s="1">
        <v>2</v>
      </c>
      <c r="E37" s="4">
        <v>0.51600000000000001</v>
      </c>
      <c r="F37" s="4">
        <v>0.80400000000000005</v>
      </c>
      <c r="G37" s="4">
        <v>0.70599999999999996</v>
      </c>
      <c r="H37" s="4">
        <v>0.624</v>
      </c>
      <c r="I37" s="32"/>
      <c r="J37" s="2">
        <f t="shared" si="0"/>
        <v>4.3687943262411331</v>
      </c>
      <c r="K37" s="2">
        <f>8-(F37-F$57)*8/F$59</f>
        <v>0</v>
      </c>
      <c r="L37" s="2">
        <f t="shared" si="1"/>
        <v>3.5210355987055024</v>
      </c>
      <c r="M37" s="2">
        <f t="shared" si="2"/>
        <v>4.2197802197802199</v>
      </c>
      <c r="O37">
        <f t="shared" si="3"/>
        <v>3.8719999999999999</v>
      </c>
      <c r="P37">
        <f t="shared" si="4"/>
        <v>1.5679999999999996</v>
      </c>
      <c r="Q37">
        <f t="shared" si="5"/>
        <v>2.3520000000000003</v>
      </c>
      <c r="R37">
        <f t="shared" si="6"/>
        <v>3.008</v>
      </c>
    </row>
    <row r="38" spans="1:18">
      <c r="A38" s="36"/>
      <c r="B38" s="10">
        <v>37</v>
      </c>
      <c r="C38" s="8" t="s">
        <v>17</v>
      </c>
      <c r="D38" s="1">
        <v>2</v>
      </c>
      <c r="E38" s="4">
        <v>0.49199999999999999</v>
      </c>
      <c r="F38" s="4">
        <v>0.70099999999999996</v>
      </c>
      <c r="G38" s="4">
        <v>0.71799999999999997</v>
      </c>
      <c r="H38" s="4">
        <v>0.57699999999999996</v>
      </c>
      <c r="I38" s="32"/>
      <c r="J38" s="2">
        <f t="shared" si="0"/>
        <v>5.7304964539007095</v>
      </c>
      <c r="K38" s="2">
        <f>8-(F38-F$57)*8/F$59</f>
        <v>6.103703703703709</v>
      </c>
      <c r="L38" s="2">
        <f t="shared" si="1"/>
        <v>3.2103559870550171</v>
      </c>
      <c r="M38" s="2">
        <f t="shared" si="2"/>
        <v>5.5970695970695985</v>
      </c>
      <c r="O38">
        <f t="shared" si="3"/>
        <v>4.0640000000000001</v>
      </c>
      <c r="P38">
        <f t="shared" si="4"/>
        <v>2.3920000000000003</v>
      </c>
      <c r="Q38">
        <f t="shared" si="5"/>
        <v>2.2560000000000002</v>
      </c>
      <c r="R38">
        <f t="shared" si="6"/>
        <v>3.3840000000000003</v>
      </c>
    </row>
    <row r="39" spans="1:18">
      <c r="A39" s="36"/>
      <c r="B39" s="10">
        <v>38</v>
      </c>
      <c r="C39" s="8" t="s">
        <v>18</v>
      </c>
      <c r="D39" s="1">
        <v>4</v>
      </c>
      <c r="E39" s="4">
        <v>0.49399999999999999</v>
      </c>
      <c r="F39" s="30">
        <v>0.73899999999999999</v>
      </c>
      <c r="G39" s="4">
        <v>0.61399999999999999</v>
      </c>
      <c r="H39" s="4">
        <v>0.62</v>
      </c>
      <c r="I39" s="32"/>
      <c r="J39" s="2">
        <f t="shared" si="0"/>
        <v>5.6170212765957448</v>
      </c>
      <c r="K39" s="2">
        <f>8-(F39-F$57)*8/F$59</f>
        <v>3.8518518518518547</v>
      </c>
      <c r="L39" s="2">
        <f t="shared" si="1"/>
        <v>5.9029126213592242</v>
      </c>
      <c r="M39" s="2">
        <f t="shared" si="2"/>
        <v>4.3369963369963376</v>
      </c>
      <c r="O39">
        <f t="shared" si="3"/>
        <v>4.048</v>
      </c>
      <c r="P39">
        <f t="shared" si="4"/>
        <v>2.0880000000000001</v>
      </c>
      <c r="Q39">
        <f t="shared" si="5"/>
        <v>3.0880000000000001</v>
      </c>
      <c r="R39">
        <f t="shared" si="6"/>
        <v>3.04</v>
      </c>
    </row>
    <row r="40" spans="1:18">
      <c r="A40" s="36"/>
      <c r="B40" s="10">
        <v>39</v>
      </c>
      <c r="C40" s="8" t="s">
        <v>19</v>
      </c>
      <c r="D40" s="1">
        <v>2</v>
      </c>
      <c r="E40" s="18">
        <v>0.51900000000000002</v>
      </c>
      <c r="F40" s="18">
        <v>0.77200000000000002</v>
      </c>
      <c r="G40" s="4">
        <v>0.78400000000000003</v>
      </c>
      <c r="H40" s="4">
        <v>0.67800000000000005</v>
      </c>
      <c r="I40" s="32"/>
      <c r="J40" s="2">
        <f t="shared" si="0"/>
        <v>4.1985815602836869</v>
      </c>
      <c r="K40" s="2">
        <f>8-(F40-F$57)*8/F$59</f>
        <v>1.8962962962962981</v>
      </c>
      <c r="L40" s="2">
        <f t="shared" si="1"/>
        <v>1.5016181229773453</v>
      </c>
      <c r="M40" s="2">
        <f t="shared" si="2"/>
        <v>2.637362637362636</v>
      </c>
      <c r="O40">
        <f t="shared" si="3"/>
        <v>3.8479999999999999</v>
      </c>
      <c r="P40">
        <f t="shared" si="4"/>
        <v>1.8239999999999998</v>
      </c>
      <c r="Q40">
        <f t="shared" si="5"/>
        <v>1.7279999999999998</v>
      </c>
      <c r="R40">
        <f t="shared" si="6"/>
        <v>2.5759999999999996</v>
      </c>
    </row>
    <row r="41" spans="1:18">
      <c r="A41" s="36"/>
      <c r="B41" s="10">
        <v>40</v>
      </c>
      <c r="C41" s="8" t="s">
        <v>20</v>
      </c>
      <c r="D41" s="1">
        <v>2</v>
      </c>
      <c r="E41" s="18">
        <v>0.50900000000000001</v>
      </c>
      <c r="F41" s="18">
        <v>0.76500000000000001</v>
      </c>
      <c r="G41" s="18">
        <v>0.70299999999999996</v>
      </c>
      <c r="H41" s="4">
        <v>0.65100000000000002</v>
      </c>
      <c r="I41" s="32"/>
      <c r="J41" s="2">
        <f t="shared" si="0"/>
        <v>4.7659574468085104</v>
      </c>
      <c r="K41" s="2">
        <f>8-(F41-F$57)*8/F$59</f>
        <v>2.3111111111111127</v>
      </c>
      <c r="L41" s="2">
        <f t="shared" si="1"/>
        <v>3.5987055016181237</v>
      </c>
      <c r="M41" s="2">
        <f t="shared" si="2"/>
        <v>3.4285714285714279</v>
      </c>
      <c r="O41">
        <f t="shared" si="3"/>
        <v>3.9279999999999999</v>
      </c>
      <c r="P41">
        <f t="shared" si="4"/>
        <v>1.88</v>
      </c>
      <c r="Q41">
        <f t="shared" si="5"/>
        <v>2.3760000000000003</v>
      </c>
      <c r="R41">
        <f t="shared" si="6"/>
        <v>2.7919999999999998</v>
      </c>
    </row>
    <row r="42" spans="1:18">
      <c r="A42" s="36"/>
      <c r="B42" s="10">
        <v>41</v>
      </c>
      <c r="C42" s="8" t="s">
        <v>21</v>
      </c>
      <c r="D42" s="1">
        <v>4</v>
      </c>
      <c r="E42" s="4">
        <v>0.47299999999999998</v>
      </c>
      <c r="F42" s="4">
        <v>0.66900000000000004</v>
      </c>
      <c r="G42" s="18">
        <v>0.66</v>
      </c>
      <c r="H42" s="4">
        <v>0.55400000000000005</v>
      </c>
      <c r="I42" s="32"/>
      <c r="J42" s="2">
        <f t="shared" si="0"/>
        <v>6.8085106382978742</v>
      </c>
      <c r="K42" s="2">
        <f>8-(F42-F$57)*8/F$59</f>
        <v>8</v>
      </c>
      <c r="L42" s="2">
        <f t="shared" si="1"/>
        <v>4.7119741100323616</v>
      </c>
      <c r="M42" s="2">
        <f t="shared" si="2"/>
        <v>6.2710622710622701</v>
      </c>
      <c r="O42">
        <f t="shared" si="3"/>
        <v>4.2160000000000002</v>
      </c>
      <c r="P42">
        <f t="shared" si="4"/>
        <v>2.6479999999999997</v>
      </c>
      <c r="Q42">
        <f t="shared" si="5"/>
        <v>2.7199999999999998</v>
      </c>
      <c r="R42">
        <f t="shared" si="6"/>
        <v>3.5679999999999996</v>
      </c>
    </row>
    <row r="43" spans="1:18">
      <c r="A43" s="36"/>
      <c r="B43" s="10">
        <v>42</v>
      </c>
      <c r="C43" s="8" t="s">
        <v>22</v>
      </c>
      <c r="D43" s="1">
        <v>3</v>
      </c>
      <c r="E43" s="4">
        <v>0.48499999999999999</v>
      </c>
      <c r="F43" s="4">
        <v>0.751</v>
      </c>
      <c r="G43" s="4">
        <v>0.623</v>
      </c>
      <c r="H43" s="4">
        <v>0.60099999999999998</v>
      </c>
      <c r="I43" s="32"/>
      <c r="J43" s="2">
        <f t="shared" si="0"/>
        <v>6.127659574468086</v>
      </c>
      <c r="K43" s="2">
        <f>8-(F43-F$57)*8/F$59</f>
        <v>3.1407407407407435</v>
      </c>
      <c r="L43" s="2">
        <f t="shared" si="1"/>
        <v>5.6699029126213594</v>
      </c>
      <c r="M43" s="2">
        <f t="shared" si="2"/>
        <v>4.8937728937728942</v>
      </c>
      <c r="O43">
        <f t="shared" si="3"/>
        <v>4.12</v>
      </c>
      <c r="P43">
        <f t="shared" si="4"/>
        <v>1.992</v>
      </c>
      <c r="Q43">
        <f t="shared" si="5"/>
        <v>3.016</v>
      </c>
      <c r="R43">
        <f t="shared" si="6"/>
        <v>3.1920000000000002</v>
      </c>
    </row>
    <row r="44" spans="1:18">
      <c r="A44" s="36"/>
      <c r="B44" s="10">
        <v>43</v>
      </c>
      <c r="C44" s="8" t="s">
        <v>23</v>
      </c>
      <c r="D44" s="1">
        <v>3</v>
      </c>
      <c r="E44" s="4">
        <v>0.503</v>
      </c>
      <c r="F44" s="4">
        <v>0.76200000000000001</v>
      </c>
      <c r="G44" s="4">
        <v>0.66200000000000003</v>
      </c>
      <c r="H44" s="4">
        <v>0.60699999999999998</v>
      </c>
      <c r="I44" s="32"/>
      <c r="J44" s="2">
        <f t="shared" si="0"/>
        <v>5.1063829787234045</v>
      </c>
      <c r="K44" s="2">
        <f>8-(F44-F$57)*8/F$59</f>
        <v>2.4888888888888907</v>
      </c>
      <c r="L44" s="2">
        <f t="shared" si="1"/>
        <v>4.6601941747572813</v>
      </c>
      <c r="M44" s="2">
        <f t="shared" si="2"/>
        <v>4.717948717948719</v>
      </c>
      <c r="O44">
        <f t="shared" si="3"/>
        <v>3.976</v>
      </c>
      <c r="P44">
        <f t="shared" si="4"/>
        <v>1.9039999999999999</v>
      </c>
      <c r="Q44">
        <f t="shared" si="5"/>
        <v>2.7039999999999997</v>
      </c>
      <c r="R44">
        <f t="shared" si="6"/>
        <v>3.1440000000000001</v>
      </c>
    </row>
    <row r="45" spans="1:18">
      <c r="A45" s="36"/>
      <c r="B45" s="10">
        <v>44</v>
      </c>
      <c r="C45" s="8" t="s">
        <v>24</v>
      </c>
      <c r="D45" s="1">
        <v>2</v>
      </c>
      <c r="E45" s="4">
        <v>0.51400000000000001</v>
      </c>
      <c r="F45" s="4">
        <v>0.76</v>
      </c>
      <c r="G45" s="4">
        <v>0.76100000000000001</v>
      </c>
      <c r="H45" s="4">
        <v>0.64600000000000002</v>
      </c>
      <c r="I45" s="32"/>
      <c r="J45" s="2">
        <f t="shared" si="0"/>
        <v>4.4822695035460978</v>
      </c>
      <c r="K45" s="2">
        <f>8-(F45-F$57)*8/F$59</f>
        <v>2.6074074074074094</v>
      </c>
      <c r="L45" s="2">
        <f t="shared" si="1"/>
        <v>2.0970873786407758</v>
      </c>
      <c r="M45" s="2">
        <f t="shared" si="2"/>
        <v>3.5750915750915748</v>
      </c>
      <c r="O45">
        <f t="shared" si="3"/>
        <v>3.8879999999999999</v>
      </c>
      <c r="P45">
        <f t="shared" si="4"/>
        <v>1.92</v>
      </c>
      <c r="Q45">
        <f t="shared" si="5"/>
        <v>1.9119999999999999</v>
      </c>
      <c r="R45">
        <f t="shared" si="6"/>
        <v>2.8319999999999999</v>
      </c>
    </row>
    <row r="46" spans="1:18">
      <c r="A46" s="36"/>
      <c r="B46" s="10">
        <v>45</v>
      </c>
      <c r="C46" s="8" t="s">
        <v>25</v>
      </c>
      <c r="D46" s="1">
        <v>3</v>
      </c>
      <c r="E46" s="4">
        <v>0.54900000000000004</v>
      </c>
      <c r="F46" s="4">
        <v>0.72799999999999998</v>
      </c>
      <c r="G46" s="4">
        <v>0.747</v>
      </c>
      <c r="H46" s="4">
        <v>0.64500000000000002</v>
      </c>
      <c r="I46" s="32"/>
      <c r="J46" s="2">
        <f t="shared" si="0"/>
        <v>2.4964539007092164</v>
      </c>
      <c r="K46" s="2">
        <f>8-(F46-F$57)*8/F$59</f>
        <v>4.5037037037037075</v>
      </c>
      <c r="L46" s="2">
        <f t="shared" si="1"/>
        <v>2.4595469255663431</v>
      </c>
      <c r="M46" s="2">
        <f t="shared" si="2"/>
        <v>3.604395604395604</v>
      </c>
      <c r="O46">
        <f t="shared" si="3"/>
        <v>3.6079999999999997</v>
      </c>
      <c r="P46">
        <f t="shared" si="4"/>
        <v>2.1760000000000002</v>
      </c>
      <c r="Q46">
        <f t="shared" si="5"/>
        <v>2.024</v>
      </c>
      <c r="R46">
        <f t="shared" si="6"/>
        <v>2.84</v>
      </c>
    </row>
    <row r="47" spans="1:18">
      <c r="A47" s="36"/>
      <c r="B47" s="10">
        <v>46</v>
      </c>
      <c r="C47" s="8" t="s">
        <v>26</v>
      </c>
      <c r="D47" s="1">
        <v>2</v>
      </c>
      <c r="E47" s="4">
        <v>0.51300000000000001</v>
      </c>
      <c r="F47" s="4">
        <v>0.77200000000000002</v>
      </c>
      <c r="G47" s="4">
        <v>0.60499999999999998</v>
      </c>
      <c r="H47" s="4">
        <v>0.63400000000000001</v>
      </c>
      <c r="I47" s="32"/>
      <c r="J47" s="2">
        <f t="shared" si="0"/>
        <v>4.539007092198581</v>
      </c>
      <c r="K47" s="2">
        <f>8-(F47-F$57)*8/F$59</f>
        <v>1.8962962962962981</v>
      </c>
      <c r="L47" s="2">
        <f t="shared" si="1"/>
        <v>6.1359223300970882</v>
      </c>
      <c r="M47" s="2">
        <f t="shared" si="2"/>
        <v>3.926739926739927</v>
      </c>
      <c r="O47">
        <f t="shared" si="3"/>
        <v>3.8959999999999999</v>
      </c>
      <c r="P47">
        <f t="shared" si="4"/>
        <v>1.8239999999999998</v>
      </c>
      <c r="Q47">
        <f t="shared" si="5"/>
        <v>3.16</v>
      </c>
      <c r="R47">
        <f t="shared" si="6"/>
        <v>2.9279999999999999</v>
      </c>
    </row>
    <row r="48" spans="1:18">
      <c r="A48" s="36"/>
      <c r="B48" s="10">
        <v>47</v>
      </c>
      <c r="C48" s="8" t="s">
        <v>27</v>
      </c>
      <c r="D48" s="1">
        <v>2</v>
      </c>
      <c r="E48" s="18">
        <v>0.56000000000000005</v>
      </c>
      <c r="F48" s="18">
        <v>0.76600000000000001</v>
      </c>
      <c r="G48" s="18">
        <v>0.70599999999999996</v>
      </c>
      <c r="H48" s="4">
        <v>0.71399999999999997</v>
      </c>
      <c r="I48" s="32"/>
      <c r="J48" s="2">
        <f t="shared" si="0"/>
        <v>1.8723404255319105</v>
      </c>
      <c r="K48" s="2">
        <f>8-(F48-F$57)*8/F$59</f>
        <v>2.2518518518518533</v>
      </c>
      <c r="L48" s="2">
        <f t="shared" si="1"/>
        <v>3.5210355987055024</v>
      </c>
      <c r="M48" s="2">
        <f t="shared" si="2"/>
        <v>1.5824175824175839</v>
      </c>
      <c r="O48">
        <f t="shared" si="3"/>
        <v>3.5199999999999996</v>
      </c>
      <c r="P48">
        <f t="shared" si="4"/>
        <v>1.8719999999999999</v>
      </c>
      <c r="Q48">
        <f t="shared" si="5"/>
        <v>2.3520000000000003</v>
      </c>
      <c r="R48">
        <f t="shared" si="6"/>
        <v>2.2880000000000003</v>
      </c>
    </row>
    <row r="49" spans="1:18">
      <c r="A49" s="36"/>
      <c r="B49" s="10">
        <v>48</v>
      </c>
      <c r="C49" s="8" t="s">
        <v>28</v>
      </c>
      <c r="D49" s="1">
        <v>2</v>
      </c>
      <c r="E49" s="4">
        <v>0.53700000000000003</v>
      </c>
      <c r="F49" s="4">
        <v>0.753</v>
      </c>
      <c r="G49" s="4">
        <v>0.69399999999999995</v>
      </c>
      <c r="H49" s="4">
        <v>0.68799999999999994</v>
      </c>
      <c r="I49" s="32"/>
      <c r="J49" s="2">
        <f t="shared" si="0"/>
        <v>3.1773049645390046</v>
      </c>
      <c r="K49" s="2">
        <f>8-(F49-F$57)*8/F$59</f>
        <v>3.0222222222222248</v>
      </c>
      <c r="L49" s="2">
        <f t="shared" si="1"/>
        <v>3.8317152103559886</v>
      </c>
      <c r="M49" s="2">
        <f t="shared" si="2"/>
        <v>2.3443223443223467</v>
      </c>
      <c r="O49">
        <f t="shared" si="3"/>
        <v>3.7039999999999997</v>
      </c>
      <c r="P49">
        <f t="shared" si="4"/>
        <v>1.976</v>
      </c>
      <c r="Q49">
        <f t="shared" si="5"/>
        <v>2.4480000000000004</v>
      </c>
      <c r="R49">
        <f t="shared" si="6"/>
        <v>2.4960000000000004</v>
      </c>
    </row>
    <row r="50" spans="1:18">
      <c r="A50" s="36"/>
      <c r="B50" s="10">
        <v>49</v>
      </c>
      <c r="C50" s="8" t="s">
        <v>29</v>
      </c>
      <c r="D50" s="1">
        <v>2</v>
      </c>
      <c r="E50" s="4">
        <v>0.52400000000000002</v>
      </c>
      <c r="F50" s="4">
        <v>0.76800000000000002</v>
      </c>
      <c r="G50" s="18">
        <v>0.84199999999999997</v>
      </c>
      <c r="H50" s="4">
        <v>0.68400000000000005</v>
      </c>
      <c r="I50" s="32"/>
      <c r="J50" s="2">
        <f t="shared" si="0"/>
        <v>3.9148936170212751</v>
      </c>
      <c r="K50" s="2">
        <f>8-(F50-F$57)*8/F$59</f>
        <v>2.1333333333333355</v>
      </c>
      <c r="L50" s="2">
        <v>1</v>
      </c>
      <c r="M50" s="2">
        <f t="shared" si="2"/>
        <v>2.4615384615384599</v>
      </c>
      <c r="O50">
        <f t="shared" si="3"/>
        <v>3.8079999999999998</v>
      </c>
      <c r="P50">
        <f t="shared" si="4"/>
        <v>1.8559999999999999</v>
      </c>
      <c r="Q50">
        <f t="shared" si="5"/>
        <v>1.2640000000000002</v>
      </c>
      <c r="R50">
        <f t="shared" si="6"/>
        <v>2.5279999999999996</v>
      </c>
    </row>
    <row r="51" spans="1:18">
      <c r="A51" s="36"/>
      <c r="B51" s="10">
        <v>50</v>
      </c>
      <c r="C51" s="8" t="s">
        <v>30</v>
      </c>
      <c r="D51" s="1">
        <v>3</v>
      </c>
      <c r="E51" s="18">
        <v>0.54500000000000004</v>
      </c>
      <c r="F51" s="18">
        <v>0.751</v>
      </c>
      <c r="G51" s="18">
        <v>0.82099999999999995</v>
      </c>
      <c r="H51" s="4">
        <v>0.69799999999999995</v>
      </c>
      <c r="I51" s="32"/>
      <c r="J51" s="2">
        <f t="shared" si="0"/>
        <v>2.7234042553191458</v>
      </c>
      <c r="K51" s="2">
        <f>8-(F51-F$57)*8/F$59</f>
        <v>3.1407407407407435</v>
      </c>
      <c r="L51" s="2">
        <v>1</v>
      </c>
      <c r="M51" s="2">
        <f t="shared" si="2"/>
        <v>2.0512820512820529</v>
      </c>
      <c r="O51">
        <f t="shared" si="3"/>
        <v>3.6399999999999997</v>
      </c>
      <c r="P51">
        <f t="shared" si="4"/>
        <v>1.992</v>
      </c>
      <c r="Q51">
        <f t="shared" si="5"/>
        <v>1.4320000000000004</v>
      </c>
      <c r="R51">
        <f>8-8*H51</f>
        <v>2.4160000000000004</v>
      </c>
    </row>
    <row r="52" spans="1:18">
      <c r="A52" s="36"/>
      <c r="B52" s="10">
        <v>51</v>
      </c>
      <c r="C52" s="8" t="s">
        <v>31</v>
      </c>
      <c r="D52" s="1">
        <v>5</v>
      </c>
      <c r="E52" s="4">
        <v>0.47099999999999997</v>
      </c>
      <c r="F52" s="4">
        <v>0.70699999999999996</v>
      </c>
      <c r="G52" s="4">
        <v>0.68</v>
      </c>
      <c r="H52" s="4">
        <v>0.55600000000000005</v>
      </c>
      <c r="I52" s="32"/>
      <c r="J52" s="2">
        <f t="shared" si="0"/>
        <v>6.9219858156028389</v>
      </c>
      <c r="K52" s="2">
        <f>8-(F52-F$57)*8/F$59</f>
        <v>5.7481481481481529</v>
      </c>
      <c r="L52" s="2">
        <f t="shared" si="1"/>
        <v>4.1941747572815515</v>
      </c>
      <c r="M52" s="2">
        <f t="shared" si="2"/>
        <v>6.2124542124542108</v>
      </c>
      <c r="O52">
        <f t="shared" si="3"/>
        <v>4.2320000000000002</v>
      </c>
      <c r="P52">
        <f t="shared" si="4"/>
        <v>2.3440000000000003</v>
      </c>
      <c r="Q52">
        <f t="shared" si="5"/>
        <v>2.5599999999999996</v>
      </c>
      <c r="R52">
        <f t="shared" si="6"/>
        <v>3.5519999999999996</v>
      </c>
    </row>
    <row r="53" spans="1:18">
      <c r="A53" s="36"/>
      <c r="B53" s="10">
        <v>52</v>
      </c>
      <c r="C53" s="8" t="s">
        <v>32</v>
      </c>
      <c r="D53" s="1">
        <v>3</v>
      </c>
      <c r="E53" s="18">
        <v>0.5</v>
      </c>
      <c r="F53" s="18">
        <v>0.747</v>
      </c>
      <c r="G53" s="4">
        <v>0.71299999999999997</v>
      </c>
      <c r="H53" s="4">
        <v>0.58399999999999996</v>
      </c>
      <c r="I53" s="32"/>
      <c r="J53" s="2">
        <f t="shared" si="0"/>
        <v>5.2765957446808507</v>
      </c>
      <c r="K53" s="2">
        <f>8-(F53-F$57)*8/F$59</f>
        <v>3.3777777777777809</v>
      </c>
      <c r="L53" s="2">
        <f t="shared" si="1"/>
        <v>3.3398058252427187</v>
      </c>
      <c r="M53" s="2">
        <f t="shared" si="2"/>
        <v>5.3919413919413932</v>
      </c>
      <c r="O53">
        <f t="shared" si="3"/>
        <v>4</v>
      </c>
      <c r="P53">
        <f t="shared" si="4"/>
        <v>2.024</v>
      </c>
      <c r="Q53">
        <f t="shared" si="5"/>
        <v>2.2960000000000003</v>
      </c>
      <c r="R53">
        <f t="shared" si="6"/>
        <v>3.3280000000000003</v>
      </c>
    </row>
    <row r="54" spans="1:18">
      <c r="A54" s="36"/>
      <c r="B54" s="10">
        <v>53</v>
      </c>
      <c r="C54" s="8" t="s">
        <v>33</v>
      </c>
      <c r="D54" s="1">
        <v>3</v>
      </c>
      <c r="E54" s="4">
        <v>0.51500000000000001</v>
      </c>
      <c r="F54" s="4">
        <v>0.75</v>
      </c>
      <c r="G54" s="4">
        <v>0.64900000000000002</v>
      </c>
      <c r="H54" s="4">
        <v>0.63300000000000001</v>
      </c>
      <c r="I54" s="32"/>
      <c r="J54" s="2">
        <f t="shared" si="0"/>
        <v>4.4255319148936163</v>
      </c>
      <c r="K54" s="2">
        <f>8-(F54-F$57)*8/F$59</f>
        <v>3.2000000000000028</v>
      </c>
      <c r="L54" s="2">
        <f t="shared" si="1"/>
        <v>4.9967637540453076</v>
      </c>
      <c r="M54" s="2">
        <f t="shared" si="2"/>
        <v>3.9560439560439562</v>
      </c>
      <c r="O54">
        <f t="shared" si="3"/>
        <v>3.88</v>
      </c>
      <c r="P54">
        <f t="shared" si="4"/>
        <v>2</v>
      </c>
      <c r="Q54">
        <f t="shared" si="5"/>
        <v>2.8079999999999998</v>
      </c>
      <c r="R54">
        <f t="shared" si="6"/>
        <v>2.9359999999999999</v>
      </c>
    </row>
    <row r="55" spans="1:18">
      <c r="A55" s="36"/>
      <c r="B55" s="10">
        <v>54</v>
      </c>
      <c r="C55" s="8" t="s">
        <v>34</v>
      </c>
      <c r="D55" s="1">
        <v>4</v>
      </c>
      <c r="E55" s="18">
        <v>0.51400000000000001</v>
      </c>
      <c r="F55" s="18">
        <v>0.74099999999999999</v>
      </c>
      <c r="G55" s="18">
        <v>0.76700000000000002</v>
      </c>
      <c r="H55" s="4">
        <v>0.58899999999999997</v>
      </c>
      <c r="I55" s="32"/>
      <c r="J55" s="2">
        <f t="shared" si="0"/>
        <v>4.4822695035460978</v>
      </c>
      <c r="K55" s="2">
        <f>8-(F55-F$57)*8/F$59</f>
        <v>3.7333333333333361</v>
      </c>
      <c r="L55" s="2">
        <f t="shared" si="1"/>
        <v>1.9417475728155331</v>
      </c>
      <c r="M55" s="2">
        <f t="shared" si="2"/>
        <v>5.2454212454212463</v>
      </c>
      <c r="O55">
        <f t="shared" si="3"/>
        <v>3.8879999999999999</v>
      </c>
      <c r="P55">
        <f t="shared" si="4"/>
        <v>2.0720000000000001</v>
      </c>
      <c r="Q55">
        <f t="shared" si="5"/>
        <v>1.8639999999999999</v>
      </c>
      <c r="R55">
        <f t="shared" si="6"/>
        <v>3.2880000000000003</v>
      </c>
    </row>
    <row r="57" spans="1:18">
      <c r="D57" s="20" t="s">
        <v>36</v>
      </c>
      <c r="E57" s="19">
        <f>MIN(E2:E55)</f>
        <v>0.45200000000000001</v>
      </c>
      <c r="F57" s="19">
        <f>MIN(F2:F55)</f>
        <v>0.66900000000000004</v>
      </c>
      <c r="G57" s="19">
        <f t="shared" ref="G57:H57" si="7">MIN(G2:G55)</f>
        <v>0.53300000000000003</v>
      </c>
      <c r="H57" s="19">
        <f t="shared" si="7"/>
        <v>0.495</v>
      </c>
      <c r="I57" s="14" t="s">
        <v>37</v>
      </c>
      <c r="J57" s="33">
        <v>0.82679999999999998</v>
      </c>
      <c r="K57" s="34">
        <v>0.86839999999999995</v>
      </c>
      <c r="L57" s="33">
        <v>0.502</v>
      </c>
      <c r="M57" s="34">
        <v>0.86439999999999995</v>
      </c>
      <c r="N57" s="33"/>
      <c r="O57" s="33">
        <v>0.27889999999999998</v>
      </c>
      <c r="P57" s="33">
        <v>0.32129999999999997</v>
      </c>
      <c r="Q57" s="33">
        <v>0.30499999999999999</v>
      </c>
      <c r="R57" s="33">
        <v>0.5141</v>
      </c>
    </row>
    <row r="58" spans="1:18">
      <c r="D58" s="20" t="s">
        <v>38</v>
      </c>
      <c r="E58" s="19">
        <f>MAX(E2:E55)</f>
        <v>0.59299999999999997</v>
      </c>
      <c r="F58" s="19">
        <f>MAX(F2:F55)</f>
        <v>0.80400000000000005</v>
      </c>
      <c r="G58" s="19">
        <f t="shared" ref="G58:H58" si="8">MAX(G2:G55)</f>
        <v>0.84199999999999997</v>
      </c>
      <c r="H58" s="19">
        <f t="shared" si="8"/>
        <v>0.76800000000000002</v>
      </c>
    </row>
    <row r="59" spans="1:18">
      <c r="D59" s="20" t="s">
        <v>39</v>
      </c>
      <c r="E59" s="19">
        <f>E58-E57</f>
        <v>0.14099999999999996</v>
      </c>
      <c r="F59" s="19">
        <f>F58-F57</f>
        <v>0.13500000000000001</v>
      </c>
      <c r="G59" s="19">
        <f t="shared" ref="G59:H59" si="9">G58-G57</f>
        <v>0.30899999999999994</v>
      </c>
      <c r="H59" s="19">
        <f t="shared" si="9"/>
        <v>0.27300000000000002</v>
      </c>
    </row>
    <row r="61" spans="1:18">
      <c r="C61" s="31"/>
    </row>
    <row r="62" spans="1:18">
      <c r="K62" s="26" t="s">
        <v>40</v>
      </c>
      <c r="L62" s="26" t="s">
        <v>41</v>
      </c>
      <c r="P62" s="23" t="s">
        <v>42</v>
      </c>
      <c r="Q62" s="23" t="s">
        <v>43</v>
      </c>
    </row>
    <row r="63" spans="1:18">
      <c r="K63" s="27" t="s">
        <v>44</v>
      </c>
      <c r="L63" s="27" t="s">
        <v>45</v>
      </c>
      <c r="P63" s="23" t="s">
        <v>40</v>
      </c>
      <c r="Q63" s="23" t="s">
        <v>46</v>
      </c>
      <c r="R63" s="25"/>
    </row>
    <row r="66" spans="9:9">
      <c r="I66"/>
    </row>
  </sheetData>
  <mergeCells count="2">
    <mergeCell ref="A2:A28"/>
    <mergeCell ref="A29:A5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973F4A1F50482248BAC3B752F9ECB732" ma:contentTypeVersion="9" ma:contentTypeDescription="Δημιουργία νέου εγγράφου" ma:contentTypeScope="" ma:versionID="c39bdf8ba9039632d0c9fc6904984605">
  <xsd:schema xmlns:xsd="http://www.w3.org/2001/XMLSchema" xmlns:xs="http://www.w3.org/2001/XMLSchema" xmlns:p="http://schemas.microsoft.com/office/2006/metadata/properties" xmlns:ns3="c0c32c67-fee0-4bab-9758-f619ad7ecd29" targetNamespace="http://schemas.microsoft.com/office/2006/metadata/properties" ma:root="true" ma:fieldsID="d34545bb70577c166d19517510000057" ns3:_="">
    <xsd:import namespace="c0c32c67-fee0-4bab-9758-f619ad7ecd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32c67-fee0-4bab-9758-f619ad7ec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FC710C-61BD-404A-87A4-37544A97DE9E}"/>
</file>

<file path=customXml/itemProps2.xml><?xml version="1.0" encoding="utf-8"?>
<ds:datastoreItem xmlns:ds="http://schemas.openxmlformats.org/officeDocument/2006/customXml" ds:itemID="{9DB98CF8-4D37-469F-B5E1-E76F305A750E}"/>
</file>

<file path=customXml/itemProps3.xml><?xml version="1.0" encoding="utf-8"?>
<ds:datastoreItem xmlns:ds="http://schemas.openxmlformats.org/officeDocument/2006/customXml" ds:itemID="{06B4008E-99DB-400A-BE23-15F3B97D72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spinPC</dc:creator>
  <cp:keywords/>
  <dc:description/>
  <cp:lastModifiedBy>IOANNIS CHOULIARAS</cp:lastModifiedBy>
  <cp:revision/>
  <dcterms:created xsi:type="dcterms:W3CDTF">2020-06-10T12:39:41Z</dcterms:created>
  <dcterms:modified xsi:type="dcterms:W3CDTF">2022-03-08T12:52:21Z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0x010100973F4A1F50482248BAC3B752F9ECB732</vt:lpwstr>
  </property>
</Properties>
</file>