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Descarga Mis Comprobantes 2.0\"/>
    </mc:Choice>
  </mc:AlternateContent>
  <xr:revisionPtr revIDLastSave="0" documentId="13_ncr:1_{E4FF074F-2E65-452A-8EF2-77DD55FF34BD}" xr6:coauthVersionLast="47" xr6:coauthVersionMax="47" xr10:uidLastSave="{00000000-0000-0000-0000-000000000000}"/>
  <bookViews>
    <workbookView minimized="1" xWindow="690" yWindow="4320" windowWidth="6825" windowHeight="363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G11" i="1"/>
  <c r="G10" i="1"/>
  <c r="G9" i="1"/>
  <c r="G8" i="1"/>
  <c r="P7" i="1"/>
  <c r="P6" i="1"/>
  <c r="P5" i="1"/>
  <c r="P4" i="1"/>
  <c r="P3" i="1"/>
  <c r="P2" i="1"/>
  <c r="O7" i="1"/>
  <c r="O6" i="1"/>
  <c r="O5" i="1"/>
  <c r="O4" i="1"/>
  <c r="O3" i="1"/>
  <c r="O2" i="1"/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 l="1"/>
  <c r="K69" i="1" l="1"/>
  <c r="R69" i="1" s="1"/>
  <c r="K68" i="1"/>
  <c r="R68" i="1" s="1"/>
  <c r="K67" i="1"/>
  <c r="R67" i="1" s="1"/>
  <c r="K66" i="1"/>
  <c r="R66" i="1" s="1"/>
  <c r="K65" i="1"/>
  <c r="R65" i="1" s="1"/>
  <c r="K64" i="1"/>
  <c r="R64" i="1" s="1"/>
  <c r="K63" i="1"/>
  <c r="R63" i="1" s="1"/>
  <c r="K62" i="1"/>
  <c r="R62" i="1" s="1"/>
  <c r="K61" i="1"/>
  <c r="R61" i="1" s="1"/>
  <c r="K60" i="1"/>
  <c r="R60" i="1" s="1"/>
  <c r="K59" i="1"/>
  <c r="R59" i="1" s="1"/>
  <c r="K58" i="1"/>
  <c r="R58" i="1" s="1"/>
  <c r="K57" i="1"/>
  <c r="R57" i="1" s="1"/>
  <c r="K56" i="1"/>
  <c r="R56" i="1" s="1"/>
  <c r="K55" i="1"/>
  <c r="R55" i="1" s="1"/>
  <c r="K54" i="1"/>
  <c r="R54" i="1" s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R45" i="1" s="1"/>
  <c r="K44" i="1"/>
  <c r="R44" i="1" s="1"/>
  <c r="K43" i="1"/>
  <c r="R43" i="1" s="1"/>
  <c r="K42" i="1"/>
  <c r="R42" i="1" s="1"/>
  <c r="K41" i="1"/>
  <c r="R41" i="1" s="1"/>
  <c r="K40" i="1"/>
  <c r="R40" i="1" s="1"/>
  <c r="K39" i="1"/>
  <c r="R39" i="1" s="1"/>
  <c r="K38" i="1"/>
  <c r="R38" i="1" s="1"/>
  <c r="K37" i="1"/>
  <c r="R37" i="1" s="1"/>
  <c r="K36" i="1"/>
  <c r="R36" i="1" s="1"/>
  <c r="K35" i="1"/>
  <c r="R35" i="1" s="1"/>
  <c r="K34" i="1"/>
  <c r="R34" i="1" s="1"/>
  <c r="K33" i="1"/>
  <c r="R33" i="1" s="1"/>
  <c r="K32" i="1"/>
  <c r="R32" i="1" s="1"/>
  <c r="K31" i="1"/>
  <c r="R31" i="1" s="1"/>
  <c r="K30" i="1"/>
  <c r="R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R21" i="1" s="1"/>
  <c r="K20" i="1"/>
  <c r="R20" i="1" s="1"/>
  <c r="K19" i="1"/>
  <c r="R19" i="1" s="1"/>
  <c r="K18" i="1"/>
  <c r="R18" i="1" s="1"/>
  <c r="K17" i="1"/>
  <c r="R17" i="1" s="1"/>
  <c r="K16" i="1"/>
  <c r="R16" i="1" s="1"/>
  <c r="K15" i="1"/>
  <c r="R15" i="1" s="1"/>
  <c r="K14" i="1"/>
  <c r="R14" i="1" s="1"/>
  <c r="K13" i="1"/>
  <c r="R13" i="1" s="1"/>
  <c r="K12" i="1"/>
  <c r="R12" i="1" s="1"/>
  <c r="K11" i="1"/>
  <c r="R11" i="1" s="1"/>
  <c r="K10" i="1"/>
  <c r="R10" i="1" s="1"/>
  <c r="K9" i="1"/>
  <c r="R9" i="1" s="1"/>
  <c r="K8" i="1"/>
  <c r="R8" i="1" s="1"/>
  <c r="K7" i="1"/>
  <c r="R7" i="1" s="1"/>
  <c r="K6" i="1"/>
  <c r="R6" i="1" s="1"/>
  <c r="K5" i="1"/>
  <c r="R5" i="1" s="1"/>
  <c r="K4" i="1"/>
  <c r="R4" i="1" s="1"/>
  <c r="K3" i="1"/>
  <c r="R3" i="1" s="1"/>
  <c r="K2" i="1"/>
  <c r="R2" i="1" s="1"/>
  <c r="N65" i="1" l="1"/>
  <c r="N68" i="1"/>
  <c r="N69" i="1"/>
  <c r="N58" i="1"/>
  <c r="N39" i="1"/>
  <c r="N61" i="1"/>
  <c r="N51" i="1"/>
  <c r="N19" i="1"/>
  <c r="N59" i="1"/>
  <c r="N30" i="1"/>
  <c r="N40" i="1"/>
  <c r="N13" i="1"/>
  <c r="N12" i="1"/>
  <c r="N35" i="1"/>
  <c r="N52" i="1"/>
  <c r="N36" i="1"/>
  <c r="N27" i="1"/>
  <c r="N66" i="1"/>
  <c r="N22" i="1"/>
  <c r="N17" i="1"/>
  <c r="N50" i="1"/>
  <c r="N49" i="1"/>
  <c r="N23" i="1"/>
  <c r="N8" i="1"/>
  <c r="N6" i="1"/>
  <c r="N7" i="1"/>
  <c r="N67" i="1"/>
  <c r="N29" i="1"/>
  <c r="M29" i="1" l="1"/>
  <c r="M67" i="1"/>
  <c r="M7" i="1"/>
  <c r="M6" i="1"/>
  <c r="M8" i="1"/>
  <c r="M23" i="1"/>
  <c r="M49" i="1"/>
  <c r="M50" i="1"/>
  <c r="M17" i="1"/>
  <c r="M22" i="1"/>
  <c r="M66" i="1"/>
  <c r="M27" i="1"/>
  <c r="M36" i="1"/>
  <c r="M52" i="1"/>
  <c r="M35" i="1"/>
  <c r="M12" i="1"/>
  <c r="M13" i="1"/>
  <c r="M40" i="1"/>
  <c r="M30" i="1"/>
  <c r="M59" i="1"/>
  <c r="M19" i="1"/>
  <c r="M51" i="1"/>
  <c r="M61" i="1"/>
  <c r="M39" i="1"/>
  <c r="M58" i="1"/>
  <c r="M69" i="1"/>
  <c r="M68" i="1"/>
  <c r="M65" i="1"/>
  <c r="Q22" i="1"/>
  <c r="Q65" i="1"/>
  <c r="Q36" i="1"/>
  <c r="L22" i="1"/>
  <c r="L65" i="1"/>
  <c r="L36" i="1"/>
  <c r="J65" i="1" l="1"/>
  <c r="J22" i="1"/>
  <c r="J36" i="1"/>
  <c r="Q64" i="1" l="1"/>
  <c r="L64" i="1"/>
  <c r="Q60" i="1"/>
  <c r="L60" i="1"/>
  <c r="Q62" i="1"/>
  <c r="L62" i="1"/>
  <c r="Q63" i="1"/>
  <c r="L63" i="1"/>
  <c r="Q68" i="1"/>
  <c r="L68" i="1"/>
  <c r="Q69" i="1"/>
  <c r="L69" i="1"/>
  <c r="Q67" i="1"/>
  <c r="L67" i="1"/>
  <c r="Q66" i="1"/>
  <c r="L66" i="1"/>
  <c r="Q61" i="1"/>
  <c r="L61" i="1"/>
  <c r="Q57" i="1"/>
  <c r="L57" i="1"/>
  <c r="Q56" i="1"/>
  <c r="L56" i="1"/>
  <c r="Q55" i="1"/>
  <c r="L55" i="1"/>
  <c r="Q54" i="1"/>
  <c r="L54" i="1"/>
  <c r="Q58" i="1"/>
  <c r="L58" i="1"/>
  <c r="Q59" i="1"/>
  <c r="L59" i="1"/>
  <c r="Q53" i="1"/>
  <c r="L53" i="1"/>
  <c r="Q47" i="1"/>
  <c r="L47" i="1"/>
  <c r="Q48" i="1"/>
  <c r="L48" i="1"/>
  <c r="Q46" i="1"/>
  <c r="L46" i="1"/>
  <c r="Q43" i="1"/>
  <c r="L43" i="1"/>
  <c r="Q45" i="1"/>
  <c r="L45" i="1"/>
  <c r="Q44" i="1"/>
  <c r="L44" i="1"/>
  <c r="Q42" i="1"/>
  <c r="L42" i="1"/>
  <c r="Q41" i="1"/>
  <c r="L41" i="1"/>
  <c r="Q52" i="1"/>
  <c r="L52" i="1"/>
  <c r="A2" i="1"/>
  <c r="N2" i="1" s="1"/>
  <c r="M2" i="1" l="1"/>
  <c r="A3" i="1"/>
  <c r="N3" i="1" s="1"/>
  <c r="A4" i="1"/>
  <c r="N4" i="1" s="1"/>
  <c r="N26" i="1"/>
  <c r="N45" i="1"/>
  <c r="N60" i="1"/>
  <c r="N20" i="1"/>
  <c r="N28" i="1"/>
  <c r="N46" i="1"/>
  <c r="J46" i="1"/>
  <c r="N10" i="1"/>
  <c r="N33" i="1"/>
  <c r="N48" i="1"/>
  <c r="N11" i="1"/>
  <c r="N34" i="1"/>
  <c r="N47" i="1"/>
  <c r="N42" i="1"/>
  <c r="N9" i="1"/>
  <c r="N18" i="1"/>
  <c r="N31" i="1"/>
  <c r="N53" i="1"/>
  <c r="J53" i="1"/>
  <c r="N24" i="1"/>
  <c r="N5" i="1"/>
  <c r="N64" i="1"/>
  <c r="J64" i="1"/>
  <c r="N32" i="1"/>
  <c r="N54" i="1"/>
  <c r="N62" i="1"/>
  <c r="N43" i="1"/>
  <c r="J43" i="1"/>
  <c r="N15" i="1"/>
  <c r="N38" i="1"/>
  <c r="N55" i="1"/>
  <c r="J55" i="1"/>
  <c r="N63" i="1"/>
  <c r="N44" i="1"/>
  <c r="J44" i="1"/>
  <c r="N25" i="1"/>
  <c r="N16" i="1"/>
  <c r="N37" i="1"/>
  <c r="N14" i="1"/>
  <c r="N56" i="1"/>
  <c r="J56" i="1"/>
  <c r="N21" i="1"/>
  <c r="N41" i="1"/>
  <c r="N57" i="1"/>
  <c r="J69" i="1"/>
  <c r="J47" i="1"/>
  <c r="J52" i="1"/>
  <c r="J61" i="1"/>
  <c r="J62" i="1"/>
  <c r="J58" i="1"/>
  <c r="J66" i="1"/>
  <c r="J45" i="1"/>
  <c r="J68" i="1"/>
  <c r="J57" i="1"/>
  <c r="J60" i="1"/>
  <c r="J41" i="1"/>
  <c r="J54" i="1"/>
  <c r="J48" i="1"/>
  <c r="J42" i="1"/>
  <c r="J59" i="1"/>
  <c r="J67" i="1"/>
  <c r="J63" i="1"/>
  <c r="M57" i="1" l="1"/>
  <c r="M41" i="1"/>
  <c r="M21" i="1"/>
  <c r="M56" i="1"/>
  <c r="M14" i="1"/>
  <c r="M37" i="1"/>
  <c r="M16" i="1"/>
  <c r="M25" i="1"/>
  <c r="M44" i="1"/>
  <c r="M63" i="1"/>
  <c r="M55" i="1"/>
  <c r="M38" i="1"/>
  <c r="M15" i="1"/>
  <c r="M43" i="1"/>
  <c r="M62" i="1"/>
  <c r="M54" i="1"/>
  <c r="M32" i="1"/>
  <c r="M64" i="1"/>
  <c r="M5" i="1"/>
  <c r="M24" i="1"/>
  <c r="M53" i="1"/>
  <c r="M31" i="1"/>
  <c r="M18" i="1"/>
  <c r="M9" i="1"/>
  <c r="M42" i="1"/>
  <c r="M47" i="1"/>
  <c r="M34" i="1"/>
  <c r="M11" i="1"/>
  <c r="M48" i="1"/>
  <c r="M33" i="1"/>
  <c r="M10" i="1"/>
  <c r="M46" i="1"/>
  <c r="M28" i="1"/>
  <c r="M20" i="1"/>
  <c r="M60" i="1"/>
  <c r="M45" i="1"/>
  <c r="M26" i="1"/>
  <c r="M4" i="1"/>
  <c r="M3" i="1"/>
  <c r="Q37" i="1"/>
  <c r="L37" i="1"/>
  <c r="Q15" i="1"/>
  <c r="Q17" i="1"/>
  <c r="Q12" i="1"/>
  <c r="Q16" i="1"/>
  <c r="Q11" i="1"/>
  <c r="Q27" i="1"/>
  <c r="Q6" i="1"/>
  <c r="Q49" i="1"/>
  <c r="Q8" i="1"/>
  <c r="Q51" i="1"/>
  <c r="Q13" i="1"/>
  <c r="Q39" i="1"/>
  <c r="Q32" i="1"/>
  <c r="Q9" i="1"/>
  <c r="Q29" i="1"/>
  <c r="Q19" i="1"/>
  <c r="Q38" i="1"/>
  <c r="Q26" i="1"/>
  <c r="Q24" i="1"/>
  <c r="Q40" i="1"/>
  <c r="Q10" i="1"/>
  <c r="Q50" i="1"/>
  <c r="Q35" i="1"/>
  <c r="Q31" i="1"/>
  <c r="Q34" i="1"/>
  <c r="Q33" i="1"/>
  <c r="Q28" i="1"/>
  <c r="Q25" i="1"/>
  <c r="Q30" i="1"/>
  <c r="Q20" i="1"/>
  <c r="Q21" i="1"/>
  <c r="Q23" i="1"/>
  <c r="Q14" i="1"/>
  <c r="Q18" i="1"/>
  <c r="Q7" i="1"/>
  <c r="Q5" i="1"/>
  <c r="Q4" i="1"/>
  <c r="Q3" i="1"/>
  <c r="Q2" i="1"/>
  <c r="J37" i="1" l="1"/>
  <c r="L15" i="1" l="1"/>
  <c r="L17" i="1"/>
  <c r="L12" i="1"/>
  <c r="L16" i="1"/>
  <c r="L11" i="1"/>
  <c r="L27" i="1"/>
  <c r="G6" i="1"/>
  <c r="L6" i="1" s="1"/>
  <c r="L49" i="1"/>
  <c r="L8" i="1"/>
  <c r="L51" i="1"/>
  <c r="L13" i="1"/>
  <c r="L39" i="1"/>
  <c r="L32" i="1"/>
  <c r="L9" i="1"/>
  <c r="L29" i="1"/>
  <c r="L19" i="1"/>
  <c r="L38" i="1"/>
  <c r="L26" i="1"/>
  <c r="L24" i="1"/>
  <c r="L40" i="1"/>
  <c r="L10" i="1"/>
  <c r="L50" i="1"/>
  <c r="L35" i="1"/>
  <c r="L31" i="1"/>
  <c r="L34" i="1"/>
  <c r="L33" i="1"/>
  <c r="L28" i="1"/>
  <c r="L25" i="1"/>
  <c r="L30" i="1"/>
  <c r="L20" i="1"/>
  <c r="L21" i="1"/>
  <c r="L23" i="1"/>
  <c r="L14" i="1"/>
  <c r="L18" i="1"/>
  <c r="G7" i="1"/>
  <c r="L7" i="1" s="1"/>
  <c r="G5" i="1"/>
  <c r="L5" i="1" s="1"/>
  <c r="G4" i="1"/>
  <c r="L4" i="1" s="1"/>
  <c r="G3" i="1"/>
  <c r="L3" i="1" s="1"/>
  <c r="G2" i="1"/>
  <c r="L2" i="1" s="1"/>
  <c r="J21" i="1" l="1"/>
  <c r="J31" i="1"/>
  <c r="J14" i="1"/>
  <c r="J4" i="1"/>
  <c r="J20" i="1"/>
  <c r="J35" i="1"/>
  <c r="J23" i="1"/>
  <c r="J25" i="1"/>
  <c r="J3" i="1"/>
  <c r="J30" i="1"/>
  <c r="J7" i="1"/>
  <c r="J18" i="1"/>
  <c r="J28" i="1"/>
  <c r="J34" i="1"/>
  <c r="J5" i="1"/>
  <c r="J50" i="1"/>
  <c r="J10" i="1"/>
  <c r="J33" i="1"/>
  <c r="J15" i="1"/>
  <c r="J29" i="1"/>
  <c r="J6" i="1"/>
  <c r="J38" i="1"/>
  <c r="J49" i="1"/>
  <c r="J32" i="1"/>
  <c r="J11" i="1"/>
  <c r="J27" i="1"/>
  <c r="J40" i="1"/>
  <c r="J39" i="1"/>
  <c r="J16" i="1"/>
  <c r="J8" i="1"/>
  <c r="J24" i="1"/>
  <c r="J13" i="1"/>
  <c r="J12" i="1"/>
  <c r="J19" i="1"/>
  <c r="J9" i="1"/>
  <c r="J26" i="1"/>
  <c r="J51" i="1"/>
  <c r="J17" i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B1" authorId="0" shapeId="0" xr:uid="{C191449B-C18C-4909-8321-855D2655921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nombre contribuyente</t>
        </r>
      </text>
    </comment>
    <comment ref="C1" authorId="0" shapeId="0" xr:uid="{2957031C-095B-428B-9CE3-0AAB48A8CA81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cuit para ingresar a AFIP</t>
        </r>
      </text>
    </commen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Poner cuit con guiones
cuit de la empresa</t>
        </r>
      </text>
    </comment>
    <comment ref="E1" authorId="0" shapeId="0" xr:uid="{5E0B9449-628F-4901-85B2-983B3CBBA4A3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clave afip</t>
        </r>
      </text>
    </comment>
    <comment ref="F1" authorId="0" shapeId="0" xr:uid="{E8D56323-6624-40F9-B240-D9EE50AEBCC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periodo: dd/mm/yyyy</t>
        </r>
      </text>
    </comment>
  </commentList>
</comments>
</file>

<file path=xl/sharedStrings.xml><?xml version="1.0" encoding="utf-8"?>
<sst xmlns="http://schemas.openxmlformats.org/spreadsheetml/2006/main" count="48" uniqueCount="46">
  <si>
    <t>Nro</t>
  </si>
  <si>
    <t>Cliente</t>
  </si>
  <si>
    <t>CLAVE</t>
  </si>
  <si>
    <t>Desde</t>
  </si>
  <si>
    <t>Hasta</t>
  </si>
  <si>
    <t>MCE</t>
  </si>
  <si>
    <t>MCR</t>
  </si>
  <si>
    <t>Desde (No Formula)</t>
  </si>
  <si>
    <t>Hasta (No Formula)</t>
  </si>
  <si>
    <t>Importar</t>
  </si>
  <si>
    <t>Importado</t>
  </si>
  <si>
    <t>CUIT AFIP</t>
  </si>
  <si>
    <t>CUIT en pagina</t>
  </si>
  <si>
    <t>Fila</t>
  </si>
  <si>
    <t>Periodo</t>
  </si>
  <si>
    <t>Ubicación</t>
  </si>
  <si>
    <t>Ninamia2022</t>
  </si>
  <si>
    <t>Aridos del Norte SA</t>
  </si>
  <si>
    <t>30-71254856-4</t>
  </si>
  <si>
    <t>Concaro Hugo Oscar</t>
  </si>
  <si>
    <t>Concaro Vial SA</t>
  </si>
  <si>
    <t>30-70818575-9</t>
  </si>
  <si>
    <t>Gablos2022</t>
  </si>
  <si>
    <t>30-71540927-1</t>
  </si>
  <si>
    <t>Gablos SRL</t>
  </si>
  <si>
    <t>20-18353666-5</t>
  </si>
  <si>
    <t>Bonura2022</t>
  </si>
  <si>
    <t>Bonura Marcelo</t>
  </si>
  <si>
    <t>BS Business Solution SRL</t>
  </si>
  <si>
    <t>30-71565322-9</t>
  </si>
  <si>
    <t>20-04738896-2</t>
  </si>
  <si>
    <t>Concaro2023</t>
  </si>
  <si>
    <t>Anterior</t>
  </si>
  <si>
    <t>Posterior</t>
  </si>
  <si>
    <t>30-71647992-3</t>
  </si>
  <si>
    <t>Pilarmep2022</t>
  </si>
  <si>
    <t>Arhat Logistica SAS</t>
  </si>
  <si>
    <t>30-71499466-9</t>
  </si>
  <si>
    <t>Arodriguez2022</t>
  </si>
  <si>
    <t>30-71503525-8</t>
  </si>
  <si>
    <t>Patcfiscal22</t>
  </si>
  <si>
    <t>Riverplate2022</t>
  </si>
  <si>
    <t>23-18471687-9</t>
  </si>
  <si>
    <t>Rios Marcelo</t>
  </si>
  <si>
    <t>Logistica del Conurbano SA</t>
  </si>
  <si>
    <t>Pilar MEP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</si>
</sst>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ont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0" fontId="0" fillId="3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0" fontId="0" fillId="0" borderId="0" xfId="2" applyNumberFormat="1" applyFont="1" applyFill="1"/>
    <xf numFmtId="0" fontId="7" fillId="0" borderId="0" xfId="0" applyFont="1"/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stin%20Bustos/Desktop/RPA%20-%20Contatech%202/Descarga%20Mis%20Comprobantes/Descarga%20Mis%20Comprobantes/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>
            <v>0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0</v>
          </cell>
          <cell r="E5">
            <v>0</v>
          </cell>
        </row>
        <row r="6">
          <cell r="D6">
            <v>0</v>
          </cell>
          <cell r="E6">
            <v>0</v>
          </cell>
        </row>
        <row r="7">
          <cell r="D7">
            <v>0</v>
          </cell>
          <cell r="E7">
            <v>0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D50">
            <v>0</v>
          </cell>
          <cell r="E50">
            <v>0</v>
          </cell>
        </row>
        <row r="51">
          <cell r="D51">
            <v>0</v>
          </cell>
          <cell r="E51">
            <v>0</v>
          </cell>
        </row>
        <row r="52">
          <cell r="D52">
            <v>0</v>
          </cell>
          <cell r="E52">
            <v>0</v>
          </cell>
        </row>
        <row r="53">
          <cell r="D53">
            <v>0</v>
          </cell>
          <cell r="E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0</v>
          </cell>
          <cell r="E61">
            <v>0</v>
          </cell>
        </row>
        <row r="62">
          <cell r="D62">
            <v>0</v>
          </cell>
          <cell r="E62">
            <v>0</v>
          </cell>
        </row>
        <row r="63">
          <cell r="D63">
            <v>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0</v>
          </cell>
        </row>
        <row r="70">
          <cell r="D70">
            <v>0</v>
          </cell>
          <cell r="E70">
            <v>0</v>
          </cell>
        </row>
        <row r="71">
          <cell r="D71">
            <v>0</v>
          </cell>
          <cell r="E71">
            <v>0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0</v>
          </cell>
          <cell r="E87">
            <v>0</v>
          </cell>
        </row>
        <row r="88">
          <cell r="D88">
            <v>0</v>
          </cell>
          <cell r="E88">
            <v>0</v>
          </cell>
        </row>
        <row r="89">
          <cell r="D89">
            <v>0</v>
          </cell>
          <cell r="E89">
            <v>0</v>
          </cell>
        </row>
        <row r="90">
          <cell r="D90">
            <v>0</v>
          </cell>
          <cell r="E90">
            <v>0</v>
          </cell>
        </row>
        <row r="91">
          <cell r="D91">
            <v>0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workbookViewId="0">
      <pane ySplit="1" topLeftCell="A2" activePane="bottomLeft" state="frozen"/>
      <selection pane="bottomLeft" activeCell="B2" sqref="B2:F11"/>
    </sheetView>
  </sheetViews>
  <sheetFormatPr baseColWidth="10" defaultColWidth="9.140625" defaultRowHeight="15" x14ac:dyDescent="0.25"/>
  <cols>
    <col min="1" max="1" width="6.5703125" bestFit="1" customWidth="1"/>
    <col min="2" max="2" width="24.7109375" bestFit="1" customWidth="1"/>
    <col min="3" max="3" width="12" bestFit="1" customWidth="1"/>
    <col min="4" max="4" width="17.5703125" style="9" bestFit="1" customWidth="1"/>
    <col min="5" max="5" width="14.5703125" bestFit="1" customWidth="1"/>
    <col min="6" max="6" width="18.85546875" bestFit="1" customWidth="1"/>
    <col min="7" max="7" width="20.42578125" bestFit="1" customWidth="1"/>
    <col min="8" max="9" width="11.85546875" bestFit="1" customWidth="1"/>
    <col min="10" max="10" width="12.5703125" bestFit="1" customWidth="1"/>
    <col min="11" max="11" width="15.42578125" bestFit="1" customWidth="1"/>
    <col min="12" max="12" width="12.5703125" bestFit="1" customWidth="1"/>
    <col min="13" max="13" width="51.5703125" bestFit="1" customWidth="1"/>
    <col min="14" max="14" width="62.5703125" bestFit="1" customWidth="1"/>
    <col min="15" max="15" width="15" customWidth="1"/>
    <col min="16" max="16" width="22.85546875" bestFit="1" customWidth="1"/>
    <col min="17" max="17" width="11.85546875" bestFit="1" customWidth="1"/>
    <col min="18" max="18" width="17.7109375" bestFit="1" customWidth="1"/>
  </cols>
  <sheetData>
    <row r="1" spans="1:18" x14ac:dyDescent="0.25">
      <c r="A1" s="1" t="s">
        <v>0</v>
      </c>
      <c r="B1" s="1" t="s">
        <v>1</v>
      </c>
      <c r="C1" s="1" t="s">
        <v>11</v>
      </c>
      <c r="D1" s="10" t="s">
        <v>12</v>
      </c>
      <c r="E1" s="1" t="s">
        <v>2</v>
      </c>
      <c r="F1" s="1" t="s">
        <v>7</v>
      </c>
      <c r="G1" s="1" t="s">
        <v>8</v>
      </c>
      <c r="H1" s="1" t="s">
        <v>15</v>
      </c>
      <c r="I1" s="1" t="s">
        <v>9</v>
      </c>
      <c r="J1" s="1" t="s">
        <v>10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32</v>
      </c>
      <c r="P1" s="1" t="s">
        <v>33</v>
      </c>
      <c r="Q1" s="1" t="s">
        <v>13</v>
      </c>
      <c r="R1" s="1" t="s">
        <v>14</v>
      </c>
    </row>
    <row r="2" spans="1:18" x14ac:dyDescent="0.25">
      <c r="A2" s="5" t="str">
        <f t="shared" ref="A2:A65" si="0">RIGHT(D2,1)</f>
        <v>4</v>
      </c>
      <c r="B2" s="9" t="s">
        <v>17</v>
      </c>
      <c r="C2" s="9">
        <v>20283423965</v>
      </c>
      <c r="D2" s="9" t="s">
        <v>18</v>
      </c>
      <c r="E2" s="9" t="s">
        <v>16</v>
      </c>
      <c r="F2" s="2">
        <v>45047</v>
      </c>
      <c r="G2" s="7">
        <f t="shared" ref="G2:G7" si="1">EOMONTH(F2,0)</f>
        <v>45077</v>
      </c>
      <c r="H2" s="11"/>
      <c r="J2" s="6" t="str">
        <f>IFERROR(VLOOKUP(D2&amp;" - "&amp;R2,[1]Control!$D:$E,2,0),"")</f>
        <v/>
      </c>
      <c r="K2" s="7" t="str">
        <f>TEXT(F2,"DD/MM/YYYY")</f>
        <v>01/05/2023</v>
      </c>
      <c r="L2" s="7" t="str">
        <f>TEXT(G2,"DD/MM/YYYY")</f>
        <v>31/05/2023</v>
      </c>
      <c r="M2" s="7" t="str">
        <f>CONCATENATE(TEXT(A2,"0")," - ","MCE - ",TEXT(K2,"MMYYYY")," - ",SUBSTITUTE(D2,"-","")," - ",B2)</f>
        <v>4 - MCE - 052023 - 30712548564 - Aridos del Norte SA</v>
      </c>
      <c r="N2" s="7" t="str">
        <f>CONCATENATE(TEXT(A2,"0")," - ","MCR - ",TEXT(K2,"MMYYYY")," - ",SUBSTITUTE(D2,"-","")," - ",B2)</f>
        <v>4 - MCR - 052023 - 30712548564 - Aridos del Norte SA</v>
      </c>
      <c r="O2" s="8">
        <f>IF(C2=C1,0,1)</f>
        <v>1</v>
      </c>
      <c r="P2" s="8">
        <f>IF(EXACT(C2,C3),0,1)</f>
        <v>0</v>
      </c>
      <c r="Q2" s="5">
        <f t="shared" ref="Q2:Q33" si="2">ROW(A2)</f>
        <v>2</v>
      </c>
      <c r="R2" s="5" t="str">
        <f t="shared" ref="R2:R33" si="3">TEXT(K2,"MM.YYYY")</f>
        <v>05.2023</v>
      </c>
    </row>
    <row r="3" spans="1:18" x14ac:dyDescent="0.25">
      <c r="A3" s="5" t="str">
        <f t="shared" si="0"/>
        <v>9</v>
      </c>
      <c r="B3" s="9" t="s">
        <v>20</v>
      </c>
      <c r="C3" s="9">
        <v>20283423965</v>
      </c>
      <c r="D3" s="9" t="s">
        <v>21</v>
      </c>
      <c r="E3" s="9" t="s">
        <v>16</v>
      </c>
      <c r="F3" s="2">
        <v>45047</v>
      </c>
      <c r="G3" s="7">
        <f t="shared" si="1"/>
        <v>45077</v>
      </c>
      <c r="H3" s="3"/>
      <c r="J3" s="6" t="str">
        <f>IFERROR(VLOOKUP(D3&amp;" - "&amp;R3,[1]Control!$D:$E,2,0),"")</f>
        <v/>
      </c>
      <c r="K3" s="7" t="str">
        <f t="shared" ref="K3:K66" si="4">TEXT(F3,"DD/MM/YYYY")</f>
        <v>01/05/2023</v>
      </c>
      <c r="L3" s="7" t="str">
        <f t="shared" ref="L3:L34" si="5">TEXT(G3,"DD/MM/YYYY")</f>
        <v>31/05/2023</v>
      </c>
      <c r="M3" s="7" t="str">
        <f t="shared" ref="M3:M66" si="6">CONCATENATE(TEXT(A3,"0")," - ","MCE - ",TEXT(K3,"MMYYYY")," - ",SUBSTITUTE(D3,"-","")," - ",B3)</f>
        <v>9 - MCE - 052023 - 30708185759 - Concaro Vial SA</v>
      </c>
      <c r="N3" s="7" t="str">
        <f t="shared" ref="N3:N66" si="7">CONCATENATE(TEXT(A3,"0")," - ","MCR - ",TEXT(K3,"MMYYYY")," - ",SUBSTITUTE(D3,"-","")," - ",B3)</f>
        <v>9 - MCR - 052023 - 30708185759 - Concaro Vial SA</v>
      </c>
      <c r="O3" s="8">
        <f t="shared" ref="O3:O7" si="8">IF(C3=C2,0,1)</f>
        <v>0</v>
      </c>
      <c r="P3" s="8">
        <f t="shared" ref="P3:P7" si="9">IF(EXACT(C3,C4),0,1)</f>
        <v>1</v>
      </c>
      <c r="Q3" s="5">
        <f t="shared" si="2"/>
        <v>3</v>
      </c>
      <c r="R3" s="5" t="str">
        <f t="shared" si="3"/>
        <v>05.2023</v>
      </c>
    </row>
    <row r="4" spans="1:18" x14ac:dyDescent="0.25">
      <c r="A4" s="5" t="str">
        <f t="shared" si="0"/>
        <v>2</v>
      </c>
      <c r="B4" s="9" t="s">
        <v>19</v>
      </c>
      <c r="C4" s="9">
        <v>20047388962</v>
      </c>
      <c r="D4" s="9" t="s">
        <v>30</v>
      </c>
      <c r="E4" s="9" t="s">
        <v>31</v>
      </c>
      <c r="F4" s="2">
        <v>45047</v>
      </c>
      <c r="G4" s="7">
        <f t="shared" si="1"/>
        <v>45077</v>
      </c>
      <c r="H4" s="3"/>
      <c r="J4" s="6" t="str">
        <f>IFERROR(VLOOKUP(D4&amp;" - "&amp;R4,[1]Control!$D:$E,2,0),"")</f>
        <v/>
      </c>
      <c r="K4" s="7" t="str">
        <f t="shared" si="4"/>
        <v>01/05/2023</v>
      </c>
      <c r="L4" s="7" t="str">
        <f t="shared" si="5"/>
        <v>31/05/2023</v>
      </c>
      <c r="M4" s="7" t="str">
        <f t="shared" si="6"/>
        <v>2 - MCE - 052023 - 20047388962 - Concaro Hugo Oscar</v>
      </c>
      <c r="N4" s="7" t="str">
        <f t="shared" si="7"/>
        <v>2 - MCR - 052023 - 20047388962 - Concaro Hugo Oscar</v>
      </c>
      <c r="O4" s="8">
        <f t="shared" si="8"/>
        <v>1</v>
      </c>
      <c r="P4" s="8">
        <f t="shared" si="9"/>
        <v>1</v>
      </c>
      <c r="Q4" s="5">
        <f t="shared" si="2"/>
        <v>4</v>
      </c>
      <c r="R4" s="5" t="str">
        <f t="shared" si="3"/>
        <v>05.2023</v>
      </c>
    </row>
    <row r="5" spans="1:18" x14ac:dyDescent="0.25">
      <c r="A5" s="5" t="str">
        <f t="shared" si="0"/>
        <v>1</v>
      </c>
      <c r="B5" s="9" t="s">
        <v>24</v>
      </c>
      <c r="C5" s="9">
        <v>20220983308</v>
      </c>
      <c r="D5" s="9" t="s">
        <v>23</v>
      </c>
      <c r="E5" s="9" t="s">
        <v>22</v>
      </c>
      <c r="F5" s="2">
        <v>45047</v>
      </c>
      <c r="G5" s="7">
        <f t="shared" si="1"/>
        <v>45077</v>
      </c>
      <c r="H5" s="3"/>
      <c r="J5" s="6" t="str">
        <f>IFERROR(VLOOKUP(D5&amp;" - "&amp;R5,[1]Control!$D:$E,2,0),"")</f>
        <v/>
      </c>
      <c r="K5" s="7" t="str">
        <f t="shared" si="4"/>
        <v>01/05/2023</v>
      </c>
      <c r="L5" s="7" t="str">
        <f t="shared" si="5"/>
        <v>31/05/2023</v>
      </c>
      <c r="M5" s="7" t="str">
        <f t="shared" si="6"/>
        <v>1 - MCE - 052023 - 30715409271 - Gablos SRL</v>
      </c>
      <c r="N5" s="7" t="str">
        <f t="shared" si="7"/>
        <v>1 - MCR - 052023 - 30715409271 - Gablos SRL</v>
      </c>
      <c r="O5" s="8">
        <f t="shared" si="8"/>
        <v>1</v>
      </c>
      <c r="P5" s="8">
        <f t="shared" si="9"/>
        <v>1</v>
      </c>
      <c r="Q5" s="5">
        <f t="shared" si="2"/>
        <v>5</v>
      </c>
      <c r="R5" s="5" t="str">
        <f t="shared" si="3"/>
        <v>05.2023</v>
      </c>
    </row>
    <row r="6" spans="1:18" x14ac:dyDescent="0.25">
      <c r="A6" s="5" t="str">
        <f t="shared" si="0"/>
        <v>5</v>
      </c>
      <c r="B6" s="9" t="s">
        <v>27</v>
      </c>
      <c r="C6" s="9">
        <v>20183536665</v>
      </c>
      <c r="D6" s="9" t="s">
        <v>25</v>
      </c>
      <c r="E6" s="9" t="s">
        <v>26</v>
      </c>
      <c r="F6" s="2">
        <v>45047</v>
      </c>
      <c r="G6" s="7">
        <f t="shared" si="1"/>
        <v>45077</v>
      </c>
      <c r="H6" s="3"/>
      <c r="J6" s="6" t="str">
        <f>IFERROR(VLOOKUP(D6&amp;" - "&amp;R6,[1]Control!$D:$E,2,0),"")</f>
        <v/>
      </c>
      <c r="K6" s="7" t="str">
        <f t="shared" si="4"/>
        <v>01/05/2023</v>
      </c>
      <c r="L6" s="7" t="str">
        <f t="shared" si="5"/>
        <v>31/05/2023</v>
      </c>
      <c r="M6" s="7" t="str">
        <f t="shared" si="6"/>
        <v>5 - MCE - 052023 - 20183536665 - Bonura Marcelo</v>
      </c>
      <c r="N6" s="7" t="str">
        <f t="shared" si="7"/>
        <v>5 - MCR - 052023 - 20183536665 - Bonura Marcelo</v>
      </c>
      <c r="O6" s="8">
        <f t="shared" si="8"/>
        <v>1</v>
      </c>
      <c r="P6" s="8">
        <f t="shared" si="9"/>
        <v>0</v>
      </c>
      <c r="Q6" s="5">
        <f t="shared" si="2"/>
        <v>6</v>
      </c>
      <c r="R6" s="5" t="str">
        <f t="shared" si="3"/>
        <v>05.2023</v>
      </c>
    </row>
    <row r="7" spans="1:18" x14ac:dyDescent="0.25">
      <c r="A7" s="5" t="str">
        <f t="shared" si="0"/>
        <v>9</v>
      </c>
      <c r="B7" s="9" t="s">
        <v>28</v>
      </c>
      <c r="C7" s="9">
        <v>20183536665</v>
      </c>
      <c r="D7" s="9" t="s">
        <v>29</v>
      </c>
      <c r="E7" s="9" t="s">
        <v>26</v>
      </c>
      <c r="F7" s="2">
        <v>45047</v>
      </c>
      <c r="G7" s="7">
        <f t="shared" si="1"/>
        <v>45077</v>
      </c>
      <c r="H7" s="3"/>
      <c r="J7" s="6" t="str">
        <f>IFERROR(VLOOKUP(D7&amp;" - "&amp;R7,[1]Control!$D:$E,2,0),"")</f>
        <v/>
      </c>
      <c r="K7" s="7" t="str">
        <f t="shared" si="4"/>
        <v>01/05/2023</v>
      </c>
      <c r="L7" s="7" t="str">
        <f t="shared" si="5"/>
        <v>31/05/2023</v>
      </c>
      <c r="M7" s="7" t="str">
        <f t="shared" si="6"/>
        <v>9 - MCE - 052023 - 30715653229 - BS Business Solution SRL</v>
      </c>
      <c r="N7" s="7" t="str">
        <f t="shared" si="7"/>
        <v>9 - MCR - 052023 - 30715653229 - BS Business Solution SRL</v>
      </c>
      <c r="O7" s="8">
        <f t="shared" si="8"/>
        <v>0</v>
      </c>
      <c r="P7" s="8">
        <f t="shared" si="9"/>
        <v>1</v>
      </c>
      <c r="Q7" s="5">
        <f t="shared" si="2"/>
        <v>7</v>
      </c>
      <c r="R7" s="5" t="str">
        <f t="shared" si="3"/>
        <v>05.2023</v>
      </c>
    </row>
    <row r="8" spans="1:18" x14ac:dyDescent="0.25">
      <c r="A8" s="5" t="str">
        <f t="shared" si="0"/>
        <v>3</v>
      </c>
      <c r="B8" s="9" t="s">
        <v>36</v>
      </c>
      <c r="C8" s="9">
        <v>20250475544</v>
      </c>
      <c r="D8" s="9" t="s">
        <v>34</v>
      </c>
      <c r="E8" s="9" t="s">
        <v>35</v>
      </c>
      <c r="F8" s="2">
        <v>45047</v>
      </c>
      <c r="G8" s="7">
        <f t="shared" ref="G8:G10" si="10">EOMONTH(F8,0)</f>
        <v>45077</v>
      </c>
      <c r="H8" s="3"/>
      <c r="J8" s="6" t="str">
        <f>IFERROR(VLOOKUP(D8&amp;" - "&amp;R8,[1]Control!$D:$E,2,0),"")</f>
        <v/>
      </c>
      <c r="K8" s="7" t="str">
        <f t="shared" si="4"/>
        <v>01/05/2023</v>
      </c>
      <c r="L8" s="7" t="str">
        <f t="shared" si="5"/>
        <v>31/05/2023</v>
      </c>
      <c r="M8" s="7" t="str">
        <f t="shared" si="6"/>
        <v>3 - MCE - 052023 - 30716479923 - Arhat Logistica SAS</v>
      </c>
      <c r="N8" s="7" t="str">
        <f t="shared" si="7"/>
        <v>3 - MCR - 052023 - 30716479923 - Arhat Logistica SAS</v>
      </c>
      <c r="O8" s="8">
        <f t="shared" ref="O8:O11" si="11">IF(C8=C7,0,1)</f>
        <v>1</v>
      </c>
      <c r="P8" s="8">
        <f t="shared" ref="P8:P11" si="12">IF(EXACT(C8,C9),0,1)</f>
        <v>1</v>
      </c>
      <c r="Q8" s="5">
        <f t="shared" si="2"/>
        <v>8</v>
      </c>
      <c r="R8" s="5" t="str">
        <f t="shared" si="3"/>
        <v>05.2023</v>
      </c>
    </row>
    <row r="9" spans="1:18" x14ac:dyDescent="0.25">
      <c r="A9" s="5" t="str">
        <f t="shared" si="0"/>
        <v>9</v>
      </c>
      <c r="B9" s="9" t="s">
        <v>44</v>
      </c>
      <c r="C9" s="9">
        <v>20337749063</v>
      </c>
      <c r="D9" s="9" t="s">
        <v>37</v>
      </c>
      <c r="E9" s="9" t="s">
        <v>38</v>
      </c>
      <c r="F9" s="2">
        <v>45047</v>
      </c>
      <c r="G9" s="7">
        <f t="shared" si="10"/>
        <v>45077</v>
      </c>
      <c r="H9" s="3"/>
      <c r="J9" s="6" t="str">
        <f>IFERROR(VLOOKUP(D9&amp;" - "&amp;R9,[1]Control!$D:$E,2,0),"")</f>
        <v/>
      </c>
      <c r="K9" s="7" t="str">
        <f t="shared" si="4"/>
        <v>01/05/2023</v>
      </c>
      <c r="L9" s="7" t="str">
        <f t="shared" si="5"/>
        <v>31/05/2023</v>
      </c>
      <c r="M9" s="7" t="str">
        <f t="shared" si="6"/>
        <v>9 - MCE - 052023 - 30714994669 - Logistica del Conurbano SA</v>
      </c>
      <c r="N9" s="7" t="str">
        <f t="shared" si="7"/>
        <v>9 - MCR - 052023 - 30714994669 - Logistica del Conurbano SA</v>
      </c>
      <c r="O9" s="8">
        <f t="shared" si="11"/>
        <v>1</v>
      </c>
      <c r="P9" s="8">
        <f t="shared" si="12"/>
        <v>1</v>
      </c>
      <c r="Q9" s="5">
        <f t="shared" si="2"/>
        <v>9</v>
      </c>
      <c r="R9" s="5" t="str">
        <f t="shared" si="3"/>
        <v>05.2023</v>
      </c>
    </row>
    <row r="10" spans="1:18" x14ac:dyDescent="0.25">
      <c r="A10" s="5" t="str">
        <f t="shared" si="0"/>
        <v>8</v>
      </c>
      <c r="B10" s="9" t="s">
        <v>45</v>
      </c>
      <c r="C10" s="9">
        <v>27181429939</v>
      </c>
      <c r="D10" s="9" t="s">
        <v>39</v>
      </c>
      <c r="E10" s="9" t="s">
        <v>40</v>
      </c>
      <c r="F10" s="2">
        <v>45047</v>
      </c>
      <c r="G10" s="7">
        <f t="shared" si="10"/>
        <v>45077</v>
      </c>
      <c r="H10" s="3"/>
      <c r="J10" s="6" t="str">
        <f>IFERROR(VLOOKUP(D10&amp;" - "&amp;R10,[1]Control!$D:$E,2,0),"")</f>
        <v/>
      </c>
      <c r="K10" s="7" t="str">
        <f t="shared" si="4"/>
        <v>01/05/2023</v>
      </c>
      <c r="L10" s="7" t="str">
        <f t="shared" si="5"/>
        <v>31/05/2023</v>
      </c>
      <c r="M10" s="7" t="str">
        <f t="shared" si="6"/>
        <v>8 - MCE - 052023 - 30715035258 - Pilar MEP SA</v>
      </c>
      <c r="N10" s="7" t="str">
        <f t="shared" si="7"/>
        <v>8 - MCR - 052023 - 30715035258 - Pilar MEP SA</v>
      </c>
      <c r="O10" s="8">
        <f t="shared" si="11"/>
        <v>1</v>
      </c>
      <c r="P10" s="8">
        <f t="shared" si="12"/>
        <v>1</v>
      </c>
      <c r="Q10" s="5">
        <f t="shared" si="2"/>
        <v>10</v>
      </c>
      <c r="R10" s="5" t="str">
        <f t="shared" si="3"/>
        <v>05.2023</v>
      </c>
    </row>
    <row r="11" spans="1:18" x14ac:dyDescent="0.25">
      <c r="A11" s="5" t="str">
        <f t="shared" si="0"/>
        <v>9</v>
      </c>
      <c r="B11" s="9" t="s">
        <v>43</v>
      </c>
      <c r="C11" s="9">
        <v>23184716879</v>
      </c>
      <c r="D11" s="9" t="s">
        <v>42</v>
      </c>
      <c r="E11" s="9" t="s">
        <v>41</v>
      </c>
      <c r="F11" s="2">
        <v>45047</v>
      </c>
      <c r="G11" s="7">
        <f t="shared" ref="G11" si="13">EOMONTH(F11,0)</f>
        <v>45077</v>
      </c>
      <c r="H11" s="3"/>
      <c r="J11" s="6" t="str">
        <f>IFERROR(VLOOKUP(D11&amp;" - "&amp;R11,[1]Control!$D:$E,2,0),"")</f>
        <v/>
      </c>
      <c r="K11" s="7" t="str">
        <f t="shared" si="4"/>
        <v>01/05/2023</v>
      </c>
      <c r="L11" s="7" t="str">
        <f t="shared" si="5"/>
        <v>31/05/2023</v>
      </c>
      <c r="M11" s="7" t="str">
        <f t="shared" si="6"/>
        <v>9 - MCE - 052023 - 23184716879 - Rios Marcelo</v>
      </c>
      <c r="N11" s="7" t="str">
        <f t="shared" si="7"/>
        <v>9 - MCR - 052023 - 23184716879 - Rios Marcelo</v>
      </c>
      <c r="O11" s="8">
        <f t="shared" si="11"/>
        <v>1</v>
      </c>
      <c r="P11" s="8">
        <f t="shared" si="12"/>
        <v>1</v>
      </c>
      <c r="Q11" s="5">
        <f t="shared" si="2"/>
        <v>11</v>
      </c>
      <c r="R11" s="5" t="str">
        <f t="shared" si="3"/>
        <v>05.2023</v>
      </c>
    </row>
    <row r="12" spans="1:18" x14ac:dyDescent="0.25">
      <c r="A12" s="5" t="str">
        <f t="shared" si="0"/>
        <v/>
      </c>
      <c r="B12" s="9"/>
      <c r="E12" s="4"/>
      <c r="F12" s="2"/>
      <c r="G12" s="7"/>
      <c r="H12" s="3"/>
      <c r="J12" s="6" t="str">
        <f>IFERROR(VLOOKUP(D12&amp;" - "&amp;R12,[1]Control!$D:$E,2,0),"")</f>
        <v/>
      </c>
      <c r="K12" s="7" t="str">
        <f t="shared" si="4"/>
        <v>00/01/1900</v>
      </c>
      <c r="L12" s="7" t="str">
        <f t="shared" si="5"/>
        <v>00/01/1900</v>
      </c>
      <c r="M12" s="7" t="str">
        <f t="shared" si="6"/>
        <v xml:space="preserve"> - MCE - 00/01/1900 -  - </v>
      </c>
      <c r="N12" s="7" t="str">
        <f t="shared" si="7"/>
        <v xml:space="preserve"> - MCR - 00/01/1900 -  - </v>
      </c>
      <c r="O12" s="8"/>
      <c r="P12" s="6"/>
      <c r="Q12" s="5">
        <f t="shared" si="2"/>
        <v>12</v>
      </c>
      <c r="R12" s="5" t="str">
        <f t="shared" si="3"/>
        <v>00/01/1900</v>
      </c>
    </row>
    <row r="13" spans="1:18" x14ac:dyDescent="0.25">
      <c r="A13" s="5" t="str">
        <f t="shared" si="0"/>
        <v/>
      </c>
      <c r="B13" s="9"/>
      <c r="E13" s="4"/>
      <c r="F13" s="2"/>
      <c r="G13" s="7"/>
      <c r="H13" s="3"/>
      <c r="J13" s="6" t="str">
        <f>IFERROR(VLOOKUP(D13&amp;" - "&amp;R13,[1]Control!$D:$E,2,0),"")</f>
        <v/>
      </c>
      <c r="K13" s="7" t="str">
        <f t="shared" si="4"/>
        <v>00/01/1900</v>
      </c>
      <c r="L13" s="7" t="str">
        <f t="shared" si="5"/>
        <v>00/01/1900</v>
      </c>
      <c r="M13" s="7" t="str">
        <f t="shared" si="6"/>
        <v xml:space="preserve"> - MCE - 00/01/1900 -  - </v>
      </c>
      <c r="N13" s="7" t="str">
        <f t="shared" si="7"/>
        <v xml:space="preserve"> - MCR - 00/01/1900 -  - </v>
      </c>
      <c r="O13" s="8"/>
      <c r="P13" s="6"/>
      <c r="Q13" s="5">
        <f t="shared" si="2"/>
        <v>13</v>
      </c>
      <c r="R13" s="5" t="str">
        <f t="shared" si="3"/>
        <v>00/01/1900</v>
      </c>
    </row>
    <row r="14" spans="1:18" x14ac:dyDescent="0.25">
      <c r="A14" s="5" t="str">
        <f t="shared" si="0"/>
        <v/>
      </c>
      <c r="B14" s="9"/>
      <c r="E14" s="4"/>
      <c r="F14" s="2"/>
      <c r="G14" s="7"/>
      <c r="H14" s="3"/>
      <c r="J14" s="6" t="str">
        <f>IFERROR(VLOOKUP(D14&amp;" - "&amp;R14,[1]Control!$D:$E,2,0),"")</f>
        <v/>
      </c>
      <c r="K14" s="7" t="str">
        <f t="shared" si="4"/>
        <v>00/01/1900</v>
      </c>
      <c r="L14" s="7" t="str">
        <f t="shared" si="5"/>
        <v>00/01/1900</v>
      </c>
      <c r="M14" s="7" t="str">
        <f t="shared" si="6"/>
        <v xml:space="preserve"> - MCE - 00/01/1900 -  - </v>
      </c>
      <c r="N14" s="7" t="str">
        <f t="shared" si="7"/>
        <v xml:space="preserve"> - MCR - 00/01/1900 -  - </v>
      </c>
      <c r="O14" s="8"/>
      <c r="P14" s="6"/>
      <c r="Q14" s="5">
        <f t="shared" si="2"/>
        <v>14</v>
      </c>
      <c r="R14" s="5" t="str">
        <f t="shared" si="3"/>
        <v>00/01/1900</v>
      </c>
    </row>
    <row r="15" spans="1:18" x14ac:dyDescent="0.25">
      <c r="A15" s="5" t="str">
        <f t="shared" si="0"/>
        <v/>
      </c>
      <c r="B15" s="9"/>
      <c r="E15" s="4"/>
      <c r="F15" s="2"/>
      <c r="G15" s="7"/>
      <c r="H15" s="3"/>
      <c r="J15" s="6" t="str">
        <f>IFERROR(VLOOKUP(D15&amp;" - "&amp;R15,[1]Control!$D:$E,2,0),"")</f>
        <v/>
      </c>
      <c r="K15" s="7" t="str">
        <f t="shared" si="4"/>
        <v>00/01/1900</v>
      </c>
      <c r="L15" s="7" t="str">
        <f t="shared" si="5"/>
        <v>00/01/1900</v>
      </c>
      <c r="M15" s="7" t="str">
        <f t="shared" si="6"/>
        <v xml:space="preserve"> - MCE - 00/01/1900 -  - </v>
      </c>
      <c r="N15" s="7" t="str">
        <f t="shared" si="7"/>
        <v xml:space="preserve"> - MCR - 00/01/1900 -  - </v>
      </c>
      <c r="O15" s="8"/>
      <c r="P15" s="6"/>
      <c r="Q15" s="5">
        <f t="shared" si="2"/>
        <v>15</v>
      </c>
      <c r="R15" s="5" t="str">
        <f t="shared" si="3"/>
        <v>00/01/1900</v>
      </c>
    </row>
    <row r="16" spans="1:18" x14ac:dyDescent="0.25">
      <c r="A16" s="5" t="str">
        <f t="shared" si="0"/>
        <v/>
      </c>
      <c r="B16" s="9"/>
      <c r="E16" s="4"/>
      <c r="F16" s="2"/>
      <c r="G16" s="7"/>
      <c r="H16" s="3"/>
      <c r="J16" s="6" t="str">
        <f>IFERROR(VLOOKUP(D16&amp;" - "&amp;R16,[1]Control!$D:$E,2,0),"")</f>
        <v/>
      </c>
      <c r="K16" s="7" t="str">
        <f t="shared" si="4"/>
        <v>00/01/1900</v>
      </c>
      <c r="L16" s="7" t="str">
        <f t="shared" si="5"/>
        <v>00/01/1900</v>
      </c>
      <c r="M16" s="7" t="str">
        <f t="shared" si="6"/>
        <v xml:space="preserve"> - MCE - 00/01/1900 -  - </v>
      </c>
      <c r="N16" s="7" t="str">
        <f t="shared" si="7"/>
        <v xml:space="preserve"> - MCR - 00/01/1900 -  - </v>
      </c>
      <c r="O16" s="8"/>
      <c r="P16" s="6"/>
      <c r="Q16" s="5">
        <f t="shared" si="2"/>
        <v>16</v>
      </c>
      <c r="R16" s="5" t="str">
        <f t="shared" si="3"/>
        <v>00/01/1900</v>
      </c>
    </row>
    <row r="17" spans="1:18" x14ac:dyDescent="0.25">
      <c r="A17" s="5" t="str">
        <f t="shared" si="0"/>
        <v/>
      </c>
      <c r="B17" s="9"/>
      <c r="E17" s="4"/>
      <c r="F17" s="2"/>
      <c r="G17" s="7"/>
      <c r="H17" s="3"/>
      <c r="J17" s="6" t="str">
        <f>IFERROR(VLOOKUP(D17&amp;" - "&amp;R17,[1]Control!$D:$E,2,0),"")</f>
        <v/>
      </c>
      <c r="K17" s="7" t="str">
        <f t="shared" si="4"/>
        <v>00/01/1900</v>
      </c>
      <c r="L17" s="7" t="str">
        <f t="shared" si="5"/>
        <v>00/01/1900</v>
      </c>
      <c r="M17" s="7" t="str">
        <f t="shared" si="6"/>
        <v xml:space="preserve"> - MCE - 00/01/1900 -  - </v>
      </c>
      <c r="N17" s="7" t="str">
        <f t="shared" si="7"/>
        <v xml:space="preserve"> - MCR - 00/01/1900 -  - </v>
      </c>
      <c r="O17" s="8"/>
      <c r="P17" s="6"/>
      <c r="Q17" s="5">
        <f t="shared" si="2"/>
        <v>17</v>
      </c>
      <c r="R17" s="5" t="str">
        <f t="shared" si="3"/>
        <v>00/01/1900</v>
      </c>
    </row>
    <row r="18" spans="1:18" x14ac:dyDescent="0.25">
      <c r="A18" s="5" t="str">
        <f t="shared" si="0"/>
        <v/>
      </c>
      <c r="B18" s="9"/>
      <c r="E18" s="4"/>
      <c r="F18" s="2"/>
      <c r="G18" s="7"/>
      <c r="H18" s="3"/>
      <c r="J18" s="6" t="str">
        <f>IFERROR(VLOOKUP(D18&amp;" - "&amp;R18,[1]Control!$D:$E,2,0),"")</f>
        <v/>
      </c>
      <c r="K18" s="7" t="str">
        <f t="shared" si="4"/>
        <v>00/01/1900</v>
      </c>
      <c r="L18" s="7" t="str">
        <f t="shared" si="5"/>
        <v>00/01/1900</v>
      </c>
      <c r="M18" s="7" t="str">
        <f t="shared" si="6"/>
        <v xml:space="preserve"> - MCE - 00/01/1900 -  - </v>
      </c>
      <c r="N18" s="7" t="str">
        <f t="shared" si="7"/>
        <v xml:space="preserve"> - MCR - 00/01/1900 -  - </v>
      </c>
      <c r="O18" s="8"/>
      <c r="P18" s="6"/>
      <c r="Q18" s="5">
        <f t="shared" si="2"/>
        <v>18</v>
      </c>
      <c r="R18" s="5" t="str">
        <f t="shared" si="3"/>
        <v>00/01/1900</v>
      </c>
    </row>
    <row r="19" spans="1:18" x14ac:dyDescent="0.25">
      <c r="A19" s="5" t="str">
        <f t="shared" si="0"/>
        <v/>
      </c>
      <c r="B19" s="9"/>
      <c r="E19" s="4"/>
      <c r="F19" s="2"/>
      <c r="G19" s="7"/>
      <c r="H19" s="3"/>
      <c r="J19" s="6" t="str">
        <f>IFERROR(VLOOKUP(D19&amp;" - "&amp;R19,[1]Control!$D:$E,2,0),"")</f>
        <v/>
      </c>
      <c r="K19" s="7" t="str">
        <f t="shared" si="4"/>
        <v>00/01/1900</v>
      </c>
      <c r="L19" s="7" t="str">
        <f t="shared" si="5"/>
        <v>00/01/1900</v>
      </c>
      <c r="M19" s="7" t="str">
        <f t="shared" si="6"/>
        <v xml:space="preserve"> - MCE - 00/01/1900 -  - </v>
      </c>
      <c r="N19" s="7" t="str">
        <f t="shared" si="7"/>
        <v xml:space="preserve"> - MCR - 00/01/1900 -  - </v>
      </c>
      <c r="O19" s="8"/>
      <c r="P19" s="6"/>
      <c r="Q19" s="5">
        <f t="shared" si="2"/>
        <v>19</v>
      </c>
      <c r="R19" s="5" t="str">
        <f t="shared" si="3"/>
        <v>00/01/1900</v>
      </c>
    </row>
    <row r="20" spans="1:18" x14ac:dyDescent="0.25">
      <c r="A20" s="5" t="str">
        <f t="shared" si="0"/>
        <v/>
      </c>
      <c r="B20" s="9"/>
      <c r="E20" s="4"/>
      <c r="F20" s="2"/>
      <c r="G20" s="7"/>
      <c r="H20" s="3"/>
      <c r="J20" s="6" t="str">
        <f>IFERROR(VLOOKUP(D20&amp;" - "&amp;R20,[1]Control!$D:$E,2,0),"")</f>
        <v/>
      </c>
      <c r="K20" s="7" t="str">
        <f t="shared" si="4"/>
        <v>00/01/1900</v>
      </c>
      <c r="L20" s="7" t="str">
        <f t="shared" si="5"/>
        <v>00/01/1900</v>
      </c>
      <c r="M20" s="7" t="str">
        <f t="shared" si="6"/>
        <v xml:space="preserve"> - MCE - 00/01/1900 -  - </v>
      </c>
      <c r="N20" s="7" t="str">
        <f t="shared" si="7"/>
        <v xml:space="preserve"> - MCR - 00/01/1900 -  - </v>
      </c>
      <c r="O20" s="8"/>
      <c r="P20" s="6"/>
      <c r="Q20" s="5">
        <f t="shared" si="2"/>
        <v>20</v>
      </c>
      <c r="R20" s="5" t="str">
        <f t="shared" si="3"/>
        <v>00/01/1900</v>
      </c>
    </row>
    <row r="21" spans="1:18" x14ac:dyDescent="0.25">
      <c r="A21" s="5" t="str">
        <f t="shared" si="0"/>
        <v/>
      </c>
      <c r="B21" s="9"/>
      <c r="E21" s="4"/>
      <c r="F21" s="2"/>
      <c r="G21" s="7"/>
      <c r="H21" s="3"/>
      <c r="J21" s="6" t="str">
        <f>IFERROR(VLOOKUP(D21&amp;" - "&amp;R21,[1]Control!$D:$E,2,0),"")</f>
        <v/>
      </c>
      <c r="K21" s="7" t="str">
        <f t="shared" si="4"/>
        <v>00/01/1900</v>
      </c>
      <c r="L21" s="7" t="str">
        <f t="shared" si="5"/>
        <v>00/01/1900</v>
      </c>
      <c r="M21" s="7" t="str">
        <f t="shared" si="6"/>
        <v xml:space="preserve"> - MCE - 00/01/1900 -  - </v>
      </c>
      <c r="N21" s="7" t="str">
        <f t="shared" si="7"/>
        <v xml:space="preserve"> - MCR - 00/01/1900 -  - </v>
      </c>
      <c r="O21" s="8"/>
      <c r="P21" s="6"/>
      <c r="Q21" s="5">
        <f t="shared" si="2"/>
        <v>21</v>
      </c>
      <c r="R21" s="5" t="str">
        <f t="shared" si="3"/>
        <v>00/01/1900</v>
      </c>
    </row>
    <row r="22" spans="1:18" x14ac:dyDescent="0.25">
      <c r="A22" s="5" t="str">
        <f t="shared" si="0"/>
        <v/>
      </c>
      <c r="B22" s="9"/>
      <c r="E22" s="4"/>
      <c r="F22" s="2"/>
      <c r="G22" s="7"/>
      <c r="H22" s="3"/>
      <c r="J22" s="6" t="str">
        <f>IFERROR(VLOOKUP(D22&amp;" - "&amp;R22,[1]Control!$D:$E,2,0),"")</f>
        <v/>
      </c>
      <c r="K22" s="7" t="str">
        <f t="shared" si="4"/>
        <v>00/01/1900</v>
      </c>
      <c r="L22" s="7" t="str">
        <f t="shared" si="5"/>
        <v>00/01/1900</v>
      </c>
      <c r="M22" s="7" t="str">
        <f t="shared" si="6"/>
        <v xml:space="preserve"> - MCE - 00/01/1900 -  - </v>
      </c>
      <c r="N22" s="7" t="str">
        <f t="shared" si="7"/>
        <v xml:space="preserve"> - MCR - 00/01/1900 -  - </v>
      </c>
      <c r="O22" s="8"/>
      <c r="P22" s="6"/>
      <c r="Q22" s="5">
        <f t="shared" si="2"/>
        <v>22</v>
      </c>
      <c r="R22" s="5" t="str">
        <f t="shared" si="3"/>
        <v>00/01/1900</v>
      </c>
    </row>
    <row r="23" spans="1:18" x14ac:dyDescent="0.25">
      <c r="A23" s="5" t="str">
        <f t="shared" si="0"/>
        <v/>
      </c>
      <c r="B23" s="9"/>
      <c r="E23" s="4"/>
      <c r="F23" s="2"/>
      <c r="G23" s="7"/>
      <c r="H23" s="3"/>
      <c r="J23" s="6" t="str">
        <f>IFERROR(VLOOKUP(D23&amp;" - "&amp;R23,[1]Control!$D:$E,2,0),"")</f>
        <v/>
      </c>
      <c r="K23" s="7" t="str">
        <f t="shared" si="4"/>
        <v>00/01/1900</v>
      </c>
      <c r="L23" s="7" t="str">
        <f t="shared" si="5"/>
        <v>00/01/1900</v>
      </c>
      <c r="M23" s="7" t="str">
        <f t="shared" si="6"/>
        <v xml:space="preserve"> - MCE - 00/01/1900 -  - </v>
      </c>
      <c r="N23" s="7" t="str">
        <f t="shared" si="7"/>
        <v xml:space="preserve"> - MCR - 00/01/1900 -  - </v>
      </c>
      <c r="O23" s="8"/>
      <c r="P23" s="6"/>
      <c r="Q23" s="5">
        <f t="shared" si="2"/>
        <v>23</v>
      </c>
      <c r="R23" s="5" t="str">
        <f t="shared" si="3"/>
        <v>00/01/1900</v>
      </c>
    </row>
    <row r="24" spans="1:18" x14ac:dyDescent="0.25">
      <c r="A24" s="5" t="str">
        <f t="shared" si="0"/>
        <v/>
      </c>
      <c r="B24" s="9"/>
      <c r="E24" s="4"/>
      <c r="F24" s="2"/>
      <c r="G24" s="7"/>
      <c r="H24" s="3"/>
      <c r="J24" s="6" t="str">
        <f>IFERROR(VLOOKUP(D24&amp;" - "&amp;R24,[1]Control!$D:$E,2,0),"")</f>
        <v/>
      </c>
      <c r="K24" s="7" t="str">
        <f t="shared" si="4"/>
        <v>00/01/1900</v>
      </c>
      <c r="L24" s="7" t="str">
        <f t="shared" si="5"/>
        <v>00/01/1900</v>
      </c>
      <c r="M24" s="7" t="str">
        <f t="shared" si="6"/>
        <v xml:space="preserve"> - MCE - 00/01/1900 -  - </v>
      </c>
      <c r="N24" s="7" t="str">
        <f t="shared" si="7"/>
        <v xml:space="preserve"> - MCR - 00/01/1900 -  - </v>
      </c>
      <c r="O24" s="8"/>
      <c r="P24" s="6"/>
      <c r="Q24" s="5">
        <f t="shared" si="2"/>
        <v>24</v>
      </c>
      <c r="R24" s="5" t="str">
        <f t="shared" si="3"/>
        <v>00/01/1900</v>
      </c>
    </row>
    <row r="25" spans="1:18" x14ac:dyDescent="0.25">
      <c r="A25" s="5" t="str">
        <f t="shared" si="0"/>
        <v/>
      </c>
      <c r="B25" s="9"/>
      <c r="E25" s="4"/>
      <c r="F25" s="2"/>
      <c r="G25" s="7"/>
      <c r="H25" s="3"/>
      <c r="J25" s="6" t="str">
        <f>IFERROR(VLOOKUP(D25&amp;" - "&amp;R25,[1]Control!$D:$E,2,0),"")</f>
        <v/>
      </c>
      <c r="K25" s="7" t="str">
        <f t="shared" si="4"/>
        <v>00/01/1900</v>
      </c>
      <c r="L25" s="7" t="str">
        <f t="shared" si="5"/>
        <v>00/01/1900</v>
      </c>
      <c r="M25" s="7" t="str">
        <f t="shared" si="6"/>
        <v xml:space="preserve"> - MCE - 00/01/1900 -  - </v>
      </c>
      <c r="N25" s="7" t="str">
        <f t="shared" si="7"/>
        <v xml:space="preserve"> - MCR - 00/01/1900 -  - </v>
      </c>
      <c r="O25" s="8"/>
      <c r="P25" s="6"/>
      <c r="Q25" s="5">
        <f t="shared" si="2"/>
        <v>25</v>
      </c>
      <c r="R25" s="5" t="str">
        <f t="shared" si="3"/>
        <v>00/01/1900</v>
      </c>
    </row>
    <row r="26" spans="1:18" x14ac:dyDescent="0.25">
      <c r="A26" s="5" t="str">
        <f t="shared" si="0"/>
        <v/>
      </c>
      <c r="B26" s="9"/>
      <c r="E26" s="4"/>
      <c r="F26" s="2"/>
      <c r="G26" s="7"/>
      <c r="H26" s="3"/>
      <c r="J26" s="6" t="str">
        <f>IFERROR(VLOOKUP(D26&amp;" - "&amp;R26,[1]Control!$D:$E,2,0),"")</f>
        <v/>
      </c>
      <c r="K26" s="7" t="str">
        <f t="shared" si="4"/>
        <v>00/01/1900</v>
      </c>
      <c r="L26" s="7" t="str">
        <f t="shared" si="5"/>
        <v>00/01/1900</v>
      </c>
      <c r="M26" s="7" t="str">
        <f t="shared" si="6"/>
        <v xml:space="preserve"> - MCE - 00/01/1900 -  - </v>
      </c>
      <c r="N26" s="7" t="str">
        <f t="shared" si="7"/>
        <v xml:space="preserve"> - MCR - 00/01/1900 -  - </v>
      </c>
      <c r="O26" s="8"/>
      <c r="P26" s="6"/>
      <c r="Q26" s="5">
        <f t="shared" si="2"/>
        <v>26</v>
      </c>
      <c r="R26" s="5" t="str">
        <f t="shared" si="3"/>
        <v>00/01/1900</v>
      </c>
    </row>
    <row r="27" spans="1:18" x14ac:dyDescent="0.25">
      <c r="A27" s="5" t="str">
        <f t="shared" si="0"/>
        <v/>
      </c>
      <c r="B27" s="9"/>
      <c r="E27" s="4"/>
      <c r="F27" s="2"/>
      <c r="G27" s="7"/>
      <c r="H27" s="3"/>
      <c r="J27" s="6" t="str">
        <f>IFERROR(VLOOKUP(D27&amp;" - "&amp;R27,[1]Control!$D:$E,2,0),"")</f>
        <v/>
      </c>
      <c r="K27" s="7" t="str">
        <f t="shared" si="4"/>
        <v>00/01/1900</v>
      </c>
      <c r="L27" s="7" t="str">
        <f t="shared" si="5"/>
        <v>00/01/1900</v>
      </c>
      <c r="M27" s="7" t="str">
        <f t="shared" si="6"/>
        <v xml:space="preserve"> - MCE - 00/01/1900 -  - </v>
      </c>
      <c r="N27" s="7" t="str">
        <f t="shared" si="7"/>
        <v xml:space="preserve"> - MCR - 00/01/1900 -  - </v>
      </c>
      <c r="O27" s="8"/>
      <c r="P27" s="6"/>
      <c r="Q27" s="5">
        <f t="shared" si="2"/>
        <v>27</v>
      </c>
      <c r="R27" s="5" t="str">
        <f t="shared" si="3"/>
        <v>00/01/1900</v>
      </c>
    </row>
    <row r="28" spans="1:18" x14ac:dyDescent="0.25">
      <c r="A28" s="5" t="str">
        <f t="shared" si="0"/>
        <v/>
      </c>
      <c r="B28" s="9"/>
      <c r="E28" s="4"/>
      <c r="F28" s="2"/>
      <c r="G28" s="7"/>
      <c r="H28" s="3"/>
      <c r="J28" s="6" t="str">
        <f>IFERROR(VLOOKUP(D28&amp;" - "&amp;R28,[1]Control!$D:$E,2,0),"")</f>
        <v/>
      </c>
      <c r="K28" s="7" t="str">
        <f t="shared" si="4"/>
        <v>00/01/1900</v>
      </c>
      <c r="L28" s="7" t="str">
        <f t="shared" si="5"/>
        <v>00/01/1900</v>
      </c>
      <c r="M28" s="7" t="str">
        <f t="shared" si="6"/>
        <v xml:space="preserve"> - MCE - 00/01/1900 -  - </v>
      </c>
      <c r="N28" s="7" t="str">
        <f t="shared" si="7"/>
        <v xml:space="preserve"> - MCR - 00/01/1900 -  - </v>
      </c>
      <c r="O28" s="8"/>
      <c r="P28" s="6"/>
      <c r="Q28" s="5">
        <f t="shared" si="2"/>
        <v>28</v>
      </c>
      <c r="R28" s="5" t="str">
        <f t="shared" si="3"/>
        <v>00/01/1900</v>
      </c>
    </row>
    <row r="29" spans="1:18" x14ac:dyDescent="0.25">
      <c r="A29" s="5" t="str">
        <f t="shared" si="0"/>
        <v/>
      </c>
      <c r="B29" s="9"/>
      <c r="E29" s="4"/>
      <c r="F29" s="2"/>
      <c r="G29" s="7"/>
      <c r="H29" s="3"/>
      <c r="J29" s="6" t="str">
        <f>IFERROR(VLOOKUP(D29&amp;" - "&amp;R29,[1]Control!$D:$E,2,0),"")</f>
        <v/>
      </c>
      <c r="K29" s="7" t="str">
        <f t="shared" si="4"/>
        <v>00/01/1900</v>
      </c>
      <c r="L29" s="7" t="str">
        <f t="shared" si="5"/>
        <v>00/01/1900</v>
      </c>
      <c r="M29" s="7" t="str">
        <f t="shared" si="6"/>
        <v xml:space="preserve"> - MCE - 00/01/1900 -  - </v>
      </c>
      <c r="N29" s="7" t="str">
        <f t="shared" si="7"/>
        <v xml:space="preserve"> - MCR - 00/01/1900 -  - </v>
      </c>
      <c r="O29" s="8"/>
      <c r="P29" s="6"/>
      <c r="Q29" s="5">
        <f t="shared" si="2"/>
        <v>29</v>
      </c>
      <c r="R29" s="5" t="str">
        <f t="shared" si="3"/>
        <v>00/01/1900</v>
      </c>
    </row>
    <row r="30" spans="1:18" x14ac:dyDescent="0.25">
      <c r="A30" s="5" t="str">
        <f t="shared" si="0"/>
        <v/>
      </c>
      <c r="B30" s="9"/>
      <c r="E30" s="4"/>
      <c r="F30" s="2"/>
      <c r="G30" s="7"/>
      <c r="H30" s="3"/>
      <c r="J30" s="6" t="str">
        <f>IFERROR(VLOOKUP(D30&amp;" - "&amp;R30,[1]Control!$D:$E,2,0),"")</f>
        <v/>
      </c>
      <c r="K30" s="7" t="str">
        <f t="shared" si="4"/>
        <v>00/01/1900</v>
      </c>
      <c r="L30" s="7" t="str">
        <f t="shared" si="5"/>
        <v>00/01/1900</v>
      </c>
      <c r="M30" s="7" t="str">
        <f t="shared" si="6"/>
        <v xml:space="preserve"> - MCE - 00/01/1900 -  - </v>
      </c>
      <c r="N30" s="7" t="str">
        <f t="shared" si="7"/>
        <v xml:space="preserve"> - MCR - 00/01/1900 -  - </v>
      </c>
      <c r="O30" s="8"/>
      <c r="P30" s="6"/>
      <c r="Q30" s="5">
        <f t="shared" si="2"/>
        <v>30</v>
      </c>
      <c r="R30" s="5" t="str">
        <f t="shared" si="3"/>
        <v>00/01/1900</v>
      </c>
    </row>
    <row r="31" spans="1:18" x14ac:dyDescent="0.25">
      <c r="A31" s="5" t="str">
        <f t="shared" si="0"/>
        <v/>
      </c>
      <c r="B31" s="9"/>
      <c r="E31" s="4"/>
      <c r="F31" s="2"/>
      <c r="G31" s="7"/>
      <c r="H31" s="3"/>
      <c r="J31" s="6" t="str">
        <f>IFERROR(VLOOKUP(D31&amp;" - "&amp;R31,[1]Control!$D:$E,2,0),"")</f>
        <v/>
      </c>
      <c r="K31" s="7" t="str">
        <f t="shared" si="4"/>
        <v>00/01/1900</v>
      </c>
      <c r="L31" s="7" t="str">
        <f t="shared" si="5"/>
        <v>00/01/1900</v>
      </c>
      <c r="M31" s="7" t="str">
        <f t="shared" si="6"/>
        <v xml:space="preserve"> - MCE - 00/01/1900 -  - </v>
      </c>
      <c r="N31" s="7" t="str">
        <f t="shared" si="7"/>
        <v xml:space="preserve"> - MCR - 00/01/1900 -  - </v>
      </c>
      <c r="O31" s="8"/>
      <c r="P31" s="6"/>
      <c r="Q31" s="5">
        <f t="shared" si="2"/>
        <v>31</v>
      </c>
      <c r="R31" s="5" t="str">
        <f t="shared" si="3"/>
        <v>00/01/1900</v>
      </c>
    </row>
    <row r="32" spans="1:18" x14ac:dyDescent="0.25">
      <c r="A32" s="5" t="str">
        <f t="shared" si="0"/>
        <v/>
      </c>
      <c r="B32" s="9"/>
      <c r="E32" s="4"/>
      <c r="F32" s="2"/>
      <c r="G32" s="7"/>
      <c r="H32" s="3"/>
      <c r="J32" s="6" t="str">
        <f>IFERROR(VLOOKUP(D32&amp;" - "&amp;R32,[1]Control!$D:$E,2,0),"")</f>
        <v/>
      </c>
      <c r="K32" s="7" t="str">
        <f t="shared" si="4"/>
        <v>00/01/1900</v>
      </c>
      <c r="L32" s="7" t="str">
        <f t="shared" si="5"/>
        <v>00/01/1900</v>
      </c>
      <c r="M32" s="7" t="str">
        <f t="shared" si="6"/>
        <v xml:space="preserve"> - MCE - 00/01/1900 -  - </v>
      </c>
      <c r="N32" s="7" t="str">
        <f t="shared" si="7"/>
        <v xml:space="preserve"> - MCR - 00/01/1900 -  - </v>
      </c>
      <c r="O32" s="8"/>
      <c r="P32" s="6"/>
      <c r="Q32" s="5">
        <f t="shared" si="2"/>
        <v>32</v>
      </c>
      <c r="R32" s="5" t="str">
        <f t="shared" si="3"/>
        <v>00/01/1900</v>
      </c>
    </row>
    <row r="33" spans="1:18" x14ac:dyDescent="0.25">
      <c r="A33" s="5" t="str">
        <f t="shared" si="0"/>
        <v/>
      </c>
      <c r="B33" s="9"/>
      <c r="E33" s="4"/>
      <c r="F33" s="2"/>
      <c r="G33" s="7"/>
      <c r="H33" s="3"/>
      <c r="J33" s="6" t="str">
        <f>IFERROR(VLOOKUP(D33&amp;" - "&amp;R33,[1]Control!$D:$E,2,0),"")</f>
        <v/>
      </c>
      <c r="K33" s="7" t="str">
        <f t="shared" si="4"/>
        <v>00/01/1900</v>
      </c>
      <c r="L33" s="7" t="str">
        <f t="shared" si="5"/>
        <v>00/01/1900</v>
      </c>
      <c r="M33" s="7" t="str">
        <f t="shared" si="6"/>
        <v xml:space="preserve"> - MCE - 00/01/1900 -  - </v>
      </c>
      <c r="N33" s="7" t="str">
        <f t="shared" si="7"/>
        <v xml:space="preserve"> - MCR - 00/01/1900 -  - </v>
      </c>
      <c r="O33" s="8"/>
      <c r="P33" s="6"/>
      <c r="Q33" s="5">
        <f t="shared" si="2"/>
        <v>33</v>
      </c>
      <c r="R33" s="5" t="str">
        <f t="shared" si="3"/>
        <v>00/01/1900</v>
      </c>
    </row>
    <row r="34" spans="1:18" x14ac:dyDescent="0.25">
      <c r="A34" s="5" t="str">
        <f t="shared" si="0"/>
        <v/>
      </c>
      <c r="B34" s="9"/>
      <c r="E34" s="4"/>
      <c r="F34" s="2"/>
      <c r="G34" s="7"/>
      <c r="H34" s="3"/>
      <c r="J34" s="6" t="str">
        <f>IFERROR(VLOOKUP(D34&amp;" - "&amp;R34,[1]Control!$D:$E,2,0),"")</f>
        <v/>
      </c>
      <c r="K34" s="7" t="str">
        <f t="shared" si="4"/>
        <v>00/01/1900</v>
      </c>
      <c r="L34" s="7" t="str">
        <f t="shared" si="5"/>
        <v>00/01/1900</v>
      </c>
      <c r="M34" s="7" t="str">
        <f t="shared" si="6"/>
        <v xml:space="preserve"> - MCE - 00/01/1900 -  - </v>
      </c>
      <c r="N34" s="7" t="str">
        <f t="shared" si="7"/>
        <v xml:space="preserve"> - MCR - 00/01/1900 -  - </v>
      </c>
      <c r="O34" s="8"/>
      <c r="P34" s="6"/>
      <c r="Q34" s="5">
        <f t="shared" ref="Q34:Q69" si="14">ROW(A34)</f>
        <v>34</v>
      </c>
      <c r="R34" s="5" t="str">
        <f t="shared" ref="R34:R66" si="15">TEXT(K34,"MM.YYYY")</f>
        <v>00/01/1900</v>
      </c>
    </row>
    <row r="35" spans="1:18" x14ac:dyDescent="0.25">
      <c r="A35" s="5" t="str">
        <f t="shared" si="0"/>
        <v/>
      </c>
      <c r="B35" s="9"/>
      <c r="E35" s="4"/>
      <c r="F35" s="2"/>
      <c r="G35" s="7"/>
      <c r="H35" s="3"/>
      <c r="J35" s="6" t="str">
        <f>IFERROR(VLOOKUP(D35&amp;" - "&amp;R35,[1]Control!$D:$E,2,0),"")</f>
        <v/>
      </c>
      <c r="K35" s="7" t="str">
        <f t="shared" si="4"/>
        <v>00/01/1900</v>
      </c>
      <c r="L35" s="7" t="str">
        <f t="shared" ref="L35:L69" si="16">TEXT(G35,"DD/MM/YYYY")</f>
        <v>00/01/1900</v>
      </c>
      <c r="M35" s="7" t="str">
        <f t="shared" si="6"/>
        <v xml:space="preserve"> - MCE - 00/01/1900 -  - </v>
      </c>
      <c r="N35" s="7" t="str">
        <f t="shared" si="7"/>
        <v xml:space="preserve"> - MCR - 00/01/1900 -  - </v>
      </c>
      <c r="O35" s="8"/>
      <c r="P35" s="6"/>
      <c r="Q35" s="5">
        <f t="shared" si="14"/>
        <v>35</v>
      </c>
      <c r="R35" s="5" t="str">
        <f t="shared" si="15"/>
        <v>00/01/1900</v>
      </c>
    </row>
    <row r="36" spans="1:18" x14ac:dyDescent="0.25">
      <c r="A36" s="5" t="str">
        <f t="shared" si="0"/>
        <v/>
      </c>
      <c r="B36" s="9"/>
      <c r="E36" s="4"/>
      <c r="F36" s="2"/>
      <c r="G36" s="7"/>
      <c r="H36" s="3"/>
      <c r="J36" s="6" t="str">
        <f>IFERROR(VLOOKUP(D36&amp;" - "&amp;R36,[1]Control!$D:$E,2,0),"")</f>
        <v/>
      </c>
      <c r="K36" s="7" t="str">
        <f t="shared" si="4"/>
        <v>00/01/1900</v>
      </c>
      <c r="L36" s="7" t="str">
        <f t="shared" si="16"/>
        <v>00/01/1900</v>
      </c>
      <c r="M36" s="7" t="str">
        <f t="shared" si="6"/>
        <v xml:space="preserve"> - MCE - 00/01/1900 -  - </v>
      </c>
      <c r="N36" s="7" t="str">
        <f t="shared" si="7"/>
        <v xml:space="preserve"> - MCR - 00/01/1900 -  - </v>
      </c>
      <c r="O36" s="8"/>
      <c r="P36" s="6"/>
      <c r="Q36" s="5">
        <f t="shared" si="14"/>
        <v>36</v>
      </c>
      <c r="R36" s="5" t="str">
        <f t="shared" si="15"/>
        <v>00/01/1900</v>
      </c>
    </row>
    <row r="37" spans="1:18" x14ac:dyDescent="0.25">
      <c r="A37" s="5" t="str">
        <f t="shared" si="0"/>
        <v/>
      </c>
      <c r="B37" s="9"/>
      <c r="E37" s="4"/>
      <c r="F37" s="2"/>
      <c r="G37" s="7"/>
      <c r="H37" s="3"/>
      <c r="J37" s="6" t="str">
        <f>IFERROR(VLOOKUP(D37&amp;" - "&amp;R37,[1]Control!$D:$E,2,0),"")</f>
        <v/>
      </c>
      <c r="K37" s="7" t="str">
        <f t="shared" si="4"/>
        <v>00/01/1900</v>
      </c>
      <c r="L37" s="7" t="str">
        <f t="shared" si="16"/>
        <v>00/01/1900</v>
      </c>
      <c r="M37" s="7" t="str">
        <f t="shared" si="6"/>
        <v xml:space="preserve"> - MCE - 00/01/1900 -  - </v>
      </c>
      <c r="N37" s="7" t="str">
        <f t="shared" si="7"/>
        <v xml:space="preserve"> - MCR - 00/01/1900 -  - </v>
      </c>
      <c r="O37" s="8"/>
      <c r="P37" s="6"/>
      <c r="Q37" s="5">
        <f t="shared" si="14"/>
        <v>37</v>
      </c>
      <c r="R37" s="5" t="str">
        <f t="shared" si="15"/>
        <v>00/01/1900</v>
      </c>
    </row>
    <row r="38" spans="1:18" x14ac:dyDescent="0.25">
      <c r="A38" s="5" t="str">
        <f t="shared" si="0"/>
        <v/>
      </c>
      <c r="B38" s="9"/>
      <c r="E38" s="4"/>
      <c r="F38" s="2"/>
      <c r="G38" s="7"/>
      <c r="H38" s="3"/>
      <c r="J38" s="6" t="str">
        <f>IFERROR(VLOOKUP(D38&amp;" - "&amp;R38,[1]Control!$D:$E,2,0),"")</f>
        <v/>
      </c>
      <c r="K38" s="7" t="str">
        <f t="shared" si="4"/>
        <v>00/01/1900</v>
      </c>
      <c r="L38" s="7" t="str">
        <f t="shared" si="16"/>
        <v>00/01/1900</v>
      </c>
      <c r="M38" s="7" t="str">
        <f t="shared" si="6"/>
        <v xml:space="preserve"> - MCE - 00/01/1900 -  - </v>
      </c>
      <c r="N38" s="7" t="str">
        <f t="shared" si="7"/>
        <v xml:space="preserve"> - MCR - 00/01/1900 -  - </v>
      </c>
      <c r="O38" s="8"/>
      <c r="P38" s="6"/>
      <c r="Q38" s="5">
        <f t="shared" si="14"/>
        <v>38</v>
      </c>
      <c r="R38" s="5" t="str">
        <f t="shared" si="15"/>
        <v>00/01/1900</v>
      </c>
    </row>
    <row r="39" spans="1:18" x14ac:dyDescent="0.25">
      <c r="A39" s="5" t="str">
        <f t="shared" si="0"/>
        <v/>
      </c>
      <c r="B39" s="9"/>
      <c r="E39" s="4"/>
      <c r="F39" s="2"/>
      <c r="G39" s="7"/>
      <c r="H39" s="3"/>
      <c r="J39" s="6" t="str">
        <f>IFERROR(VLOOKUP(D39&amp;" - "&amp;R39,[1]Control!$D:$E,2,0),"")</f>
        <v/>
      </c>
      <c r="K39" s="7" t="str">
        <f t="shared" si="4"/>
        <v>00/01/1900</v>
      </c>
      <c r="L39" s="7" t="str">
        <f t="shared" si="16"/>
        <v>00/01/1900</v>
      </c>
      <c r="M39" s="7" t="str">
        <f t="shared" si="6"/>
        <v xml:space="preserve"> - MCE - 00/01/1900 -  - </v>
      </c>
      <c r="N39" s="7" t="str">
        <f t="shared" si="7"/>
        <v xml:space="preserve"> - MCR - 00/01/1900 -  - </v>
      </c>
      <c r="O39" s="8"/>
      <c r="P39" s="6"/>
      <c r="Q39" s="5">
        <f t="shared" si="14"/>
        <v>39</v>
      </c>
      <c r="R39" s="5" t="str">
        <f t="shared" si="15"/>
        <v>00/01/1900</v>
      </c>
    </row>
    <row r="40" spans="1:18" x14ac:dyDescent="0.25">
      <c r="A40" s="5" t="str">
        <f t="shared" si="0"/>
        <v/>
      </c>
      <c r="B40" s="9"/>
      <c r="E40" s="4"/>
      <c r="F40" s="2"/>
      <c r="G40" s="7"/>
      <c r="H40" s="3"/>
      <c r="J40" s="6" t="str">
        <f>IFERROR(VLOOKUP(D40&amp;" - "&amp;R40,[1]Control!$D:$E,2,0),"")</f>
        <v/>
      </c>
      <c r="K40" s="7" t="str">
        <f t="shared" si="4"/>
        <v>00/01/1900</v>
      </c>
      <c r="L40" s="7" t="str">
        <f t="shared" si="16"/>
        <v>00/01/1900</v>
      </c>
      <c r="M40" s="7" t="str">
        <f t="shared" si="6"/>
        <v xml:space="preserve"> - MCE - 00/01/1900 -  - </v>
      </c>
      <c r="N40" s="7" t="str">
        <f t="shared" si="7"/>
        <v xml:space="preserve"> - MCR - 00/01/1900 -  - </v>
      </c>
      <c r="O40" s="8"/>
      <c r="P40" s="6"/>
      <c r="Q40" s="5">
        <f t="shared" si="14"/>
        <v>40</v>
      </c>
      <c r="R40" s="5" t="str">
        <f t="shared" si="15"/>
        <v>00/01/1900</v>
      </c>
    </row>
    <row r="41" spans="1:18" x14ac:dyDescent="0.25">
      <c r="A41" s="5" t="str">
        <f t="shared" si="0"/>
        <v/>
      </c>
      <c r="B41" s="9"/>
      <c r="E41" s="4"/>
      <c r="F41" s="2"/>
      <c r="G41" s="7"/>
      <c r="H41" s="3"/>
      <c r="J41" s="6" t="str">
        <f>IFERROR(VLOOKUP(D41&amp;" - "&amp;R41,[1]Control!$D:$E,2,0),"")</f>
        <v/>
      </c>
      <c r="K41" s="7" t="str">
        <f t="shared" si="4"/>
        <v>00/01/1900</v>
      </c>
      <c r="L41" s="7" t="str">
        <f t="shared" si="16"/>
        <v>00/01/1900</v>
      </c>
      <c r="M41" s="7" t="str">
        <f t="shared" si="6"/>
        <v xml:space="preserve"> - MCE - 00/01/1900 -  - </v>
      </c>
      <c r="N41" s="7" t="str">
        <f t="shared" si="7"/>
        <v xml:space="preserve"> - MCR - 00/01/1900 -  - </v>
      </c>
      <c r="O41" s="8"/>
      <c r="P41" s="6"/>
      <c r="Q41" s="5">
        <f t="shared" si="14"/>
        <v>41</v>
      </c>
      <c r="R41" s="5" t="str">
        <f t="shared" si="15"/>
        <v>00/01/1900</v>
      </c>
    </row>
    <row r="42" spans="1:18" x14ac:dyDescent="0.25">
      <c r="A42" s="5" t="str">
        <f t="shared" si="0"/>
        <v/>
      </c>
      <c r="B42" s="9"/>
      <c r="E42" s="4"/>
      <c r="F42" s="2"/>
      <c r="G42" s="7"/>
      <c r="H42" s="3"/>
      <c r="J42" s="6" t="str">
        <f>IFERROR(VLOOKUP(D42&amp;" - "&amp;R42,[1]Control!$D:$E,2,0),"")</f>
        <v/>
      </c>
      <c r="K42" s="7" t="str">
        <f t="shared" si="4"/>
        <v>00/01/1900</v>
      </c>
      <c r="L42" s="7" t="str">
        <f t="shared" si="16"/>
        <v>00/01/1900</v>
      </c>
      <c r="M42" s="7" t="str">
        <f t="shared" si="6"/>
        <v xml:space="preserve"> - MCE - 00/01/1900 -  - </v>
      </c>
      <c r="N42" s="7" t="str">
        <f t="shared" si="7"/>
        <v xml:space="preserve"> - MCR - 00/01/1900 -  - </v>
      </c>
      <c r="O42" s="8"/>
      <c r="P42" s="6"/>
      <c r="Q42" s="5">
        <f t="shared" si="14"/>
        <v>42</v>
      </c>
      <c r="R42" s="5" t="str">
        <f t="shared" si="15"/>
        <v>00/01/1900</v>
      </c>
    </row>
    <row r="43" spans="1:18" x14ac:dyDescent="0.25">
      <c r="A43" s="5" t="str">
        <f t="shared" si="0"/>
        <v/>
      </c>
      <c r="B43" s="9"/>
      <c r="E43" s="4"/>
      <c r="F43" s="2"/>
      <c r="G43" s="7"/>
      <c r="H43" s="3"/>
      <c r="J43" s="6" t="str">
        <f>IFERROR(VLOOKUP(D43&amp;" - "&amp;R43,[1]Control!$D:$E,2,0),"")</f>
        <v/>
      </c>
      <c r="K43" s="7" t="str">
        <f t="shared" si="4"/>
        <v>00/01/1900</v>
      </c>
      <c r="L43" s="7" t="str">
        <f t="shared" si="16"/>
        <v>00/01/1900</v>
      </c>
      <c r="M43" s="7" t="str">
        <f t="shared" si="6"/>
        <v xml:space="preserve"> - MCE - 00/01/1900 -  - </v>
      </c>
      <c r="N43" s="7" t="str">
        <f t="shared" si="7"/>
        <v xml:space="preserve"> - MCR - 00/01/1900 -  - </v>
      </c>
      <c r="O43" s="8"/>
      <c r="P43" s="6"/>
      <c r="Q43" s="5">
        <f t="shared" si="14"/>
        <v>43</v>
      </c>
      <c r="R43" s="5" t="str">
        <f t="shared" si="15"/>
        <v>00/01/1900</v>
      </c>
    </row>
    <row r="44" spans="1:18" x14ac:dyDescent="0.25">
      <c r="A44" s="5" t="str">
        <f t="shared" si="0"/>
        <v/>
      </c>
      <c r="B44" s="9"/>
      <c r="E44" s="4"/>
      <c r="F44" s="2"/>
      <c r="G44" s="7"/>
      <c r="H44" s="3"/>
      <c r="J44" s="6" t="str">
        <f>IFERROR(VLOOKUP(D44&amp;" - "&amp;R44,[1]Control!$D:$E,2,0),"")</f>
        <v/>
      </c>
      <c r="K44" s="7" t="str">
        <f t="shared" si="4"/>
        <v>00/01/1900</v>
      </c>
      <c r="L44" s="7" t="str">
        <f t="shared" si="16"/>
        <v>00/01/1900</v>
      </c>
      <c r="M44" s="7" t="str">
        <f t="shared" si="6"/>
        <v xml:space="preserve"> - MCE - 00/01/1900 -  - </v>
      </c>
      <c r="N44" s="7" t="str">
        <f t="shared" si="7"/>
        <v xml:space="preserve"> - MCR - 00/01/1900 -  - </v>
      </c>
      <c r="O44" s="8"/>
      <c r="P44" s="6"/>
      <c r="Q44" s="5">
        <f t="shared" si="14"/>
        <v>44</v>
      </c>
      <c r="R44" s="5" t="str">
        <f t="shared" si="15"/>
        <v>00/01/1900</v>
      </c>
    </row>
    <row r="45" spans="1:18" x14ac:dyDescent="0.25">
      <c r="A45" s="5" t="str">
        <f t="shared" si="0"/>
        <v/>
      </c>
      <c r="B45" s="9"/>
      <c r="E45" s="4"/>
      <c r="F45" s="2"/>
      <c r="G45" s="7"/>
      <c r="H45" s="3"/>
      <c r="J45" s="6" t="str">
        <f>IFERROR(VLOOKUP(D45&amp;" - "&amp;R45,[1]Control!$D:$E,2,0),"")</f>
        <v/>
      </c>
      <c r="K45" s="7" t="str">
        <f t="shared" si="4"/>
        <v>00/01/1900</v>
      </c>
      <c r="L45" s="7" t="str">
        <f t="shared" si="16"/>
        <v>00/01/1900</v>
      </c>
      <c r="M45" s="7" t="str">
        <f t="shared" si="6"/>
        <v xml:space="preserve"> - MCE - 00/01/1900 -  - </v>
      </c>
      <c r="N45" s="7" t="str">
        <f t="shared" si="7"/>
        <v xml:space="preserve"> - MCR - 00/01/1900 -  - </v>
      </c>
      <c r="O45" s="8"/>
      <c r="P45" s="6"/>
      <c r="Q45" s="5">
        <f t="shared" si="14"/>
        <v>45</v>
      </c>
      <c r="R45" s="5" t="str">
        <f t="shared" si="15"/>
        <v>00/01/1900</v>
      </c>
    </row>
    <row r="46" spans="1:18" x14ac:dyDescent="0.25">
      <c r="A46" s="5" t="str">
        <f t="shared" si="0"/>
        <v/>
      </c>
      <c r="B46" s="9"/>
      <c r="E46" s="4"/>
      <c r="F46" s="2"/>
      <c r="G46" s="7"/>
      <c r="H46" s="3"/>
      <c r="J46" s="6" t="str">
        <f>IFERROR(VLOOKUP(D46&amp;" - "&amp;R46,[1]Control!$D:$E,2,0),"")</f>
        <v/>
      </c>
      <c r="K46" s="7" t="str">
        <f t="shared" si="4"/>
        <v>00/01/1900</v>
      </c>
      <c r="L46" s="7" t="str">
        <f t="shared" si="16"/>
        <v>00/01/1900</v>
      </c>
      <c r="M46" s="7" t="str">
        <f t="shared" si="6"/>
        <v xml:space="preserve"> - MCE - 00/01/1900 -  - </v>
      </c>
      <c r="N46" s="7" t="str">
        <f t="shared" si="7"/>
        <v xml:space="preserve"> - MCR - 00/01/1900 -  - </v>
      </c>
      <c r="O46" s="8"/>
      <c r="P46" s="6"/>
      <c r="Q46" s="5">
        <f t="shared" si="14"/>
        <v>46</v>
      </c>
      <c r="R46" s="5" t="str">
        <f t="shared" si="15"/>
        <v>00/01/1900</v>
      </c>
    </row>
    <row r="47" spans="1:18" x14ac:dyDescent="0.25">
      <c r="A47" s="5" t="str">
        <f t="shared" si="0"/>
        <v/>
      </c>
      <c r="B47" s="9"/>
      <c r="E47" s="4"/>
      <c r="F47" s="2"/>
      <c r="G47" s="7"/>
      <c r="H47" s="3"/>
      <c r="J47" s="6" t="str">
        <f>IFERROR(VLOOKUP(D47&amp;" - "&amp;R47,[1]Control!$D:$E,2,0),"")</f>
        <v/>
      </c>
      <c r="K47" s="7" t="str">
        <f t="shared" si="4"/>
        <v>00/01/1900</v>
      </c>
      <c r="L47" s="7" t="str">
        <f t="shared" si="16"/>
        <v>00/01/1900</v>
      </c>
      <c r="M47" s="7" t="str">
        <f t="shared" si="6"/>
        <v xml:space="preserve"> - MCE - 00/01/1900 -  - </v>
      </c>
      <c r="N47" s="7" t="str">
        <f t="shared" si="7"/>
        <v xml:space="preserve"> - MCR - 00/01/1900 -  - </v>
      </c>
      <c r="O47" s="8"/>
      <c r="P47" s="6"/>
      <c r="Q47" s="5">
        <f t="shared" si="14"/>
        <v>47</v>
      </c>
      <c r="R47" s="5" t="str">
        <f t="shared" si="15"/>
        <v>00/01/1900</v>
      </c>
    </row>
    <row r="48" spans="1:18" x14ac:dyDescent="0.25">
      <c r="A48" s="5" t="str">
        <f t="shared" si="0"/>
        <v/>
      </c>
      <c r="B48" s="9"/>
      <c r="E48" s="4"/>
      <c r="F48" s="2"/>
      <c r="G48" s="7"/>
      <c r="H48" s="3"/>
      <c r="J48" s="6" t="str">
        <f>IFERROR(VLOOKUP(D48&amp;" - "&amp;R48,[1]Control!$D:$E,2,0),"")</f>
        <v/>
      </c>
      <c r="K48" s="7" t="str">
        <f t="shared" si="4"/>
        <v>00/01/1900</v>
      </c>
      <c r="L48" s="7" t="str">
        <f t="shared" si="16"/>
        <v>00/01/1900</v>
      </c>
      <c r="M48" s="7" t="str">
        <f t="shared" si="6"/>
        <v xml:space="preserve"> - MCE - 00/01/1900 -  - </v>
      </c>
      <c r="N48" s="7" t="str">
        <f t="shared" si="7"/>
        <v xml:space="preserve"> - MCR - 00/01/1900 -  - </v>
      </c>
      <c r="O48" s="8"/>
      <c r="P48" s="6"/>
      <c r="Q48" s="5">
        <f t="shared" si="14"/>
        <v>48</v>
      </c>
      <c r="R48" s="5" t="str">
        <f t="shared" si="15"/>
        <v>00/01/1900</v>
      </c>
    </row>
    <row r="49" spans="1:18" x14ac:dyDescent="0.25">
      <c r="A49" s="5" t="str">
        <f t="shared" si="0"/>
        <v/>
      </c>
      <c r="B49" s="9"/>
      <c r="E49" s="4"/>
      <c r="F49" s="2"/>
      <c r="G49" s="7"/>
      <c r="H49" s="3"/>
      <c r="J49" s="6" t="str">
        <f>IFERROR(VLOOKUP(D49&amp;" - "&amp;R49,[1]Control!$D:$E,2,0),"")</f>
        <v/>
      </c>
      <c r="K49" s="7" t="str">
        <f t="shared" si="4"/>
        <v>00/01/1900</v>
      </c>
      <c r="L49" s="7" t="str">
        <f t="shared" si="16"/>
        <v>00/01/1900</v>
      </c>
      <c r="M49" s="7" t="str">
        <f t="shared" si="6"/>
        <v xml:space="preserve"> - MCE - 00/01/1900 -  - </v>
      </c>
      <c r="N49" s="7" t="str">
        <f t="shared" si="7"/>
        <v xml:space="preserve"> - MCR - 00/01/1900 -  - </v>
      </c>
      <c r="O49" s="8"/>
      <c r="P49" s="6"/>
      <c r="Q49" s="5">
        <f t="shared" si="14"/>
        <v>49</v>
      </c>
      <c r="R49" s="5" t="str">
        <f t="shared" si="15"/>
        <v>00/01/1900</v>
      </c>
    </row>
    <row r="50" spans="1:18" x14ac:dyDescent="0.25">
      <c r="A50" s="5" t="str">
        <f t="shared" si="0"/>
        <v/>
      </c>
      <c r="B50" s="9"/>
      <c r="E50" s="4"/>
      <c r="F50" s="2"/>
      <c r="G50" s="7"/>
      <c r="H50" s="3"/>
      <c r="J50" s="6" t="str">
        <f>IFERROR(VLOOKUP(D50&amp;" - "&amp;R50,[1]Control!$D:$E,2,0),"")</f>
        <v/>
      </c>
      <c r="K50" s="7" t="str">
        <f t="shared" si="4"/>
        <v>00/01/1900</v>
      </c>
      <c r="L50" s="7" t="str">
        <f t="shared" si="16"/>
        <v>00/01/1900</v>
      </c>
      <c r="M50" s="7" t="str">
        <f t="shared" si="6"/>
        <v xml:space="preserve"> - MCE - 00/01/1900 -  - </v>
      </c>
      <c r="N50" s="7" t="str">
        <f t="shared" si="7"/>
        <v xml:space="preserve"> - MCR - 00/01/1900 -  - </v>
      </c>
      <c r="O50" s="8"/>
      <c r="P50" s="6"/>
      <c r="Q50" s="5">
        <f t="shared" si="14"/>
        <v>50</v>
      </c>
      <c r="R50" s="5" t="str">
        <f t="shared" si="15"/>
        <v>00/01/1900</v>
      </c>
    </row>
    <row r="51" spans="1:18" x14ac:dyDescent="0.25">
      <c r="A51" s="5" t="str">
        <f t="shared" si="0"/>
        <v/>
      </c>
      <c r="B51" s="9"/>
      <c r="E51" s="4"/>
      <c r="F51" s="2"/>
      <c r="G51" s="7"/>
      <c r="H51" s="3"/>
      <c r="J51" s="6" t="str">
        <f>IFERROR(VLOOKUP(D51&amp;" - "&amp;R51,[1]Control!$D:$E,2,0),"")</f>
        <v/>
      </c>
      <c r="K51" s="7" t="str">
        <f t="shared" si="4"/>
        <v>00/01/1900</v>
      </c>
      <c r="L51" s="7" t="str">
        <f t="shared" si="16"/>
        <v>00/01/1900</v>
      </c>
      <c r="M51" s="7" t="str">
        <f t="shared" si="6"/>
        <v xml:space="preserve"> - MCE - 00/01/1900 -  - </v>
      </c>
      <c r="N51" s="7" t="str">
        <f t="shared" si="7"/>
        <v xml:space="preserve"> - MCR - 00/01/1900 -  - </v>
      </c>
      <c r="O51" s="8"/>
      <c r="P51" s="6"/>
      <c r="Q51" s="5">
        <f t="shared" si="14"/>
        <v>51</v>
      </c>
      <c r="R51" s="5" t="str">
        <f t="shared" si="15"/>
        <v>00/01/1900</v>
      </c>
    </row>
    <row r="52" spans="1:18" x14ac:dyDescent="0.25">
      <c r="A52" s="5" t="str">
        <f t="shared" si="0"/>
        <v/>
      </c>
      <c r="B52" s="9"/>
      <c r="E52" s="4"/>
      <c r="F52" s="2"/>
      <c r="G52" s="7"/>
      <c r="H52" s="3"/>
      <c r="J52" s="6" t="str">
        <f>IFERROR(VLOOKUP(D52&amp;" - "&amp;R52,[1]Control!$D:$E,2,0),"")</f>
        <v/>
      </c>
      <c r="K52" s="7" t="str">
        <f t="shared" si="4"/>
        <v>00/01/1900</v>
      </c>
      <c r="L52" s="7" t="str">
        <f t="shared" si="16"/>
        <v>00/01/1900</v>
      </c>
      <c r="M52" s="7" t="str">
        <f t="shared" si="6"/>
        <v xml:space="preserve"> - MCE - 00/01/1900 -  - </v>
      </c>
      <c r="N52" s="7" t="str">
        <f t="shared" si="7"/>
        <v xml:space="preserve"> - MCR - 00/01/1900 -  - </v>
      </c>
      <c r="O52" s="8"/>
      <c r="P52" s="6"/>
      <c r="Q52" s="5">
        <f t="shared" si="14"/>
        <v>52</v>
      </c>
      <c r="R52" s="5" t="str">
        <f t="shared" si="15"/>
        <v>00/01/1900</v>
      </c>
    </row>
    <row r="53" spans="1:18" x14ac:dyDescent="0.25">
      <c r="A53" s="5" t="str">
        <f t="shared" si="0"/>
        <v/>
      </c>
      <c r="B53" s="9"/>
      <c r="E53" s="4"/>
      <c r="F53" s="2"/>
      <c r="G53" s="7"/>
      <c r="H53" s="3"/>
      <c r="J53" s="6" t="str">
        <f>IFERROR(VLOOKUP(D53&amp;" - "&amp;R53,[1]Control!$D:$E,2,0),"")</f>
        <v/>
      </c>
      <c r="K53" s="7" t="str">
        <f t="shared" si="4"/>
        <v>00/01/1900</v>
      </c>
      <c r="L53" s="7" t="str">
        <f t="shared" si="16"/>
        <v>00/01/1900</v>
      </c>
      <c r="M53" s="7" t="str">
        <f t="shared" si="6"/>
        <v xml:space="preserve"> - MCE - 00/01/1900 -  - </v>
      </c>
      <c r="N53" s="7" t="str">
        <f t="shared" si="7"/>
        <v xml:space="preserve"> - MCR - 00/01/1900 -  - </v>
      </c>
      <c r="O53" s="8"/>
      <c r="P53" s="6"/>
      <c r="Q53" s="5">
        <f t="shared" si="14"/>
        <v>53</v>
      </c>
      <c r="R53" s="5" t="str">
        <f t="shared" si="15"/>
        <v>00/01/1900</v>
      </c>
    </row>
    <row r="54" spans="1:18" x14ac:dyDescent="0.25">
      <c r="A54" s="5" t="str">
        <f t="shared" si="0"/>
        <v/>
      </c>
      <c r="B54" s="9"/>
      <c r="E54" s="4"/>
      <c r="F54" s="2"/>
      <c r="G54" s="7"/>
      <c r="H54" s="3"/>
      <c r="J54" s="6" t="str">
        <f>IFERROR(VLOOKUP(D54&amp;" - "&amp;R54,[1]Control!$D:$E,2,0),"")</f>
        <v/>
      </c>
      <c r="K54" s="7" t="str">
        <f t="shared" si="4"/>
        <v>00/01/1900</v>
      </c>
      <c r="L54" s="7" t="str">
        <f t="shared" si="16"/>
        <v>00/01/1900</v>
      </c>
      <c r="M54" s="7" t="str">
        <f t="shared" si="6"/>
        <v xml:space="preserve"> - MCE - 00/01/1900 -  - </v>
      </c>
      <c r="N54" s="7" t="str">
        <f t="shared" si="7"/>
        <v xml:space="preserve"> - MCR - 00/01/1900 -  - </v>
      </c>
      <c r="O54" s="8"/>
      <c r="P54" s="6"/>
      <c r="Q54" s="5">
        <f t="shared" si="14"/>
        <v>54</v>
      </c>
      <c r="R54" s="5" t="str">
        <f t="shared" si="15"/>
        <v>00/01/1900</v>
      </c>
    </row>
    <row r="55" spans="1:18" x14ac:dyDescent="0.25">
      <c r="A55" s="5" t="str">
        <f t="shared" si="0"/>
        <v/>
      </c>
      <c r="B55" s="9"/>
      <c r="E55" s="4"/>
      <c r="F55" s="2"/>
      <c r="G55" s="7"/>
      <c r="H55" s="3"/>
      <c r="J55" s="6" t="str">
        <f>IFERROR(VLOOKUP(D55&amp;" - "&amp;R55,[1]Control!$D:$E,2,0),"")</f>
        <v/>
      </c>
      <c r="K55" s="7" t="str">
        <f t="shared" si="4"/>
        <v>00/01/1900</v>
      </c>
      <c r="L55" s="7" t="str">
        <f t="shared" si="16"/>
        <v>00/01/1900</v>
      </c>
      <c r="M55" s="7" t="str">
        <f t="shared" si="6"/>
        <v xml:space="preserve"> - MCE - 00/01/1900 -  - </v>
      </c>
      <c r="N55" s="7" t="str">
        <f t="shared" si="7"/>
        <v xml:space="preserve"> - MCR - 00/01/1900 -  - </v>
      </c>
      <c r="O55" s="8"/>
      <c r="P55" s="6"/>
      <c r="Q55" s="5">
        <f t="shared" si="14"/>
        <v>55</v>
      </c>
      <c r="R55" s="5" t="str">
        <f t="shared" si="15"/>
        <v>00/01/1900</v>
      </c>
    </row>
    <row r="56" spans="1:18" x14ac:dyDescent="0.25">
      <c r="A56" s="5" t="str">
        <f t="shared" si="0"/>
        <v/>
      </c>
      <c r="B56" s="9"/>
      <c r="E56" s="4"/>
      <c r="F56" s="2"/>
      <c r="G56" s="7"/>
      <c r="H56" s="3"/>
      <c r="J56" s="6" t="str">
        <f>IFERROR(VLOOKUP(D56&amp;" - "&amp;R56,[1]Control!$D:$E,2,0),"")</f>
        <v/>
      </c>
      <c r="K56" s="7" t="str">
        <f t="shared" si="4"/>
        <v>00/01/1900</v>
      </c>
      <c r="L56" s="7" t="str">
        <f t="shared" si="16"/>
        <v>00/01/1900</v>
      </c>
      <c r="M56" s="7" t="str">
        <f t="shared" si="6"/>
        <v xml:space="preserve"> - MCE - 00/01/1900 -  - </v>
      </c>
      <c r="N56" s="7" t="str">
        <f t="shared" si="7"/>
        <v xml:space="preserve"> - MCR - 00/01/1900 -  - </v>
      </c>
      <c r="O56" s="8"/>
      <c r="P56" s="6"/>
      <c r="Q56" s="5">
        <f t="shared" si="14"/>
        <v>56</v>
      </c>
      <c r="R56" s="5" t="str">
        <f t="shared" si="15"/>
        <v>00/01/1900</v>
      </c>
    </row>
    <row r="57" spans="1:18" x14ac:dyDescent="0.25">
      <c r="A57" s="5" t="str">
        <f t="shared" si="0"/>
        <v/>
      </c>
      <c r="B57" s="9"/>
      <c r="E57" s="4"/>
      <c r="F57" s="2"/>
      <c r="G57" s="7"/>
      <c r="H57" s="3"/>
      <c r="J57" s="6" t="str">
        <f>IFERROR(VLOOKUP(D57&amp;" - "&amp;R57,[1]Control!$D:$E,2,0),"")</f>
        <v/>
      </c>
      <c r="K57" s="7" t="str">
        <f t="shared" si="4"/>
        <v>00/01/1900</v>
      </c>
      <c r="L57" s="7" t="str">
        <f t="shared" si="16"/>
        <v>00/01/1900</v>
      </c>
      <c r="M57" s="7" t="str">
        <f t="shared" si="6"/>
        <v xml:space="preserve"> - MCE - 00/01/1900 -  - </v>
      </c>
      <c r="N57" s="7" t="str">
        <f t="shared" si="7"/>
        <v xml:space="preserve"> - MCR - 00/01/1900 -  - </v>
      </c>
      <c r="O57" s="8"/>
      <c r="P57" s="6"/>
      <c r="Q57" s="5">
        <f t="shared" si="14"/>
        <v>57</v>
      </c>
      <c r="R57" s="5" t="str">
        <f t="shared" si="15"/>
        <v>00/01/1900</v>
      </c>
    </row>
    <row r="58" spans="1:18" x14ac:dyDescent="0.25">
      <c r="A58" s="5" t="str">
        <f t="shared" si="0"/>
        <v/>
      </c>
      <c r="B58" s="9"/>
      <c r="E58" s="4"/>
      <c r="F58" s="2"/>
      <c r="G58" s="7"/>
      <c r="H58" s="3"/>
      <c r="J58" s="6" t="str">
        <f>IFERROR(VLOOKUP(D58&amp;" - "&amp;R58,[1]Control!$D:$E,2,0),"")</f>
        <v/>
      </c>
      <c r="K58" s="7" t="str">
        <f t="shared" si="4"/>
        <v>00/01/1900</v>
      </c>
      <c r="L58" s="7" t="str">
        <f t="shared" si="16"/>
        <v>00/01/1900</v>
      </c>
      <c r="M58" s="7" t="str">
        <f t="shared" si="6"/>
        <v xml:space="preserve"> - MCE - 00/01/1900 -  - </v>
      </c>
      <c r="N58" s="7" t="str">
        <f t="shared" si="7"/>
        <v xml:space="preserve"> - MCR - 00/01/1900 -  - </v>
      </c>
      <c r="O58" s="8"/>
      <c r="P58" s="6"/>
      <c r="Q58" s="5">
        <f t="shared" si="14"/>
        <v>58</v>
      </c>
      <c r="R58" s="5" t="str">
        <f t="shared" si="15"/>
        <v>00/01/1900</v>
      </c>
    </row>
    <row r="59" spans="1:18" x14ac:dyDescent="0.25">
      <c r="A59" s="5" t="str">
        <f t="shared" si="0"/>
        <v/>
      </c>
      <c r="B59" s="9"/>
      <c r="E59" s="4"/>
      <c r="F59" s="2"/>
      <c r="G59" s="7"/>
      <c r="H59" s="3"/>
      <c r="J59" s="6" t="str">
        <f>IFERROR(VLOOKUP(D59&amp;" - "&amp;R59,[1]Control!$D:$E,2,0),"")</f>
        <v/>
      </c>
      <c r="K59" s="7" t="str">
        <f t="shared" si="4"/>
        <v>00/01/1900</v>
      </c>
      <c r="L59" s="7" t="str">
        <f t="shared" si="16"/>
        <v>00/01/1900</v>
      </c>
      <c r="M59" s="7" t="str">
        <f t="shared" si="6"/>
        <v xml:space="preserve"> - MCE - 00/01/1900 -  - </v>
      </c>
      <c r="N59" s="7" t="str">
        <f t="shared" si="7"/>
        <v xml:space="preserve"> - MCR - 00/01/1900 -  - </v>
      </c>
      <c r="O59" s="8"/>
      <c r="P59" s="6"/>
      <c r="Q59" s="5">
        <f t="shared" si="14"/>
        <v>59</v>
      </c>
      <c r="R59" s="5" t="str">
        <f t="shared" si="15"/>
        <v>00/01/1900</v>
      </c>
    </row>
    <row r="60" spans="1:18" x14ac:dyDescent="0.25">
      <c r="A60" s="5" t="str">
        <f t="shared" si="0"/>
        <v/>
      </c>
      <c r="B60" s="9"/>
      <c r="E60" s="4"/>
      <c r="F60" s="2"/>
      <c r="G60" s="7"/>
      <c r="H60" s="3"/>
      <c r="J60" s="6" t="str">
        <f>IFERROR(VLOOKUP(D60&amp;" - "&amp;R60,[1]Control!$D:$E,2,0),"")</f>
        <v/>
      </c>
      <c r="K60" s="7" t="str">
        <f t="shared" si="4"/>
        <v>00/01/1900</v>
      </c>
      <c r="L60" s="7" t="str">
        <f t="shared" si="16"/>
        <v>00/01/1900</v>
      </c>
      <c r="M60" s="7" t="str">
        <f t="shared" si="6"/>
        <v xml:space="preserve"> - MCE - 00/01/1900 -  - </v>
      </c>
      <c r="N60" s="7" t="str">
        <f t="shared" si="7"/>
        <v xml:space="preserve"> - MCR - 00/01/1900 -  - </v>
      </c>
      <c r="O60" s="8"/>
      <c r="P60" s="6"/>
      <c r="Q60" s="5">
        <f t="shared" si="14"/>
        <v>60</v>
      </c>
      <c r="R60" s="5" t="str">
        <f t="shared" si="15"/>
        <v>00/01/1900</v>
      </c>
    </row>
    <row r="61" spans="1:18" x14ac:dyDescent="0.25">
      <c r="A61" s="5" t="str">
        <f t="shared" si="0"/>
        <v/>
      </c>
      <c r="B61" s="9"/>
      <c r="E61" s="4"/>
      <c r="F61" s="2"/>
      <c r="G61" s="7"/>
      <c r="H61" s="3"/>
      <c r="J61" s="6" t="str">
        <f>IFERROR(VLOOKUP(D61&amp;" - "&amp;R61,[1]Control!$D:$E,2,0),"")</f>
        <v/>
      </c>
      <c r="K61" s="7" t="str">
        <f t="shared" si="4"/>
        <v>00/01/1900</v>
      </c>
      <c r="L61" s="7" t="str">
        <f t="shared" si="16"/>
        <v>00/01/1900</v>
      </c>
      <c r="M61" s="7" t="str">
        <f t="shared" si="6"/>
        <v xml:space="preserve"> - MCE - 00/01/1900 -  - </v>
      </c>
      <c r="N61" s="7" t="str">
        <f t="shared" si="7"/>
        <v xml:space="preserve"> - MCR - 00/01/1900 -  - </v>
      </c>
      <c r="O61" s="8"/>
      <c r="P61" s="6"/>
      <c r="Q61" s="5">
        <f t="shared" si="14"/>
        <v>61</v>
      </c>
      <c r="R61" s="5" t="str">
        <f t="shared" si="15"/>
        <v>00/01/1900</v>
      </c>
    </row>
    <row r="62" spans="1:18" x14ac:dyDescent="0.25">
      <c r="A62" s="5" t="str">
        <f t="shared" si="0"/>
        <v/>
      </c>
      <c r="B62" s="9"/>
      <c r="E62" s="4"/>
      <c r="F62" s="2"/>
      <c r="G62" s="7"/>
      <c r="H62" s="3"/>
      <c r="J62" s="6" t="str">
        <f>IFERROR(VLOOKUP(D62&amp;" - "&amp;R62,[1]Control!$D:$E,2,0),"")</f>
        <v/>
      </c>
      <c r="K62" s="7" t="str">
        <f t="shared" si="4"/>
        <v>00/01/1900</v>
      </c>
      <c r="L62" s="7" t="str">
        <f t="shared" si="16"/>
        <v>00/01/1900</v>
      </c>
      <c r="M62" s="7" t="str">
        <f t="shared" si="6"/>
        <v xml:space="preserve"> - MCE - 00/01/1900 -  - </v>
      </c>
      <c r="N62" s="7" t="str">
        <f t="shared" si="7"/>
        <v xml:space="preserve"> - MCR - 00/01/1900 -  - </v>
      </c>
      <c r="O62" s="8"/>
      <c r="P62" s="6"/>
      <c r="Q62" s="5">
        <f t="shared" si="14"/>
        <v>62</v>
      </c>
      <c r="R62" s="5" t="str">
        <f t="shared" si="15"/>
        <v>00/01/1900</v>
      </c>
    </row>
    <row r="63" spans="1:18" x14ac:dyDescent="0.25">
      <c r="A63" s="5" t="str">
        <f t="shared" si="0"/>
        <v/>
      </c>
      <c r="B63" s="9"/>
      <c r="E63" s="4"/>
      <c r="F63" s="2"/>
      <c r="G63" s="7"/>
      <c r="H63" s="3"/>
      <c r="J63" s="6" t="str">
        <f>IFERROR(VLOOKUP(D63&amp;" - "&amp;R63,[1]Control!$D:$E,2,0),"")</f>
        <v/>
      </c>
      <c r="K63" s="7" t="str">
        <f t="shared" si="4"/>
        <v>00/01/1900</v>
      </c>
      <c r="L63" s="7" t="str">
        <f t="shared" si="16"/>
        <v>00/01/1900</v>
      </c>
      <c r="M63" s="7" t="str">
        <f t="shared" si="6"/>
        <v xml:space="preserve"> - MCE - 00/01/1900 -  - </v>
      </c>
      <c r="N63" s="7" t="str">
        <f t="shared" si="7"/>
        <v xml:space="preserve"> - MCR - 00/01/1900 -  - </v>
      </c>
      <c r="O63" s="8"/>
      <c r="P63" s="6"/>
      <c r="Q63" s="5">
        <f t="shared" si="14"/>
        <v>63</v>
      </c>
      <c r="R63" s="5" t="str">
        <f t="shared" si="15"/>
        <v>00/01/1900</v>
      </c>
    </row>
    <row r="64" spans="1:18" x14ac:dyDescent="0.25">
      <c r="A64" s="5" t="str">
        <f t="shared" si="0"/>
        <v/>
      </c>
      <c r="B64" s="9"/>
      <c r="E64" s="4"/>
      <c r="F64" s="2"/>
      <c r="G64" s="7"/>
      <c r="H64" s="3"/>
      <c r="J64" s="6" t="str">
        <f>IFERROR(VLOOKUP(D64&amp;" - "&amp;R64,[1]Control!$D:$E,2,0),"")</f>
        <v/>
      </c>
      <c r="K64" s="7" t="str">
        <f t="shared" si="4"/>
        <v>00/01/1900</v>
      </c>
      <c r="L64" s="7" t="str">
        <f t="shared" si="16"/>
        <v>00/01/1900</v>
      </c>
      <c r="M64" s="7" t="str">
        <f t="shared" si="6"/>
        <v xml:space="preserve"> - MCE - 00/01/1900 -  - </v>
      </c>
      <c r="N64" s="7" t="str">
        <f t="shared" si="7"/>
        <v xml:space="preserve"> - MCR - 00/01/1900 -  - </v>
      </c>
      <c r="O64" s="8"/>
      <c r="P64" s="6"/>
      <c r="Q64" s="5">
        <f t="shared" si="14"/>
        <v>64</v>
      </c>
      <c r="R64" s="5" t="str">
        <f t="shared" si="15"/>
        <v>00/01/1900</v>
      </c>
    </row>
    <row r="65" spans="1:18" x14ac:dyDescent="0.25">
      <c r="A65" s="5" t="str">
        <f t="shared" si="0"/>
        <v/>
      </c>
      <c r="B65" s="9"/>
      <c r="E65" s="4"/>
      <c r="F65" s="2"/>
      <c r="G65" s="7"/>
      <c r="H65" s="3"/>
      <c r="J65" s="6" t="str">
        <f>IFERROR(VLOOKUP(D65&amp;" - "&amp;R65,[1]Control!$D:$E,2,0),"")</f>
        <v/>
      </c>
      <c r="K65" s="7" t="str">
        <f t="shared" si="4"/>
        <v>00/01/1900</v>
      </c>
      <c r="L65" s="7" t="str">
        <f t="shared" si="16"/>
        <v>00/01/1900</v>
      </c>
      <c r="M65" s="7" t="str">
        <f t="shared" si="6"/>
        <v xml:space="preserve"> - MCE - 00/01/1900 -  - </v>
      </c>
      <c r="N65" s="7" t="str">
        <f t="shared" si="7"/>
        <v xml:space="preserve"> - MCR - 00/01/1900 -  - </v>
      </c>
      <c r="O65" s="8"/>
      <c r="P65" s="6"/>
      <c r="Q65" s="5">
        <f t="shared" si="14"/>
        <v>65</v>
      </c>
      <c r="R65" s="5" t="str">
        <f t="shared" si="15"/>
        <v>00/01/1900</v>
      </c>
    </row>
    <row r="66" spans="1:18" x14ac:dyDescent="0.25">
      <c r="A66" s="5" t="str">
        <f t="shared" ref="A66:A69" si="17">RIGHT(D66,1)</f>
        <v/>
      </c>
      <c r="B66" s="9"/>
      <c r="E66" s="4"/>
      <c r="F66" s="2"/>
      <c r="G66" s="7"/>
      <c r="H66" s="3"/>
      <c r="J66" s="6" t="str">
        <f>IFERROR(VLOOKUP(D66&amp;" - "&amp;R66,[1]Control!$D:$E,2,0),"")</f>
        <v/>
      </c>
      <c r="K66" s="7" t="str">
        <f t="shared" si="4"/>
        <v>00/01/1900</v>
      </c>
      <c r="L66" s="7" t="str">
        <f t="shared" si="16"/>
        <v>00/01/1900</v>
      </c>
      <c r="M66" s="7" t="str">
        <f t="shared" si="6"/>
        <v xml:space="preserve"> - MCE - 00/01/1900 -  - </v>
      </c>
      <c r="N66" s="7" t="str">
        <f t="shared" si="7"/>
        <v xml:space="preserve"> - MCR - 00/01/1900 -  - </v>
      </c>
      <c r="O66" s="8"/>
      <c r="P66" s="6"/>
      <c r="Q66" s="5">
        <f t="shared" si="14"/>
        <v>66</v>
      </c>
      <c r="R66" s="5" t="str">
        <f t="shared" si="15"/>
        <v>00/01/1900</v>
      </c>
    </row>
    <row r="67" spans="1:18" x14ac:dyDescent="0.25">
      <c r="A67" s="5" t="str">
        <f t="shared" si="17"/>
        <v/>
      </c>
      <c r="B67" s="9"/>
      <c r="E67" s="4"/>
      <c r="F67" s="2"/>
      <c r="G67" s="7"/>
      <c r="H67" s="3"/>
      <c r="J67" s="6" t="str">
        <f>IFERROR(VLOOKUP(D67&amp;" - "&amp;R67,[1]Control!$D:$E,2,0),"")</f>
        <v/>
      </c>
      <c r="K67" s="7" t="str">
        <f t="shared" ref="K67:K69" si="18">TEXT(F67,"DD/MM/YYYY")</f>
        <v>00/01/1900</v>
      </c>
      <c r="L67" s="7" t="str">
        <f t="shared" si="16"/>
        <v>00/01/1900</v>
      </c>
      <c r="M67" s="7" t="str">
        <f t="shared" ref="M67:M69" si="19">CONCATENATE(TEXT(A67,"0")," - ","MCE - ",TEXT(K67,"MMYYYY")," - ",SUBSTITUTE(D67,"-","")," - ",B67)</f>
        <v xml:space="preserve"> - MCE - 00/01/1900 -  - </v>
      </c>
      <c r="N67" s="7" t="str">
        <f t="shared" ref="N67:N69" si="20">CONCATENATE(TEXT(A67,"0")," - ","MCR - ",TEXT(K67,"MMYYYY")," - ",SUBSTITUTE(D67,"-","")," - ",B67)</f>
        <v xml:space="preserve"> - MCR - 00/01/1900 -  - </v>
      </c>
      <c r="O67" s="8"/>
      <c r="P67" s="6"/>
      <c r="Q67" s="5">
        <f t="shared" si="14"/>
        <v>67</v>
      </c>
      <c r="R67" s="5" t="str">
        <f t="shared" ref="R67:R69" si="21">TEXT(K67,"MM.YYYY")</f>
        <v>00/01/1900</v>
      </c>
    </row>
    <row r="68" spans="1:18" x14ac:dyDescent="0.25">
      <c r="A68" s="5" t="str">
        <f t="shared" si="17"/>
        <v/>
      </c>
      <c r="B68" s="9"/>
      <c r="E68" s="4"/>
      <c r="F68" s="2"/>
      <c r="G68" s="7"/>
      <c r="H68" s="3"/>
      <c r="J68" s="6" t="str">
        <f>IFERROR(VLOOKUP(D68&amp;" - "&amp;R68,[1]Control!$D:$E,2,0),"")</f>
        <v/>
      </c>
      <c r="K68" s="7" t="str">
        <f t="shared" si="18"/>
        <v>00/01/1900</v>
      </c>
      <c r="L68" s="7" t="str">
        <f t="shared" si="16"/>
        <v>00/01/1900</v>
      </c>
      <c r="M68" s="7" t="str">
        <f t="shared" si="19"/>
        <v xml:space="preserve"> - MCE - 00/01/1900 -  - </v>
      </c>
      <c r="N68" s="7" t="str">
        <f t="shared" si="20"/>
        <v xml:space="preserve"> - MCR - 00/01/1900 -  - </v>
      </c>
      <c r="O68" s="8"/>
      <c r="P68" s="6"/>
      <c r="Q68" s="5">
        <f t="shared" si="14"/>
        <v>68</v>
      </c>
      <c r="R68" s="5" t="str">
        <f t="shared" si="21"/>
        <v>00/01/1900</v>
      </c>
    </row>
    <row r="69" spans="1:18" x14ac:dyDescent="0.25">
      <c r="A69" s="5" t="str">
        <f t="shared" si="17"/>
        <v/>
      </c>
      <c r="B69" s="9"/>
      <c r="E69" s="4"/>
      <c r="F69" s="2"/>
      <c r="G69" s="7"/>
      <c r="H69" s="3"/>
      <c r="J69" s="6" t="str">
        <f>IFERROR(VLOOKUP(D69&amp;" - "&amp;R69,[1]Control!$D:$E,2,0),"")</f>
        <v/>
      </c>
      <c r="K69" s="7" t="str">
        <f t="shared" si="18"/>
        <v>00/01/1900</v>
      </c>
      <c r="L69" s="7" t="str">
        <f t="shared" si="16"/>
        <v>00/01/1900</v>
      </c>
      <c r="M69" s="7" t="str">
        <f t="shared" si="19"/>
        <v xml:space="preserve"> - MCE - 00/01/1900 -  - </v>
      </c>
      <c r="N69" s="7" t="str">
        <f t="shared" si="20"/>
        <v xml:space="preserve"> - MCR - 00/01/1900 -  - </v>
      </c>
      <c r="O69" s="8"/>
      <c r="P69" s="6"/>
      <c r="Q69" s="5">
        <f t="shared" si="14"/>
        <v>69</v>
      </c>
      <c r="R69" s="5" t="str">
        <f t="shared" si="21"/>
        <v>00/01/1900</v>
      </c>
    </row>
    <row r="73" spans="1:18" x14ac:dyDescent="0.25">
      <c r="N73" s="12"/>
    </row>
  </sheetData>
  <autoFilter ref="A1:R69" xr:uid="{00000000-0009-0000-0000-000000000000}"/>
  <sortState xmlns:xlrd2="http://schemas.microsoft.com/office/spreadsheetml/2017/richdata2" ref="A2:R69">
    <sortCondition ref="B2:B69"/>
  </sortState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Gianfranco Lorenzo</cp:lastModifiedBy>
  <dcterms:created xsi:type="dcterms:W3CDTF">2015-06-05T18:19:34Z</dcterms:created>
  <dcterms:modified xsi:type="dcterms:W3CDTF">2023-07-03T20:03:47Z</dcterms:modified>
</cp:coreProperties>
</file>