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renzo\Python\FacturacionPython-main\"/>
    </mc:Choice>
  </mc:AlternateContent>
  <xr:revisionPtr revIDLastSave="0" documentId="13_ncr:1_{BA59C803-DC49-4B82-9D79-B3F5FDAD15C0}" xr6:coauthVersionLast="47" xr6:coauthVersionMax="47" xr10:uidLastSave="{00000000-0000-0000-0000-000000000000}"/>
  <bookViews>
    <workbookView xWindow="-120" yWindow="-120" windowWidth="20730" windowHeight="11160" xr2:uid="{764A6F3F-D110-4813-A95A-0CAE687FCC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8" i="1" l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R18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17" i="1"/>
</calcChain>
</file>

<file path=xl/sharedStrings.xml><?xml version="1.0" encoding="utf-8"?>
<sst xmlns="http://schemas.openxmlformats.org/spreadsheetml/2006/main" count="207" uniqueCount="65">
  <si>
    <t>Fecha</t>
  </si>
  <si>
    <t>Descripción</t>
  </si>
  <si>
    <t>Importe</t>
  </si>
  <si>
    <t>Punto de venta</t>
  </si>
  <si>
    <t>Tipo</t>
  </si>
  <si>
    <t>Productos</t>
  </si>
  <si>
    <t>Fecha desde</t>
  </si>
  <si>
    <t>Fecha hasta</t>
  </si>
  <si>
    <t>Contado</t>
  </si>
  <si>
    <t>IVA Responsable Inscripto</t>
  </si>
  <si>
    <t>Tipo Cliente</t>
  </si>
  <si>
    <t>Forma pago</t>
  </si>
  <si>
    <t>Nombre cliente</t>
  </si>
  <si>
    <t>Tipo Doc</t>
  </si>
  <si>
    <t>CUIT</t>
  </si>
  <si>
    <t>Doc Cliente</t>
  </si>
  <si>
    <t>AUXILIAR (NO TOCAR NI MOVER)</t>
  </si>
  <si>
    <t>Descargar?</t>
  </si>
  <si>
    <t>Si</t>
  </si>
  <si>
    <t>CuitIngreso</t>
  </si>
  <si>
    <t>Clave</t>
  </si>
  <si>
    <t>Nombre</t>
  </si>
  <si>
    <t>CuitContribuyente</t>
  </si>
  <si>
    <t>Filtro</t>
  </si>
  <si>
    <t>LORENZO PATTI GIAN FRANCO</t>
  </si>
  <si>
    <t>Servicios</t>
  </si>
  <si>
    <t>IVA Sujeto Exento</t>
  </si>
  <si>
    <t>Responsable Monotributo</t>
  </si>
  <si>
    <t>Consumidor Final</t>
  </si>
  <si>
    <t>CUIL</t>
  </si>
  <si>
    <t>CDI</t>
  </si>
  <si>
    <t>DNI</t>
  </si>
  <si>
    <t>Cuenta Corriente</t>
  </si>
  <si>
    <t>Cheque</t>
  </si>
  <si>
    <t>Otra</t>
  </si>
  <si>
    <t>Honorarios</t>
  </si>
  <si>
    <t>Credenciales Acceso</t>
  </si>
  <si>
    <t>Detalle Factura</t>
  </si>
  <si>
    <t>Contribuyente Emisor</t>
  </si>
  <si>
    <t>Nota de Crédito C</t>
  </si>
  <si>
    <t>Factura C</t>
  </si>
  <si>
    <t>Tipo Cbte</t>
  </si>
  <si>
    <t>Rebollo Asoc SRL</t>
  </si>
  <si>
    <t>Conurbano Distribucion SA</t>
  </si>
  <si>
    <t>Servicios del mes 04.2024</t>
  </si>
  <si>
    <t>VITULLO SASHA AGUSTINA</t>
  </si>
  <si>
    <t>ACUÑA ALAN</t>
  </si>
  <si>
    <t>BAZAN CRISTIAN NICOLAS</t>
  </si>
  <si>
    <t>ESQUIVEL CAMILA LEONOR</t>
  </si>
  <si>
    <t>BOGADO JHOANA VANESA</t>
  </si>
  <si>
    <t>ARRAIGADA MICAELA NICOLE</t>
  </si>
  <si>
    <t>LEIVA MARIA FLORENCIA</t>
  </si>
  <si>
    <t>LOPEZ CECILIA INES</t>
  </si>
  <si>
    <t>YSLA MARCOS GASTON</t>
  </si>
  <si>
    <t>BASIAK MARIELA</t>
  </si>
  <si>
    <t>CORONEL CAMILA AYELEN DEL MILAGRO</t>
  </si>
  <si>
    <t>FONTES EVELYN STEFANIA</t>
  </si>
  <si>
    <t>HERRERA MARIA DE LA PAZ</t>
  </si>
  <si>
    <t>Factura A</t>
  </si>
  <si>
    <t>x</t>
  </si>
  <si>
    <t>-</t>
  </si>
  <si>
    <t>IVA</t>
  </si>
  <si>
    <t>Anterior</t>
  </si>
  <si>
    <t>Siguiente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</si>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</sst>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8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4" fontId="1" fillId="4" borderId="3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43" fontId="3" fillId="0" borderId="1" xfId="1" applyFont="1" applyFill="1" applyBorder="1"/>
    <xf numFmtId="0" fontId="3" fillId="0" borderId="1" xfId="0" applyFont="1" applyBorder="1"/>
    <xf numFmtId="0" fontId="3" fillId="0" borderId="1" xfId="0" quotePrefix="1" applyFont="1" applyBorder="1"/>
    <xf numFmtId="0" fontId="0" fillId="6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3" fontId="0" fillId="6" borderId="1" xfId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3" fontId="3" fillId="6" borderId="1" xfId="1" applyFont="1" applyFill="1" applyBorder="1"/>
    <xf numFmtId="0" fontId="1" fillId="4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5">
    <cellStyle name="Millares" xfId="1" builtinId="3"/>
    <cellStyle name="Millares 2" xfId="4" xr:uid="{A4C74312-CCD8-4535-91C0-0B2D9D1D0794}"/>
    <cellStyle name="Millares 3" xfId="2" xr:uid="{51142AAB-AC58-4439-9E3F-078C62F0687E}"/>
    <cellStyle name="Moneda 2" xfId="3" xr:uid="{93134D23-C2E8-4BCB-894E-ED06D15FE8E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202D-C865-4310-9D27-DD0FBA868814}">
  <dimension ref="A1:AD18"/>
  <sheetViews>
    <sheetView tabSelected="1" zoomScale="70" zoomScaleNormal="70" workbookViewId="0">
      <selection activeCell="B19" sqref="B19"/>
    </sheetView>
  </sheetViews>
  <sheetFormatPr baseColWidth="10" defaultRowHeight="15" x14ac:dyDescent="0.25"/>
  <cols>
    <col min="1" max="1" width="13.28515625" bestFit="1" customWidth="1"/>
    <col min="2" max="2" width="15.7109375" bestFit="1" customWidth="1"/>
    <col min="3" max="3" width="26.7109375" bestFit="1" customWidth="1"/>
    <col min="4" max="4" width="17.28515625" bestFit="1" customWidth="1"/>
    <col min="5" max="5" width="14.42578125" bestFit="1" customWidth="1"/>
    <col min="6" max="6" width="9.28515625" bestFit="1" customWidth="1"/>
    <col min="7" max="7" width="11.5703125" style="10" bestFit="1" customWidth="1"/>
    <col min="8" max="8" width="9" style="10" bestFit="1" customWidth="1"/>
    <col min="9" max="9" width="11.7109375" style="10" bestFit="1" customWidth="1"/>
    <col min="10" max="10" width="11.5703125" style="10" bestFit="1" customWidth="1"/>
    <col min="11" max="11" width="24.28515625" style="10" bestFit="1" customWidth="1"/>
    <col min="12" max="12" width="8.28515625" style="10" bestFit="1" customWidth="1"/>
    <col min="13" max="13" width="13.28515625" bestFit="1" customWidth="1"/>
    <col min="14" max="14" width="24.42578125" bestFit="1" customWidth="1"/>
    <col min="15" max="15" width="11.28515625" bestFit="1" customWidth="1"/>
    <col min="16" max="16" width="23" bestFit="1" customWidth="1"/>
    <col min="17" max="17" width="12.28515625" bestFit="1" customWidth="1"/>
    <col min="18" max="18" width="12.28515625" customWidth="1"/>
    <col min="19" max="19" width="5.7109375" bestFit="1" customWidth="1"/>
    <col min="20" max="20" width="10.42578125" style="9" bestFit="1" customWidth="1"/>
    <col min="21" max="22" width="10.42578125" style="9" customWidth="1"/>
    <col min="24" max="24" width="10" bestFit="1" customWidth="1"/>
    <col min="25" max="25" width="15.7109375" bestFit="1" customWidth="1"/>
    <col min="26" max="26" width="5" bestFit="1" customWidth="1"/>
    <col min="27" max="27" width="24.28515625" bestFit="1" customWidth="1"/>
    <col min="28" max="28" width="2.7109375" bestFit="1" customWidth="1"/>
    <col min="29" max="29" width="16.140625" bestFit="1" customWidth="1"/>
    <col min="34" max="35" width="16.85546875" customWidth="1"/>
    <col min="36" max="36" width="24.28515625" bestFit="1" customWidth="1"/>
  </cols>
  <sheetData>
    <row r="1" spans="1:30" x14ac:dyDescent="0.25">
      <c r="A1" s="23" t="s">
        <v>36</v>
      </c>
      <c r="B1" s="23"/>
      <c r="C1" s="24" t="s">
        <v>38</v>
      </c>
      <c r="D1" s="24"/>
      <c r="E1" s="25" t="s">
        <v>37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2"/>
      <c r="V1" s="22"/>
    </row>
    <row r="2" spans="1:30" x14ac:dyDescent="0.25">
      <c r="A2" s="1" t="s">
        <v>19</v>
      </c>
      <c r="B2" s="1" t="s">
        <v>20</v>
      </c>
      <c r="C2" s="5" t="s">
        <v>21</v>
      </c>
      <c r="D2" s="5" t="s">
        <v>22</v>
      </c>
      <c r="E2" s="2" t="s">
        <v>3</v>
      </c>
      <c r="F2" s="2" t="s">
        <v>41</v>
      </c>
      <c r="G2" s="3" t="s">
        <v>0</v>
      </c>
      <c r="H2" s="3" t="s">
        <v>4</v>
      </c>
      <c r="I2" s="3" t="s">
        <v>6</v>
      </c>
      <c r="J2" s="3" t="s">
        <v>7</v>
      </c>
      <c r="K2" s="3" t="s">
        <v>10</v>
      </c>
      <c r="L2" s="3" t="s">
        <v>13</v>
      </c>
      <c r="M2" s="2" t="s">
        <v>15</v>
      </c>
      <c r="N2" s="2" t="s">
        <v>12</v>
      </c>
      <c r="O2" s="2" t="s">
        <v>11</v>
      </c>
      <c r="P2" s="2" t="s">
        <v>1</v>
      </c>
      <c r="Q2" s="2" t="s">
        <v>2</v>
      </c>
      <c r="R2" s="4" t="s">
        <v>61</v>
      </c>
      <c r="S2" s="4" t="s">
        <v>23</v>
      </c>
      <c r="T2" s="4" t="s">
        <v>17</v>
      </c>
      <c r="U2" s="4" t="s">
        <v>62</v>
      </c>
      <c r="V2" s="4" t="s">
        <v>63</v>
      </c>
      <c r="X2" s="26" t="s">
        <v>16</v>
      </c>
      <c r="Y2" s="27"/>
      <c r="Z2" s="27"/>
      <c r="AA2" s="27"/>
      <c r="AB2" s="27"/>
      <c r="AC2" s="27"/>
      <c r="AD2" s="27"/>
    </row>
    <row r="3" spans="1:30" s="9" customFormat="1" x14ac:dyDescent="0.25">
      <c r="A3" s="14">
        <v>20400903922</v>
      </c>
      <c r="B3" s="15" t="s">
        <v>64</v>
      </c>
      <c r="C3" s="15" t="s">
        <v>24</v>
      </c>
      <c r="D3" s="14">
        <v>20400903922</v>
      </c>
      <c r="E3" s="15">
        <v>1</v>
      </c>
      <c r="F3" s="16" t="s">
        <v>40</v>
      </c>
      <c r="G3" s="17">
        <v>45440</v>
      </c>
      <c r="H3" s="17" t="s">
        <v>25</v>
      </c>
      <c r="I3" s="17">
        <v>45413</v>
      </c>
      <c r="J3" s="17">
        <v>45442</v>
      </c>
      <c r="K3" s="15" t="s">
        <v>9</v>
      </c>
      <c r="L3" s="15" t="s">
        <v>14</v>
      </c>
      <c r="M3" s="15">
        <v>33714312559</v>
      </c>
      <c r="N3" s="15" t="s">
        <v>42</v>
      </c>
      <c r="O3" s="15" t="s">
        <v>8</v>
      </c>
      <c r="P3" s="15" t="s">
        <v>35</v>
      </c>
      <c r="Q3" s="18">
        <v>120000</v>
      </c>
      <c r="R3" s="21">
        <f t="shared" ref="R3:R16" si="0">IF(AND(F3&lt;&gt;"Factura C", F3&lt;&gt;"Nota de Crédito C"), Q3*0.21, 0)</f>
        <v>0</v>
      </c>
      <c r="S3" s="15"/>
      <c r="T3" s="15" t="s">
        <v>18</v>
      </c>
      <c r="U3" s="9">
        <f>IF(D3=D2,1,0)</f>
        <v>0</v>
      </c>
      <c r="V3" s="9">
        <f>IF(D3=D4,1,0)</f>
        <v>0</v>
      </c>
      <c r="X3" s="6" t="s">
        <v>5</v>
      </c>
      <c r="Y3" s="6" t="s">
        <v>8</v>
      </c>
      <c r="Z3" s="6" t="s">
        <v>14</v>
      </c>
      <c r="AA3" s="6" t="s">
        <v>9</v>
      </c>
      <c r="AB3" s="6" t="s">
        <v>18</v>
      </c>
      <c r="AC3" s="6" t="s">
        <v>39</v>
      </c>
      <c r="AD3" s="6"/>
    </row>
    <row r="4" spans="1:30" x14ac:dyDescent="0.25">
      <c r="A4" s="7">
        <v>27452889841</v>
      </c>
      <c r="B4" s="6" t="s">
        <v>64</v>
      </c>
      <c r="C4" s="6" t="s">
        <v>45</v>
      </c>
      <c r="D4" s="7">
        <v>27452889841</v>
      </c>
      <c r="E4" s="6">
        <v>1</v>
      </c>
      <c r="F4" s="19" t="s">
        <v>40</v>
      </c>
      <c r="G4" s="8">
        <v>45436</v>
      </c>
      <c r="H4" s="8" t="s">
        <v>25</v>
      </c>
      <c r="I4" s="8">
        <v>45383</v>
      </c>
      <c r="J4" s="8">
        <v>45412</v>
      </c>
      <c r="K4" s="6" t="s">
        <v>9</v>
      </c>
      <c r="L4" s="6" t="s">
        <v>14</v>
      </c>
      <c r="M4" s="13">
        <v>30710422946</v>
      </c>
      <c r="N4" s="12" t="s">
        <v>43</v>
      </c>
      <c r="O4" s="6" t="s">
        <v>8</v>
      </c>
      <c r="P4" s="12" t="s">
        <v>44</v>
      </c>
      <c r="Q4" s="11">
        <v>467802</v>
      </c>
      <c r="R4" s="21">
        <f t="shared" si="0"/>
        <v>0</v>
      </c>
      <c r="S4" s="6"/>
      <c r="T4" s="6" t="s">
        <v>18</v>
      </c>
      <c r="U4" s="9">
        <f t="shared" ref="U4:U18" si="1">IF(D4=D3,1,0)</f>
        <v>0</v>
      </c>
      <c r="V4" s="9">
        <f t="shared" ref="V4:V18" si="2">IF(D4=D5,1,0)</f>
        <v>0</v>
      </c>
      <c r="X4" s="6" t="s">
        <v>25</v>
      </c>
      <c r="Y4" s="6" t="s">
        <v>32</v>
      </c>
      <c r="Z4" s="6" t="s">
        <v>29</v>
      </c>
      <c r="AA4" s="6" t="s">
        <v>26</v>
      </c>
      <c r="AB4" s="6"/>
      <c r="AC4" s="6" t="s">
        <v>40</v>
      </c>
      <c r="AD4" s="6"/>
    </row>
    <row r="5" spans="1:30" x14ac:dyDescent="0.25">
      <c r="A5" s="7">
        <v>20433185022</v>
      </c>
      <c r="B5" s="6" t="s">
        <v>64</v>
      </c>
      <c r="C5" s="6" t="s">
        <v>46</v>
      </c>
      <c r="D5" s="7">
        <v>20433185022</v>
      </c>
      <c r="E5" s="6">
        <v>2</v>
      </c>
      <c r="F5" s="19" t="s">
        <v>40</v>
      </c>
      <c r="G5" s="8">
        <v>45436</v>
      </c>
      <c r="H5" s="8" t="s">
        <v>25</v>
      </c>
      <c r="I5" s="8">
        <v>45383</v>
      </c>
      <c r="J5" s="8">
        <v>45412</v>
      </c>
      <c r="K5" s="6" t="s">
        <v>9</v>
      </c>
      <c r="L5" s="6" t="s">
        <v>14</v>
      </c>
      <c r="M5" s="13">
        <v>30710422946</v>
      </c>
      <c r="N5" s="12" t="s">
        <v>43</v>
      </c>
      <c r="O5" s="6" t="s">
        <v>8</v>
      </c>
      <c r="P5" s="12" t="s">
        <v>44</v>
      </c>
      <c r="Q5" s="11">
        <v>467802</v>
      </c>
      <c r="R5" s="21">
        <f t="shared" si="0"/>
        <v>0</v>
      </c>
      <c r="S5" s="6"/>
      <c r="T5" s="6" t="s">
        <v>18</v>
      </c>
      <c r="U5" s="9">
        <f t="shared" si="1"/>
        <v>0</v>
      </c>
      <c r="V5" s="9">
        <f t="shared" si="2"/>
        <v>0</v>
      </c>
      <c r="X5" s="6"/>
      <c r="Y5" s="6" t="s">
        <v>33</v>
      </c>
      <c r="Z5" s="6" t="s">
        <v>30</v>
      </c>
      <c r="AA5" s="6" t="s">
        <v>27</v>
      </c>
      <c r="AB5" s="6"/>
      <c r="AC5" s="6" t="s">
        <v>58</v>
      </c>
      <c r="AD5" s="6"/>
    </row>
    <row r="6" spans="1:30" x14ac:dyDescent="0.25">
      <c r="A6" s="7">
        <v>20427242731</v>
      </c>
      <c r="B6" s="6" t="s">
        <v>64</v>
      </c>
      <c r="C6" s="6" t="s">
        <v>47</v>
      </c>
      <c r="D6" s="7">
        <v>20427242731</v>
      </c>
      <c r="E6" s="6">
        <v>1</v>
      </c>
      <c r="F6" s="19" t="s">
        <v>40</v>
      </c>
      <c r="G6" s="8">
        <v>45436</v>
      </c>
      <c r="H6" s="8" t="s">
        <v>25</v>
      </c>
      <c r="I6" s="8">
        <v>45383</v>
      </c>
      <c r="J6" s="8">
        <v>45412</v>
      </c>
      <c r="K6" s="6" t="s">
        <v>9</v>
      </c>
      <c r="L6" s="6" t="s">
        <v>14</v>
      </c>
      <c r="M6" s="13">
        <v>30710422946</v>
      </c>
      <c r="N6" s="12" t="s">
        <v>43</v>
      </c>
      <c r="O6" s="6" t="s">
        <v>8</v>
      </c>
      <c r="P6" s="12" t="s">
        <v>44</v>
      </c>
      <c r="Q6" s="11">
        <v>467802</v>
      </c>
      <c r="R6" s="21">
        <f t="shared" si="0"/>
        <v>0</v>
      </c>
      <c r="S6" s="6"/>
      <c r="T6" s="6" t="s">
        <v>18</v>
      </c>
      <c r="U6" s="9">
        <f t="shared" si="1"/>
        <v>0</v>
      </c>
      <c r="V6" s="9">
        <f t="shared" si="2"/>
        <v>0</v>
      </c>
      <c r="X6" s="6"/>
      <c r="Y6" s="6" t="s">
        <v>34</v>
      </c>
      <c r="Z6" s="6" t="s">
        <v>31</v>
      </c>
      <c r="AA6" s="6" t="s">
        <v>28</v>
      </c>
      <c r="AB6" s="6"/>
      <c r="AC6" s="6"/>
      <c r="AD6" s="6"/>
    </row>
    <row r="7" spans="1:30" x14ac:dyDescent="0.25">
      <c r="A7" s="7">
        <v>27421545435</v>
      </c>
      <c r="B7" s="6" t="s">
        <v>64</v>
      </c>
      <c r="C7" s="6" t="s">
        <v>48</v>
      </c>
      <c r="D7" s="7">
        <v>27421545435</v>
      </c>
      <c r="E7" s="6">
        <v>1</v>
      </c>
      <c r="F7" s="19" t="s">
        <v>40</v>
      </c>
      <c r="G7" s="8">
        <v>45436</v>
      </c>
      <c r="H7" s="8" t="s">
        <v>25</v>
      </c>
      <c r="I7" s="8">
        <v>45383</v>
      </c>
      <c r="J7" s="8">
        <v>45412</v>
      </c>
      <c r="K7" s="6" t="s">
        <v>9</v>
      </c>
      <c r="L7" s="6" t="s">
        <v>14</v>
      </c>
      <c r="M7" s="13">
        <v>30710422946</v>
      </c>
      <c r="N7" s="12" t="s">
        <v>43</v>
      </c>
      <c r="O7" s="6" t="s">
        <v>8</v>
      </c>
      <c r="P7" s="12" t="s">
        <v>44</v>
      </c>
      <c r="Q7" s="11">
        <v>467802</v>
      </c>
      <c r="R7" s="21">
        <f t="shared" si="0"/>
        <v>0</v>
      </c>
      <c r="S7" s="6"/>
      <c r="T7" s="6" t="s">
        <v>18</v>
      </c>
      <c r="U7" s="9">
        <f t="shared" si="1"/>
        <v>0</v>
      </c>
      <c r="V7" s="9">
        <f t="shared" si="2"/>
        <v>0</v>
      </c>
      <c r="Z7" s="20" t="s">
        <v>60</v>
      </c>
    </row>
    <row r="8" spans="1:30" x14ac:dyDescent="0.25">
      <c r="A8" s="7">
        <v>27945720056</v>
      </c>
      <c r="B8" s="6" t="s">
        <v>64</v>
      </c>
      <c r="C8" s="6" t="s">
        <v>49</v>
      </c>
      <c r="D8" s="7">
        <v>27945720056</v>
      </c>
      <c r="E8" s="6">
        <v>1</v>
      </c>
      <c r="F8" s="19" t="s">
        <v>40</v>
      </c>
      <c r="G8" s="8">
        <v>45436</v>
      </c>
      <c r="H8" s="8" t="s">
        <v>25</v>
      </c>
      <c r="I8" s="8">
        <v>45383</v>
      </c>
      <c r="J8" s="8">
        <v>45412</v>
      </c>
      <c r="K8" s="6" t="s">
        <v>9</v>
      </c>
      <c r="L8" s="6" t="s">
        <v>14</v>
      </c>
      <c r="M8" s="13">
        <v>30710422946</v>
      </c>
      <c r="N8" s="12" t="s">
        <v>43</v>
      </c>
      <c r="O8" s="6" t="s">
        <v>8</v>
      </c>
      <c r="P8" s="12" t="s">
        <v>44</v>
      </c>
      <c r="Q8" s="11">
        <v>467802</v>
      </c>
      <c r="R8" s="21">
        <f t="shared" si="0"/>
        <v>0</v>
      </c>
      <c r="S8" s="6"/>
      <c r="T8" s="6" t="s">
        <v>18</v>
      </c>
      <c r="U8" s="9">
        <f t="shared" si="1"/>
        <v>0</v>
      </c>
      <c r="V8" s="9">
        <f t="shared" si="2"/>
        <v>0</v>
      </c>
    </row>
    <row r="9" spans="1:30" x14ac:dyDescent="0.25">
      <c r="A9" s="7">
        <v>27447503323</v>
      </c>
      <c r="B9" s="6" t="s">
        <v>64</v>
      </c>
      <c r="C9" s="6" t="s">
        <v>50</v>
      </c>
      <c r="D9" s="7">
        <v>27447503323</v>
      </c>
      <c r="E9" s="6">
        <v>1</v>
      </c>
      <c r="F9" s="19" t="s">
        <v>40</v>
      </c>
      <c r="G9" s="8">
        <v>45436</v>
      </c>
      <c r="H9" s="8" t="s">
        <v>25</v>
      </c>
      <c r="I9" s="8">
        <v>45383</v>
      </c>
      <c r="J9" s="8">
        <v>45412</v>
      </c>
      <c r="K9" s="6" t="s">
        <v>9</v>
      </c>
      <c r="L9" s="6" t="s">
        <v>14</v>
      </c>
      <c r="M9" s="13">
        <v>30710422946</v>
      </c>
      <c r="N9" s="12" t="s">
        <v>43</v>
      </c>
      <c r="O9" s="6" t="s">
        <v>8</v>
      </c>
      <c r="P9" s="12" t="s">
        <v>44</v>
      </c>
      <c r="Q9" s="11">
        <v>467802</v>
      </c>
      <c r="R9" s="21">
        <f t="shared" si="0"/>
        <v>0</v>
      </c>
      <c r="S9" s="6"/>
      <c r="T9" s="6" t="s">
        <v>18</v>
      </c>
      <c r="U9" s="9">
        <f t="shared" si="1"/>
        <v>0</v>
      </c>
      <c r="V9" s="9">
        <f t="shared" si="2"/>
        <v>0</v>
      </c>
    </row>
    <row r="10" spans="1:30" x14ac:dyDescent="0.25">
      <c r="A10" s="7">
        <v>27400186591</v>
      </c>
      <c r="B10" s="6" t="s">
        <v>64</v>
      </c>
      <c r="C10" s="6" t="s">
        <v>51</v>
      </c>
      <c r="D10" s="7">
        <v>27400186591</v>
      </c>
      <c r="E10" s="6">
        <v>1</v>
      </c>
      <c r="F10" s="19" t="s">
        <v>40</v>
      </c>
      <c r="G10" s="8">
        <v>45436</v>
      </c>
      <c r="H10" s="8" t="s">
        <v>25</v>
      </c>
      <c r="I10" s="8">
        <v>45383</v>
      </c>
      <c r="J10" s="8">
        <v>45412</v>
      </c>
      <c r="K10" s="6" t="s">
        <v>9</v>
      </c>
      <c r="L10" s="6" t="s">
        <v>14</v>
      </c>
      <c r="M10" s="13">
        <v>30710422946</v>
      </c>
      <c r="N10" s="12" t="s">
        <v>43</v>
      </c>
      <c r="O10" s="6" t="s">
        <v>8</v>
      </c>
      <c r="P10" s="12" t="s">
        <v>44</v>
      </c>
      <c r="Q10" s="11">
        <v>467802</v>
      </c>
      <c r="R10" s="21">
        <f t="shared" si="0"/>
        <v>0</v>
      </c>
      <c r="S10" s="6"/>
      <c r="T10" s="6" t="s">
        <v>18</v>
      </c>
      <c r="U10" s="9">
        <f t="shared" si="1"/>
        <v>0</v>
      </c>
      <c r="V10" s="9">
        <f t="shared" si="2"/>
        <v>0</v>
      </c>
    </row>
    <row r="11" spans="1:30" x14ac:dyDescent="0.25">
      <c r="A11" s="7">
        <v>27358231409</v>
      </c>
      <c r="B11" s="6" t="s">
        <v>64</v>
      </c>
      <c r="C11" s="6" t="s">
        <v>52</v>
      </c>
      <c r="D11" s="7">
        <v>27358231409</v>
      </c>
      <c r="E11" s="6">
        <v>1</v>
      </c>
      <c r="F11" s="19" t="s">
        <v>40</v>
      </c>
      <c r="G11" s="8">
        <v>45436</v>
      </c>
      <c r="H11" s="8" t="s">
        <v>25</v>
      </c>
      <c r="I11" s="8">
        <v>45383</v>
      </c>
      <c r="J11" s="8">
        <v>45412</v>
      </c>
      <c r="K11" s="6" t="s">
        <v>9</v>
      </c>
      <c r="L11" s="6" t="s">
        <v>14</v>
      </c>
      <c r="M11" s="13">
        <v>30710422946</v>
      </c>
      <c r="N11" s="12" t="s">
        <v>43</v>
      </c>
      <c r="O11" s="6" t="s">
        <v>8</v>
      </c>
      <c r="P11" s="12" t="s">
        <v>44</v>
      </c>
      <c r="Q11" s="11">
        <v>467802</v>
      </c>
      <c r="R11" s="21">
        <f t="shared" si="0"/>
        <v>0</v>
      </c>
      <c r="S11" s="6"/>
      <c r="T11" s="6" t="s">
        <v>18</v>
      </c>
      <c r="U11" s="9">
        <f t="shared" si="1"/>
        <v>0</v>
      </c>
      <c r="V11" s="9">
        <f t="shared" si="2"/>
        <v>0</v>
      </c>
    </row>
    <row r="12" spans="1:30" x14ac:dyDescent="0.25">
      <c r="A12" s="7">
        <v>23355828239</v>
      </c>
      <c r="B12" s="6" t="s">
        <v>64</v>
      </c>
      <c r="C12" s="6" t="s">
        <v>53</v>
      </c>
      <c r="D12" s="7">
        <v>23355828239</v>
      </c>
      <c r="E12" s="6">
        <v>1</v>
      </c>
      <c r="F12" s="19" t="s">
        <v>40</v>
      </c>
      <c r="G12" s="8">
        <v>45436</v>
      </c>
      <c r="H12" s="8" t="s">
        <v>25</v>
      </c>
      <c r="I12" s="8">
        <v>45383</v>
      </c>
      <c r="J12" s="8">
        <v>45412</v>
      </c>
      <c r="K12" s="6" t="s">
        <v>9</v>
      </c>
      <c r="L12" s="6" t="s">
        <v>14</v>
      </c>
      <c r="M12" s="13">
        <v>30710422946</v>
      </c>
      <c r="N12" s="12" t="s">
        <v>43</v>
      </c>
      <c r="O12" s="6" t="s">
        <v>8</v>
      </c>
      <c r="P12" s="12" t="s">
        <v>44</v>
      </c>
      <c r="Q12" s="11">
        <v>467802</v>
      </c>
      <c r="R12" s="21">
        <f t="shared" si="0"/>
        <v>0</v>
      </c>
      <c r="S12" s="6"/>
      <c r="T12" s="6" t="s">
        <v>18</v>
      </c>
      <c r="U12" s="9">
        <f t="shared" si="1"/>
        <v>0</v>
      </c>
      <c r="V12" s="9">
        <f t="shared" si="2"/>
        <v>0</v>
      </c>
    </row>
    <row r="13" spans="1:30" x14ac:dyDescent="0.25">
      <c r="A13" s="7">
        <v>27330661343</v>
      </c>
      <c r="B13" s="6" t="s">
        <v>64</v>
      </c>
      <c r="C13" s="6" t="s">
        <v>54</v>
      </c>
      <c r="D13" s="7">
        <v>27330661343</v>
      </c>
      <c r="E13" s="6">
        <v>1</v>
      </c>
      <c r="F13" s="19" t="s">
        <v>40</v>
      </c>
      <c r="G13" s="8">
        <v>45436</v>
      </c>
      <c r="H13" s="8" t="s">
        <v>25</v>
      </c>
      <c r="I13" s="8">
        <v>45383</v>
      </c>
      <c r="J13" s="8">
        <v>45412</v>
      </c>
      <c r="K13" s="6" t="s">
        <v>9</v>
      </c>
      <c r="L13" s="6" t="s">
        <v>14</v>
      </c>
      <c r="M13" s="13">
        <v>30710422946</v>
      </c>
      <c r="N13" s="12" t="s">
        <v>43</v>
      </c>
      <c r="O13" s="6" t="s">
        <v>8</v>
      </c>
      <c r="P13" s="12" t="s">
        <v>44</v>
      </c>
      <c r="Q13" s="11">
        <v>467802</v>
      </c>
      <c r="R13" s="21">
        <f t="shared" si="0"/>
        <v>0</v>
      </c>
      <c r="S13" s="6"/>
      <c r="T13" s="6" t="s">
        <v>18</v>
      </c>
      <c r="U13" s="9">
        <f t="shared" si="1"/>
        <v>0</v>
      </c>
      <c r="V13" s="9">
        <f t="shared" si="2"/>
        <v>0</v>
      </c>
    </row>
    <row r="14" spans="1:30" x14ac:dyDescent="0.25">
      <c r="A14" s="7">
        <v>27433620637</v>
      </c>
      <c r="B14" s="6" t="s">
        <v>64</v>
      </c>
      <c r="C14" s="6" t="s">
        <v>55</v>
      </c>
      <c r="D14" s="7">
        <v>27433620637</v>
      </c>
      <c r="E14" s="6">
        <v>1</v>
      </c>
      <c r="F14" s="19" t="s">
        <v>40</v>
      </c>
      <c r="G14" s="8">
        <v>45436</v>
      </c>
      <c r="H14" s="8" t="s">
        <v>25</v>
      </c>
      <c r="I14" s="8">
        <v>45383</v>
      </c>
      <c r="J14" s="8">
        <v>45412</v>
      </c>
      <c r="K14" s="6" t="s">
        <v>9</v>
      </c>
      <c r="L14" s="6" t="s">
        <v>14</v>
      </c>
      <c r="M14" s="13">
        <v>30710422946</v>
      </c>
      <c r="N14" s="12" t="s">
        <v>43</v>
      </c>
      <c r="O14" s="6" t="s">
        <v>8</v>
      </c>
      <c r="P14" s="12" t="s">
        <v>44</v>
      </c>
      <c r="Q14" s="11">
        <v>467802</v>
      </c>
      <c r="R14" s="21">
        <f t="shared" si="0"/>
        <v>0</v>
      </c>
      <c r="S14" s="6"/>
      <c r="T14" s="6" t="s">
        <v>18</v>
      </c>
      <c r="U14" s="9">
        <f t="shared" si="1"/>
        <v>0</v>
      </c>
      <c r="V14" s="9">
        <f t="shared" si="2"/>
        <v>0</v>
      </c>
    </row>
    <row r="15" spans="1:30" x14ac:dyDescent="0.25">
      <c r="A15" s="7">
        <v>23458156794</v>
      </c>
      <c r="B15" s="6" t="s">
        <v>64</v>
      </c>
      <c r="C15" s="6" t="s">
        <v>56</v>
      </c>
      <c r="D15" s="7">
        <v>23458156794</v>
      </c>
      <c r="E15" s="6">
        <v>1</v>
      </c>
      <c r="F15" s="19" t="s">
        <v>40</v>
      </c>
      <c r="G15" s="8">
        <v>45436</v>
      </c>
      <c r="H15" s="8" t="s">
        <v>25</v>
      </c>
      <c r="I15" s="8">
        <v>45383</v>
      </c>
      <c r="J15" s="8">
        <v>45412</v>
      </c>
      <c r="K15" s="6" t="s">
        <v>9</v>
      </c>
      <c r="L15" s="6" t="s">
        <v>14</v>
      </c>
      <c r="M15" s="13">
        <v>30710422946</v>
      </c>
      <c r="N15" s="12" t="s">
        <v>43</v>
      </c>
      <c r="O15" s="6" t="s">
        <v>8</v>
      </c>
      <c r="P15" s="12" t="s">
        <v>44</v>
      </c>
      <c r="Q15" s="11">
        <v>467802</v>
      </c>
      <c r="R15" s="21">
        <f t="shared" si="0"/>
        <v>0</v>
      </c>
      <c r="S15" s="6"/>
      <c r="T15" s="6" t="s">
        <v>18</v>
      </c>
      <c r="U15" s="9">
        <f t="shared" si="1"/>
        <v>0</v>
      </c>
      <c r="V15" s="9">
        <f t="shared" si="2"/>
        <v>0</v>
      </c>
    </row>
    <row r="16" spans="1:30" x14ac:dyDescent="0.25">
      <c r="A16" s="7">
        <v>27350301084</v>
      </c>
      <c r="B16" s="6" t="s">
        <v>64</v>
      </c>
      <c r="C16" s="6" t="s">
        <v>57</v>
      </c>
      <c r="D16" s="7">
        <v>27350301084</v>
      </c>
      <c r="E16" s="6">
        <v>1</v>
      </c>
      <c r="F16" s="19" t="s">
        <v>40</v>
      </c>
      <c r="G16" s="8">
        <v>45436</v>
      </c>
      <c r="H16" s="8" t="s">
        <v>25</v>
      </c>
      <c r="I16" s="8">
        <v>45383</v>
      </c>
      <c r="J16" s="8">
        <v>45412</v>
      </c>
      <c r="K16" s="6" t="s">
        <v>9</v>
      </c>
      <c r="L16" s="6" t="s">
        <v>14</v>
      </c>
      <c r="M16" s="13">
        <v>30710422946</v>
      </c>
      <c r="N16" s="12" t="s">
        <v>43</v>
      </c>
      <c r="O16" s="6" t="s">
        <v>8</v>
      </c>
      <c r="P16" s="12" t="s">
        <v>44</v>
      </c>
      <c r="Q16" s="11">
        <v>467802</v>
      </c>
      <c r="R16" s="21">
        <f t="shared" si="0"/>
        <v>0</v>
      </c>
      <c r="S16" s="6"/>
      <c r="T16" s="6" t="s">
        <v>18</v>
      </c>
      <c r="U16" s="9">
        <f t="shared" si="1"/>
        <v>0</v>
      </c>
      <c r="V16" s="9">
        <f t="shared" si="2"/>
        <v>0</v>
      </c>
    </row>
    <row r="17" spans="1:22" x14ac:dyDescent="0.25">
      <c r="A17" s="14">
        <v>20400903922</v>
      </c>
      <c r="B17" s="15" t="s">
        <v>64</v>
      </c>
      <c r="C17" s="15" t="s">
        <v>24</v>
      </c>
      <c r="D17" s="14">
        <v>20400903922</v>
      </c>
      <c r="E17" s="6">
        <v>1</v>
      </c>
      <c r="F17" s="19" t="s">
        <v>40</v>
      </c>
      <c r="G17" s="8">
        <v>45446</v>
      </c>
      <c r="H17" s="8" t="s">
        <v>25</v>
      </c>
      <c r="I17" s="8">
        <v>45383</v>
      </c>
      <c r="J17" s="8">
        <v>45412</v>
      </c>
      <c r="K17" s="6" t="s">
        <v>9</v>
      </c>
      <c r="L17" s="6" t="s">
        <v>14</v>
      </c>
      <c r="M17" s="13">
        <v>30710422946</v>
      </c>
      <c r="N17" s="12" t="s">
        <v>43</v>
      </c>
      <c r="O17" s="6" t="s">
        <v>8</v>
      </c>
      <c r="P17" s="12" t="s">
        <v>44</v>
      </c>
      <c r="Q17" s="11">
        <v>1</v>
      </c>
      <c r="R17" s="21">
        <f>IF(AND(F17&lt;&gt;"Factura C", F17&lt;&gt;"Nota de Crédito C"), Q17*0.21, 0)</f>
        <v>0</v>
      </c>
      <c r="S17" s="6" t="s">
        <v>59</v>
      </c>
      <c r="T17" s="6" t="s">
        <v>18</v>
      </c>
      <c r="U17" s="9">
        <f t="shared" si="1"/>
        <v>0</v>
      </c>
      <c r="V17" s="9">
        <f t="shared" si="2"/>
        <v>1</v>
      </c>
    </row>
    <row r="18" spans="1:22" x14ac:dyDescent="0.25">
      <c r="A18" s="14">
        <v>20400903922</v>
      </c>
      <c r="B18" s="15" t="s">
        <v>64</v>
      </c>
      <c r="C18" s="15" t="s">
        <v>24</v>
      </c>
      <c r="D18" s="14">
        <v>20400903922</v>
      </c>
      <c r="E18" s="6">
        <v>1</v>
      </c>
      <c r="F18" s="19" t="s">
        <v>40</v>
      </c>
      <c r="G18" s="8">
        <v>45446</v>
      </c>
      <c r="H18" s="8" t="s">
        <v>25</v>
      </c>
      <c r="I18" s="8">
        <v>45383</v>
      </c>
      <c r="J18" s="8">
        <v>45412</v>
      </c>
      <c r="K18" s="6" t="s">
        <v>9</v>
      </c>
      <c r="L18" s="6" t="s">
        <v>14</v>
      </c>
      <c r="M18" s="13">
        <v>30710422946</v>
      </c>
      <c r="N18" s="12" t="s">
        <v>43</v>
      </c>
      <c r="O18" s="6" t="s">
        <v>8</v>
      </c>
      <c r="P18" s="12" t="s">
        <v>44</v>
      </c>
      <c r="Q18" s="11">
        <v>1000</v>
      </c>
      <c r="R18" s="21">
        <f>IF(AND(F18&lt;&gt;"Factura C", F18&lt;&gt;"Nota de Crédito C"), Q18*0.21, 0)</f>
        <v>0</v>
      </c>
      <c r="S18" s="6" t="s">
        <v>59</v>
      </c>
      <c r="T18" s="6" t="s">
        <v>18</v>
      </c>
      <c r="U18" s="9">
        <f t="shared" si="1"/>
        <v>1</v>
      </c>
      <c r="V18" s="9">
        <f t="shared" si="2"/>
        <v>0</v>
      </c>
    </row>
  </sheetData>
  <mergeCells count="4">
    <mergeCell ref="A1:B1"/>
    <mergeCell ref="C1:D1"/>
    <mergeCell ref="E1:T1"/>
    <mergeCell ref="X2:AD2"/>
  </mergeCells>
  <dataValidations count="6">
    <dataValidation type="list" allowBlank="1" showInputMessage="1" showErrorMessage="1" sqref="K3:K18" xr:uid="{9550D9F4-EBAA-4C64-9961-20701D99359B}">
      <formula1>$AA$3:$AA$6</formula1>
    </dataValidation>
    <dataValidation type="list" allowBlank="1" showInputMessage="1" showErrorMessage="1" sqref="H3:H18" xr:uid="{C6F88E93-E31A-4676-808F-D514930024C2}">
      <formula1>$X$3:$X$4</formula1>
    </dataValidation>
    <dataValidation type="list" allowBlank="1" showInputMessage="1" showErrorMessage="1" sqref="O3:O18" xr:uid="{AF9D46F2-F742-466A-8FCF-0B8844FBC611}">
      <formula1>$Y$3:$Y$6</formula1>
    </dataValidation>
    <dataValidation type="list" allowBlank="1" showInputMessage="1" showErrorMessage="1" sqref="T3:T18" xr:uid="{3FDC47DE-30F1-4FF1-B805-D456249842F0}">
      <formula1>$AB$3:$AB$3</formula1>
    </dataValidation>
    <dataValidation type="list" allowBlank="1" showInputMessage="1" showErrorMessage="1" sqref="F3:F18" xr:uid="{FC2F92FD-9D8C-4056-AA00-7A67791F06E2}">
      <formula1>$AC$3:$AC$5</formula1>
    </dataValidation>
    <dataValidation type="list" allowBlank="1" showInputMessage="1" showErrorMessage="1" sqref="L3:L18" xr:uid="{1DF60B1A-DBE0-42F5-BB43-C6E748DE979A}">
      <formula1>$Z$3:$Z$7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Gianfranco Lorenzo</cp:lastModifiedBy>
  <dcterms:created xsi:type="dcterms:W3CDTF">2023-05-06T20:34:18Z</dcterms:created>
  <dcterms:modified xsi:type="dcterms:W3CDTF">2024-09-30T12:18:37Z</dcterms:modified>
</cp:coreProperties>
</file>