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hidePivotFieldList="1"/>
  <mc:AlternateContent xmlns:mc="http://schemas.openxmlformats.org/markup-compatibility/2006">
    <mc:Choice Requires="x15">
      <x15ac:absPath xmlns:x15ac="http://schemas.microsoft.com/office/spreadsheetml/2010/11/ac" url="C:\Users\hgibr\Downloads\"/>
    </mc:Choice>
  </mc:AlternateContent>
  <xr:revisionPtr revIDLastSave="0" documentId="13_ncr:1_{177E636B-250E-4343-B415-A9BD4B0C05B6}"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Pivots" sheetId="6" r:id="rId2"/>
    <sheet name="Report" sheetId="5" r:id="rId3"/>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25" r:id="rId4"/>
    <pivotCache cacheId="26" r:id="rId5"/>
    <pivotCache cacheId="30" r:id="rId6"/>
    <pivotCache cacheId="49" r:id="rId7"/>
    <pivotCache cacheId="293" r:id="rId8"/>
    <pivotCache cacheId="296" r:id="rId9"/>
    <pivotCache cacheId="299" r:id="rId10"/>
    <pivotCache cacheId="302" r:id="rId11"/>
    <pivotCache cacheId="305"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0" i="5" l="1" a="1"/>
  <c r="Q20" i="5" s="1"/>
  <c r="J29" i="6"/>
  <c r="F33" i="6" a="1"/>
  <c r="F33"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7" i="6" l="1"/>
  <c r="I36" i="6"/>
  <c r="I37" i="6"/>
  <c r="J33" i="6"/>
  <c r="J34" i="6"/>
  <c r="I35" i="6"/>
  <c r="J35" i="6"/>
  <c r="J36" i="6"/>
  <c r="I33" i="6"/>
  <c r="I3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980DFD-4458-43C8-A2C0-74ECFAFD442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C61D179-8894-4D64-8D8E-C18B19AC492A}"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B3BB0CB9-0298-4991-9E99-AFD4BEA14835}"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<sst xmlns="http://schemas.openxmlformats.org/spreadsheetml/2006/main" count="3158" uniqueCount="1077">
  <si>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</si>
  <si>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</si>
  <si>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</si>
  <si>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</si>
  <si>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</si>
  <si>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</si>
  <si>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</si>
  <si>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</si>
  <si>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</si>
  <si>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</si>
  <si>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</si>
  <si>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</si>
  <si>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</si>
  <si>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</si>
  <si>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</si>
  <si>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</si>
  <si>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</si>
  <si>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</si>
  <si>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</si>
  <si>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</si>
  <si>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</si>
  <si>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</si>
  <si>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</si>
  <si>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</si>
  <si>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</si>
  <si>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</si>
  <si>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</si>
  <si>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</si>
  <si>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</si>
  <si>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</si>
  <si>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</si>
  <si>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</si>
  <si>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</si>
  <si>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</si>
  <si>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</si>
  <si>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</si>
  <si>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</si>
  <si>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</si>
  <si>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</si>
  <si>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</si>
  <si>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</si>
  <si>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</si>
  <si>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</si>
  <si>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</si>
  <si>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</si>
  <si>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</si>
  <si>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</si>
  <si>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</si>
  <si>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</si>
  <si>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</si>
  <si>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</si>
  <si>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</si>
  <si>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</si>
  <si>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</si>
  <si>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</si>
  <si>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</si>
  <si>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</si>
  <si>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</si>
  <si>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</si>
  <si>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</si>
  <si>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</si>
  <si>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</si>
  <si>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</si>
  <si>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</si>
  <si>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</si>
  <si>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</si>
  <si>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</si>
  <si>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</si>
  <si>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</si>
  <si>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</si>
  <si>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</si>
  <si>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</si>
  <si>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</si>
  <si>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</si>
  <si>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</si>
  <si>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</si>
  <si>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</si>
  <si>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</si>
  <si>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</si>
  <si>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</si>
  <si>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</si>
  <si>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</si>
  <si>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</si>
  <si>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</si>
  <si>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</si>
  <si>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</si>
  <si>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</si>
  <si>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</si>
  <si>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</si>
  <si>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</si>
  <si>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</si>
  <si>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</si>
  <si>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</si>
  <si>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</si>
  <si>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</si>
  <si>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</si>
  <si>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</si>
  <si>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</si>
  <si>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</si>
  <si>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</si>
  <si>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</si>
  <si>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</si>
  <si>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</si>
  <si>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</si>
  <si>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</si>
  <si>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</si>
  <si>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</si>
  <si>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</si>
  <si>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</si>
  <si>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</si>
  <si>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</si>
  <si>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</si>
  <si>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</si>
  <si>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</si>
  <si>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</si>
  <si>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</si>
  <si>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</si>
  <si>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</si>
  <si>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</si>
  <si>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</si>
  <si>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</si>
  <si>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</si>
  <si>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</si>
  <si>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</si>
  <si>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</si>
  <si>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</si>
  <si>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</si>
  <si>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</si>
  <si>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</si>
  <si>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</si>
  <si>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</si>
  <si>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</si>
  <si>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</si>
  <si>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</si>
  <si>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</si>
  <si>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</si>
  <si>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</si>
  <si>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</si>
  <si>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</si>
  <si>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</si>
  <si>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</si>
  <si>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</si>
  <si>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</si>
  <si>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</si>
  <si>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</si>
  <si>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</si>
  <si>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</si>
  <si>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</si>
  <si>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</si>
  <si>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</si>
  <si>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</si>
  <si>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</si>
  <si>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</si>
  <si>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</si>
  <si>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</si>
  <si>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</si>
  <si>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</si>
  <si>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</si>
  <si>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</si>
  <si>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</si>
  <si>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</si>
  <si>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</si>
  <si>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</si>
  <si>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</si>
  <si>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</si>
  <si>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</si>
  <si>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</si>
  <si>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</si>
  <si>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</si>
  <si>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</si>
  <si>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</si>
  <si>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</si>
  <si>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</si>
  <si>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</si>
  <si>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</si>
  <si>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</si>
  <si>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</si>
  <si>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</si>
  <si>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</si>
  <si>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</si>
  <si>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</si>
  <si>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</si>
  <si>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</si>
  <si>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</si>
  <si>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</si>
  <si>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</si>
  <si>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</si>
  <si>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</si>
  <si>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</si>
  <si>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</si>
  <si>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</si>
  <si>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</si>
  <si>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</si>
  <si>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</si>
  <si>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</si>
  <si>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</si>
  <si>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</si>
  <si>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</si>
  <si>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</si>
  <si>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</si>
  <si>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</si>
  <si>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</si>
  <si>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</si>
  <si>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</si>
  <si>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</si>
  <si>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</si>
  <si>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</si>
  <si>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</si>
  <si>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</si>
  <si>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</si>
  <si>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</si>
  <si>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</si>
  <si>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</si>
  <si>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</si>
  <si>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</si>
  <si>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</si>
  <si>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</si>
  <si>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</si>
  <si>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</si>
  <si>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</si>
  <si>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</si>
  <si>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</si>
  <si>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</si>
  <si>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</si>
  <si>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</si>
  <si>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</si>
  <si>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</si>
  <si>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</si>
  <si>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</si>
  <si>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</si>
  <si>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</si>
  <si>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</si>
  <si>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</si>
  <si>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</si>
  <si>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</si>
  <si>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</si>
  <si>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</si>
  <si>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</si>
  <si>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</si>
  <si>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</si>
  <si>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</si>
  <si>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</si>
  <si>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</si>
  <si>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</si>
  <si>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</si>
  <si>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</si>
  <si>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</si>
  <si>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</si>
  <si>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</si>
  <si>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</si>
  <si>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</si>
  <si>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</si>
  <si>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</si>
  <si>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</si>
  <si>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</si>
  <si>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</si>
  <si>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</si>
  <si>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</si>
  <si>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</si>
  <si>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</si>
  <si>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</si>
  <si>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</si>
  <si>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</si>
  <si>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</si>
  <si>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</si>
  <si>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</si>
  <si>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</si>
  <si>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</si>
  <si>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</si>
  <si>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</si>
  <si>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</si>
  <si>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</si>
  <si>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</si>
  <si>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</si>
  <si>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</si>
  <si>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</si>
  <si>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</si>
  <si>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</si>
  <si>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</si>
  <si>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</si>
  <si>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</si>
  <si>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</si>
  <si>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</si>
  <si>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</si>
  <si>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</si>
  <si>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</si>
  <si>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</si>
  <si>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</si>
  <si>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</si>
  <si>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</si>
  <si>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</si>
  <si>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</si>
  <si>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</si>
  <si>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</si>
  <si>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</si>
  <si>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</si>
  <si>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</si>
  <si>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</si>
  <si>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</si>
  <si>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</si>
  <si>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</si>
  <si>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</si>
  <si>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</si>
  <si>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</si>
  <si>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</si>
  <si>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</si>
  <si>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</si>
  <si>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</si>
  <si>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</si>
  <si>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</si>
  <si>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</si>
  <si>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</si>
  <si>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</si>
  <si>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</si>
  <si>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</si>
  <si>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</si>
  <si>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</si>
  <si>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</si>
  <si>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</si>
  <si>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</si>
  <si>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</si>
  <si>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</si>
  <si>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</si>
  <si>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</si>
  <si>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</si>
  <si>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</si>
  <si>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</si>
  <si>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</si>
  <si>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</si>
  <si>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</si>
  <si>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</si>
  <si>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</si>
  <si>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</si>
  <si>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</si>
  <si>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</si>
  <si>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</si>
  <si>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</si>
  <si>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</si>
  <si>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</si>
  <si>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</si>
  <si>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</si>
  <si>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</si>
  <si>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</si>
  <si>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</si>
  <si>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</si>
  <si>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</si>
  <si>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</si>
  <si>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</si>
  <si>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</si>
  <si>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</si>
  <si>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</si>
  <si>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</si>
  <si>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</si>
  <si>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</si>
  <si>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</si>
  <si>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</si>
  <si>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</si>
  <si>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</si>
  <si>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</si>
  <si>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</si>
  <si>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</si>
  <si>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</si>
  <si>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</si>
  <si>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</si>
  <si>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</si>
  <si>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</si>
  <si>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</si>
  <si>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</si>
  <si>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</si>
  <si>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</si>
  <si>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</si>
  <si>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</si>
  <si>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</si>
  <si>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</si>
  <si>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</si>
  <si>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</si>
  <si>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</si>
  <si>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</si>
  <si>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</si>
  <si>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</si>
  <si>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</si>
  <si>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</si>
  <si>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</si>
  <si>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</si>
  <si>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</si>
  <si>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</si>
  <si>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</si>
  <si>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</si>
  <si>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</si>
  <si>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</si>
  <si>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</si>
  <si>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</si>
  <si>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</si>
  <si>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</si>
  <si>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</si>
  <si>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</si>
  <si>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</si>
  <si>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</si>
  <si>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</si>
  <si>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</si>
  <si>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</si>
  <si>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</si>
  <si>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</si>
  <si>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</si>
  <si>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</si>
  <si>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</si>
  <si>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</si>
  <si>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</si>
  <si>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</si>
  <si>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</si>
  <si>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</si>
  <si>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</si>
  <si>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</si>
  <si>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</si>
  <si>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</si>
  <si>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</si>
  <si>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</si>
  <si>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</si>
  <si>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</si>
  <si>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</si>
  <si>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</si>
  <si>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</si>
  <si>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</si>
  <si>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</si>
  <si>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</si>
  <si>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</si>
  <si>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</si>
  <si>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</si>
  <si>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</si>
  <si>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</si>
  <si>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</si>
  <si>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</si>
  <si>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</si>
  <si>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</si>
  <si>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</si>
  <si>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</si>
  <si>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</si>
  <si>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</si>
  <si>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</si>
  <si>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</si>
  <si>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</si>
  <si>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</si>
  <si>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</si>
  <si>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</si>
  <si>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</si>
  <si>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</si>
  <si>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</si>
  <si>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</si>
  <si>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</si>
  <si>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</si>
  <si>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</si>
  <si>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</si>
  <si>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</si>
  <si>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</si>
  <si>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</si>
  <si>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</si>
  <si>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</si>
  <si>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</si>
  <si>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</si>
  <si>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</si>
  <si>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</si>
  <si>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</si>
  <si>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</si>
  <si>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</si>
  <si>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</si>
  <si>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</si>
  <si>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</si>
  <si>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</si>
  <si>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</si>
  <si>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</si>
  <si>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</si>
  <si>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</si>
  <si>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</si>
  <si>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</si>
  <si>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</si>
  <si>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</si>
  <si>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</si>
  <si>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</si>
  <si>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</si>
  <si>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</si>
  <si>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</si>
  <si>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</si>
  <si>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</si>
  <si>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</si>
  <si>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</si>
  <si>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</si>
  <si>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</si>
  <si>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</si>
  <si>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</si>
  <si>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</si>
  <si>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</si>
  <si>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</si>
  <si>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</si>
  <si>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</si>
  <si>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</si>
  <si>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</si>
  <si>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</si>
  <si>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</si>
  <si>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</si>
  <si>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</si>
  <si>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</si>
  <si>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</si>
  <si>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</si>
  <si>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</si>
  <si>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</si>
  <si>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</si>
  <si>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</si>
  <si>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</si>
  <si>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</si>
  <si>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</si>
  <si>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</si>
  <si>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</si>
  <si>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</si>
  <si>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</si>
  <si>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</si>
  <si>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</si>
  <si>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</si>
  <si>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</si>
  <si>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</si>
  <si>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</si>
  <si>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</si>
  <si>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</si>
  <si>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</si>
  <si>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</si>
  <si>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</si>
  <si>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</si>
  <si>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</si>
  <si>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</si>
  <si>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</si>
  <si>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</si>
  <si>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</si>
  <si>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</si>
  <si>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</si>
  <si>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</si>
  <si>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</si>
  <si>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</si>
  <si>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</si>
  <si>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</si>
  <si>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</si>
  <si>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</si>
  <si>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</si>
  <si>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</si>
  <si>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</si>
  <si>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</si>
  <si>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</si>
  <si>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</si>
  <si>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</si>
  <si>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</si>
  <si>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</si>
  <si>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</si>
  <si>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</si>
  <si>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</si>
  <si>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</si>
  <si>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</si>
  <si>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</si>
  <si>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</si>
  <si>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</si>
  <si>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</si>
  <si>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</si>
  <si>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</si>
  <si>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</si>
  <si>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</si>
  <si>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</si>
  <si>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</si>
  <si>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</si>
  <si>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</si>
  <si>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</si>
  <si>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</si>
  <si>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</si>
  <si>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</si>
  <si>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</si>
  <si>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</si>
  <si>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</si>
  <si>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</si>
  <si>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</si>
  <si>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</si>
  <si>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</si>
  <si>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</si>
  <si>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</si>
  <si>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</si>
  <si>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</si>
  <si>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</si>
  <si>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</si>
  <si>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</si>
  <si>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</si>
  <si>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</si>
  <si>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</si>
  <si>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</si>
  <si>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</si>
  <si>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</si>
  <si>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</si>
  <si>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</si>
  <si>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</si>
  <si>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</si>
  <si>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</si>
  <si>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</si>
  <si>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</si>
  <si>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</si>
  <si>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</si>
  <si>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</si>
  <si>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</si>
  <si>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</si>
  <si>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</si>
  <si>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</si>
  <si>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</si>
  <si>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</si>
  <si>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</si>
  <si>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</si>
  <si>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</si>
  <si>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</si>
  <si>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</si>
  <si>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</si>
  <si>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</si>
  <si>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</si>
  <si>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</si>
  <si>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</si>
  <si>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</si>
  <si>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</si>
  <si>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</si>
  <si>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</si>
  <si>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</si>
  <si>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</si>
  <si>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</si>
  <si>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</si>
  <si>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</si>
  <si>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</si>
  <si>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</si>
  <si>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</si>
  <si>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</si>
  <si>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</si>
  <si>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</si>
  <si>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</si>
  <si>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</si>
  <si>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</si>
  <si>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</si>
  <si>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</si>
  <si>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</si>
  <si>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</si>
  <si>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</si>
  <si>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</si>
  <si>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</si>
  <si>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</si>
  <si>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</si>
  <si>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</si>
  <si>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</si>
  <si>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</si>
  <si>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</si>
  <si>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</si>
  <si>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</si>
  <si>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</si>
  <si>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</si>
  <si>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</si>
  <si>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</si>
  <si>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</si>
  <si>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</si>
  <si>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</si>
  <si>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</si>
  <si>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</si>
  <si>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</si>
  <si>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</si>
  <si>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</si>
  <si>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</si>
  <si>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</si>
  <si>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</si>
  <si>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</si>
  <si>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</si>
  <si>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</si>
  <si>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</si>
  <si>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</si>
  <si>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</si>
  <si>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</si>
  <si>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</si>
  <si>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</si>
  <si>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</si>
  <si>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</si>
  <si>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</si>
  <si>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</si>
  <si>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</si>
  <si>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</si>
  <si>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</si>
  <si>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</si>
  <si>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</si>
  <si>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</si>
  <si>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</si>
  <si>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</si>
  <si>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</si>
  <si>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</si>
  <si>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</si>
  <si>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</si>
  <si>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</si>
  <si>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</si>
  <si>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</si>
  <si>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</si>
  <si>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</si>
  <si>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</si>
  <si>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</si>
  <si>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</si>
  <si>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</si>
  <si>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</si>
  <si>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</si>
  <si>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</si>
  <si>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</si>
  <si>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</si>
  <si>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</si>
  <si>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</si>
  <si>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</si>
  <si>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</si>
  <si>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</si>
  <si>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</si>
  <si>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</si>
  <si>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</si>
  <si>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</si>
  <si>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</si>
  <si>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</si>
  <si>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</si>
  <si>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</si>
  <si>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</si>
  <si>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</si>
  <si>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</si>
  <si>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</si>
  <si>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</si>
  <si>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</si>
  <si>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</si>
  <si>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</si>
  <si>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</si>
  <si>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</si>
  <si>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</si>
  <si>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</si>
  <si>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</si>
  <si>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</si>
  <si>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</si>
  <si>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</si>
  <si>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</si>
  <si>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</si>
  <si>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</si>
  <si>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</si>
  <si>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</si>
  <si>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</si>
  <si>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</si>
  <si>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</si>
  <si>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</si>
  <si>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</si>
  <si>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</si>
  <si>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</si>
  <si>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</si>
  <si>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</si>
  <si>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</si>
  <si>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</si>
  <si>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</si>
  <si>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</si>
  <si>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</si>
  <si>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</si>
  <si>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</si>
  <si>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</si>
  <si>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</si>
  <si>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</si>
  <si>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</si>
  <si>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</si>
  <si>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</si>
  <si>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</si>
  <si>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</si>
  <si>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</si>
  <si>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</si>
  <si>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</si>
  <si>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</si>
  <si>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</si>
  <si>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</si>
  <si>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</si>
  <si>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</si>
  <si>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</si>
  <si>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</si>
  <si>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</si>
  <si>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</si>
  <si>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</si>
  <si>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</si>
  <si>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</si>
  <si>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</si>
  <si>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</si>
  <si>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</si>
  <si>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</si>
  <si>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</si>
  <si>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</si>
  <si>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</si>
  <si>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</si>
  <si>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</si>
  <si>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</si>
  <si>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</si>
  <si>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</si>
  <si>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</si>
  <si>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</si>
  <si>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</si>
  <si>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</si>
  <si>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</si>
  <si>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</si>
  <si>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</si>
  <si>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</si>
  <si>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</si>
  <si>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</si>
  <si>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</si>
  <si>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</si>
  <si>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</si>
  <si>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</si>
  <si>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</si>
  <si>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</si>
  <si>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</si>
  <si>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</si>
  <si>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</si>
  <si>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</si>
  <si>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</si>
  <si>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</si>
  <si>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</si>
  <si>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</si>
  <si>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</si>
  <si>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</si>
  <si>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</si>
  <si>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</si>
  <si>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</si>
  <si>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</si>
  <si>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</si>
  <si>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</si>
  <si>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</si>
  <si>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</si>
  <si>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</si>
  <si>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</si>
  <si>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</si>
  <si>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</si>
  <si>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</si>
  <si>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</si>
  <si>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</si>
  <si>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</si>
  <si>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</si>
  <si>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</si>
  <si>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</si>
  <si>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</si>
  <si>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</si>
  <si>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</si>
  <si>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</si>
  <si>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</si>
  <si>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</si>
  <si>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</si>
  <si>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</si>
  <si>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</si>
  <si>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</si>
  <si>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</si>
  <si>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</si>
  <si>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</si>
  <si>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</si>
  <si>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</si>
  <si>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</si>
  <si>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</si>
  <si>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</si>
  <si>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</si>
  <si>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</si>
  <si>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</si>
  <si>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</si>
  <si>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</si>
  <si>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</si>
  <si>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</si>
  <si>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</si>
  <si>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</si>
  <si>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</si>
  <si>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</si>
  <si>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</si>
  <si>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</si>
  <si>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</si>
  <si>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</si>
  <si>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</si>
  <si>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</si>
  <si>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</si>
  <si>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</si>
  <si>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</si>
  <si>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</si>
  <si>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</si>
  <si>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</si>
  <si>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</si>
  <si>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</si>
  <si>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</si>
  <si>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</si>
  <si>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</si>
  <si>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</si>
  <si>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</si>
  <si>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</si>
  <si>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</si>
  <si>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</si>
  <si>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</si>
  <si>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</si>
  <si>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</si>
  <si>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</si>
  <si>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</si>
  <si>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</si>
  <si>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</si>
  <si>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</si>
  <si>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</si>
  <si>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</si>
  <si>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</si>
  <si>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</si>
  <si>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</si>
  <si>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</si>
  <si>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</si>
  <si>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</si>
  <si>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</si>
  <si>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</si>
  <si>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</si>
  <si>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</si>
  <si>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</si>
  <si>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</si>
  <si>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</si>
  <si>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</si>
  <si>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</si>
  <si>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</si>
  <si>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</si>
  <si>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</si>
  <si>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</si>
  <si>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</si>
  <si>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</si>
  <si>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</si>
  <si>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</si>
  <si>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</si>
  <si>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</si>
  <si>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</si>
  <si>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</si>
  <si>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</si>
  <si>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</si>
  <si>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</si>
  <si>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</si>
  <si>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</si>
  <si>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</si>
  <si>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</si>
  <si>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</si>
  <si>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</si>
  <si>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</si>
  <si>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</si>
  <si>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</si>
  <si>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</si>
  <si>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</si>
  <si>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</si>
  <si>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</si>
  <si>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</si>
  <si>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</si>
  <si>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</si>
  <si>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</si>
  <si>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</si>
  <si>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</si>
  <si>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</si>
  <si>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</si>
  <si>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</si>
  <si>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</si>
  <si>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</si>
  <si>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</si>
  <si>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</si>
  <si>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</si>
  <si>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</si>
  <si>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</si>
  <si>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</si>
  <si>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</si>
  <si>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</si>
  <si>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</si>
  <si>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</si>
  <si>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</si>
  <si>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</si>
  <si>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</si>
  <si>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</si>
  <si>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</si>
  <si>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</si>
  <si>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</si>
  <si>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</si>
  <si>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</si>
  <si>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</si>
  <si>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</si>
  <si>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</si>
  <si>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</si>
  <si>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</si>
  <si>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</si>
  <si>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</si>
  <si>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</si>
  <si>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</si>
  <si>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</si>
  <si>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</si>
  <si>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</si>
  <si>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</si>
  <si>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</si>
  <si>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</si>
  <si>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</si>
  <si>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</si>
  <si>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</si>
  <si>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</si>
  <si>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</si>
  <si>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</si>
  <si>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</si>
  <si>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</si>
  <si>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</si>
  <si>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</si>
  <si>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</si>
  <si>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</si>
  <si>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</si>
  <si>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</si>
  <si>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</si>
  <si>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</si>
  <si>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</si>
  <si>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</si>
  <si>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</si>
  <si>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</si>
  <si>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</si>
  <si>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</si>
  <si>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</si>
  <si>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</si>
  <si>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</si>
  <si>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</si>
  <si>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</si>
  <si>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</si>
  <si>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</si>
  <si>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</si>
  <si>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</si>
  <si>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</si>
  <si>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</si>
  <si>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</si>
  <si>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</si>
  <si>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</si>
  <si>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</si>
  <si>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</si>
  <si>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</si>
  <si>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</si>
  <si>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</si>
  <si>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</si>
  <si>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</si>
  <si>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</si>
  <si>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</si>
  <si>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</si>
  <si>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</si>
  <si>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</si>
  <si>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</si>
  <si>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</si>
  <si>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</si>
  <si>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</si>
  <si>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</si>
  <si>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</si>
  <si>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</si>
  <si>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</si>
  <si>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</si>
  <si>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</si>
  <si>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</si>
  <si>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</si>
  <si>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</si>
  <si>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</si>
  <si>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</si>
  <si>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</si>
  <si>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</si>
  <si>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</si>
  <si>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</si>
  <si>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</si>
  <si>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</si>
  <si>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</si>
  <si>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</si>
  <si>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</si>
  <si>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</si>
  <si>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</si>
  <si>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</si>
  <si>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</si>
  <si>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</si>
  <si>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</si>
  <si>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</si>
  <si>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</si>
  <si>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</si>
  <si>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</si>
  <si>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</si>
  <si>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</si>
  <si>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</si>
  <si>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</si>
  <si>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</si>
  <si>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</si>
  <si>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</si>
  <si>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Sel.Calls</t>
  </si>
  <si>
    <t>Sel.Amount</t>
  </si>
  <si>
    <t xml:space="preserve"> </t>
  </si>
  <si>
    <t>Selected Rep</t>
  </si>
  <si>
    <t>Column Labels</t>
  </si>
  <si>
    <t xml:space="preserve">    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</si>
</sst>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quot;₹&quot;\ #,##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24"/>
      <color theme="1"/>
      <name val="Aptos"/>
      <family val="2"/>
      <scheme val="minor"/>
    </font>
    <font>
      <sz val="24"/>
      <color theme="0" tint="-0.34998626667073579"/>
      <name val="Aptos"/>
      <family val="2"/>
      <scheme val="minor"/>
    </font>
    <font>
      <sz val="11"/>
      <color theme="0" tint="-0.34998626667073579"/>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0" borderId="0" xfId="0" applyNumberFormat="1"/>
    <xf numFmtId="0" fontId="4" fillId="5" borderId="0" xfId="0" applyFont="1" applyFill="1" applyBorder="1"/>
    <xf numFmtId="0" fontId="4" fillId="5" borderId="0" xfId="0" applyFont="1" applyFill="1" applyBorder="1" applyAlignment="1">
      <alignment horizontal="right"/>
    </xf>
    <xf numFmtId="0" fontId="4" fillId="5" borderId="0" xfId="0" applyFont="1" applyFill="1" applyBorder="1" applyAlignment="1">
      <alignment horizontal="left" indent="1"/>
    </xf>
    <xf numFmtId="168" fontId="4" fillId="5" borderId="0" xfId="0" applyNumberFormat="1" applyFont="1" applyFill="1" applyBorder="1"/>
    <xf numFmtId="0" fontId="5" fillId="5" borderId="0" xfId="0" applyFont="1" applyFill="1" applyBorder="1" applyAlignment="1">
      <alignment horizontal="right"/>
    </xf>
    <xf numFmtId="0" fontId="5" fillId="5" borderId="0" xfId="0" applyFont="1" applyFill="1" applyBorder="1"/>
    <xf numFmtId="0" fontId="6" fillId="3" borderId="0" xfId="0" applyFont="1" applyFill="1"/>
    <xf numFmtId="0" fontId="7" fillId="3" borderId="0" xfId="0" applyFont="1" applyFill="1"/>
    <xf numFmtId="0" fontId="8" fillId="3" borderId="0" xfId="0" applyFont="1" applyFill="1"/>
  </cellXfs>
  <cellStyles count="1">
    <cellStyle name="Normal" xfId="0" builtinId="0"/>
  </cellStyles>
  <dxfs count="23">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39994506668294322"/>
        </patternFill>
      </fill>
      <border>
        <left style="thin">
          <color theme="1" tint="0.24994659260841701"/>
        </left>
        <right style="thin">
          <color theme="1"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2"/>
    </tableStyle>
    <tableStyle name="SlicerStyleDark5 2" pivot="0" table="0" count="10" xr9:uid="{21794CC8-22B8-42AC-96AB-4EF4BEECEFCC}">
      <tableStyleElement type="wholeTable" dxfId="21"/>
      <tableStyleElement type="headerRow" dxfId="2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Analysis.xlsx]Pivots!Weekday Trend</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Pivots!$H$9</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Pivots!$G$10:$G$17</c:f>
              <c:strCache>
                <c:ptCount val="7"/>
                <c:pt idx="0">
                  <c:v>Sunday</c:v>
                </c:pt>
                <c:pt idx="1">
                  <c:v>Monday</c:v>
                </c:pt>
                <c:pt idx="2">
                  <c:v>Tuesday</c:v>
                </c:pt>
                <c:pt idx="3">
                  <c:v>Wednesday</c:v>
                </c:pt>
                <c:pt idx="4">
                  <c:v>Thursday</c:v>
                </c:pt>
                <c:pt idx="5">
                  <c:v>Friday</c:v>
                </c:pt>
                <c:pt idx="6">
                  <c:v>Saturday</c:v>
                </c:pt>
              </c:strCache>
            </c:strRef>
          </c:cat>
          <c:val>
            <c:numRef>
              <c:f>Pivots!$H$10:$H$17</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D384-4785-A299-5FB67AFBFA81}"/>
            </c:ext>
          </c:extLst>
        </c:ser>
        <c:dLbls>
          <c:showLegendKey val="0"/>
          <c:showVal val="0"/>
          <c:showCatName val="0"/>
          <c:showSerName val="0"/>
          <c:showPercent val="0"/>
          <c:showBubbleSize val="0"/>
        </c:dLbls>
        <c:gapWidth val="25"/>
        <c:axId val="143720591"/>
        <c:axId val="143722031"/>
      </c:barChart>
      <c:catAx>
        <c:axId val="1437205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22031"/>
        <c:crosses val="autoZero"/>
        <c:auto val="1"/>
        <c:lblAlgn val="ctr"/>
        <c:lblOffset val="100"/>
        <c:noMultiLvlLbl val="0"/>
      </c:catAx>
      <c:valAx>
        <c:axId val="143722031"/>
        <c:scaling>
          <c:orientation val="minMax"/>
        </c:scaling>
        <c:delete val="1"/>
        <c:axPos val="b"/>
        <c:numFmt formatCode="#,##0" sourceLinked="1"/>
        <c:majorTickMark val="none"/>
        <c:minorTickMark val="none"/>
        <c:tickLblPos val="nextTo"/>
        <c:crossAx val="14372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Analysis.xlsx]Pivots!Monthly Trend</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solidFill>
              </a:rPr>
              <a:t>Call</a:t>
            </a:r>
            <a:r>
              <a:rPr lang="en-IN" baseline="0"/>
              <a:t> </a:t>
            </a:r>
            <a:r>
              <a:rPr lang="en-IN" b="1" baseline="0">
                <a:solidFill>
                  <a:schemeClr val="accent6"/>
                </a:solidFill>
              </a:rPr>
              <a:t>Trend</a:t>
            </a:r>
            <a:endParaRPr lang="en-IN" b="1">
              <a:solidFill>
                <a:schemeClr val="accent6"/>
              </a:solidFill>
            </a:endParaRPr>
          </a:p>
        </c:rich>
      </c:tx>
      <c:layout>
        <c:manualLayout>
          <c:xMode val="edge"/>
          <c:yMode val="edge"/>
          <c:x val="2.1527777777777778E-2"/>
          <c:y val="3.4364261168384883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Pivots!$C$14</c:f>
              <c:strCache>
                <c:ptCount val="1"/>
                <c:pt idx="0">
                  <c:v>Call Count2</c:v>
                </c:pt>
              </c:strCache>
            </c:strRef>
          </c:tx>
          <c:spPr>
            <a:gradFill flip="none" rotWithShape="1">
              <a:gsLst>
                <a:gs pos="0">
                  <a:schemeClr val="accent6">
                    <a:lumMod val="60000"/>
                    <a:lumOff val="40000"/>
                    <a:alpha val="50000"/>
                  </a:schemeClr>
                </a:gs>
                <a:gs pos="100000">
                  <a:schemeClr val="accent6"/>
                </a:gs>
              </a:gsLst>
              <a:path path="circle">
                <a:fillToRect l="100000" b="100000"/>
              </a:path>
              <a:tileRect t="-100000" r="-100000"/>
            </a:gradFill>
            <a:ln>
              <a:noFill/>
            </a:ln>
            <a:effectLst/>
          </c:spP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Pivots!$C$15:$C$27</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8AD4-45A6-8187-288DCD027588}"/>
            </c:ext>
          </c:extLst>
        </c:ser>
        <c:dLbls>
          <c:showLegendKey val="0"/>
          <c:showVal val="0"/>
          <c:showCatName val="0"/>
          <c:showSerName val="0"/>
          <c:showPercent val="0"/>
          <c:showBubbleSize val="0"/>
        </c:dLbls>
        <c:axId val="1309038415"/>
        <c:axId val="1309036495"/>
      </c:areaChart>
      <c:lineChart>
        <c:grouping val="standard"/>
        <c:varyColors val="0"/>
        <c:ser>
          <c:idx val="0"/>
          <c:order val="0"/>
          <c:tx>
            <c:strRef>
              <c:f>Pivots!$B$14</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Pivots!$B$15:$B$27</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8AD4-45A6-8187-288DCD027588}"/>
            </c:ext>
          </c:extLst>
        </c:ser>
        <c:dLbls>
          <c:showLegendKey val="0"/>
          <c:showVal val="0"/>
          <c:showCatName val="0"/>
          <c:showSerName val="0"/>
          <c:showPercent val="0"/>
          <c:showBubbleSize val="0"/>
        </c:dLbls>
        <c:marker val="1"/>
        <c:smooth val="0"/>
        <c:axId val="1309038415"/>
        <c:axId val="1309036495"/>
      </c:lineChart>
      <c:catAx>
        <c:axId val="130903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036495"/>
        <c:crosses val="autoZero"/>
        <c:auto val="1"/>
        <c:lblAlgn val="ctr"/>
        <c:lblOffset val="100"/>
        <c:noMultiLvlLbl val="0"/>
      </c:catAx>
      <c:valAx>
        <c:axId val="13090364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038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a:t>
            </a:r>
            <a:r>
              <a:rPr lang="en-IN" sz="2000" b="1">
                <a:solidFill>
                  <a:schemeClr val="accent5"/>
                </a:solidFill>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Pivots!$F$33:$F$37</c:f>
              <c:strCache>
                <c:ptCount val="5"/>
                <c:pt idx="0">
                  <c:v>R01</c:v>
                </c:pt>
                <c:pt idx="1">
                  <c:v>R02</c:v>
                </c:pt>
                <c:pt idx="2">
                  <c:v>R03</c:v>
                </c:pt>
                <c:pt idx="3">
                  <c:v>R04</c:v>
                </c:pt>
                <c:pt idx="4">
                  <c:v>R05</c:v>
                </c:pt>
              </c:strCache>
            </c:strRef>
          </c:cat>
          <c:val>
            <c:numRef>
              <c:f>Pivots!$G$33:$G$37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80C-4D5F-A102-64D93E548137}"/>
            </c:ext>
          </c:extLst>
        </c:ser>
        <c:ser>
          <c:idx val="1"/>
          <c:order val="1"/>
          <c:tx>
            <c:strRef>
              <c:f>Pivots!$I$32</c:f>
              <c:strCache>
                <c:ptCount val="1"/>
                <c:pt idx="0">
                  <c:v>Sel.Calls</c:v>
                </c:pt>
              </c:strCache>
            </c:strRef>
          </c:tx>
          <c:spPr>
            <a:gradFill flip="none" rotWithShape="1">
              <a:gsLst>
                <a:gs pos="0">
                  <a:schemeClr val="accent6">
                    <a:lumMod val="60000"/>
                    <a:lumOff val="40000"/>
                  </a:schemeClr>
                </a:gs>
                <a:gs pos="100000">
                  <a:schemeClr val="accent5"/>
                </a:gs>
              </a:gsLst>
              <a:lin ang="8100000" scaled="1"/>
              <a:tileRect/>
            </a:gradFill>
            <a:ln>
              <a:noFill/>
            </a:ln>
            <a:effectLst/>
          </c:spPr>
          <c:invertIfNegative val="0"/>
          <c:dPt>
            <c:idx val="1"/>
            <c:invertIfNegative val="0"/>
            <c:bubble3D val="0"/>
            <c:spPr>
              <a:gradFill flip="none" rotWithShape="1">
                <a:gsLst>
                  <a:gs pos="0">
                    <a:schemeClr val="accent6">
                      <a:lumMod val="60000"/>
                      <a:lumOff val="40000"/>
                    </a:schemeClr>
                  </a:gs>
                  <a:gs pos="100000">
                    <a:schemeClr val="accent5"/>
                  </a:gs>
                </a:gsLst>
                <a:lin ang="8100000" scaled="1"/>
                <a:tileRect/>
              </a:gradFill>
              <a:ln>
                <a:noFill/>
              </a:ln>
              <a:effectLst/>
            </c:spPr>
            <c:extLst>
              <c:ext xmlns:c16="http://schemas.microsoft.com/office/drawing/2014/chart" uri="{C3380CC4-5D6E-409C-BE32-E72D297353CC}">
                <c16:uniqueId val="{00000002-580C-4D5F-A102-64D93E548137}"/>
              </c:ext>
            </c:extLst>
          </c:dPt>
          <c:val>
            <c:numRef>
              <c:f>Pivots!$I$33:$I$37</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3-580C-4D5F-A102-64D93E548137}"/>
            </c:ext>
          </c:extLst>
        </c:ser>
        <c:dLbls>
          <c:showLegendKey val="0"/>
          <c:showVal val="0"/>
          <c:showCatName val="0"/>
          <c:showSerName val="0"/>
          <c:showPercent val="0"/>
          <c:showBubbleSize val="0"/>
        </c:dLbls>
        <c:gapWidth val="25"/>
        <c:overlap val="100"/>
        <c:axId val="1396338655"/>
        <c:axId val="1396339135"/>
      </c:barChart>
      <c:catAx>
        <c:axId val="139633865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339135"/>
        <c:crosses val="autoZero"/>
        <c:auto val="1"/>
        <c:lblAlgn val="ctr"/>
        <c:lblOffset val="100"/>
        <c:noMultiLvlLbl val="0"/>
      </c:catAx>
      <c:valAx>
        <c:axId val="1396339135"/>
        <c:scaling>
          <c:orientation val="minMax"/>
          <c:min val="0"/>
        </c:scaling>
        <c:delete val="1"/>
        <c:axPos val="t"/>
        <c:numFmt formatCode="General" sourceLinked="1"/>
        <c:majorTickMark val="none"/>
        <c:minorTickMark val="none"/>
        <c:tickLblPos val="nextTo"/>
        <c:crossAx val="139633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6"/>
                </a:solidFill>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2852784587710454E-2"/>
          <c:y val="9.5550347604041463E-2"/>
          <c:w val="0.85647349785310689"/>
          <c:h val="0.89814814814814814"/>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Pivots!$F$33:$F$37</c:f>
              <c:strCache>
                <c:ptCount val="5"/>
                <c:pt idx="0">
                  <c:v>R01</c:v>
                </c:pt>
                <c:pt idx="1">
                  <c:v>R02</c:v>
                </c:pt>
                <c:pt idx="2">
                  <c:v>R03</c:v>
                </c:pt>
                <c:pt idx="3">
                  <c:v>R04</c:v>
                </c:pt>
                <c:pt idx="4">
                  <c:v>R05</c:v>
                </c:pt>
              </c:strCache>
            </c:strRef>
          </c:cat>
          <c:val>
            <c:numRef>
              <c:f>Pivots!$H$33:$H$37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69C-42CC-8F21-58946716CB03}"/>
            </c:ext>
          </c:extLst>
        </c:ser>
        <c:ser>
          <c:idx val="1"/>
          <c:order val="1"/>
          <c:tx>
            <c:strRef>
              <c:f>Pivots!$J$32</c:f>
              <c:strCache>
                <c:ptCount val="1"/>
                <c:pt idx="0">
                  <c:v>Sel.Amount</c:v>
                </c:pt>
              </c:strCache>
            </c:strRef>
          </c:tx>
          <c:spPr>
            <a:gradFill flip="none" rotWithShape="1">
              <a:gsLst>
                <a:gs pos="0">
                  <a:schemeClr val="accent6">
                    <a:lumMod val="60000"/>
                    <a:lumOff val="40000"/>
                  </a:schemeClr>
                </a:gs>
                <a:gs pos="100000">
                  <a:schemeClr val="accent6"/>
                </a:gs>
              </a:gsLst>
              <a:path path="circle">
                <a:fillToRect l="50000" t="50000" r="50000" b="50000"/>
              </a:path>
              <a:tileRect/>
            </a:gradFill>
            <a:ln>
              <a:noFill/>
            </a:ln>
            <a:effectLst/>
          </c:spPr>
          <c:invertIfNegative val="0"/>
          <c:val>
            <c:numRef>
              <c:f>Pivots!$J$33:$J$37</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F69C-42CC-8F21-58946716CB03}"/>
            </c:ext>
          </c:extLst>
        </c:ser>
        <c:dLbls>
          <c:showLegendKey val="0"/>
          <c:showVal val="0"/>
          <c:showCatName val="0"/>
          <c:showSerName val="0"/>
          <c:showPercent val="0"/>
          <c:showBubbleSize val="0"/>
        </c:dLbls>
        <c:gapWidth val="25"/>
        <c:overlap val="100"/>
        <c:axId val="1396338655"/>
        <c:axId val="1396339135"/>
      </c:barChart>
      <c:catAx>
        <c:axId val="1396338655"/>
        <c:scaling>
          <c:orientation val="maxMin"/>
        </c:scaling>
        <c:delete val="1"/>
        <c:axPos val="l"/>
        <c:numFmt formatCode="General" sourceLinked="1"/>
        <c:majorTickMark val="out"/>
        <c:minorTickMark val="none"/>
        <c:tickLblPos val="nextTo"/>
        <c:crossAx val="1396339135"/>
        <c:crosses val="autoZero"/>
        <c:auto val="1"/>
        <c:lblAlgn val="ctr"/>
        <c:lblOffset val="100"/>
        <c:noMultiLvlLbl val="0"/>
      </c:catAx>
      <c:valAx>
        <c:axId val="1396339135"/>
        <c:scaling>
          <c:orientation val="minMax"/>
          <c:min val="0"/>
        </c:scaling>
        <c:delete val="1"/>
        <c:axPos val="t"/>
        <c:numFmt formatCode="\$#,###.0,&quot;k&quot;" sourceLinked="1"/>
        <c:majorTickMark val="none"/>
        <c:minorTickMark val="none"/>
        <c:tickLblPos val="nextTo"/>
        <c:crossAx val="139633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4"/>
                </a:solidFill>
              </a:rPr>
              <a:t>Male</a:t>
            </a:r>
            <a:r>
              <a:rPr lang="en-IN" baseline="0"/>
              <a:t> vs </a:t>
            </a:r>
            <a:r>
              <a:rPr lang="en-IN" b="1" baseline="0">
                <a:solidFill>
                  <a:schemeClr val="accent5"/>
                </a:solidFill>
              </a:rPr>
              <a:t>Female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solidFill>
              <a:schemeClr val="accent6"/>
            </a:solidFill>
          </a:ln>
          <a:effectLst/>
        </c:spPr>
        <c:marker>
          <c:symbol val="none"/>
        </c:marker>
        <c:dLbl>
          <c:idx val="0"/>
          <c:spPr>
            <a:solidFill>
              <a:schemeClr val="accent5">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accent4">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5"/>
          </a:solidFill>
          <a:ln>
            <a:solidFill>
              <a:schemeClr val="accent6"/>
            </a:solidFill>
          </a:ln>
          <a:effectLst/>
        </c:spPr>
      </c:pivotFmt>
      <c:pivotFmt>
        <c:idx val="7"/>
        <c:spPr>
          <a:solidFill>
            <a:schemeClr val="accent5"/>
          </a:solidFill>
          <a:ln>
            <a:solidFill>
              <a:schemeClr val="accent6"/>
            </a:solidFill>
          </a:ln>
          <a:effectLst/>
        </c:spPr>
      </c:pivotFmt>
      <c:pivotFmt>
        <c:idx val="8"/>
        <c:spPr>
          <a:solidFill>
            <a:schemeClr val="accent5"/>
          </a:solidFill>
          <a:ln>
            <a:solidFill>
              <a:schemeClr val="accent6"/>
            </a:solidFill>
          </a:ln>
          <a:effectLst/>
        </c:spPr>
      </c:pivotFmt>
      <c:pivotFmt>
        <c:idx val="9"/>
        <c:spPr>
          <a:solidFill>
            <a:schemeClr val="accent4"/>
          </a:solidFill>
          <a:ln>
            <a:noFill/>
          </a:ln>
          <a:effectLst/>
        </c:spPr>
      </c:pivotFmt>
      <c:pivotFmt>
        <c:idx val="10"/>
        <c:spPr>
          <a:solidFill>
            <a:schemeClr val="accent4"/>
          </a:solidFill>
          <a:ln>
            <a:noFill/>
          </a:ln>
          <a:effectLst/>
        </c:spPr>
      </c:pivotFmt>
    </c:pivotFmts>
    <c:plotArea>
      <c:layout/>
      <c:barChart>
        <c:barDir val="col"/>
        <c:grouping val="percentStacked"/>
        <c:varyColors val="0"/>
        <c:ser>
          <c:idx val="0"/>
          <c:order val="0"/>
          <c:tx>
            <c:strRef>
              <c:f>Pivots!$B$48:$B$49</c:f>
              <c:strCache>
                <c:ptCount val="1"/>
                <c:pt idx="0">
                  <c:v>Female</c:v>
                </c:pt>
              </c:strCache>
            </c:strRef>
          </c:tx>
          <c:spPr>
            <a:solidFill>
              <a:schemeClr val="accent5"/>
            </a:solidFill>
            <a:ln>
              <a:solidFill>
                <a:schemeClr val="accent6"/>
              </a:solidFill>
            </a:ln>
            <a:effectLst/>
          </c:spPr>
          <c:invertIfNegative val="0"/>
          <c:dLbls>
            <c:spPr>
              <a:solidFill>
                <a:schemeClr val="accent5">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Pivots!$A$50:$A$53</c:f>
              <c:strCache>
                <c:ptCount val="3"/>
                <c:pt idx="0">
                  <c:v>Cincinnati</c:v>
                </c:pt>
                <c:pt idx="1">
                  <c:v>Cleveland</c:v>
                </c:pt>
                <c:pt idx="2">
                  <c:v>Columbus</c:v>
                </c:pt>
              </c:strCache>
            </c:strRef>
          </c:cat>
          <c:val>
            <c:numRef>
              <c:f>Pivots!$B$50:$B$53</c:f>
              <c:numCache>
                <c:formatCode>#,##0</c:formatCode>
                <c:ptCount val="3"/>
                <c:pt idx="0">
                  <c:v>144</c:v>
                </c:pt>
                <c:pt idx="1">
                  <c:v>326</c:v>
                </c:pt>
                <c:pt idx="2">
                  <c:v>129</c:v>
                </c:pt>
              </c:numCache>
            </c:numRef>
          </c:val>
          <c:extLst>
            <c:ext xmlns:c16="http://schemas.microsoft.com/office/drawing/2014/chart" uri="{C3380CC4-5D6E-409C-BE32-E72D297353CC}">
              <c16:uniqueId val="{00000000-05CC-4DDD-B3A2-871678C040B4}"/>
            </c:ext>
          </c:extLst>
        </c:ser>
        <c:ser>
          <c:idx val="1"/>
          <c:order val="1"/>
          <c:tx>
            <c:strRef>
              <c:f>Pivots!$C$48:$C$49</c:f>
              <c:strCache>
                <c:ptCount val="1"/>
                <c:pt idx="0">
                  <c:v>Male</c:v>
                </c:pt>
              </c:strCache>
            </c:strRef>
          </c:tx>
          <c:spPr>
            <a:solidFill>
              <a:schemeClr val="accent4"/>
            </a:solidFill>
            <a:ln>
              <a:noFill/>
            </a:ln>
            <a:effectLst/>
          </c:spPr>
          <c:invertIfNegative val="0"/>
          <c:dLbls>
            <c:spPr>
              <a:solidFill>
                <a:schemeClr val="accent4">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Pivots!$A$50:$A$53</c:f>
              <c:strCache>
                <c:ptCount val="3"/>
                <c:pt idx="0">
                  <c:v>Cincinnati</c:v>
                </c:pt>
                <c:pt idx="1">
                  <c:v>Cleveland</c:v>
                </c:pt>
                <c:pt idx="2">
                  <c:v>Columbus</c:v>
                </c:pt>
              </c:strCache>
            </c:strRef>
          </c:cat>
          <c:val>
            <c:numRef>
              <c:f>Pivots!$C$50:$C$53</c:f>
              <c:numCache>
                <c:formatCode>#,##0</c:formatCode>
                <c:ptCount val="3"/>
                <c:pt idx="0">
                  <c:v>132</c:v>
                </c:pt>
                <c:pt idx="1">
                  <c:v>63</c:v>
                </c:pt>
                <c:pt idx="2">
                  <c:v>206</c:v>
                </c:pt>
              </c:numCache>
            </c:numRef>
          </c:val>
          <c:extLst>
            <c:ext xmlns:c16="http://schemas.microsoft.com/office/drawing/2014/chart" uri="{C3380CC4-5D6E-409C-BE32-E72D297353CC}">
              <c16:uniqueId val="{00000001-05CC-4DDD-B3A2-871678C040B4}"/>
            </c:ext>
          </c:extLst>
        </c:ser>
        <c:dLbls>
          <c:dLblPos val="ctr"/>
          <c:showLegendKey val="0"/>
          <c:showVal val="1"/>
          <c:showCatName val="0"/>
          <c:showSerName val="0"/>
          <c:showPercent val="0"/>
          <c:showBubbleSize val="0"/>
        </c:dLbls>
        <c:gapWidth val="25"/>
        <c:overlap val="100"/>
        <c:axId val="1355798271"/>
        <c:axId val="1355801151"/>
      </c:barChart>
      <c:catAx>
        <c:axId val="135579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801151"/>
        <c:crosses val="autoZero"/>
        <c:auto val="1"/>
        <c:lblAlgn val="ctr"/>
        <c:lblOffset val="100"/>
        <c:noMultiLvlLbl val="0"/>
      </c:catAx>
      <c:valAx>
        <c:axId val="1355801151"/>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35579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Analysis.xlsx]Pivots!Rep satisfaction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50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Pivots!$B$56</c:f>
              <c:strCache>
                <c:ptCount val="1"/>
                <c:pt idx="0">
                  <c:v>Total</c:v>
                </c:pt>
              </c:strCache>
            </c:strRef>
          </c:tx>
          <c:spPr>
            <a:solidFill>
              <a:schemeClr val="bg2">
                <a:lumMod val="50000"/>
              </a:schemeClr>
            </a:solidFill>
            <a:ln>
              <a:noFill/>
            </a:ln>
            <a:effectLst/>
          </c:spPr>
          <c:invertIfNegative val="0"/>
          <c:cat>
            <c:strRef>
              <c:f>Pivots!$A$57:$A$62</c:f>
              <c:strCache>
                <c:ptCount val="5"/>
                <c:pt idx="0">
                  <c:v>1</c:v>
                </c:pt>
                <c:pt idx="1">
                  <c:v>2</c:v>
                </c:pt>
                <c:pt idx="2">
                  <c:v>3</c:v>
                </c:pt>
                <c:pt idx="3">
                  <c:v>4</c:v>
                </c:pt>
                <c:pt idx="4">
                  <c:v>5</c:v>
                </c:pt>
              </c:strCache>
            </c:strRef>
          </c:cat>
          <c:val>
            <c:numRef>
              <c:f>Pivots!$B$57:$B$62</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62D1-4327-A5D3-334C643B0E8E}"/>
            </c:ext>
          </c:extLst>
        </c:ser>
        <c:dLbls>
          <c:showLegendKey val="0"/>
          <c:showVal val="0"/>
          <c:showCatName val="0"/>
          <c:showSerName val="0"/>
          <c:showPercent val="0"/>
          <c:showBubbleSize val="0"/>
        </c:dLbls>
        <c:gapWidth val="12"/>
        <c:overlap val="-27"/>
        <c:axId val="2114096687"/>
        <c:axId val="2114097167"/>
      </c:barChart>
      <c:catAx>
        <c:axId val="21140966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97167"/>
        <c:crosses val="autoZero"/>
        <c:auto val="1"/>
        <c:lblAlgn val="ctr"/>
        <c:lblOffset val="100"/>
        <c:noMultiLvlLbl val="0"/>
      </c:catAx>
      <c:valAx>
        <c:axId val="21140971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096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Analysis.xlsx]Pivots!Rep satisfaction</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50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Pivots!$B$56</c:f>
              <c:strCache>
                <c:ptCount val="1"/>
                <c:pt idx="0">
                  <c:v>Total</c:v>
                </c:pt>
              </c:strCache>
            </c:strRef>
          </c:tx>
          <c:spPr>
            <a:solidFill>
              <a:schemeClr val="bg2">
                <a:lumMod val="50000"/>
              </a:schemeClr>
            </a:solidFill>
            <a:ln>
              <a:noFill/>
            </a:ln>
            <a:effectLst/>
          </c:spPr>
          <c:invertIfNegative val="0"/>
          <c:cat>
            <c:strRef>
              <c:f>Pivots!$A$57:$A$62</c:f>
              <c:strCache>
                <c:ptCount val="5"/>
                <c:pt idx="0">
                  <c:v>1</c:v>
                </c:pt>
                <c:pt idx="1">
                  <c:v>2</c:v>
                </c:pt>
                <c:pt idx="2">
                  <c:v>3</c:v>
                </c:pt>
                <c:pt idx="3">
                  <c:v>4</c:v>
                </c:pt>
                <c:pt idx="4">
                  <c:v>5</c:v>
                </c:pt>
              </c:strCache>
            </c:strRef>
          </c:cat>
          <c:val>
            <c:numRef>
              <c:f>Pivots!$B$57:$B$62</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D17D-470C-9A9F-6C27FBFF4063}"/>
            </c:ext>
          </c:extLst>
        </c:ser>
        <c:dLbls>
          <c:showLegendKey val="0"/>
          <c:showVal val="0"/>
          <c:showCatName val="0"/>
          <c:showSerName val="0"/>
          <c:showPercent val="0"/>
          <c:showBubbleSize val="0"/>
        </c:dLbls>
        <c:gapWidth val="12"/>
        <c:overlap val="-27"/>
        <c:axId val="723868095"/>
        <c:axId val="723863775"/>
      </c:barChart>
      <c:catAx>
        <c:axId val="72386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863775"/>
        <c:crosses val="autoZero"/>
        <c:auto val="1"/>
        <c:lblAlgn val="ctr"/>
        <c:lblOffset val="100"/>
        <c:noMultiLvlLbl val="0"/>
      </c:catAx>
      <c:valAx>
        <c:axId val="7238637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86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chart" Target="../charts/chart7.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30480</xdr:colOff>
      <xdr:row>3</xdr:row>
      <xdr:rowOff>15240</xdr:rowOff>
    </xdr:from>
    <xdr:to>
      <xdr:col>4</xdr:col>
      <xdr:colOff>15240</xdr:colOff>
      <xdr:row>7</xdr:row>
      <xdr:rowOff>160020</xdr:rowOff>
    </xdr:to>
    <xdr:sp macro="" textlink="Pivots!A4">
      <xdr:nvSpPr>
        <xdr:cNvPr id="2" name="Rectangle 1">
          <a:extLst>
            <a:ext uri="{FF2B5EF4-FFF2-40B4-BE49-F238E27FC236}">
              <a16:creationId xmlns:a16="http://schemas.microsoft.com/office/drawing/2014/main" id="{9492BA88-44AB-7340-9FB3-7405481E33ED}"/>
            </a:ext>
          </a:extLst>
        </xdr:cNvPr>
        <xdr:cNvSpPr/>
      </xdr:nvSpPr>
      <xdr:spPr>
        <a:xfrm>
          <a:off x="441960" y="563880"/>
          <a:ext cx="1325880" cy="8763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B89A572-FCC8-4400-9AF9-022D09735F4D}" type="TxLink">
            <a:rPr lang="en-US" sz="2400" b="0" i="0" u="none" strike="noStrike">
              <a:solidFill>
                <a:schemeClr val="bg1"/>
              </a:solidFill>
              <a:latin typeface="+mj-lt"/>
            </a:rPr>
            <a:pPr algn="ctr"/>
            <a:t>1,000</a:t>
          </a:fld>
          <a:endParaRPr lang="en-US" sz="2400">
            <a:solidFill>
              <a:schemeClr val="bg1"/>
            </a:solidFill>
            <a:latin typeface="+mj-lt"/>
          </a:endParaRPr>
        </a:p>
      </xdr:txBody>
    </xdr:sp>
    <xdr:clientData/>
  </xdr:twoCellAnchor>
  <xdr:twoCellAnchor>
    <xdr:from>
      <xdr:col>2</xdr:col>
      <xdr:colOff>121920</xdr:colOff>
      <xdr:row>3</xdr:row>
      <xdr:rowOff>45720</xdr:rowOff>
    </xdr:from>
    <xdr:to>
      <xdr:col>3</xdr:col>
      <xdr:colOff>609600</xdr:colOff>
      <xdr:row>4</xdr:row>
      <xdr:rowOff>83820</xdr:rowOff>
    </xdr:to>
    <xdr:sp macro="" textlink="">
      <xdr:nvSpPr>
        <xdr:cNvPr id="3" name="TextBox 2">
          <a:extLst>
            <a:ext uri="{FF2B5EF4-FFF2-40B4-BE49-F238E27FC236}">
              <a16:creationId xmlns:a16="http://schemas.microsoft.com/office/drawing/2014/main" id="{CF266601-C266-FE10-ADEC-56EF1C3CCDB9}"/>
            </a:ext>
          </a:extLst>
        </xdr:cNvPr>
        <xdr:cNvSpPr txBox="1"/>
      </xdr:nvSpPr>
      <xdr:spPr>
        <a:xfrm>
          <a:off x="533400" y="594360"/>
          <a:ext cx="11582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Calls</a:t>
          </a:r>
        </a:p>
      </xdr:txBody>
    </xdr:sp>
    <xdr:clientData/>
  </xdr:twoCellAnchor>
  <xdr:twoCellAnchor editAs="oneCell">
    <xdr:from>
      <xdr:col>2</xdr:col>
      <xdr:colOff>114300</xdr:colOff>
      <xdr:row>3</xdr:row>
      <xdr:rowOff>60961</xdr:rowOff>
    </xdr:from>
    <xdr:to>
      <xdr:col>2</xdr:col>
      <xdr:colOff>293918</xdr:colOff>
      <xdr:row>4</xdr:row>
      <xdr:rowOff>53341</xdr:rowOff>
    </xdr:to>
    <xdr:pic>
      <xdr:nvPicPr>
        <xdr:cNvPr id="4" name="Graphic 3" descr="Receiver with solid fill">
          <a:extLst>
            <a:ext uri="{FF2B5EF4-FFF2-40B4-BE49-F238E27FC236}">
              <a16:creationId xmlns:a16="http://schemas.microsoft.com/office/drawing/2014/main" id="{6C889E85-A6A4-4D2F-8895-4035A2D70B5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347542">
          <a:off x="525780" y="609601"/>
          <a:ext cx="179618" cy="175260"/>
        </a:xfrm>
        <a:prstGeom prst="rect">
          <a:avLst/>
        </a:prstGeom>
      </xdr:spPr>
    </xdr:pic>
    <xdr:clientData/>
  </xdr:twoCellAnchor>
  <xdr:twoCellAnchor>
    <xdr:from>
      <xdr:col>2</xdr:col>
      <xdr:colOff>312420</xdr:colOff>
      <xdr:row>6</xdr:row>
      <xdr:rowOff>106680</xdr:rowOff>
    </xdr:from>
    <xdr:to>
      <xdr:col>3</xdr:col>
      <xdr:colOff>502920</xdr:colOff>
      <xdr:row>7</xdr:row>
      <xdr:rowOff>121920</xdr:rowOff>
    </xdr:to>
    <xdr:sp macro="" textlink="Pivots!A10">
      <xdr:nvSpPr>
        <xdr:cNvPr id="5" name="TextBox 4">
          <a:extLst>
            <a:ext uri="{FF2B5EF4-FFF2-40B4-BE49-F238E27FC236}">
              <a16:creationId xmlns:a16="http://schemas.microsoft.com/office/drawing/2014/main" id="{49F6A9F8-82E0-6E2C-1601-880F7DAC1461}"/>
            </a:ext>
          </a:extLst>
        </xdr:cNvPr>
        <xdr:cNvSpPr txBox="1"/>
      </xdr:nvSpPr>
      <xdr:spPr>
        <a:xfrm>
          <a:off x="723900" y="1203960"/>
          <a:ext cx="86106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CB4E5F-09E3-44A0-9C82-610023EA5CF2}" type="TxLink">
            <a:rPr lang="en-US" sz="1100" b="0" i="0" u="none" strike="noStrike">
              <a:solidFill>
                <a:schemeClr val="accent5">
                  <a:lumMod val="20000"/>
                  <a:lumOff val="80000"/>
                </a:schemeClr>
              </a:solidFill>
              <a:latin typeface="Aptos"/>
            </a:rPr>
            <a:pPr algn="ctr"/>
            <a:t>189</a:t>
          </a:fld>
          <a:endParaRPr lang="en-IN" sz="1100">
            <a:solidFill>
              <a:schemeClr val="accent5">
                <a:lumMod val="20000"/>
                <a:lumOff val="80000"/>
              </a:schemeClr>
            </a:solidFill>
          </a:endParaRPr>
        </a:p>
      </xdr:txBody>
    </xdr:sp>
    <xdr:clientData/>
  </xdr:twoCellAnchor>
  <xdr:twoCellAnchor>
    <xdr:from>
      <xdr:col>2</xdr:col>
      <xdr:colOff>0</xdr:colOff>
      <xdr:row>10</xdr:row>
      <xdr:rowOff>0</xdr:rowOff>
    </xdr:from>
    <xdr:to>
      <xdr:col>3</xdr:col>
      <xdr:colOff>655320</xdr:colOff>
      <xdr:row>14</xdr:row>
      <xdr:rowOff>144780</xdr:rowOff>
    </xdr:to>
    <xdr:sp macro="" textlink="Pivots!B4">
      <xdr:nvSpPr>
        <xdr:cNvPr id="6" name="Rectangle 5">
          <a:extLst>
            <a:ext uri="{FF2B5EF4-FFF2-40B4-BE49-F238E27FC236}">
              <a16:creationId xmlns:a16="http://schemas.microsoft.com/office/drawing/2014/main" id="{8B4145E1-EFC3-4F29-9DD3-BB91E5C87E1B}"/>
            </a:ext>
          </a:extLst>
        </xdr:cNvPr>
        <xdr:cNvSpPr/>
      </xdr:nvSpPr>
      <xdr:spPr>
        <a:xfrm>
          <a:off x="411480" y="1828800"/>
          <a:ext cx="1325880" cy="8763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39F5D21-C6B2-4D4F-8242-A8F56B2587EA}"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xdr:from>
      <xdr:col>2</xdr:col>
      <xdr:colOff>91440</xdr:colOff>
      <xdr:row>10</xdr:row>
      <xdr:rowOff>30480</xdr:rowOff>
    </xdr:from>
    <xdr:to>
      <xdr:col>3</xdr:col>
      <xdr:colOff>579120</xdr:colOff>
      <xdr:row>11</xdr:row>
      <xdr:rowOff>68580</xdr:rowOff>
    </xdr:to>
    <xdr:sp macro="" textlink="">
      <xdr:nvSpPr>
        <xdr:cNvPr id="7" name="TextBox 6">
          <a:extLst>
            <a:ext uri="{FF2B5EF4-FFF2-40B4-BE49-F238E27FC236}">
              <a16:creationId xmlns:a16="http://schemas.microsoft.com/office/drawing/2014/main" id="{D19E8CEA-37AB-4219-95D7-74B5A2A2F6A9}"/>
            </a:ext>
          </a:extLst>
        </xdr:cNvPr>
        <xdr:cNvSpPr txBox="1"/>
      </xdr:nvSpPr>
      <xdr:spPr>
        <a:xfrm>
          <a:off x="502920" y="1859280"/>
          <a:ext cx="11582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Amount</a:t>
          </a:r>
        </a:p>
      </xdr:txBody>
    </xdr:sp>
    <xdr:clientData/>
  </xdr:twoCellAnchor>
  <xdr:twoCellAnchor editAs="oneCell">
    <xdr:from>
      <xdr:col>2</xdr:col>
      <xdr:colOff>85999</xdr:colOff>
      <xdr:row>10</xdr:row>
      <xdr:rowOff>45721</xdr:rowOff>
    </xdr:from>
    <xdr:to>
      <xdr:col>2</xdr:col>
      <xdr:colOff>261259</xdr:colOff>
      <xdr:row>11</xdr:row>
      <xdr:rowOff>38101</xdr:rowOff>
    </xdr:to>
    <xdr:pic>
      <xdr:nvPicPr>
        <xdr:cNvPr id="8" name="Graphic 7">
          <a:extLst>
            <a:ext uri="{FF2B5EF4-FFF2-40B4-BE49-F238E27FC236}">
              <a16:creationId xmlns:a16="http://schemas.microsoft.com/office/drawing/2014/main" id="{46DB4796-BDF3-4F49-84A2-42E4F5868BB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97479" y="1874521"/>
          <a:ext cx="175260" cy="175260"/>
        </a:xfrm>
        <a:prstGeom prst="rect">
          <a:avLst/>
        </a:prstGeom>
      </xdr:spPr>
    </xdr:pic>
    <xdr:clientData/>
  </xdr:twoCellAnchor>
  <xdr:twoCellAnchor>
    <xdr:from>
      <xdr:col>2</xdr:col>
      <xdr:colOff>281940</xdr:colOff>
      <xdr:row>13</xdr:row>
      <xdr:rowOff>91440</xdr:rowOff>
    </xdr:from>
    <xdr:to>
      <xdr:col>3</xdr:col>
      <xdr:colOff>472440</xdr:colOff>
      <xdr:row>14</xdr:row>
      <xdr:rowOff>106680</xdr:rowOff>
    </xdr:to>
    <xdr:sp macro="" textlink="Pivots!B10">
      <xdr:nvSpPr>
        <xdr:cNvPr id="9" name="TextBox 8">
          <a:extLst>
            <a:ext uri="{FF2B5EF4-FFF2-40B4-BE49-F238E27FC236}">
              <a16:creationId xmlns:a16="http://schemas.microsoft.com/office/drawing/2014/main" id="{DE717836-68FD-401C-B163-46476C1712B5}"/>
            </a:ext>
          </a:extLst>
        </xdr:cNvPr>
        <xdr:cNvSpPr txBox="1"/>
      </xdr:nvSpPr>
      <xdr:spPr>
        <a:xfrm>
          <a:off x="693420" y="2468880"/>
          <a:ext cx="861060" cy="19812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3C0D92-CFC0-41DC-8381-C46C95141410}" type="TxLink">
            <a:rPr lang="en-US" sz="1100" b="0" i="0" u="none" strike="noStrike">
              <a:solidFill>
                <a:schemeClr val="accent5">
                  <a:lumMod val="20000"/>
                  <a:lumOff val="80000"/>
                </a:schemeClr>
              </a:solidFill>
              <a:latin typeface="Aptos"/>
            </a:rPr>
            <a:pPr algn="ctr"/>
            <a:t>$18,415</a:t>
          </a:fld>
          <a:endParaRPr lang="en-IN" sz="1100">
            <a:solidFill>
              <a:schemeClr val="accent5">
                <a:lumMod val="20000"/>
                <a:lumOff val="80000"/>
              </a:schemeClr>
            </a:solidFill>
          </a:endParaRPr>
        </a:p>
      </xdr:txBody>
    </xdr:sp>
    <xdr:clientData/>
  </xdr:twoCellAnchor>
  <xdr:twoCellAnchor>
    <xdr:from>
      <xdr:col>2</xdr:col>
      <xdr:colOff>0</xdr:colOff>
      <xdr:row>17</xdr:row>
      <xdr:rowOff>0</xdr:rowOff>
    </xdr:from>
    <xdr:to>
      <xdr:col>3</xdr:col>
      <xdr:colOff>655320</xdr:colOff>
      <xdr:row>21</xdr:row>
      <xdr:rowOff>144780</xdr:rowOff>
    </xdr:to>
    <xdr:sp macro="" textlink="Pivots!C4">
      <xdr:nvSpPr>
        <xdr:cNvPr id="10" name="Rectangle 9">
          <a:extLst>
            <a:ext uri="{FF2B5EF4-FFF2-40B4-BE49-F238E27FC236}">
              <a16:creationId xmlns:a16="http://schemas.microsoft.com/office/drawing/2014/main" id="{D078C275-0A81-4391-876A-A8F155A6D5BE}"/>
            </a:ext>
          </a:extLst>
        </xdr:cNvPr>
        <xdr:cNvSpPr/>
      </xdr:nvSpPr>
      <xdr:spPr>
        <a:xfrm>
          <a:off x="411480" y="3108960"/>
          <a:ext cx="1325880" cy="8763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06837C5-AB60-462B-AAA5-FBD41FF75945}"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2</xdr:col>
      <xdr:colOff>91440</xdr:colOff>
      <xdr:row>17</xdr:row>
      <xdr:rowOff>30480</xdr:rowOff>
    </xdr:from>
    <xdr:to>
      <xdr:col>3</xdr:col>
      <xdr:colOff>579120</xdr:colOff>
      <xdr:row>18</xdr:row>
      <xdr:rowOff>68580</xdr:rowOff>
    </xdr:to>
    <xdr:sp macro="" textlink="">
      <xdr:nvSpPr>
        <xdr:cNvPr id="11" name="TextBox 10">
          <a:extLst>
            <a:ext uri="{FF2B5EF4-FFF2-40B4-BE49-F238E27FC236}">
              <a16:creationId xmlns:a16="http://schemas.microsoft.com/office/drawing/2014/main" id="{9C338064-4BFD-45B9-B793-204810D3468A}"/>
            </a:ext>
          </a:extLst>
        </xdr:cNvPr>
        <xdr:cNvSpPr txBox="1"/>
      </xdr:nvSpPr>
      <xdr:spPr>
        <a:xfrm>
          <a:off x="502920" y="3139440"/>
          <a:ext cx="11582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Duration</a:t>
          </a:r>
        </a:p>
      </xdr:txBody>
    </xdr:sp>
    <xdr:clientData/>
  </xdr:twoCellAnchor>
  <xdr:twoCellAnchor editAs="oneCell">
    <xdr:from>
      <xdr:col>2</xdr:col>
      <xdr:colOff>85999</xdr:colOff>
      <xdr:row>17</xdr:row>
      <xdr:rowOff>45721</xdr:rowOff>
    </xdr:from>
    <xdr:to>
      <xdr:col>2</xdr:col>
      <xdr:colOff>261259</xdr:colOff>
      <xdr:row>18</xdr:row>
      <xdr:rowOff>38101</xdr:rowOff>
    </xdr:to>
    <xdr:pic>
      <xdr:nvPicPr>
        <xdr:cNvPr id="12" name="Graphic 11">
          <a:extLst>
            <a:ext uri="{FF2B5EF4-FFF2-40B4-BE49-F238E27FC236}">
              <a16:creationId xmlns:a16="http://schemas.microsoft.com/office/drawing/2014/main" id="{C68FC136-67F2-4CD3-942C-A13A73446CC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97479" y="3154681"/>
          <a:ext cx="175260" cy="175260"/>
        </a:xfrm>
        <a:prstGeom prst="rect">
          <a:avLst/>
        </a:prstGeom>
      </xdr:spPr>
    </xdr:pic>
    <xdr:clientData/>
  </xdr:twoCellAnchor>
  <xdr:twoCellAnchor>
    <xdr:from>
      <xdr:col>2</xdr:col>
      <xdr:colOff>281940</xdr:colOff>
      <xdr:row>20</xdr:row>
      <xdr:rowOff>91440</xdr:rowOff>
    </xdr:from>
    <xdr:to>
      <xdr:col>3</xdr:col>
      <xdr:colOff>472440</xdr:colOff>
      <xdr:row>21</xdr:row>
      <xdr:rowOff>106680</xdr:rowOff>
    </xdr:to>
    <xdr:sp macro="" textlink="Pivots!C10">
      <xdr:nvSpPr>
        <xdr:cNvPr id="13" name="TextBox 12">
          <a:extLst>
            <a:ext uri="{FF2B5EF4-FFF2-40B4-BE49-F238E27FC236}">
              <a16:creationId xmlns:a16="http://schemas.microsoft.com/office/drawing/2014/main" id="{29E626F1-734B-4CFE-9F3E-A440B12A12BC}"/>
            </a:ext>
          </a:extLst>
        </xdr:cNvPr>
        <xdr:cNvSpPr txBox="1"/>
      </xdr:nvSpPr>
      <xdr:spPr>
        <a:xfrm>
          <a:off x="693420" y="3749040"/>
          <a:ext cx="86106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2A01BE-A916-4D2F-BD94-D428FAF2FFDC}" type="TxLink">
            <a:rPr lang="en-US" sz="1100" b="0" i="0" u="none" strike="noStrike">
              <a:solidFill>
                <a:schemeClr val="accent5">
                  <a:lumMod val="20000"/>
                  <a:lumOff val="80000"/>
                </a:schemeClr>
              </a:solidFill>
              <a:latin typeface="Aptos"/>
            </a:rPr>
            <a:pPr algn="ctr"/>
            <a:t>16,834</a:t>
          </a:fld>
          <a:endParaRPr lang="en-IN" sz="1100">
            <a:solidFill>
              <a:schemeClr val="accent5">
                <a:lumMod val="20000"/>
                <a:lumOff val="80000"/>
              </a:schemeClr>
            </a:solidFill>
          </a:endParaRPr>
        </a:p>
      </xdr:txBody>
    </xdr:sp>
    <xdr:clientData/>
  </xdr:twoCellAnchor>
  <xdr:twoCellAnchor>
    <xdr:from>
      <xdr:col>2</xdr:col>
      <xdr:colOff>0</xdr:colOff>
      <xdr:row>24</xdr:row>
      <xdr:rowOff>0</xdr:rowOff>
    </xdr:from>
    <xdr:to>
      <xdr:col>3</xdr:col>
      <xdr:colOff>655320</xdr:colOff>
      <xdr:row>28</xdr:row>
      <xdr:rowOff>144780</xdr:rowOff>
    </xdr:to>
    <xdr:sp macro="" textlink="Pivots!D4">
      <xdr:nvSpPr>
        <xdr:cNvPr id="14" name="Rectangle 13">
          <a:extLst>
            <a:ext uri="{FF2B5EF4-FFF2-40B4-BE49-F238E27FC236}">
              <a16:creationId xmlns:a16="http://schemas.microsoft.com/office/drawing/2014/main" id="{A0529391-A1FA-4AB4-902C-B0EF0567117E}"/>
            </a:ext>
          </a:extLst>
        </xdr:cNvPr>
        <xdr:cNvSpPr/>
      </xdr:nvSpPr>
      <xdr:spPr>
        <a:xfrm>
          <a:off x="419100" y="4343400"/>
          <a:ext cx="1322070" cy="86868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E607127-C979-45B9-901A-4AAB480D22F8}"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xdr:from>
      <xdr:col>2</xdr:col>
      <xdr:colOff>91440</xdr:colOff>
      <xdr:row>24</xdr:row>
      <xdr:rowOff>30480</xdr:rowOff>
    </xdr:from>
    <xdr:to>
      <xdr:col>3</xdr:col>
      <xdr:colOff>579120</xdr:colOff>
      <xdr:row>25</xdr:row>
      <xdr:rowOff>68580</xdr:rowOff>
    </xdr:to>
    <xdr:sp macro="" textlink="">
      <xdr:nvSpPr>
        <xdr:cNvPr id="15" name="TextBox 14">
          <a:extLst>
            <a:ext uri="{FF2B5EF4-FFF2-40B4-BE49-F238E27FC236}">
              <a16:creationId xmlns:a16="http://schemas.microsoft.com/office/drawing/2014/main" id="{0EAF57C8-43C2-4167-855A-F3734AF3AC7B}"/>
            </a:ext>
          </a:extLst>
        </xdr:cNvPr>
        <xdr:cNvSpPr txBox="1"/>
      </xdr:nvSpPr>
      <xdr:spPr>
        <a:xfrm>
          <a:off x="502920" y="4419600"/>
          <a:ext cx="11582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Avg</a:t>
          </a:r>
          <a:r>
            <a:rPr lang="en-IN" sz="1100" baseline="0">
              <a:solidFill>
                <a:schemeClr val="bg1">
                  <a:lumMod val="95000"/>
                </a:schemeClr>
              </a:solidFill>
              <a:latin typeface="+mj-lt"/>
            </a:rPr>
            <a:t> Rating</a:t>
          </a:r>
          <a:endParaRPr lang="en-IN" sz="1100">
            <a:solidFill>
              <a:schemeClr val="bg1">
                <a:lumMod val="95000"/>
              </a:schemeClr>
            </a:solidFill>
            <a:latin typeface="+mj-lt"/>
          </a:endParaRPr>
        </a:p>
      </xdr:txBody>
    </xdr:sp>
    <xdr:clientData/>
  </xdr:twoCellAnchor>
  <xdr:twoCellAnchor editAs="oneCell">
    <xdr:from>
      <xdr:col>2</xdr:col>
      <xdr:colOff>85999</xdr:colOff>
      <xdr:row>24</xdr:row>
      <xdr:rowOff>45721</xdr:rowOff>
    </xdr:from>
    <xdr:to>
      <xdr:col>2</xdr:col>
      <xdr:colOff>261259</xdr:colOff>
      <xdr:row>25</xdr:row>
      <xdr:rowOff>38101</xdr:rowOff>
    </xdr:to>
    <xdr:pic>
      <xdr:nvPicPr>
        <xdr:cNvPr id="16" name="Graphic 15">
          <a:extLst>
            <a:ext uri="{FF2B5EF4-FFF2-40B4-BE49-F238E27FC236}">
              <a16:creationId xmlns:a16="http://schemas.microsoft.com/office/drawing/2014/main" id="{CD8A39B2-806F-41CA-B627-394D99EDB8D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97479" y="4434841"/>
          <a:ext cx="175260" cy="175260"/>
        </a:xfrm>
        <a:prstGeom prst="rect">
          <a:avLst/>
        </a:prstGeom>
      </xdr:spPr>
    </xdr:pic>
    <xdr:clientData/>
  </xdr:twoCellAnchor>
  <xdr:twoCellAnchor>
    <xdr:from>
      <xdr:col>2</xdr:col>
      <xdr:colOff>281940</xdr:colOff>
      <xdr:row>27</xdr:row>
      <xdr:rowOff>91440</xdr:rowOff>
    </xdr:from>
    <xdr:to>
      <xdr:col>3</xdr:col>
      <xdr:colOff>472440</xdr:colOff>
      <xdr:row>28</xdr:row>
      <xdr:rowOff>106680</xdr:rowOff>
    </xdr:to>
    <xdr:sp macro="" textlink="Pivots!D10">
      <xdr:nvSpPr>
        <xdr:cNvPr id="17" name="TextBox 16">
          <a:extLst>
            <a:ext uri="{FF2B5EF4-FFF2-40B4-BE49-F238E27FC236}">
              <a16:creationId xmlns:a16="http://schemas.microsoft.com/office/drawing/2014/main" id="{0F9343D1-A188-41C9-BD93-92E54AA3547C}"/>
            </a:ext>
          </a:extLst>
        </xdr:cNvPr>
        <xdr:cNvSpPr txBox="1"/>
      </xdr:nvSpPr>
      <xdr:spPr>
        <a:xfrm>
          <a:off x="693420" y="5029200"/>
          <a:ext cx="86106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3B7EDBA-E571-4793-BED3-CE7E1B59F9D3}" type="TxLink">
            <a:rPr lang="en-US" sz="1100" b="0" i="0" u="none" strike="noStrike">
              <a:solidFill>
                <a:schemeClr val="accent5">
                  <a:lumMod val="20000"/>
                  <a:lumOff val="80000"/>
                </a:schemeClr>
              </a:solidFill>
              <a:latin typeface="Aptos"/>
            </a:rPr>
            <a:pPr algn="ctr"/>
            <a:t>3.9</a:t>
          </a:fld>
          <a:endParaRPr lang="en-IN" sz="1100">
            <a:solidFill>
              <a:schemeClr val="accent5">
                <a:lumMod val="20000"/>
                <a:lumOff val="80000"/>
              </a:schemeClr>
            </a:solidFill>
          </a:endParaRPr>
        </a:p>
      </xdr:txBody>
    </xdr:sp>
    <xdr:clientData/>
  </xdr:twoCellAnchor>
  <xdr:twoCellAnchor>
    <xdr:from>
      <xdr:col>2</xdr:col>
      <xdr:colOff>0</xdr:colOff>
      <xdr:row>31</xdr:row>
      <xdr:rowOff>0</xdr:rowOff>
    </xdr:from>
    <xdr:to>
      <xdr:col>3</xdr:col>
      <xdr:colOff>655320</xdr:colOff>
      <xdr:row>35</xdr:row>
      <xdr:rowOff>144780</xdr:rowOff>
    </xdr:to>
    <xdr:sp macro="" textlink="Pivots!E4">
      <xdr:nvSpPr>
        <xdr:cNvPr id="18" name="Rectangle 17">
          <a:extLst>
            <a:ext uri="{FF2B5EF4-FFF2-40B4-BE49-F238E27FC236}">
              <a16:creationId xmlns:a16="http://schemas.microsoft.com/office/drawing/2014/main" id="{D8CC7315-44AE-4B3D-BC41-11E1FF3CAF9F}"/>
            </a:ext>
          </a:extLst>
        </xdr:cNvPr>
        <xdr:cNvSpPr/>
      </xdr:nvSpPr>
      <xdr:spPr>
        <a:xfrm>
          <a:off x="419100" y="5610225"/>
          <a:ext cx="1322070" cy="86868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341E313-AD42-47BF-88E6-A99564600A27}"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xdr:from>
      <xdr:col>2</xdr:col>
      <xdr:colOff>91440</xdr:colOff>
      <xdr:row>31</xdr:row>
      <xdr:rowOff>30480</xdr:rowOff>
    </xdr:from>
    <xdr:to>
      <xdr:col>3</xdr:col>
      <xdr:colOff>579120</xdr:colOff>
      <xdr:row>32</xdr:row>
      <xdr:rowOff>68580</xdr:rowOff>
    </xdr:to>
    <xdr:sp macro="" textlink="">
      <xdr:nvSpPr>
        <xdr:cNvPr id="19" name="TextBox 18">
          <a:extLst>
            <a:ext uri="{FF2B5EF4-FFF2-40B4-BE49-F238E27FC236}">
              <a16:creationId xmlns:a16="http://schemas.microsoft.com/office/drawing/2014/main" id="{93DD6E9E-CFF0-4BBF-8147-347B0CC5AEF8}"/>
            </a:ext>
          </a:extLst>
        </xdr:cNvPr>
        <xdr:cNvSpPr txBox="1"/>
      </xdr:nvSpPr>
      <xdr:spPr>
        <a:xfrm>
          <a:off x="502920" y="5699760"/>
          <a:ext cx="11582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 Happy</a:t>
          </a:r>
          <a:r>
            <a:rPr lang="en-IN" sz="1100" baseline="0">
              <a:solidFill>
                <a:schemeClr val="bg1">
                  <a:lumMod val="95000"/>
                </a:schemeClr>
              </a:solidFill>
              <a:latin typeface="+mj-lt"/>
            </a:rPr>
            <a:t> Callers</a:t>
          </a:r>
          <a:endParaRPr lang="en-IN" sz="1100">
            <a:solidFill>
              <a:schemeClr val="bg1">
                <a:lumMod val="95000"/>
              </a:schemeClr>
            </a:solidFill>
            <a:latin typeface="+mj-lt"/>
          </a:endParaRPr>
        </a:p>
      </xdr:txBody>
    </xdr:sp>
    <xdr:clientData/>
  </xdr:twoCellAnchor>
  <xdr:twoCellAnchor editAs="oneCell">
    <xdr:from>
      <xdr:col>2</xdr:col>
      <xdr:colOff>32660</xdr:colOff>
      <xdr:row>31</xdr:row>
      <xdr:rowOff>53340</xdr:rowOff>
    </xdr:from>
    <xdr:to>
      <xdr:col>2</xdr:col>
      <xdr:colOff>207920</xdr:colOff>
      <xdr:row>32</xdr:row>
      <xdr:rowOff>45720</xdr:rowOff>
    </xdr:to>
    <xdr:pic>
      <xdr:nvPicPr>
        <xdr:cNvPr id="20" name="Graphic 19">
          <a:extLst>
            <a:ext uri="{FF2B5EF4-FFF2-40B4-BE49-F238E27FC236}">
              <a16:creationId xmlns:a16="http://schemas.microsoft.com/office/drawing/2014/main" id="{C84A7BCA-F8DE-4BE3-977B-7BE020C0847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44140" y="5722620"/>
          <a:ext cx="175260" cy="175260"/>
        </a:xfrm>
        <a:prstGeom prst="rect">
          <a:avLst/>
        </a:prstGeom>
      </xdr:spPr>
    </xdr:pic>
    <xdr:clientData/>
  </xdr:twoCellAnchor>
  <xdr:twoCellAnchor>
    <xdr:from>
      <xdr:col>2</xdr:col>
      <xdr:colOff>281940</xdr:colOff>
      <xdr:row>34</xdr:row>
      <xdr:rowOff>91440</xdr:rowOff>
    </xdr:from>
    <xdr:to>
      <xdr:col>3</xdr:col>
      <xdr:colOff>472440</xdr:colOff>
      <xdr:row>35</xdr:row>
      <xdr:rowOff>106680</xdr:rowOff>
    </xdr:to>
    <xdr:sp macro="" textlink="Pivots!E10">
      <xdr:nvSpPr>
        <xdr:cNvPr id="21" name="TextBox 20">
          <a:extLst>
            <a:ext uri="{FF2B5EF4-FFF2-40B4-BE49-F238E27FC236}">
              <a16:creationId xmlns:a16="http://schemas.microsoft.com/office/drawing/2014/main" id="{6CAAFC8F-1280-42D4-9526-57126AF94472}"/>
            </a:ext>
          </a:extLst>
        </xdr:cNvPr>
        <xdr:cNvSpPr txBox="1"/>
      </xdr:nvSpPr>
      <xdr:spPr>
        <a:xfrm>
          <a:off x="693420" y="6309360"/>
          <a:ext cx="86106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FD9E38-556F-44E9-93A0-71C098033AD6}" type="TxLink">
            <a:rPr lang="en-US" sz="1100" b="0" i="0" u="none" strike="noStrike">
              <a:solidFill>
                <a:schemeClr val="accent5">
                  <a:lumMod val="20000"/>
                  <a:lumOff val="80000"/>
                </a:schemeClr>
              </a:solidFill>
              <a:latin typeface="Aptos"/>
            </a:rPr>
            <a:pPr algn="ctr"/>
            <a:t>60</a:t>
          </a:fld>
          <a:endParaRPr lang="en-IN" sz="1100">
            <a:solidFill>
              <a:schemeClr val="accent5">
                <a:lumMod val="20000"/>
                <a:lumOff val="80000"/>
              </a:schemeClr>
            </a:solidFill>
          </a:endParaRPr>
        </a:p>
      </xdr:txBody>
    </xdr:sp>
    <xdr:clientData/>
  </xdr:twoCellAnchor>
  <xdr:twoCellAnchor editAs="oneCell">
    <xdr:from>
      <xdr:col>12</xdr:col>
      <xdr:colOff>443160</xdr:colOff>
      <xdr:row>22</xdr:row>
      <xdr:rowOff>80780</xdr:rowOff>
    </xdr:from>
    <xdr:to>
      <xdr:col>15</xdr:col>
      <xdr:colOff>231480</xdr:colOff>
      <xdr:row>33</xdr:row>
      <xdr:rowOff>157100</xdr:rowOff>
    </xdr:to>
    <mc:AlternateContent xmlns:mc="http://schemas.openxmlformats.org/markup-compatibility/2006">
      <mc:Choice xmlns:a14="http://schemas.microsoft.com/office/drawing/2010/main" Requires="a14">
        <xdr:graphicFrame macro="">
          <xdr:nvGraphicFramePr>
            <xdr:cNvPr id="22" name="Representative">
              <a:extLst>
                <a:ext uri="{FF2B5EF4-FFF2-40B4-BE49-F238E27FC236}">
                  <a16:creationId xmlns:a16="http://schemas.microsoft.com/office/drawing/2014/main" id="{66F690BC-8863-4D70-AF39-2BE40A2A21A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139235" y="4281305"/>
              <a:ext cx="1788570" cy="20670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518160</xdr:colOff>
      <xdr:row>4</xdr:row>
      <xdr:rowOff>68580</xdr:rowOff>
    </xdr:from>
    <xdr:to>
      <xdr:col>15</xdr:col>
      <xdr:colOff>259080</xdr:colOff>
      <xdr:row>13</xdr:row>
      <xdr:rowOff>129540</xdr:rowOff>
    </xdr:to>
    <xdr:graphicFrame macro="">
      <xdr:nvGraphicFramePr>
        <xdr:cNvPr id="24" name="Chart 23">
          <a:extLst>
            <a:ext uri="{FF2B5EF4-FFF2-40B4-BE49-F238E27FC236}">
              <a16:creationId xmlns:a16="http://schemas.microsoft.com/office/drawing/2014/main" id="{2C954840-94F7-4F95-878A-7FCADB26E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0</xdr:colOff>
      <xdr:row>3</xdr:row>
      <xdr:rowOff>0</xdr:rowOff>
    </xdr:from>
    <xdr:to>
      <xdr:col>11</xdr:col>
      <xdr:colOff>548640</xdr:colOff>
      <xdr:row>15</xdr:row>
      <xdr:rowOff>22860</xdr:rowOff>
    </xdr:to>
    <xdr:graphicFrame macro="">
      <xdr:nvGraphicFramePr>
        <xdr:cNvPr id="23" name="Chart 22">
          <a:extLst>
            <a:ext uri="{FF2B5EF4-FFF2-40B4-BE49-F238E27FC236}">
              <a16:creationId xmlns:a16="http://schemas.microsoft.com/office/drawing/2014/main" id="{9E3FF1F5-DB18-4B4B-89ED-CE196186D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0</xdr:colOff>
      <xdr:row>16</xdr:row>
      <xdr:rowOff>180974</xdr:rowOff>
    </xdr:from>
    <xdr:to>
      <xdr:col>9</xdr:col>
      <xdr:colOff>10885</xdr:colOff>
      <xdr:row>38</xdr:row>
      <xdr:rowOff>95249</xdr:rowOff>
    </xdr:to>
    <xdr:graphicFrame macro="">
      <xdr:nvGraphicFramePr>
        <xdr:cNvPr id="25" name="Chart 24">
          <a:extLst>
            <a:ext uri="{FF2B5EF4-FFF2-40B4-BE49-F238E27FC236}">
              <a16:creationId xmlns:a16="http://schemas.microsoft.com/office/drawing/2014/main" id="{49975831-C8C0-44B1-AF95-1A26523031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609601</xdr:colOff>
      <xdr:row>16</xdr:row>
      <xdr:rowOff>174170</xdr:rowOff>
    </xdr:from>
    <xdr:to>
      <xdr:col>12</xdr:col>
      <xdr:colOff>457200</xdr:colOff>
      <xdr:row>38</xdr:row>
      <xdr:rowOff>114299</xdr:rowOff>
    </xdr:to>
    <xdr:graphicFrame macro="">
      <xdr:nvGraphicFramePr>
        <xdr:cNvPr id="26" name="Chart 25">
          <a:extLst>
            <a:ext uri="{FF2B5EF4-FFF2-40B4-BE49-F238E27FC236}">
              <a16:creationId xmlns:a16="http://schemas.microsoft.com/office/drawing/2014/main" id="{9C10013E-607A-45B0-9FBD-2D07A770A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381000</xdr:colOff>
      <xdr:row>3</xdr:row>
      <xdr:rowOff>9525</xdr:rowOff>
    </xdr:from>
    <xdr:to>
      <xdr:col>18</xdr:col>
      <xdr:colOff>590550</xdr:colOff>
      <xdr:row>16</xdr:row>
      <xdr:rowOff>171449</xdr:rowOff>
    </xdr:to>
    <xdr:graphicFrame macro="">
      <xdr:nvGraphicFramePr>
        <xdr:cNvPr id="27" name="Chart 26">
          <a:extLst>
            <a:ext uri="{FF2B5EF4-FFF2-40B4-BE49-F238E27FC236}">
              <a16:creationId xmlns:a16="http://schemas.microsoft.com/office/drawing/2014/main" id="{90E99194-0C0E-4CC5-88B4-16347FF5E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0</xdr:colOff>
      <xdr:row>3</xdr:row>
      <xdr:rowOff>57150</xdr:rowOff>
    </xdr:from>
    <xdr:to>
      <xdr:col>19</xdr:col>
      <xdr:colOff>0</xdr:colOff>
      <xdr:row>16</xdr:row>
      <xdr:rowOff>123825</xdr:rowOff>
    </xdr:to>
    <xdr:graphicFrame macro="">
      <xdr:nvGraphicFramePr>
        <xdr:cNvPr id="28" name="Chart 27">
          <a:extLst>
            <a:ext uri="{FF2B5EF4-FFF2-40B4-BE49-F238E27FC236}">
              <a16:creationId xmlns:a16="http://schemas.microsoft.com/office/drawing/2014/main" id="{7EA8A992-42AB-46CF-9952-5AE347176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28575</xdr:colOff>
      <xdr:row>3</xdr:row>
      <xdr:rowOff>19051</xdr:rowOff>
    </xdr:from>
    <xdr:to>
      <xdr:col>23</xdr:col>
      <xdr:colOff>76201</xdr:colOff>
      <xdr:row>17</xdr:row>
      <xdr:rowOff>1</xdr:rowOff>
    </xdr:to>
    <xdr:graphicFrame macro="">
      <xdr:nvGraphicFramePr>
        <xdr:cNvPr id="29" name="Chart 28">
          <a:extLst>
            <a:ext uri="{FF2B5EF4-FFF2-40B4-BE49-F238E27FC236}">
              <a16:creationId xmlns:a16="http://schemas.microsoft.com/office/drawing/2014/main" id="{F093649C-6FF8-43F0-9730-95656691D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786106250001" backgroundQuery="1" createdVersion="8" refreshedVersion="8" minRefreshableVersion="3" recordCount="0" supportSubquery="1" supportAdvancedDrill="1" xr:uid="{F57A7366-B882-4C9F-832C-39A11453706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549726157406" backgroundQuery="1" createdVersion="8" refreshedVersion="8" minRefreshableVersion="3" recordCount="0" supportSubquery="1" supportAdvancedDrill="1" xr:uid="{93DDBCC0-6295-451F-9B73-88693890EC3E}">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529853587963" backgroundQuery="1" createdVersion="8" refreshedVersion="8" minRefreshableVersion="3" recordCount="0" supportSubquery="1" supportAdvancedDrill="1" xr:uid="{83E4F11A-FF33-41BB-9525-DC4DB9C6CAB2}">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812327314816" backgroundQuery="1" createdVersion="8" refreshedVersion="8" minRefreshableVersion="3" recordCount="0" supportSubquery="1" supportAdvancedDrill="1" xr:uid="{B57FA775-579C-41CF-A601-41959549E975}">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839858564817" backgroundQuery="1" createdVersion="8" refreshedVersion="8" minRefreshableVersion="3" recordCount="0" supportSubquery="1" supportAdvancedDrill="1" xr:uid="{698F5C1B-6B77-44B5-9717-3AA899734767}">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839858912041" backgroundQuery="1" createdVersion="8" refreshedVersion="8" minRefreshableVersion="3" recordCount="0" supportSubquery="1" supportAdvancedDrill="1" xr:uid="{6C8A6A3A-7AA9-4ACC-80E0-8EF9F602EB93}">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839859259257" backgroundQuery="1" createdVersion="8" refreshedVersion="8" minRefreshableVersion="3" recordCount="0" supportSubquery="1" supportAdvancedDrill="1" xr:uid="{53DF2DB4-F37E-49B3-9490-173DB761C1FF}">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83985960648" backgroundQuery="1" createdVersion="8" refreshedVersion="8" minRefreshableVersion="3" recordCount="0" supportSubquery="1" supportAdvancedDrill="1" xr:uid="{9441FCA9-3714-4188-B6C2-691E83D7F2F8}">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839859953703" backgroundQuery="1" createdVersion="8" refreshedVersion="8" minRefreshableVersion="3" recordCount="0" supportSubquery="1" supportAdvancedDrill="1" xr:uid="{28355D30-33D8-4655-9A65-39DA27DCBCDD}">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ibran h" refreshedDate="45560.529849305552" backgroundQuery="1" createdVersion="3" refreshedVersion="8" minRefreshableVersion="3" recordCount="0" supportSubquery="1" supportAdvancedDrill="1" xr:uid="{A9A813AC-8E28-40C2-B70D-F1BE011ADFB9}">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3397409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10D310-6D70-4F50-9999-050A1DB7733C}" name="PivotTable1" cacheId="49"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E56:K75"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0E83BC-897F-4CE1-97DC-55F5CE4A17AC}"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8:D5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9">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3">
          <reference field="4294967294" count="1" selected="0">
            <x v="0"/>
          </reference>
          <reference field="0" count="1" selected="0">
            <x v="0"/>
          </reference>
          <reference field="1" count="1" selected="0">
            <x v="0"/>
          </reference>
        </references>
      </pivotArea>
    </chartFormat>
    <chartFormat chart="3" format="7">
      <pivotArea type="data" outline="0" fieldPosition="0">
        <references count="3">
          <reference field="4294967294" count="1" selected="0">
            <x v="0"/>
          </reference>
          <reference field="0" count="1" selected="0">
            <x v="1"/>
          </reference>
          <reference field="1" count="1" selected="0">
            <x v="0"/>
          </reference>
        </references>
      </pivotArea>
    </chartFormat>
    <chartFormat chart="3" format="8">
      <pivotArea type="data" outline="0" fieldPosition="0">
        <references count="3">
          <reference field="4294967294" count="1" selected="0">
            <x v="0"/>
          </reference>
          <reference field="0" count="1" selected="0">
            <x v="2"/>
          </reference>
          <reference field="1" count="1" selected="0">
            <x v="0"/>
          </reference>
        </references>
      </pivotArea>
    </chartFormat>
    <chartFormat chart="3" format="9">
      <pivotArea type="data" outline="0" fieldPosition="0">
        <references count="3">
          <reference field="4294967294" count="1" selected="0">
            <x v="0"/>
          </reference>
          <reference field="0" count="1" selected="0">
            <x v="1"/>
          </reference>
          <reference field="1" count="1" selected="0">
            <x v="1"/>
          </reference>
        </references>
      </pivotArea>
    </chartFormat>
    <chartFormat chart="3" format="10">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F69EB6-BB00-4B2C-A8A4-1F80E43C1BD2}" name="Reps Pivot"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C3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F7F8A4-E8B5-46B8-93A2-A240F5A329DC}" name="Weekday Trend" cacheId="30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G9:H17"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583640-7A70-416E-854F-6F27C2EF5616}" name="Monthly Trend" cacheId="29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14:C2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11" format="2" series="1">
      <pivotArea type="data" outline="0" fieldPosition="0">
        <references count="1">
          <reference field="4294967294" count="1" selected="0">
            <x v="1"/>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4A6A46-5894-45CA-A596-D4E44AB6447B}" name="Rep Pivot" cacheId="29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FA8103-4E31-48FD-9D05-99E09CEBFA19}" name="Summary Pivot"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38720E-F45D-4D0A-A3B7-9B4436241EA7}" name="Rep satisfaction" cacheId="3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56:B62"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4">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2C3E4C-651E-40D4-A42C-7A826D22C6CC}" name="Selected Rep" cacheId="29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2:A43"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9">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F2074A8-3983-434D-A3FE-24A267F82085}" sourceName="[calls].[Representative]">
  <pivotTables>
    <pivotTable tabId="6" name="Rep Pivot"/>
    <pivotTable tabId="6" name="Monthly Trend"/>
    <pivotTable tabId="6" name="Selected Rep"/>
    <pivotTable tabId="6" name="Weekday Trend"/>
    <pivotTable tabId="6" name="Rep satisfaction"/>
  </pivotTables>
  <data>
    <olap pivotCacheId="193397409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EDB595B-0E9B-474E-B352-1206EF824767}" cache="Slicer_Representative" caption="Representative"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8"/>
    <tableColumn id="5" xr3:uid="{5A35565E-8707-4DED-AD15-A0669D67B382}" name="Date of Call" dataDxfId="17"/>
    <tableColumn id="6" xr3:uid="{F2E4F158-B41F-47BC-8DF8-DFCADFEE4E40}" name="Purchase Amount"/>
    <tableColumn id="7" xr3:uid="{04B291B5-47BD-4F78-8FD8-D1551CCA6BD9}" name="Satisfaction Rating"/>
    <tableColumn id="8" xr3:uid="{6E4123C0-0B17-43B8-A142-A1E540CE974C}" name="FY" dataDxfId="16">
      <calculatedColumnFormula>IF(MONTH(calls[[#This Row],[Date of Call]])&lt;=6, YEAR(calls[[#This Row],[Date of Call]]), YEAR(calls[[#This Row],[Date of Call]])+1)</calculatedColumnFormula>
    </tableColumn>
    <tableColumn id="9" xr3:uid="{199FA271-5E9B-46CE-9BC6-2801F92CD17E}" name="Day of week" dataDxfId="15">
      <calculatedColumnFormula>TEXT(calls[[#This Row],[Date of Call]],"DDDD")</calculatedColumnFormula>
    </tableColumn>
    <tableColumn id="10" xr3:uid="{328CDB09-95B8-4D5E-9ED9-EF0D363735A1}"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2" headerRowBorderDxfId="11" tableBorderDxfId="10" totalsRowBorderDxfId="9">
  <autoFilter ref="Q3:T18" xr:uid="{27158F51-A707-4171-8A04-81FB0AABCBA5}"/>
  <tableColumns count="4">
    <tableColumn id="1" xr3:uid="{02688061-6A8C-4E23-B7FF-D00CD8B58CAC}" name="Customer ID" dataDxfId="8"/>
    <tableColumn id="2" xr3:uid="{771678B6-DB44-426B-9874-B4E421A440D5}" name="Gedner" dataDxfId="7"/>
    <tableColumn id="3" xr3:uid="{B0D41C62-587E-494D-B49A-603F2C05F8D3}" name="Age" dataDxfId="6"/>
    <tableColumn id="4" xr3:uid="{663F92D6-FE31-4D81-9E01-8D066DDC8A88}"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Normal="100" workbookViewId="0">
      <selection activeCell="E12" sqref="E12"/>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43A95-8E9A-4907-BFFE-6317F30E3624}">
  <dimension ref="A3:K75"/>
  <sheetViews>
    <sheetView workbookViewId="0">
      <selection activeCell="G44" sqref="G44"/>
    </sheetView>
  </sheetViews>
  <sheetFormatPr defaultRowHeight="14.4" x14ac:dyDescent="0.3"/>
  <cols>
    <col min="1" max="1" width="12.19921875" bestFit="1" customWidth="1"/>
    <col min="2" max="2" width="9.5" bestFit="1" customWidth="1"/>
    <col min="3" max="3" width="10.5" bestFit="1" customWidth="1"/>
    <col min="4" max="4" width="9.296875" bestFit="1" customWidth="1"/>
    <col min="5" max="5" width="7.296875" bestFit="1" customWidth="1"/>
    <col min="6" max="6" width="15.19921875" bestFit="1" customWidth="1"/>
    <col min="7" max="7" width="12.19921875" bestFit="1" customWidth="1"/>
    <col min="8" max="8" width="9.5" bestFit="1" customWidth="1"/>
    <col min="9" max="10" width="6.3984375" bestFit="1" customWidth="1"/>
    <col min="11" max="11" width="10.3984375" bestFit="1" customWidth="1"/>
  </cols>
  <sheetData>
    <row r="3" spans="1:8" x14ac:dyDescent="0.3">
      <c r="A3" t="s">
        <v>1040</v>
      </c>
      <c r="B3" t="s">
        <v>1041</v>
      </c>
      <c r="C3" t="s">
        <v>1042</v>
      </c>
      <c r="D3" t="s">
        <v>1043</v>
      </c>
      <c r="E3" t="s">
        <v>1044</v>
      </c>
    </row>
    <row r="4" spans="1:8" x14ac:dyDescent="0.3">
      <c r="A4" s="21">
        <v>1000</v>
      </c>
      <c r="B4" s="22">
        <v>96623</v>
      </c>
      <c r="C4" s="21">
        <v>89850</v>
      </c>
      <c r="D4" s="23">
        <v>3.8854000000000033</v>
      </c>
      <c r="E4" s="21">
        <v>307</v>
      </c>
    </row>
    <row r="9" spans="1:8" x14ac:dyDescent="0.3">
      <c r="A9" t="s">
        <v>1040</v>
      </c>
      <c r="B9" t="s">
        <v>1041</v>
      </c>
      <c r="C9" t="s">
        <v>1042</v>
      </c>
      <c r="D9" t="s">
        <v>1043</v>
      </c>
      <c r="E9" t="s">
        <v>1044</v>
      </c>
      <c r="G9" s="24" t="s">
        <v>1045</v>
      </c>
      <c r="H9" t="s">
        <v>1040</v>
      </c>
    </row>
    <row r="10" spans="1:8" x14ac:dyDescent="0.3">
      <c r="A10" s="21">
        <v>189</v>
      </c>
      <c r="B10" s="22">
        <v>18415</v>
      </c>
      <c r="C10" s="21">
        <v>16834</v>
      </c>
      <c r="D10" s="23">
        <v>3.9227513227513247</v>
      </c>
      <c r="E10" s="21">
        <v>60</v>
      </c>
      <c r="G10" s="25" t="s">
        <v>1063</v>
      </c>
      <c r="H10" s="21">
        <v>36</v>
      </c>
    </row>
    <row r="11" spans="1:8" x14ac:dyDescent="0.3">
      <c r="G11" s="25" t="s">
        <v>1061</v>
      </c>
      <c r="H11" s="21">
        <v>30</v>
      </c>
    </row>
    <row r="12" spans="1:8" x14ac:dyDescent="0.3">
      <c r="G12" s="25" t="s">
        <v>1065</v>
      </c>
      <c r="H12" s="21">
        <v>13</v>
      </c>
    </row>
    <row r="13" spans="1:8" x14ac:dyDescent="0.3">
      <c r="G13" s="25" t="s">
        <v>1066</v>
      </c>
      <c r="H13" s="21">
        <v>23</v>
      </c>
    </row>
    <row r="14" spans="1:8" x14ac:dyDescent="0.3">
      <c r="A14" s="24" t="s">
        <v>1045</v>
      </c>
      <c r="B14" t="s">
        <v>1040</v>
      </c>
      <c r="C14" t="s">
        <v>1059</v>
      </c>
      <c r="G14" s="25" t="s">
        <v>1064</v>
      </c>
      <c r="H14" s="21">
        <v>23</v>
      </c>
    </row>
    <row r="15" spans="1:8" x14ac:dyDescent="0.3">
      <c r="A15" s="25" t="s">
        <v>1047</v>
      </c>
      <c r="B15" s="21">
        <v>16</v>
      </c>
      <c r="C15" s="21">
        <v>16</v>
      </c>
      <c r="G15" s="25" t="s">
        <v>1060</v>
      </c>
      <c r="H15" s="21">
        <v>24</v>
      </c>
    </row>
    <row r="16" spans="1:8" x14ac:dyDescent="0.3">
      <c r="A16" s="25" t="s">
        <v>1048</v>
      </c>
      <c r="B16" s="21">
        <v>14</v>
      </c>
      <c r="C16" s="21">
        <v>14</v>
      </c>
      <c r="G16" s="25" t="s">
        <v>1062</v>
      </c>
      <c r="H16" s="21">
        <v>40</v>
      </c>
    </row>
    <row r="17" spans="1:10" x14ac:dyDescent="0.3">
      <c r="A17" s="25" t="s">
        <v>1049</v>
      </c>
      <c r="B17" s="21">
        <v>26</v>
      </c>
      <c r="C17" s="21">
        <v>26</v>
      </c>
      <c r="G17" s="25" t="s">
        <v>1046</v>
      </c>
      <c r="H17" s="21">
        <v>189</v>
      </c>
    </row>
    <row r="18" spans="1:10" x14ac:dyDescent="0.3">
      <c r="A18" s="25" t="s">
        <v>1050</v>
      </c>
      <c r="B18" s="21">
        <v>29</v>
      </c>
      <c r="C18" s="21">
        <v>29</v>
      </c>
    </row>
    <row r="19" spans="1:10" x14ac:dyDescent="0.3">
      <c r="A19" s="25" t="s">
        <v>1051</v>
      </c>
      <c r="B19" s="21">
        <v>17</v>
      </c>
      <c r="C19" s="21">
        <v>17</v>
      </c>
    </row>
    <row r="20" spans="1:10" x14ac:dyDescent="0.3">
      <c r="A20" s="25" t="s">
        <v>1052</v>
      </c>
      <c r="B20" s="21">
        <v>15</v>
      </c>
      <c r="C20" s="21">
        <v>15</v>
      </c>
    </row>
    <row r="21" spans="1:10" x14ac:dyDescent="0.3">
      <c r="A21" s="25" t="s">
        <v>1053</v>
      </c>
      <c r="B21" s="21">
        <v>15</v>
      </c>
      <c r="C21" s="21">
        <v>15</v>
      </c>
    </row>
    <row r="22" spans="1:10" x14ac:dyDescent="0.3">
      <c r="A22" s="25" t="s">
        <v>1054</v>
      </c>
      <c r="B22" s="21">
        <v>7</v>
      </c>
      <c r="C22" s="21">
        <v>7</v>
      </c>
    </row>
    <row r="23" spans="1:10" x14ac:dyDescent="0.3">
      <c r="A23" s="25" t="s">
        <v>1055</v>
      </c>
      <c r="B23" s="21">
        <v>11</v>
      </c>
      <c r="C23" s="21">
        <v>11</v>
      </c>
    </row>
    <row r="24" spans="1:10" x14ac:dyDescent="0.3">
      <c r="A24" s="25" t="s">
        <v>1056</v>
      </c>
      <c r="B24" s="21">
        <v>24</v>
      </c>
      <c r="C24" s="21">
        <v>24</v>
      </c>
    </row>
    <row r="25" spans="1:10" x14ac:dyDescent="0.3">
      <c r="A25" s="25" t="s">
        <v>1057</v>
      </c>
      <c r="B25" s="21">
        <v>9</v>
      </c>
      <c r="C25" s="21">
        <v>9</v>
      </c>
    </row>
    <row r="26" spans="1:10" x14ac:dyDescent="0.3">
      <c r="A26" s="25" t="s">
        <v>1058</v>
      </c>
      <c r="B26" s="21">
        <v>6</v>
      </c>
      <c r="C26" s="21">
        <v>6</v>
      </c>
    </row>
    <row r="27" spans="1:10" x14ac:dyDescent="0.3">
      <c r="A27" s="25" t="s">
        <v>1046</v>
      </c>
      <c r="B27" s="21">
        <v>189</v>
      </c>
      <c r="C27" s="21">
        <v>189</v>
      </c>
    </row>
    <row r="29" spans="1:10" x14ac:dyDescent="0.3">
      <c r="F29" t="s">
        <v>1067</v>
      </c>
      <c r="I29" t="s">
        <v>1074</v>
      </c>
      <c r="J29" t="str">
        <f>A43</f>
        <v>R01</v>
      </c>
    </row>
    <row r="31" spans="1:10" x14ac:dyDescent="0.3">
      <c r="A31" s="24" t="s">
        <v>1045</v>
      </c>
      <c r="B31" t="s">
        <v>1040</v>
      </c>
      <c r="C31" t="s">
        <v>1041</v>
      </c>
      <c r="F31" t="s">
        <v>1073</v>
      </c>
    </row>
    <row r="32" spans="1:10" x14ac:dyDescent="0.3">
      <c r="A32" s="25" t="s">
        <v>11</v>
      </c>
      <c r="B32" s="21">
        <v>189</v>
      </c>
      <c r="C32" s="22">
        <v>18415</v>
      </c>
      <c r="F32" t="s">
        <v>1068</v>
      </c>
      <c r="G32" t="s">
        <v>1069</v>
      </c>
      <c r="H32" t="s">
        <v>1070</v>
      </c>
      <c r="I32" t="s">
        <v>1071</v>
      </c>
      <c r="J32" t="s">
        <v>1072</v>
      </c>
    </row>
    <row r="33" spans="1:10" x14ac:dyDescent="0.3">
      <c r="A33" s="25" t="s">
        <v>9</v>
      </c>
      <c r="B33" s="21">
        <v>218</v>
      </c>
      <c r="C33" s="22">
        <v>20581</v>
      </c>
      <c r="F33" t="str" cm="1">
        <f t="array" ref="F33:H37">A32:C36</f>
        <v>R01</v>
      </c>
      <c r="G33">
        <v>189</v>
      </c>
      <c r="H33" s="26">
        <v>18415</v>
      </c>
      <c r="I33">
        <f>IF(F33=J29,G33,NA())</f>
        <v>189</v>
      </c>
      <c r="J33">
        <f>IF(F33=J29,H33,NA())</f>
        <v>18415</v>
      </c>
    </row>
    <row r="34" spans="1:10" x14ac:dyDescent="0.3">
      <c r="A34" s="25" t="s">
        <v>6</v>
      </c>
      <c r="B34" s="21">
        <v>207</v>
      </c>
      <c r="C34" s="22">
        <v>20872</v>
      </c>
      <c r="F34" t="str">
        <v>R02</v>
      </c>
      <c r="G34">
        <v>218</v>
      </c>
      <c r="H34" s="26">
        <v>20581</v>
      </c>
      <c r="I34" t="e">
        <f>IF(F34=J29,G34,NA())</f>
        <v>#N/A</v>
      </c>
      <c r="J34" t="e">
        <f>IF(F34=J29,H34,NA())</f>
        <v>#N/A</v>
      </c>
    </row>
    <row r="35" spans="1:10" x14ac:dyDescent="0.3">
      <c r="A35" s="25" t="s">
        <v>13</v>
      </c>
      <c r="B35" s="21">
        <v>186</v>
      </c>
      <c r="C35" s="22">
        <v>16651</v>
      </c>
      <c r="F35" t="str">
        <v>R03</v>
      </c>
      <c r="G35">
        <v>207</v>
      </c>
      <c r="H35" s="26">
        <v>20872</v>
      </c>
      <c r="I35" t="e">
        <f>IF(F35=J29,G35,NA())</f>
        <v>#N/A</v>
      </c>
      <c r="J35" t="e">
        <f>IF(F35=J29,H35,NA())</f>
        <v>#N/A</v>
      </c>
    </row>
    <row r="36" spans="1:10" x14ac:dyDescent="0.3">
      <c r="A36" s="25" t="s">
        <v>10</v>
      </c>
      <c r="B36" s="21">
        <v>200</v>
      </c>
      <c r="C36" s="22">
        <v>20104</v>
      </c>
      <c r="F36" t="str">
        <v>R04</v>
      </c>
      <c r="G36">
        <v>186</v>
      </c>
      <c r="H36" s="26">
        <v>16651</v>
      </c>
      <c r="I36" t="e">
        <f>IF(F36=J29,G36,NA())</f>
        <v>#N/A</v>
      </c>
      <c r="J36" t="e">
        <f>IF(F36=J29,H36,NA())</f>
        <v>#N/A</v>
      </c>
    </row>
    <row r="37" spans="1:10" x14ac:dyDescent="0.3">
      <c r="A37" s="25" t="s">
        <v>1046</v>
      </c>
      <c r="B37" s="21">
        <v>1000</v>
      </c>
      <c r="C37" s="22">
        <v>96623</v>
      </c>
      <c r="F37" t="str">
        <v>R05</v>
      </c>
      <c r="G37">
        <v>200</v>
      </c>
      <c r="H37" s="26">
        <v>20104</v>
      </c>
      <c r="I37" t="e">
        <f>IF(F37=J29,G37,NA())</f>
        <v>#N/A</v>
      </c>
      <c r="J37" t="e">
        <f>IF(F37=J29,H37,NA())</f>
        <v>#N/A</v>
      </c>
    </row>
    <row r="41" spans="1:10" x14ac:dyDescent="0.3">
      <c r="G41" t="s">
        <v>1073</v>
      </c>
    </row>
    <row r="42" spans="1:10" x14ac:dyDescent="0.3">
      <c r="A42" s="24" t="s">
        <v>1045</v>
      </c>
    </row>
    <row r="43" spans="1:10" x14ac:dyDescent="0.3">
      <c r="A43" s="27" t="s">
        <v>11</v>
      </c>
      <c r="H43" s="1"/>
    </row>
    <row r="48" spans="1:10" x14ac:dyDescent="0.3">
      <c r="A48" s="24" t="s">
        <v>1040</v>
      </c>
      <c r="B48" s="24" t="s">
        <v>1075</v>
      </c>
    </row>
    <row r="49" spans="1:11" x14ac:dyDescent="0.3">
      <c r="A49" s="24" t="s">
        <v>1045</v>
      </c>
      <c r="B49" t="s">
        <v>999</v>
      </c>
      <c r="C49" t="s">
        <v>998</v>
      </c>
      <c r="D49" t="s">
        <v>1046</v>
      </c>
    </row>
    <row r="50" spans="1:11" x14ac:dyDescent="0.3">
      <c r="A50" s="25" t="s">
        <v>1002</v>
      </c>
      <c r="B50" s="21">
        <v>144</v>
      </c>
      <c r="C50" s="21">
        <v>132</v>
      </c>
      <c r="D50" s="21">
        <v>276</v>
      </c>
    </row>
    <row r="51" spans="1:11" x14ac:dyDescent="0.3">
      <c r="A51" s="25" t="s">
        <v>1001</v>
      </c>
      <c r="B51" s="21">
        <v>326</v>
      </c>
      <c r="C51" s="21">
        <v>63</v>
      </c>
      <c r="D51" s="21">
        <v>389</v>
      </c>
    </row>
    <row r="52" spans="1:11" x14ac:dyDescent="0.3">
      <c r="A52" s="25" t="s">
        <v>1000</v>
      </c>
      <c r="B52" s="21">
        <v>129</v>
      </c>
      <c r="C52" s="21">
        <v>206</v>
      </c>
      <c r="D52" s="21">
        <v>335</v>
      </c>
    </row>
    <row r="53" spans="1:11" x14ac:dyDescent="0.3">
      <c r="A53" s="25" t="s">
        <v>1046</v>
      </c>
      <c r="B53" s="21">
        <v>599</v>
      </c>
      <c r="C53" s="21">
        <v>401</v>
      </c>
      <c r="D53" s="21">
        <v>1000</v>
      </c>
    </row>
    <row r="56" spans="1:11" x14ac:dyDescent="0.3">
      <c r="A56" s="24" t="s">
        <v>1045</v>
      </c>
      <c r="B56" t="s">
        <v>1040</v>
      </c>
      <c r="E56" s="24" t="s">
        <v>1041</v>
      </c>
      <c r="F56" s="24" t="s">
        <v>1075</v>
      </c>
    </row>
    <row r="57" spans="1:11" x14ac:dyDescent="0.3">
      <c r="A57" s="25">
        <v>1</v>
      </c>
      <c r="B57" s="21">
        <v>1</v>
      </c>
      <c r="E57" s="24" t="s">
        <v>1045</v>
      </c>
      <c r="F57" t="s">
        <v>11</v>
      </c>
      <c r="G57" t="s">
        <v>9</v>
      </c>
      <c r="H57" t="s">
        <v>6</v>
      </c>
      <c r="I57" t="s">
        <v>13</v>
      </c>
      <c r="J57" t="s">
        <v>10</v>
      </c>
      <c r="K57" t="s">
        <v>1046</v>
      </c>
    </row>
    <row r="58" spans="1:11" x14ac:dyDescent="0.3">
      <c r="A58" s="25">
        <v>2</v>
      </c>
      <c r="B58" s="21">
        <v>9</v>
      </c>
      <c r="E58" s="25" t="s">
        <v>1002</v>
      </c>
      <c r="F58" s="29"/>
      <c r="G58" s="29"/>
      <c r="H58" s="29"/>
      <c r="I58" s="29"/>
      <c r="J58" s="29"/>
      <c r="K58" s="29"/>
    </row>
    <row r="59" spans="1:11" x14ac:dyDescent="0.3">
      <c r="A59" s="25">
        <v>3</v>
      </c>
      <c r="B59" s="21">
        <v>31</v>
      </c>
      <c r="E59" s="28" t="s">
        <v>20</v>
      </c>
      <c r="F59" s="22">
        <v>891</v>
      </c>
      <c r="G59" s="22">
        <v>1332</v>
      </c>
      <c r="H59" s="22">
        <v>1282</v>
      </c>
      <c r="I59" s="22">
        <v>739</v>
      </c>
      <c r="J59" s="22">
        <v>560</v>
      </c>
      <c r="K59" s="22">
        <v>4804</v>
      </c>
    </row>
    <row r="60" spans="1:11" x14ac:dyDescent="0.3">
      <c r="A60" s="25">
        <v>4</v>
      </c>
      <c r="B60" s="21">
        <v>88</v>
      </c>
      <c r="E60" s="28" t="s">
        <v>12</v>
      </c>
      <c r="F60" s="22">
        <v>1991</v>
      </c>
      <c r="G60" s="22">
        <v>1886</v>
      </c>
      <c r="H60" s="22">
        <v>1206</v>
      </c>
      <c r="I60" s="22">
        <v>884</v>
      </c>
      <c r="J60" s="22">
        <v>1722</v>
      </c>
      <c r="K60" s="22">
        <v>7689</v>
      </c>
    </row>
    <row r="61" spans="1:11" x14ac:dyDescent="0.3">
      <c r="A61" s="25">
        <v>5</v>
      </c>
      <c r="B61" s="21">
        <v>60</v>
      </c>
      <c r="E61" s="28" t="s">
        <v>8</v>
      </c>
      <c r="F61" s="22">
        <v>1163</v>
      </c>
      <c r="G61" s="22">
        <v>1180</v>
      </c>
      <c r="H61" s="22">
        <v>1616</v>
      </c>
      <c r="I61" s="22">
        <v>1043</v>
      </c>
      <c r="J61" s="22">
        <v>1747</v>
      </c>
      <c r="K61" s="22">
        <v>6749</v>
      </c>
    </row>
    <row r="62" spans="1:11" x14ac:dyDescent="0.3">
      <c r="A62" s="25" t="s">
        <v>1046</v>
      </c>
      <c r="B62" s="21">
        <v>189</v>
      </c>
      <c r="E62" s="28" t="s">
        <v>16</v>
      </c>
      <c r="F62" s="22">
        <v>1438</v>
      </c>
      <c r="G62" s="22">
        <v>1616</v>
      </c>
      <c r="H62" s="22">
        <v>866</v>
      </c>
      <c r="I62" s="22">
        <v>829</v>
      </c>
      <c r="J62" s="22">
        <v>2070</v>
      </c>
      <c r="K62" s="22">
        <v>6819</v>
      </c>
    </row>
    <row r="63" spans="1:11" x14ac:dyDescent="0.3">
      <c r="E63" s="25" t="s">
        <v>1001</v>
      </c>
      <c r="F63" s="29"/>
      <c r="G63" s="29"/>
      <c r="H63" s="29"/>
      <c r="I63" s="29"/>
      <c r="J63" s="29"/>
      <c r="K63" s="29"/>
    </row>
    <row r="64" spans="1:11" x14ac:dyDescent="0.3">
      <c r="E64" s="28" t="s">
        <v>24</v>
      </c>
      <c r="F64" s="22">
        <v>1233</v>
      </c>
      <c r="G64" s="22">
        <v>223</v>
      </c>
      <c r="H64" s="22">
        <v>1680</v>
      </c>
      <c r="I64" s="22">
        <v>990</v>
      </c>
      <c r="J64" s="22">
        <v>1508</v>
      </c>
      <c r="K64" s="22">
        <v>5634</v>
      </c>
    </row>
    <row r="65" spans="5:11" x14ac:dyDescent="0.3">
      <c r="E65" s="28" t="s">
        <v>15</v>
      </c>
      <c r="F65" s="22">
        <v>1598</v>
      </c>
      <c r="G65" s="22">
        <v>1907</v>
      </c>
      <c r="H65" s="22">
        <v>869</v>
      </c>
      <c r="I65" s="22">
        <v>1426</v>
      </c>
      <c r="J65" s="22">
        <v>1416</v>
      </c>
      <c r="K65" s="22">
        <v>7216</v>
      </c>
    </row>
    <row r="66" spans="5:11" x14ac:dyDescent="0.3">
      <c r="E66" s="28" t="s">
        <v>5</v>
      </c>
      <c r="F66" s="22">
        <v>900</v>
      </c>
      <c r="G66" s="22">
        <v>1016</v>
      </c>
      <c r="H66" s="22">
        <v>960</v>
      </c>
      <c r="I66" s="22">
        <v>940</v>
      </c>
      <c r="J66" s="22">
        <v>1193</v>
      </c>
      <c r="K66" s="22">
        <v>5009</v>
      </c>
    </row>
    <row r="67" spans="5:11" x14ac:dyDescent="0.3">
      <c r="E67" s="28" t="s">
        <v>18</v>
      </c>
      <c r="F67" s="22">
        <v>900</v>
      </c>
      <c r="G67" s="22">
        <v>1470</v>
      </c>
      <c r="H67" s="22">
        <v>1617</v>
      </c>
      <c r="I67" s="22">
        <v>1314</v>
      </c>
      <c r="J67" s="22">
        <v>941</v>
      </c>
      <c r="K67" s="22">
        <v>6242</v>
      </c>
    </row>
    <row r="68" spans="5:11" x14ac:dyDescent="0.3">
      <c r="E68" s="28" t="s">
        <v>14</v>
      </c>
      <c r="F68" s="22">
        <v>1255</v>
      </c>
      <c r="G68" s="22">
        <v>516</v>
      </c>
      <c r="H68" s="22">
        <v>1874</v>
      </c>
      <c r="I68" s="22">
        <v>1863</v>
      </c>
      <c r="J68" s="22">
        <v>1722</v>
      </c>
      <c r="K68" s="22">
        <v>7230</v>
      </c>
    </row>
    <row r="69" spans="5:11" x14ac:dyDescent="0.3">
      <c r="E69" s="28" t="s">
        <v>19</v>
      </c>
      <c r="F69" s="22">
        <v>1138</v>
      </c>
      <c r="G69" s="22">
        <v>1898</v>
      </c>
      <c r="H69" s="22">
        <v>1482</v>
      </c>
      <c r="I69" s="22">
        <v>846</v>
      </c>
      <c r="J69" s="22">
        <v>1154</v>
      </c>
      <c r="K69" s="22">
        <v>6518</v>
      </c>
    </row>
    <row r="70" spans="5:11" x14ac:dyDescent="0.3">
      <c r="E70" s="25" t="s">
        <v>1000</v>
      </c>
      <c r="F70" s="29"/>
      <c r="G70" s="29"/>
      <c r="H70" s="29"/>
      <c r="I70" s="29"/>
      <c r="J70" s="29"/>
      <c r="K70" s="29"/>
    </row>
    <row r="71" spans="5:11" x14ac:dyDescent="0.3">
      <c r="E71" s="28" t="s">
        <v>17</v>
      </c>
      <c r="F71" s="22">
        <v>1655</v>
      </c>
      <c r="G71" s="22">
        <v>805</v>
      </c>
      <c r="H71" s="22">
        <v>2263</v>
      </c>
      <c r="I71" s="22">
        <v>987</v>
      </c>
      <c r="J71" s="22">
        <v>1075</v>
      </c>
      <c r="K71" s="22">
        <v>6785</v>
      </c>
    </row>
    <row r="72" spans="5:11" x14ac:dyDescent="0.3">
      <c r="E72" s="28" t="s">
        <v>23</v>
      </c>
      <c r="F72" s="22">
        <v>1104</v>
      </c>
      <c r="G72" s="22">
        <v>2280</v>
      </c>
      <c r="H72" s="22">
        <v>1445</v>
      </c>
      <c r="I72" s="22">
        <v>1722</v>
      </c>
      <c r="J72" s="22">
        <v>1196</v>
      </c>
      <c r="K72" s="22">
        <v>7747</v>
      </c>
    </row>
    <row r="73" spans="5:11" x14ac:dyDescent="0.3">
      <c r="E73" s="28" t="s">
        <v>7</v>
      </c>
      <c r="F73" s="22">
        <v>372</v>
      </c>
      <c r="G73" s="22">
        <v>1818</v>
      </c>
      <c r="H73" s="22">
        <v>1346</v>
      </c>
      <c r="I73" s="22">
        <v>1156</v>
      </c>
      <c r="J73" s="22">
        <v>1484</v>
      </c>
      <c r="K73" s="22">
        <v>6176</v>
      </c>
    </row>
    <row r="74" spans="5:11" x14ac:dyDescent="0.3">
      <c r="E74" s="28" t="s">
        <v>22</v>
      </c>
      <c r="F74" s="22">
        <v>1415</v>
      </c>
      <c r="G74" s="22">
        <v>1271</v>
      </c>
      <c r="H74" s="22">
        <v>1214</v>
      </c>
      <c r="I74" s="22">
        <v>1135</v>
      </c>
      <c r="J74" s="22">
        <v>1566</v>
      </c>
      <c r="K74" s="22">
        <v>6601</v>
      </c>
    </row>
    <row r="75" spans="5:11" x14ac:dyDescent="0.3">
      <c r="E75" s="28" t="s">
        <v>21</v>
      </c>
      <c r="F75" s="22">
        <v>1362</v>
      </c>
      <c r="G75" s="22">
        <v>1363</v>
      </c>
      <c r="H75" s="22">
        <v>1152</v>
      </c>
      <c r="I75" s="22">
        <v>777</v>
      </c>
      <c r="J75" s="22">
        <v>750</v>
      </c>
      <c r="K75" s="22">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EDE0E-4DC1-4202-99B1-525F245FEA29}">
  <dimension ref="B1:W39"/>
  <sheetViews>
    <sheetView tabSelected="1" zoomScale="80" zoomScaleNormal="80" workbookViewId="0">
      <selection activeCell="Y20" sqref="Y20"/>
    </sheetView>
  </sheetViews>
  <sheetFormatPr defaultRowHeight="14.4" x14ac:dyDescent="0.3"/>
  <cols>
    <col min="1" max="2" width="2.69921875" style="20" customWidth="1"/>
    <col min="3" max="4" width="8.796875" style="20"/>
    <col min="5" max="5" width="3.59765625" style="20" customWidth="1"/>
    <col min="6" max="15" width="8.796875" style="20"/>
    <col min="16" max="16" width="6.5" style="20" customWidth="1"/>
    <col min="17" max="17" width="11.59765625" style="20" bestFit="1" customWidth="1"/>
    <col min="18" max="18" width="13" style="20" bestFit="1" customWidth="1"/>
    <col min="19" max="19" width="8.796875" style="20"/>
    <col min="20" max="20" width="6.296875" style="20" customWidth="1"/>
    <col min="21" max="16384" width="8.796875" style="20"/>
  </cols>
  <sheetData>
    <row r="1" spans="2:8" ht="31.8" customHeight="1" x14ac:dyDescent="0.6">
      <c r="B1" s="36" t="s">
        <v>1076</v>
      </c>
      <c r="C1" s="37"/>
      <c r="D1" s="37"/>
      <c r="E1" s="38"/>
      <c r="F1" s="38"/>
      <c r="G1" s="38"/>
      <c r="H1" s="38"/>
    </row>
    <row r="20" spans="17:23" x14ac:dyDescent="0.3">
      <c r="Q20" s="30" t="str" cm="1">
        <f t="array" ref="Q20:W39">IF(Pivots!E56:K75="","",Pivots!E56:K75)</f>
        <v>Total Amount</v>
      </c>
      <c r="R20" s="31" t="str">
        <v>Column Labels</v>
      </c>
      <c r="S20" s="30" t="str">
        <v/>
      </c>
      <c r="T20" s="30" t="str">
        <v/>
      </c>
      <c r="U20" s="30" t="str">
        <v/>
      </c>
      <c r="V20" s="30" t="str">
        <v/>
      </c>
      <c r="W20" s="30" t="str">
        <v/>
      </c>
    </row>
    <row r="21" spans="17:23" x14ac:dyDescent="0.3">
      <c r="Q21" s="30" t="str">
        <v>Row Labels</v>
      </c>
      <c r="R21" s="34" t="str">
        <v>R01</v>
      </c>
      <c r="S21" s="34" t="str">
        <v>R02</v>
      </c>
      <c r="T21" s="34" t="str">
        <v>R03</v>
      </c>
      <c r="U21" s="34" t="str">
        <v>R04</v>
      </c>
      <c r="V21" s="34" t="str">
        <v>R05</v>
      </c>
      <c r="W21" s="35" t="str">
        <v>Grand Total</v>
      </c>
    </row>
    <row r="22" spans="17:23" x14ac:dyDescent="0.3">
      <c r="Q22" s="35" t="str">
        <v>Cincinnati</v>
      </c>
      <c r="R22" s="30" t="str">
        <v/>
      </c>
      <c r="S22" s="30" t="str">
        <v/>
      </c>
      <c r="T22" s="30" t="str">
        <v/>
      </c>
      <c r="U22" s="30" t="str">
        <v/>
      </c>
      <c r="V22" s="30" t="str">
        <v/>
      </c>
      <c r="W22" s="30" t="str">
        <v/>
      </c>
    </row>
    <row r="23" spans="17:23" x14ac:dyDescent="0.3">
      <c r="Q23" s="32" t="str">
        <v>C0003</v>
      </c>
      <c r="R23" s="33">
        <v>891</v>
      </c>
      <c r="S23" s="33">
        <v>1332</v>
      </c>
      <c r="T23" s="33">
        <v>1282</v>
      </c>
      <c r="U23" s="33">
        <v>739</v>
      </c>
      <c r="V23" s="33">
        <v>560</v>
      </c>
      <c r="W23" s="33">
        <v>4804</v>
      </c>
    </row>
    <row r="24" spans="17:23" x14ac:dyDescent="0.3">
      <c r="Q24" s="32" t="str">
        <v>C0004</v>
      </c>
      <c r="R24" s="33">
        <v>1991</v>
      </c>
      <c r="S24" s="33">
        <v>1886</v>
      </c>
      <c r="T24" s="33">
        <v>1206</v>
      </c>
      <c r="U24" s="33">
        <v>884</v>
      </c>
      <c r="V24" s="33">
        <v>1722</v>
      </c>
      <c r="W24" s="33">
        <v>7689</v>
      </c>
    </row>
    <row r="25" spans="17:23" x14ac:dyDescent="0.3">
      <c r="Q25" s="32" t="str">
        <v>C0011</v>
      </c>
      <c r="R25" s="33">
        <v>1163</v>
      </c>
      <c r="S25" s="33">
        <v>1180</v>
      </c>
      <c r="T25" s="33">
        <v>1616</v>
      </c>
      <c r="U25" s="33">
        <v>1043</v>
      </c>
      <c r="V25" s="33">
        <v>1747</v>
      </c>
      <c r="W25" s="33">
        <v>6749</v>
      </c>
    </row>
    <row r="26" spans="17:23" x14ac:dyDescent="0.3">
      <c r="Q26" s="32" t="str">
        <v>C0012</v>
      </c>
      <c r="R26" s="33">
        <v>1438</v>
      </c>
      <c r="S26" s="33">
        <v>1616</v>
      </c>
      <c r="T26" s="33">
        <v>866</v>
      </c>
      <c r="U26" s="33">
        <v>829</v>
      </c>
      <c r="V26" s="33">
        <v>2070</v>
      </c>
      <c r="W26" s="33">
        <v>6819</v>
      </c>
    </row>
    <row r="27" spans="17:23" x14ac:dyDescent="0.3">
      <c r="Q27" s="35" t="str">
        <v>Cleveland</v>
      </c>
      <c r="R27" s="33" t="str">
        <v/>
      </c>
      <c r="S27" s="33" t="str">
        <v/>
      </c>
      <c r="T27" s="33" t="str">
        <v/>
      </c>
      <c r="U27" s="33" t="str">
        <v/>
      </c>
      <c r="V27" s="33" t="str">
        <v/>
      </c>
      <c r="W27" s="33" t="str">
        <v/>
      </c>
    </row>
    <row r="28" spans="17:23" x14ac:dyDescent="0.3">
      <c r="Q28" s="32" t="str">
        <v>C0002</v>
      </c>
      <c r="R28" s="33">
        <v>1233</v>
      </c>
      <c r="S28" s="33">
        <v>223</v>
      </c>
      <c r="T28" s="33">
        <v>1680</v>
      </c>
      <c r="U28" s="33">
        <v>990</v>
      </c>
      <c r="V28" s="33">
        <v>1508</v>
      </c>
      <c r="W28" s="33">
        <v>5634</v>
      </c>
    </row>
    <row r="29" spans="17:23" x14ac:dyDescent="0.3">
      <c r="Q29" s="32" t="str">
        <v>C0007</v>
      </c>
      <c r="R29" s="33">
        <v>1598</v>
      </c>
      <c r="S29" s="33">
        <v>1907</v>
      </c>
      <c r="T29" s="33">
        <v>869</v>
      </c>
      <c r="U29" s="33">
        <v>1426</v>
      </c>
      <c r="V29" s="33">
        <v>1416</v>
      </c>
      <c r="W29" s="33">
        <v>7216</v>
      </c>
    </row>
    <row r="30" spans="17:23" x14ac:dyDescent="0.3">
      <c r="Q30" s="32" t="str">
        <v>C0008</v>
      </c>
      <c r="R30" s="33">
        <v>900</v>
      </c>
      <c r="S30" s="33">
        <v>1016</v>
      </c>
      <c r="T30" s="33">
        <v>960</v>
      </c>
      <c r="U30" s="33">
        <v>940</v>
      </c>
      <c r="V30" s="33">
        <v>1193</v>
      </c>
      <c r="W30" s="33">
        <v>5009</v>
      </c>
    </row>
    <row r="31" spans="17:23" x14ac:dyDescent="0.3">
      <c r="Q31" s="32" t="str">
        <v>C0010</v>
      </c>
      <c r="R31" s="33">
        <v>900</v>
      </c>
      <c r="S31" s="33">
        <v>1470</v>
      </c>
      <c r="T31" s="33">
        <v>1617</v>
      </c>
      <c r="U31" s="33">
        <v>1314</v>
      </c>
      <c r="V31" s="33">
        <v>941</v>
      </c>
      <c r="W31" s="33">
        <v>6242</v>
      </c>
    </row>
    <row r="32" spans="17:23" x14ac:dyDescent="0.3">
      <c r="Q32" s="32" t="str">
        <v>C0013</v>
      </c>
      <c r="R32" s="33">
        <v>1255</v>
      </c>
      <c r="S32" s="33">
        <v>516</v>
      </c>
      <c r="T32" s="33">
        <v>1874</v>
      </c>
      <c r="U32" s="33">
        <v>1863</v>
      </c>
      <c r="V32" s="33">
        <v>1722</v>
      </c>
      <c r="W32" s="33">
        <v>7230</v>
      </c>
    </row>
    <row r="33" spans="17:23" x14ac:dyDescent="0.3">
      <c r="Q33" s="32" t="str">
        <v>C0015</v>
      </c>
      <c r="R33" s="33">
        <v>1138</v>
      </c>
      <c r="S33" s="33">
        <v>1898</v>
      </c>
      <c r="T33" s="33">
        <v>1482</v>
      </c>
      <c r="U33" s="33">
        <v>846</v>
      </c>
      <c r="V33" s="33">
        <v>1154</v>
      </c>
      <c r="W33" s="33">
        <v>6518</v>
      </c>
    </row>
    <row r="34" spans="17:23" x14ac:dyDescent="0.3">
      <c r="Q34" s="35" t="str">
        <v>Columbus</v>
      </c>
      <c r="R34" s="33" t="str">
        <v/>
      </c>
      <c r="S34" s="33" t="str">
        <v/>
      </c>
      <c r="T34" s="33" t="str">
        <v/>
      </c>
      <c r="U34" s="33" t="str">
        <v/>
      </c>
      <c r="V34" s="33" t="str">
        <v/>
      </c>
      <c r="W34" s="33" t="str">
        <v/>
      </c>
    </row>
    <row r="35" spans="17:23" x14ac:dyDescent="0.3">
      <c r="Q35" s="32" t="str">
        <v>C0001</v>
      </c>
      <c r="R35" s="33">
        <v>1655</v>
      </c>
      <c r="S35" s="33">
        <v>805</v>
      </c>
      <c r="T35" s="33">
        <v>2263</v>
      </c>
      <c r="U35" s="33">
        <v>987</v>
      </c>
      <c r="V35" s="33">
        <v>1075</v>
      </c>
      <c r="W35" s="33">
        <v>6785</v>
      </c>
    </row>
    <row r="36" spans="17:23" x14ac:dyDescent="0.3">
      <c r="Q36" s="32" t="str">
        <v>C0005</v>
      </c>
      <c r="R36" s="33">
        <v>1104</v>
      </c>
      <c r="S36" s="33">
        <v>2280</v>
      </c>
      <c r="T36" s="33">
        <v>1445</v>
      </c>
      <c r="U36" s="33">
        <v>1722</v>
      </c>
      <c r="V36" s="33">
        <v>1196</v>
      </c>
      <c r="W36" s="33">
        <v>7747</v>
      </c>
    </row>
    <row r="37" spans="17:23" x14ac:dyDescent="0.3">
      <c r="Q37" s="32" t="str">
        <v>C0006</v>
      </c>
      <c r="R37" s="33">
        <v>372</v>
      </c>
      <c r="S37" s="33">
        <v>1818</v>
      </c>
      <c r="T37" s="33">
        <v>1346</v>
      </c>
      <c r="U37" s="33">
        <v>1156</v>
      </c>
      <c r="V37" s="33">
        <v>1484</v>
      </c>
      <c r="W37" s="33">
        <v>6176</v>
      </c>
    </row>
    <row r="38" spans="17:23" x14ac:dyDescent="0.3">
      <c r="Q38" s="32" t="str">
        <v>C0009</v>
      </c>
      <c r="R38" s="33">
        <v>1415</v>
      </c>
      <c r="S38" s="33">
        <v>1271</v>
      </c>
      <c r="T38" s="33">
        <v>1214</v>
      </c>
      <c r="U38" s="33">
        <v>1135</v>
      </c>
      <c r="V38" s="33">
        <v>1566</v>
      </c>
      <c r="W38" s="33">
        <v>6601</v>
      </c>
    </row>
    <row r="39" spans="17:23" x14ac:dyDescent="0.3">
      <c r="Q39" s="32" t="str">
        <v>C0014</v>
      </c>
      <c r="R39" s="33">
        <v>1362</v>
      </c>
      <c r="S39" s="33">
        <v>1363</v>
      </c>
      <c r="T39" s="33">
        <v>1152</v>
      </c>
      <c r="U39" s="33">
        <v>777</v>
      </c>
      <c r="V39" s="33">
        <v>750</v>
      </c>
      <c r="W39" s="33">
        <v>5404</v>
      </c>
    </row>
  </sheetData>
  <conditionalFormatting sqref="R23:V39">
    <cfRule type="dataBar" priority="2">
      <dataBar>
        <cfvo type="num" val="0"/>
        <cfvo type="formula" val="MAX($R$23:$V$39)*2"/>
        <color theme="1" tint="0.249977111117893"/>
      </dataBar>
      <extLst>
        <ext xmlns:x14="http://schemas.microsoft.com/office/spreadsheetml/2009/9/main" uri="{B025F937-C7B1-47D3-B67F-A62EFF666E3E}">
          <x14:id>{86E0C0D5-D87A-40A0-AA18-7D7E1E2F5F41}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6E0C0D5-D87A-40A0-AA18-7D7E1E2F5F41}">
            <x14:dataBar minLength="0" maxLength="100" gradient="0">
              <x14:cfvo type="num">
                <xm:f>0</xm:f>
              </x14:cfvo>
              <x14:cfvo type="formula">
                <xm:f>MAX($R$23:$V$39)*2</xm:f>
              </x14:cfvo>
              <x14:negativeFillColor rgb="FFFF0000"/>
              <x14:axisColor rgb="FF000000"/>
            </x14:dataBar>
          </x14:cfRule>
          <xm:sqref>R23:V39</xm:sqref>
        </x14:conditionalFormatting>
        <x14:conditionalFormatting xmlns:xm="http://schemas.microsoft.com/office/excel/2006/main">
          <x14:cfRule type="expression" priority="1" id="{3DB704B2-93DE-4CE7-A156-6DF52025995B}">
            <xm:f>R$21=Pivots!$A$43</xm:f>
            <x14:dxf>
              <fill>
                <patternFill>
                  <bgColor theme="8" tint="0.39994506668294322"/>
                </patternFill>
              </fill>
              <border>
                <left style="thin">
                  <color theme="1" tint="0.24994659260841701"/>
                </left>
                <right style="thin">
                  <color theme="1" tint="0.24994659260841701"/>
                </right>
                <vertical/>
                <horizontal/>
              </border>
            </x14:dxf>
          </x14:cfRule>
          <xm:sqref>R21:V39</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gibran h</cp:lastModifiedBy>
  <dcterms:created xsi:type="dcterms:W3CDTF">2021-03-14T20:21:32Z</dcterms:created>
  <dcterms:modified xsi:type="dcterms:W3CDTF">2024-09-25T14:39:31Z</dcterms:modified>
</cp:coreProperties>
</file>