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DA31D53A-7496-4738-8455-018813F254EE}" xr6:coauthVersionLast="47" xr6:coauthVersionMax="47" xr10:uidLastSave="{00000000-0000-0000-0000-000000000000}"/>
  <bookViews>
    <workbookView xWindow="0" yWindow="360" windowWidth="23256" windowHeight="12456" activeTab="3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01" i="1" l="1"/>
  <c r="R401" i="1"/>
  <c r="S401" i="1"/>
  <c r="T401" i="1"/>
  <c r="Q400" i="1" l="1"/>
  <c r="R400" i="1" s="1"/>
  <c r="S400" i="1"/>
  <c r="T400" i="1"/>
  <c r="E49" i="31" l="1" a="1"/>
  <c r="E49" i="31" s="1"/>
  <c r="L398" i="1"/>
  <c r="Q398" i="1" s="1"/>
  <c r="R398" i="1" s="1"/>
  <c r="L399" i="1"/>
  <c r="Q399" i="1" s="1"/>
  <c r="R399" i="1" s="1"/>
  <c r="S398" i="1"/>
  <c r="T398" i="1"/>
  <c r="S399" i="1"/>
  <c r="T399" i="1"/>
  <c r="E45" i="31" a="1"/>
  <c r="E45" i="31" s="1"/>
  <c r="G45" i="31" s="1"/>
  <c r="E46" i="31" a="1"/>
  <c r="E46" i="31" s="1"/>
  <c r="G46" i="31" s="1"/>
  <c r="F49" i="31" l="1"/>
  <c r="G49" i="31"/>
  <c r="F46" i="31"/>
  <c r="H46" i="31" s="1"/>
  <c r="F45" i="31"/>
  <c r="H45" i="31" s="1"/>
  <c r="H49" i="31" l="1"/>
  <c r="E47" i="31" a="1"/>
  <c r="E47" i="31" s="1"/>
  <c r="F47" i="31" s="1"/>
  <c r="E48" i="31" a="1"/>
  <c r="E48" i="31" s="1"/>
  <c r="L392" i="1"/>
  <c r="L393" i="1"/>
  <c r="L394" i="1"/>
  <c r="L395" i="1"/>
  <c r="L396" i="1"/>
  <c r="Q396" i="1" s="1"/>
  <c r="R396" i="1" s="1"/>
  <c r="L397" i="1"/>
  <c r="Q397" i="1" s="1"/>
  <c r="R397" i="1" s="1"/>
  <c r="S396" i="1"/>
  <c r="T396" i="1"/>
  <c r="S397" i="1"/>
  <c r="T397" i="1"/>
  <c r="G47" i="31" l="1"/>
  <c r="H47" i="31" s="1"/>
  <c r="F48" i="31"/>
  <c r="G48" i="31"/>
  <c r="H48" i="31" l="1"/>
  <c r="Q395" i="1" l="1"/>
  <c r="R395" i="1" s="1"/>
  <c r="S395" i="1"/>
  <c r="T395" i="1"/>
  <c r="Q394" i="1"/>
  <c r="R394" i="1" s="1"/>
  <c r="S394" i="1"/>
  <c r="T394" i="1"/>
  <c r="Q393" i="1"/>
  <c r="R393" i="1" s="1"/>
  <c r="S393" i="1"/>
  <c r="T393" i="1"/>
  <c r="Q392" i="1"/>
  <c r="R392" i="1" s="1"/>
  <c r="S392" i="1"/>
  <c r="T392" i="1"/>
  <c r="H7" i="5"/>
  <c r="E44" i="31" a="1"/>
  <c r="E44" i="31" s="1"/>
  <c r="L390" i="1"/>
  <c r="L391" i="1"/>
  <c r="F44" i="31" l="1"/>
  <c r="G44" i="31"/>
  <c r="H44" i="31" l="1"/>
  <c r="Q391" i="1" l="1"/>
  <c r="R391" i="1" s="1"/>
  <c r="S391" i="1"/>
  <c r="T391" i="1"/>
  <c r="Q390" i="1"/>
  <c r="R390" i="1" s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 s="1"/>
  <c r="R389" i="1" s="1"/>
  <c r="S389" i="1"/>
  <c r="L387" i="1" l="1"/>
  <c r="Q387" i="1" s="1"/>
  <c r="R387" i="1" s="1"/>
  <c r="L388" i="1"/>
  <c r="Q388" i="1" s="1"/>
  <c r="R388" i="1" s="1"/>
  <c r="S388" i="1"/>
  <c r="S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G23" i="31" l="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M402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H19" i="31" l="1"/>
  <c r="H42" i="31"/>
  <c r="H41" i="31"/>
  <c r="L376" i="1"/>
  <c r="L377" i="1"/>
  <c r="E34" i="31" a="1"/>
  <c r="E34" i="31" s="1"/>
  <c r="E39" i="31" a="1"/>
  <c r="E39" i="31" s="1"/>
  <c r="L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E38" i="31" a="1"/>
  <c r="E38" i="31" s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402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50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50" i="31" s="1"/>
  <c r="H7" i="31" l="1"/>
  <c r="G50" i="31"/>
  <c r="H24" i="31"/>
  <c r="H4" i="31"/>
  <c r="O15" i="26"/>
  <c r="J6" i="31" l="1"/>
  <c r="H50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402" i="1" l="1"/>
  <c r="Q402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<sst xmlns="http://schemas.openxmlformats.org/spreadsheetml/2006/main" count="3803" uniqueCount="2030">
  <si>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</si>
  <si>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</si>
  <si>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</si>
  <si>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</si>
  <si>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</si>
  <si>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</si>
  <si>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</si>
  <si>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</si>
  <si>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</si>
  <si>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</si>
  <si>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</si>
  <si>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</si>
  <si>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</si>
  <si>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</si>
  <si>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</si>
  <si>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</si>
  <si>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</si>
  <si>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</si>
  <si>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</si>
  <si>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</si>
  <si>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</si>
  <si>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</si>
  <si>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</si>
  <si>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</si>
  <si>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</si>
  <si>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</si>
  <si>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</si>
  <si>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</si>
  <si>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</si>
  <si>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</si>
  <si>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</si>
  <si>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</si>
  <si>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</si>
  <si>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</si>
  <si>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</si>
  <si>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</si>
  <si>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</si>
  <si>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</si>
  <si>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</si>
  <si>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</si>
  <si>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</si>
  <si>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</si>
  <si>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</si>
  <si>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</si>
  <si>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</si>
  <si>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</si>
  <si>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</si>
  <si>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</si>
  <si>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</si>
  <si>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</si>
  <si>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</si>
  <si>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</si>
  <si>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</si>
  <si>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</si>
  <si>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</si>
  <si>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</si>
  <si>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</si>
  <si>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</si>
  <si>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</si>
  <si>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</si>
  <si>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</si>
  <si>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</si>
  <si>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</si>
  <si>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</si>
  <si>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</si>
  <si>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</si>
  <si>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</si>
  <si>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</si>
  <si>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</si>
  <si>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</si>
  <si>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</si>
  <si>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</si>
  <si>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</si>
  <si>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</si>
  <si>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</si>
  <si>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</si>
  <si>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</si>
  <si>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</si>
  <si>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</si>
  <si>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</si>
  <si>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</si>
  <si>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</si>
  <si>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</si>
  <si>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</si>
  <si>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</si>
  <si>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</si>
  <si>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</si>
  <si>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</si>
  <si>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</si>
  <si>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</si>
  <si>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</si>
  <si>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</si>
  <si>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</si>
  <si>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</si>
  <si>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</si>
  <si>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</si>
  <si>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</si>
  <si>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</si>
  <si>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</si>
  <si>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</si>
  <si>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</si>
  <si>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</si>
  <si>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</si>
  <si>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</si>
  <si>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</si>
  <si>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</si>
  <si>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</si>
  <si>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</si>
  <si>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</si>
  <si>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</si>
  <si>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</si>
  <si>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</si>
  <si>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</si>
  <si>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</si>
  <si>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</si>
  <si>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</si>
  <si>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</si>
  <si>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</si>
  <si>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</si>
  <si>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</si>
  <si>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</si>
  <si>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</si>
  <si>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</si>
  <si>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</si>
  <si>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</si>
  <si>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</si>
  <si>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</si>
  <si>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</si>
  <si>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</si>
  <si>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</si>
  <si>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</si>
  <si>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</si>
  <si>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</si>
  <si>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</si>
  <si>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</si>
  <si>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</si>
  <si>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</si>
  <si>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</si>
  <si>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</si>
  <si>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</si>
  <si>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</si>
  <si>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</si>
  <si>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</si>
  <si>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</si>
  <si>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</si>
  <si>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</si>
  <si>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</si>
  <si>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</si>
  <si>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</si>
  <si>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</si>
  <si>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</si>
  <si>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</si>
  <si>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</si>
  <si>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</si>
  <si>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</si>
  <si>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</si>
  <si>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</si>
  <si>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</si>
  <si>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</si>
  <si>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</si>
  <si>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</si>
  <si>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</si>
  <si>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</si>
  <si>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</si>
  <si>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</si>
  <si>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</si>
  <si>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</si>
  <si>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</si>
  <si>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</si>
  <si>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</si>
  <si>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</si>
  <si>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</si>
  <si>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</si>
  <si>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</si>
  <si>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</si>
  <si>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</si>
  <si>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</si>
  <si>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</si>
  <si>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</si>
  <si>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</si>
  <si>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</si>
  <si>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</si>
  <si>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</si>
  <si>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</si>
  <si>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</si>
  <si>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</si>
  <si>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</si>
  <si>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</si>
  <si>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</si>
  <si>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</si>
  <si>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</si>
  <si>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</si>
  <si>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</si>
  <si>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</si>
  <si>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</si>
  <si>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</si>
  <si>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</si>
  <si>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</si>
  <si>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</si>
  <si>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</si>
  <si>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</si>
  <si>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</si>
  <si>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</si>
  <si>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</si>
  <si>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</si>
  <si>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</si>
  <si>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</si>
  <si>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</si>
  <si>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</si>
  <si>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</si>
  <si>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</si>
  <si>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</si>
  <si>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</si>
  <si>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</si>
  <si>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</si>
  <si>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</si>
  <si>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</si>
  <si>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</si>
  <si>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</si>
  <si>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</si>
  <si>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</si>
  <si>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</si>
  <si>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</si>
  <si>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</si>
  <si>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</si>
  <si>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</si>
  <si>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</si>
  <si>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</si>
  <si>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</si>
  <si>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</si>
  <si>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</si>
  <si>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</si>
  <si>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</si>
  <si>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</si>
  <si>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</si>
  <si>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</si>
  <si>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</si>
  <si>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</si>
  <si>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</si>
  <si>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</si>
  <si>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</si>
  <si>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</si>
  <si>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</si>
  <si>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</si>
  <si>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</si>
  <si>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</si>
  <si>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</si>
  <si>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</si>
  <si>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</si>
  <si>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</si>
  <si>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</si>
  <si>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</si>
  <si>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</si>
  <si>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</si>
  <si>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</si>
  <si>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</si>
  <si>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</si>
  <si>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</si>
  <si>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</si>
  <si>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</si>
  <si>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</si>
  <si>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</si>
  <si>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</si>
  <si>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</si>
  <si>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</si>
  <si>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</si>
  <si>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</si>
  <si>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</si>
  <si>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</si>
  <si>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</si>
  <si>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</si>
  <si>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</si>
  <si>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</si>
  <si>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</si>
  <si>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</si>
  <si>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</si>
  <si>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</si>
  <si>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</si>
  <si>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</si>
  <si>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</si>
  <si>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</si>
  <si>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</si>
  <si>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</si>
  <si>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</si>
  <si>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</si>
  <si>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</si>
  <si>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</si>
  <si>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</si>
  <si>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</si>
  <si>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</si>
  <si>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</si>
  <si>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</si>
  <si>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</si>
  <si>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</si>
  <si>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</si>
  <si>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</si>
  <si>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</si>
  <si>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</si>
  <si>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</si>
  <si>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</si>
  <si>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</si>
  <si>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</si>
  <si>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</si>
  <si>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</si>
  <si>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</si>
  <si>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</si>
  <si>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</si>
  <si>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</si>
  <si>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</si>
  <si>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</si>
  <si>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</si>
  <si>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</si>
  <si>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</si>
  <si>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</si>
  <si>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</si>
  <si>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</si>
  <si>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</si>
  <si>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</si>
  <si>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</si>
  <si>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</si>
  <si>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</si>
  <si>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</si>
  <si>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</si>
  <si>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</si>
  <si>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</si>
  <si>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</si>
  <si>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</si>
  <si>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</si>
  <si>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</si>
  <si>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</si>
  <si>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</si>
  <si>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</si>
  <si>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</si>
  <si>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</si>
  <si>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</si>
  <si>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</si>
  <si>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</si>
  <si>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</si>
  <si>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</si>
  <si>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</si>
  <si>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</si>
  <si>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</si>
  <si>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</si>
  <si>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</si>
  <si>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</si>
  <si>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</si>
  <si>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</si>
  <si>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</si>
  <si>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</si>
  <si>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</si>
  <si>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</si>
  <si>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</si>
  <si>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</si>
  <si>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</si>
  <si>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</si>
  <si>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</si>
  <si>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</si>
  <si>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</si>
  <si>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</si>
  <si>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</si>
  <si>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</si>
  <si>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</si>
  <si>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</si>
  <si>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</si>
  <si>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</si>
  <si>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</si>
  <si>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</si>
  <si>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</si>
  <si>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</si>
  <si>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</si>
  <si>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</si>
  <si>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</si>
  <si>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</si>
  <si>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</si>
  <si>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</si>
  <si>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</si>
  <si>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</si>
  <si>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</si>
  <si>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</si>
  <si>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</si>
  <si>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</si>
  <si>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</si>
  <si>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</si>
  <si>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</si>
  <si>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</si>
  <si>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</si>
  <si>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</si>
  <si>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</si>
  <si>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</si>
  <si>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</si>
  <si>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</si>
  <si>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</si>
  <si>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</si>
  <si>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</si>
  <si>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</si>
  <si>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</si>
  <si>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</si>
  <si>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</si>
  <si>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</si>
  <si>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</si>
  <si>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</si>
  <si>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</si>
  <si>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</si>
  <si>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</si>
  <si>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</si>
  <si>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</si>
  <si>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</si>
  <si>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</si>
  <si>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</si>
  <si>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</si>
  <si>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</si>
  <si>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</si>
  <si>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</si>
  <si>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</si>
  <si>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</si>
  <si>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</si>
  <si>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</si>
  <si>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</si>
  <si>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</si>
  <si>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</si>
  <si>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</si>
  <si>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</si>
  <si>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</si>
  <si>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</si>
  <si>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</si>
  <si>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</si>
  <si>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</si>
  <si>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</si>
  <si>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</si>
  <si>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</si>
  <si>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</si>
  <si>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</si>
  <si>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</si>
  <si>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</si>
  <si>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</si>
  <si>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</si>
  <si>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</si>
  <si>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</si>
  <si>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</si>
  <si>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</si>
  <si>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</si>
  <si>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</si>
  <si>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</si>
  <si>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</si>
  <si>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</si>
  <si>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</si>
  <si>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</si>
  <si>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</si>
  <si>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</si>
  <si>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</si>
  <si>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</si>
  <si>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</si>
  <si>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</si>
  <si>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</si>
  <si>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</si>
  <si>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</si>
  <si>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</si>
  <si>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</si>
  <si>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</si>
  <si>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</si>
  <si>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</si>
  <si>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</si>
  <si>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</si>
  <si>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</si>
  <si>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</si>
  <si>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</si>
  <si>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</si>
  <si>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</si>
  <si>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</si>
  <si>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</si>
  <si>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</si>
  <si>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</si>
  <si>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</si>
  <si>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</si>
  <si>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</si>
  <si>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</si>
  <si>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</si>
  <si>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</si>
  <si>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</si>
  <si>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</si>
  <si>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</si>
  <si>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</si>
  <si>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</si>
  <si>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</si>
  <si>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</si>
  <si>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</si>
  <si>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</si>
  <si>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</si>
  <si>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</si>
  <si>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</si>
  <si>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</si>
  <si>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</si>
  <si>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</si>
  <si>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</si>
  <si>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</si>
  <si>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</si>
  <si>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</si>
  <si>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</si>
  <si>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</si>
  <si>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</si>
  <si>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</si>
  <si>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</si>
  <si>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</si>
  <si>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</si>
  <si>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</si>
  <si>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</si>
  <si>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</si>
  <si>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</si>
  <si>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</si>
  <si>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</si>
  <si>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</si>
  <si>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</si>
  <si>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</si>
  <si>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</si>
  <si>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</si>
  <si>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</si>
  <si>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</si>
  <si>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</si>
  <si>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</si>
  <si>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</si>
  <si>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</si>
  <si>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</si>
  <si>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</si>
  <si>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</si>
  <si>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</si>
  <si>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</si>
  <si>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</si>
  <si>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</si>
  <si>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</si>
  <si>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</si>
  <si>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</si>
  <si>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</si>
  <si>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</si>
  <si>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</si>
  <si>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</si>
  <si>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</si>
  <si>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</si>
  <si>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</si>
  <si>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</si>
  <si>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</si>
  <si>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</si>
  <si>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</si>
  <si>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</si>
  <si>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</si>
  <si>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</si>
  <si>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</si>
  <si>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</si>
  <si>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</si>
  <si>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</si>
  <si>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</si>
  <si>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</si>
  <si>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</si>
  <si>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</si>
  <si>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</si>
  <si>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</si>
  <si>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</si>
  <si>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</si>
  <si>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</si>
  <si>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</si>
  <si>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</si>
  <si>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</si>
  <si>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</si>
  <si>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</si>
  <si>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</si>
  <si>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</si>
  <si>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</si>
  <si>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</si>
  <si>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</si>
  <si>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</si>
  <si>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</si>
  <si>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</si>
  <si>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</si>
  <si>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</si>
  <si>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</si>
  <si>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</si>
  <si>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</si>
  <si>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</si>
  <si>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</si>
  <si>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</si>
  <si>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</si>
  <si>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</si>
  <si>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</si>
  <si>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</si>
  <si>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</si>
  <si>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</si>
  <si>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</si>
  <si>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</si>
  <si>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</si>
  <si>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</si>
  <si>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</si>
  <si>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</si>
  <si>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</si>
  <si>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</si>
  <si>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</si>
  <si>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</si>
  <si>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</si>
  <si>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</si>
  <si>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</si>
  <si>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</si>
  <si>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</si>
  <si>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</si>
  <si>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</si>
  <si>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</si>
  <si>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</si>
  <si>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</si>
  <si>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</si>
  <si>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</si>
  <si>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</si>
  <si>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</si>
  <si>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</si>
  <si>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</si>
  <si>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</si>
  <si>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</si>
  <si>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</si>
  <si>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</si>
  <si>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</si>
  <si>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</si>
  <si>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</si>
  <si>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</si>
  <si>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</si>
  <si>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</si>
  <si>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</si>
  <si>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</si>
  <si>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</si>
  <si>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</si>
  <si>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</si>
  <si>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</si>
  <si>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</si>
  <si>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</si>
  <si>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</si>
  <si>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</si>
  <si>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</si>
  <si>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</si>
  <si>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</si>
  <si>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</si>
  <si>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</si>
  <si>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</si>
  <si>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</si>
  <si>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</si>
  <si>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</si>
  <si>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</si>
  <si>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</si>
  <si>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</si>
  <si>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</si>
  <si>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</si>
  <si>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</si>
  <si>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</si>
  <si>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</si>
  <si>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</si>
  <si>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</si>
  <si>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</si>
  <si>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</si>
  <si>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</si>
  <si>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</si>
  <si>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</si>
  <si>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</si>
  <si>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</si>
  <si>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</si>
  <si>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</si>
  <si>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</si>
  <si>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</si>
  <si>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</si>
  <si>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</si>
  <si>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</si>
  <si>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</si>
  <si>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</si>
  <si>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</si>
  <si>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</si>
  <si>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</si>
  <si>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</si>
  <si>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</si>
  <si>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</si>
  <si>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</si>
  <si>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</si>
  <si>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</si>
  <si>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</si>
  <si>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</si>
  <si>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</si>
  <si>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</si>
  <si>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</si>
  <si>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</si>
  <si>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</si>
  <si>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</si>
  <si>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</si>
  <si>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</si>
  <si>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</si>
  <si>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</si>
  <si>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</si>
  <si>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</si>
  <si>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</si>
  <si>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</si>
  <si>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</si>
  <si>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</si>
  <si>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</si>
  <si>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</si>
  <si>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</si>
  <si>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</si>
  <si>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</si>
  <si>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</si>
  <si>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</si>
  <si>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</si>
  <si>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</si>
  <si>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</si>
  <si>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</si>
  <si>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</si>
  <si>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</si>
  <si>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</si>
  <si>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</si>
  <si>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</si>
  <si>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</si>
  <si>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</si>
  <si>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</si>
  <si>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</si>
  <si>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</si>
  <si>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</si>
  <si>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</si>
  <si>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</si>
  <si>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</si>
  <si>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</si>
  <si>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</si>
  <si>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</si>
  <si>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</si>
  <si>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</si>
  <si>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</si>
  <si>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</si>
  <si>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</si>
  <si>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</si>
  <si>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</si>
  <si>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</si>
  <si>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</si>
  <si>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</si>
  <si>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</si>
  <si>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</si>
  <si>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</si>
  <si>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</si>
  <si>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</si>
  <si>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</si>
  <si>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</si>
  <si>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</si>
  <si>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</si>
  <si>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</si>
  <si>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</si>
  <si>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</si>
  <si>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</si>
  <si>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</si>
  <si>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</si>
  <si>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</si>
  <si>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</si>
  <si>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</si>
  <si>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</si>
  <si>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</si>
  <si>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</si>
  <si>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</si>
  <si>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</si>
  <si>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</si>
  <si>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</si>
  <si>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</si>
  <si>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</si>
  <si>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</si>
  <si>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</si>
  <si>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</si>
  <si>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</si>
  <si>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</si>
  <si>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</si>
  <si>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</si>
  <si>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</si>
  <si>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</si>
  <si>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</si>
  <si>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</si>
  <si>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</si>
  <si>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</si>
  <si>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</si>
  <si>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</si>
  <si>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</si>
  <si>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</si>
  <si>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</si>
  <si>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</si>
  <si>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</si>
  <si>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</si>
  <si>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</si>
  <si>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</si>
  <si>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</si>
  <si>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</si>
  <si>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</si>
  <si>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</si>
  <si>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</si>
  <si>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</si>
  <si>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</si>
  <si>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</si>
  <si>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</si>
  <si>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</si>
  <si>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</si>
  <si>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</si>
  <si>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</si>
  <si>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</si>
  <si>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</si>
  <si>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</si>
  <si>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</si>
  <si>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</si>
  <si>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</si>
  <si>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</si>
  <si>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</si>
  <si>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</si>
  <si>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</si>
  <si>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</si>
  <si>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</si>
  <si>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</si>
  <si>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</si>
  <si>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</si>
  <si>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</si>
  <si>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</si>
  <si>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</si>
  <si>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</si>
  <si>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</si>
  <si>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</si>
  <si>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</si>
  <si>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</si>
  <si>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</si>
  <si>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</si>
  <si>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</si>
  <si>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</si>
  <si>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</si>
  <si>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</si>
  <si>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</si>
  <si>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</si>
  <si>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</si>
  <si>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</si>
  <si>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</si>
  <si>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</si>
  <si>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</si>
  <si>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</si>
  <si>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</si>
  <si>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</si>
  <si>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</si>
  <si>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</si>
  <si>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</si>
  <si>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</si>
  <si>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</si>
  <si>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</si>
  <si>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</si>
  <si>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</si>
  <si>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</si>
  <si>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</si>
  <si>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</si>
  <si>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</si>
  <si>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</si>
  <si>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</si>
  <si>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</si>
  <si>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</si>
  <si>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</si>
  <si>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</si>
  <si>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</si>
  <si>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</si>
  <si>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</si>
  <si>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</si>
  <si>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</si>
  <si>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</si>
  <si>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</si>
  <si>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</si>
  <si>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</si>
  <si>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</si>
  <si>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</si>
  <si>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</si>
  <si>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</si>
  <si>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</si>
  <si>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</si>
  <si>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</si>
  <si>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</si>
  <si>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</si>
  <si>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</si>
  <si>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</si>
  <si>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</si>
  <si>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</si>
  <si>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</si>
  <si>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</si>
  <si>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</si>
  <si>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</si>
  <si>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</si>
  <si>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</si>
  <si>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</si>
  <si>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</si>
  <si>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</si>
  <si>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</si>
  <si>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</si>
  <si>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</si>
  <si>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</si>
  <si>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</si>
  <si>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</si>
  <si>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</si>
  <si>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</si>
  <si>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</si>
  <si>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</si>
  <si>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</si>
  <si>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</si>
  <si>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</si>
  <si>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</si>
  <si>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</si>
  <si>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</si>
  <si>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</si>
  <si>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</si>
  <si>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</si>
  <si>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</si>
  <si>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</si>
  <si>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</si>
  <si>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</si>
  <si>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</si>
  <si>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</si>
  <si>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</si>
  <si>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</si>
  <si>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</si>
  <si>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</si>
  <si>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</si>
  <si>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</si>
  <si>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</si>
  <si>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</si>
  <si>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</si>
  <si>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</si>
  <si>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</si>
  <si>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</si>
  <si>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</si>
  <si>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</si>
  <si>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</si>
  <si>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</si>
  <si>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</si>
  <si>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</si>
  <si>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</si>
  <si>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</si>
  <si>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</si>
  <si>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</si>
  <si>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</si>
  <si>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</si>
  <si>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</si>
  <si>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</si>
  <si>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</si>
  <si>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</si>
  <si>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</si>
  <si>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</si>
  <si>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</si>
  <si>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</si>
  <si>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</si>
  <si>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</si>
  <si>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</si>
  <si>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</si>
  <si>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</si>
  <si>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</si>
  <si>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</si>
  <si>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</si>
  <si>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</si>
  <si>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</si>
  <si>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</si>
  <si>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</si>
  <si>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</si>
  <si>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</si>
  <si>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</si>
  <si>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</si>
  <si>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</si>
  <si>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</si>
  <si>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</si>
  <si>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</si>
  <si>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</si>
  <si>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</si>
  <si>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</si>
  <si>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</si>
  <si>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</si>
  <si>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</si>
  <si>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</si>
  <si>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</si>
  <si>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</si>
  <si>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</si>
  <si>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</si>
  <si>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</si>
  <si>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</si>
  <si>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</si>
  <si>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</si>
  <si>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</si>
  <si>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</si>
  <si>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</si>
  <si>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</si>
  <si>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</si>
  <si>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</si>
  <si>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</si>
  <si>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</si>
  <si>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</si>
  <si>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</si>
  <si>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</si>
  <si>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</si>
  <si>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</si>
  <si>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</si>
  <si>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</si>
  <si>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</si>
  <si>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</si>
  <si>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</si>
  <si>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</si>
  <si>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</si>
  <si>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</si>
  <si>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</si>
  <si>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</si>
  <si>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</si>
  <si>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</si>
  <si>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</si>
  <si>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</si>
  <si>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</si>
  <si>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</si>
  <si>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</si>
  <si>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</si>
  <si>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</si>
  <si>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</si>
  <si>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</si>
  <si>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</si>
  <si>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</si>
  <si>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</si>
  <si>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</si>
  <si>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</si>
  <si>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</si>
  <si>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</si>
  <si>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</si>
  <si>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</si>
  <si>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</si>
  <si>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</si>
  <si>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</si>
  <si>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</si>
  <si>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</si>
  <si>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</si>
  <si>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</si>
  <si>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</si>
  <si>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</si>
  <si>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</si>
  <si>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</si>
  <si>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</si>
  <si>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</si>
  <si>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</si>
  <si>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</si>
  <si>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</si>
  <si>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</si>
  <si>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</si>
  <si>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</si>
  <si>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</si>
  <si>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</si>
  <si>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</si>
  <si>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</si>
  <si>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</si>
  <si>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</si>
  <si>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</si>
  <si>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</si>
  <si>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</si>
  <si>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</si>
  <si>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</si>
  <si>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</si>
  <si>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</si>
  <si>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</si>
  <si>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</si>
  <si>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</si>
  <si>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</si>
  <si>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</si>
  <si>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</si>
  <si>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</si>
  <si>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</si>
  <si>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</si>
  <si>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</si>
  <si>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</si>
  <si>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</si>
  <si>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</si>
  <si>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</si>
  <si>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</si>
  <si>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</si>
  <si>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</si>
  <si>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</si>
  <si>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</si>
  <si>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</si>
  <si>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</si>
  <si>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</si>
  <si>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</si>
  <si>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</si>
  <si>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</si>
  <si>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</si>
  <si>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</si>
  <si>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</si>
  <si>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</si>
  <si>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</si>
  <si>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</si>
  <si>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</si>
  <si>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</si>
  <si>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</si>
  <si>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</si>
  <si>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</si>
  <si>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</si>
  <si>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</si>
  <si>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</si>
  <si>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</si>
  <si>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</si>
  <si>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</si>
  <si>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</si>
  <si>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</si>
  <si>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</si>
  <si>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</si>
  <si>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</si>
  <si>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</si>
  <si>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</si>
  <si>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</si>
  <si>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</si>
  <si>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</si>
  <si>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</si>
  <si>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</si>
  <si>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</si>
  <si>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</si>
  <si>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</si>
  <si>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</si>
  <si>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</si>
  <si>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</si>
  <si>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</si>
  <si>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</si>
  <si>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</si>
  <si>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</si>
  <si>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</si>
  <si>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</si>
  <si>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</si>
  <si>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</si>
  <si>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</si>
  <si>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</si>
  <si>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</si>
  <si>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</si>
  <si>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</si>
  <si>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</si>
  <si>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</si>
  <si>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</si>
  <si>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</si>
  <si>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</si>
  <si>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</si>
  <si>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</si>
  <si>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</si>
  <si>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</si>
  <si>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</si>
  <si>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</si>
  <si>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</si>
  <si>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</si>
  <si>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</si>
  <si>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</si>
  <si>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</si>
  <si>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</si>
  <si>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</si>
  <si>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</si>
  <si>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</si>
  <si>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</si>
  <si>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</si>
  <si>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</si>
  <si>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</si>
  <si>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</si>
  <si>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</si>
  <si>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</si>
  <si>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</si>
  <si>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</si>
  <si>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</si>
  <si>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</si>
  <si>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</si>
  <si>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</si>
  <si>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</si>
  <si>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</si>
  <si>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</si>
  <si>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</si>
  <si>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</si>
  <si>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</si>
  <si>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</si>
  <si>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</si>
  <si>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</si>
  <si>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</si>
  <si>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</si>
  <si>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</si>
  <si>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</si>
  <si>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</si>
  <si>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</si>
  <si>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</si>
  <si>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</si>
  <si>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</si>
  <si>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</si>
  <si>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</si>
  <si>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</si>
  <si>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</si>
  <si>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</si>
  <si>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</si>
  <si>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</si>
  <si>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</si>
  <si>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</si>
  <si>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</si>
  <si>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</si>
  <si>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</si>
  <si>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</si>
  <si>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</si>
  <si>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</si>
  <si>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</si>
  <si>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</si>
  <si>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</si>
  <si>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</si>
  <si>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</si>
  <si>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</si>
  <si>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</si>
  <si>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</si>
  <si>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</si>
  <si>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</si>
  <si>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</si>
  <si>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</si>
  <si>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</si>
  <si>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</si>
  <si>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</si>
  <si>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</si>
  <si>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</si>
  <si>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</si>
  <si>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</si>
  <si>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</si>
  <si>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</si>
  <si>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</si>
  <si>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</si>
  <si>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</si>
  <si>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</si>
  <si>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</si>
  <si>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</si>
  <si>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</si>
  <si>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</si>
  <si>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</si>
  <si>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</si>
  <si>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</si>
  <si>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</si>
  <si>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</si>
  <si>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</si>
  <si>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</si>
  <si>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</si>
  <si>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</si>
  <si>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</si>
  <si>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</si>
  <si>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</si>
  <si>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</si>
  <si>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</si>
  <si>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</si>
  <si>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</si>
  <si>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</si>
  <si>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</si>
  <si>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</si>
  <si>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</si>
  <si>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</si>
  <si>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</si>
  <si>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</si>
  <si>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</si>
  <si>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</si>
  <si>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</si>
  <si>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</si>
  <si>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</si>
  <si>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</si>
  <si>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</si>
  <si>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</si>
  <si>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</si>
  <si>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</si>
  <si>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</si>
  <si>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</si>
  <si>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</si>
  <si>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</si>
  <si>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</si>
  <si>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</si>
  <si>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</si>
  <si>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</si>
  <si>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</si>
  <si>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</si>
  <si>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</si>
  <si>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</si>
  <si>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</si>
  <si>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</si>
  <si>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</si>
  <si>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</si>
  <si>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</si>
  <si>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</si>
  <si>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</si>
  <si>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</si>
  <si>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</si>
  <si>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</si>
  <si>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</si>
  <si>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</si>
  <si>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</si>
  <si>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</si>
  <si>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</si>
  <si>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</si>
  <si>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</si>
  <si>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</si>
  <si>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</si>
  <si>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</si>
  <si>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</si>
  <si>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</si>
  <si>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</si>
  <si>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</si>
  <si>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</si>
  <si>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</si>
  <si>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</si>
  <si>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</si>
  <si>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</si>
  <si>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</si>
  <si>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</si>
  <si>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</si>
  <si>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</si>
  <si>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</si>
  <si>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</si>
  <si>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</si>
  <si>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</si>
  <si>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</si>
  <si>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</si>
  <si>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</si>
  <si>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</si>
  <si>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</si>
  <si>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</si>
  <si>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</si>
  <si>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</si>
  <si>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</si>
  <si>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</si>
  <si>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</si>
  <si>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</si>
  <si>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</si>
  <si>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</si>
  <si>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</si>
  <si>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</si>
  <si>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</si>
  <si>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</si>
  <si>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</si>
  <si>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</si>
  <si>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</si>
  <si>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</si>
  <si>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</si>
  <si>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</si>
  <si>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</si>
  <si>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</si>
  <si>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</si>
  <si>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</si>
  <si>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</si>
  <si>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</si>
  <si>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</si>
  <si>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</si>
  <si>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</si>
  <si>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</si>
  <si>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</si>
  <si>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</si>
  <si>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</si>
  <si>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</si>
  <si>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</si>
  <si>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</si>
  <si>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</si>
  <si>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</si>
  <si>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</si>
  <si>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</si>
  <si>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</si>
  <si>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</si>
  <si>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</si>
  <si>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</si>
  <si>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</si>
  <si>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</si>
  <si>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</si>
  <si>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</si>
  <si>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</si>
  <si>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</si>
  <si>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</si>
  <si>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</si>
  <si>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</si>
  <si>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</si>
  <si>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</si>
  <si>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</si>
  <si>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</si>
  <si>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</si>
  <si>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</si>
  <si>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</si>
  <si>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</si>
  <si>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</si>
  <si>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</si>
  <si>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</si>
  <si>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</si>
  <si>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</si>
  <si>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</si>
  <si>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</si>
  <si>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</si>
  <si>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</si>
  <si>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</si>
  <si>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</si>
  <si>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</si>
  <si>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</si>
  <si>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</si>
  <si>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</si>
  <si>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</si>
  <si>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</si>
  <si>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</si>
  <si>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</si>
  <si>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</si>
  <si>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</si>
  <si>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</si>
  <si>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</si>
  <si>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</si>
  <si>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</si>
  <si>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</si>
  <si>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</si>
  <si>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</si>
  <si>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</si>
  <si>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</si>
  <si>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</si>
  <si>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</si>
  <si>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</si>
  <si>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</si>
  <si>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</si>
  <si>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</si>
  <si>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</si>
  <si>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</si>
  <si>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</si>
  <si>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</si>
  <si>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</si>
  <si>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</si>
  <si>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</si>
  <si>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</si>
  <si>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</si>
  <si>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</si>
  <si>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</si>
  <si>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</si>
  <si>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</si>
  <si>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</si>
  <si>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</si>
  <si>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</si>
  <si>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</si>
  <si>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</si>
  <si>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</si>
  <si>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</si>
  <si>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</si>
  <si>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</si>
  <si>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</si>
  <si>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</si>
  <si>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</si>
  <si>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</si>
  <si>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</si>
  <si>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</si>
  <si>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</si>
  <si>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</si>
  <si>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</si>
  <si>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</si>
  <si>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</si>
  <si>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</si>
  <si>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</si>
  <si>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</si>
  <si>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</si>
  <si>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</si>
  <si>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</si>
  <si>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</si>
  <si>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</si>
  <si>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</si>
  <si>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</si>
  <si>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</si>
  <si>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</si>
  <si>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</si>
  <si>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</si>
  <si>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</si>
  <si>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</si>
  <si>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</si>
  <si>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</si>
  <si>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</si>
  <si>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</si>
  <si>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</si>
  <si>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</si>
  <si>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</si>
  <si>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</si>
  <si>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</si>
  <si>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</si>
  <si>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</si>
  <si>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</si>
  <si>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</si>
  <si>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</si>
  <si>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</si>
  <si>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</si>
  <si>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</si>
  <si>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</si>
  <si>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</si>
  <si>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</si>
  <si>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</si>
  <si>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</si>
  <si>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</si>
  <si>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</si>
  <si>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</si>
  <si>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</si>
  <si>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</si>
  <si>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</si>
  <si>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</si>
  <si>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</si>
  <si>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</si>
  <si>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</si>
  <si>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</si>
  <si>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</si>
  <si>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</si>
  <si>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</si>
  <si>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</si>
  <si>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</si>
  <si>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</si>
  <si>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</si>
  <si>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</si>
  <si>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</si>
  <si>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</si>
  <si>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</si>
  <si>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</si>
  <si>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</si>
  <si>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</si>
  <si>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</si>
  <si>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</si>
  <si>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</si>
  <si>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</si>
  <si>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</si>
  <si>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</si>
  <si>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</si>
  <si>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</si>
  <si>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</si>
  <si>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</si>
  <si>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</si>
  <si>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</si>
  <si>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</si>
  <si>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</si>
  <si>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</si>
  <si>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</si>
  <si>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</si>
  <si>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</si>
  <si>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</si>
  <si>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</si>
  <si>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</si>
  <si>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</si>
  <si>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</si>
  <si>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</si>
  <si>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</si>
  <si>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</si>
  <si>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</si>
  <si>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</si>
  <si>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</si>
  <si>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</si>
  <si>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</si>
  <si>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</si>
  <si>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</si>
  <si>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</si>
  <si>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</si>
  <si>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</si>
  <si>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</si>
  <si>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</si>
  <si>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</si>
  <si>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</si>
  <si>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</si>
  <si>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</si>
  <si>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</si>
  <si>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</si>
  <si>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</si>
  <si>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</si>
  <si>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</si>
  <si>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</si>
  <si>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</si>
  <si>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</si>
  <si>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</si>
  <si>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</si>
  <si>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</si>
  <si>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</si>
  <si>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</si>
  <si>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</si>
  <si>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</si>
  <si>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</si>
  <si>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</si>
  <si>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</si>
  <si>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</si>
  <si>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</si>
  <si>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</si>
  <si>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</si>
  <si>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</si>
  <si>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</si>
  <si>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</si>
  <si>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</si>
  <si>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</si>
  <si>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</si>
  <si>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</si>
  <si>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</si>
  <si>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</si>
  <si>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</si>
  <si>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</si>
  <si>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</si>
  <si>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</si>
  <si>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</si>
  <si>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</si>
  <si>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</si>
  <si>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</si>
  <si>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</si>
  <si>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</si>
  <si>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</si>
  <si>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</si>
  <si>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</si>
  <si>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</si>
  <si>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</si>
  <si>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</si>
  <si>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</si>
  <si>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</si>
  <si>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</si>
  <si>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</si>
  <si>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</si>
  <si>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</si>
  <si>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</si>
  <si>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</si>
  <si>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</si>
  <si>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</si>
  <si>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</si>
  <si>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</si>
  <si>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</si>
  <si>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</si>
  <si>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</si>
  <si>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</si>
  <si>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</si>
  <si>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</si>
  <si>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</si>
  <si>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</si>
  <si>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</si>
  <si>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</si>
  <si>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</si>
  <si>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</si>
  <si>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</si>
  <si>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</si>
  <si>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</si>
  <si>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</si>
  <si>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</si>
  <si>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</si>
  <si>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</si>
  <si>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</si>
  <si>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</si>
  <si>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</si>
  <si>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</si>
  <si>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</si>
  <si>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</si>
  <si>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</si>
  <si>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</si>
  <si>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</si>
  <si>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</si>
  <si>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</si>
  <si>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</si>
  <si>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</si>
  <si>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</si>
  <si>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</si>
  <si>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</si>
  <si>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</si>
  <si>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</si>
  <si>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</si>
  <si>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</si>
  <si>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</si>
  <si>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</si>
  <si>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</si>
  <si>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</si>
  <si>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</si>
  <si>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</si>
  <si>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</si>
  <si>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</si>
  <si>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</si>
  <si>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</si>
  <si>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</si>
  <si>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</si>
  <si>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</si>
  <si>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</si>
  <si>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</si>
  <si>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</si>
  <si>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</si>
  <si>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</si>
  <si>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</si>
  <si>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</si>
  <si>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</si>
  <si>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</si>
  <si>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</si>
  <si>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</si>
  <si>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</si>
  <si>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</si>
  <si>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</si>
  <si>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</si>
  <si>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</si>
  <si>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</si>
  <si>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</si>
  <si>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</si>
  <si>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</si>
  <si>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</si>
  <si>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</si>
  <si>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</si>
  <si>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</si>
  <si>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</si>
  <si>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</si>
  <si>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</si>
  <si>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</si>
  <si>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</si>
  <si>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</si>
  <si>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</si>
  <si>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</si>
  <si>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</si>
  <si>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</si>
  <si>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</si>
  <si>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</si>
  <si>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</si>
  <si>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</si>
  <si>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</si>
  <si>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</si>
  <si>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</si>
  <si>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</si>
  <si>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</si>
  <si>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</si>
  <si>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</si>
  <si>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</si>
  <si>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</si>
  <si>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</si>
  <si>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</si>
  <si>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</si>
  <si>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</si>
  <si>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</si>
  <si>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</si>
  <si>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</si>
  <si>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</si>
  <si>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</si>
  <si>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</si>
  <si>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</si>
  <si>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</si>
  <si>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</si>
  <si>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</si>
  <si>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</si>
  <si>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</si>
  <si>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</si>
  <si>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</si>
  <si>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</si>
  <si>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</si>
  <si>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</si>
  <si>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</si>
  <si>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</si>
  <si>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</si>
  <si>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</si>
  <si>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</si>
  <si>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</si>
  <si>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</si>
  <si>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</si>
  <si>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</si>
  <si>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</si>
  <si>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</si>
  <si>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</si>
  <si>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</si>
  <si>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</si>
  <si>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</si>
  <si>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</si>
  <si>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</si>
  <si>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</si>
  <si>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</si>
  <si>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</si>
  <si>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</si>
  <si>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</si>
  <si>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</si>
  <si>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</si>
  <si>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</si>
  <si>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</si>
  <si>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</si>
  <si>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</si>
  <si>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</si>
  <si>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</si>
  <si>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</si>
  <si>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</si>
  <si>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</si>
  <si>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</si>
  <si>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</si>
  <si>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</si>
  <si>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</si>
  <si>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</si>
  <si>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</si>
  <si>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</si>
  <si>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</si>
  <si>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</si>
  <si>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</si>
  <si>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</si>
  <si>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</si>
  <si>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</si>
  <si>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</si>
  <si>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</si>
  <si>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</si>
  <si>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</si>
  <si>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</si>
  <si>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</si>
  <si>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</si>
  <si>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</si>
  <si>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</si>
  <si>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</si>
  <si>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</si>
  <si>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</si>
  <si>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</si>
  <si>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</si>
  <si>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</si>
  <si>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</si>
  <si>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</si>
  <si>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</si>
  <si>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</si>
  <si>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</si>
  <si>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</si>
  <si>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</si>
  <si>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</si>
  <si>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</si>
  <si>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</si>
  <si>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</si>
  <si>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</si>
  <si>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</si>
  <si>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</si>
  <si>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</si>
  <si>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</si>
  <si>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</si>
  <si>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</si>
  <si>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</si>
  <si>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</si>
  <si>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</si>
  <si>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</si>
  <si>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</si>
  <si>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</si>
  <si>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</si>
  <si>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</si>
  <si>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</si>
  <si>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</si>
  <si>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</si>
  <si>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</si>
  <si>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</si>
  <si>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</si>
  <si>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</si>
  <si>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</si>
  <si>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</si>
  <si>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</si>
  <si>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</si>
  <si>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</si>
  <si>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</si>
  <si>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</si>
  <si>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</si>
  <si>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</si>
  <si>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</si>
  <si>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</si>
  <si>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</si>
  <si>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</si>
  <si>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</si>
  <si>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</si>
  <si>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</si>
  <si>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</si>
  <si>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</si>
  <si>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</si>
  <si>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</si>
  <si>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</si>
  <si>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</si>
  <si>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</si>
  <si>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</si>
  <si>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</si>
  <si>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</si>
  <si>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</si>
  <si>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</si>
  <si>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</si>
  <si>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</si>
  <si>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</si>
  <si>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</si>
  <si>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</si>
  <si>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</si>
  <si>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</si>
  <si>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</si>
  <si>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</si>
  <si>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</si>
  <si>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</si>
  <si>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</si>
  <si>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</si>
  <si>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</si>
  <si>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</si>
  <si>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</si>
  <si>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</si>
  <si>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</si>
  <si>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</si>
  <si>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</si>
  <si>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</si>
  <si>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</si>
  <si>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</si>
  <si>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</si>
  <si>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</si>
  <si>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</si>
  <si>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</si>
  <si>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</si>
  <si>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</si>
  <si>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</si>
  <si>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</si>
  <si>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</si>
  <si>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</si>
  <si>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</si>
  <si>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</si>
  <si>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</si>
  <si>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</si>
  <si>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</si>
  <si>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</si>
  <si>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</si>
  <si>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</si>
  <si>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</si>
  <si>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</si>
  <si>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</si>
  <si>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</si>
  <si>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</si>
  <si>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</si>
  <si>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</si>
  <si>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</si>
  <si>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</si>
  <si>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</si>
  <si>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</si>
  <si>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</si>
  <si>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</si>
  <si>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</si>
  <si>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</si>
  <si>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</si>
  <si>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</si>
  <si>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</si>
  <si>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</si>
  <si>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</si>
  <si>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</si>
  <si>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</si>
  <si>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</si>
  <si>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</si>
  <si>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</si>
  <si>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</si>
  <si>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</si>
  <si>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</si>
  <si>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</si>
  <si>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</si>
  <si>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</si>
  <si>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</si>
  <si>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</si>
  <si>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</si>
  <si>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</si>
  <si>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</si>
  <si>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</si>
  <si>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</si>
  <si>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</si>
  <si>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</si>
  <si>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</si>
  <si>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</si>
  <si>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</si>
  <si>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</si>
  <si>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</si>
  <si>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</si>
  <si>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</si>
  <si>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</si>
  <si>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</si>
  <si>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</si>
  <si>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</si>
  <si>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</si>
  <si>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</si>
  <si>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</si>
  <si>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</si>
  <si>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</si>
  <si>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</si>
  <si>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</si>
  <si>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</si>
  <si>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</si>
  <si>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</si>
  <si>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</si>
  <si>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</si>
  <si>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</si>
  <si>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</si>
  <si>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</si>
  <si>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</si>
  <si>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</si>
  <si>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</si>
  <si>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</si>
  <si>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</si>
  <si>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</si>
  <si>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</si>
  <si>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</si>
  <si>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</si>
  <si>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</si>
  <si>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</si>
  <si>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</si>
  <si>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</si>
  <si>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</si>
  <si>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</si>
  <si>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</si>
  <si>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</si>
  <si>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</si>
  <si>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</si>
  <si>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</si>
  <si>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</si>
  <si>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</si>
  <si>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</si>
  <si>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</si>
  <si>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</si>
  <si>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</si>
  <si>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</si>
  <si>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</si>
  <si>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</si>
  <si>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</si>
  <si>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</si>
  <si>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</si>
  <si>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</si>
  <si>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</si>
  <si>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</si>
  <si>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</si>
  <si>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</si>
  <si>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</si>
  <si>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</si>
  <si>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</si>
  <si>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</si>
  <si>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</si>
  <si>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</si>
  <si>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</si>
  <si>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</si>
  <si>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</si>
  <si>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</si>
  <si>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</si>
  <si>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</si>
  <si>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</si>
  <si>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</si>
  <si>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</si>
  <si>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</si>
  <si>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</si>
  <si>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</si>
  <si>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</si>
  <si>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</si>
  <si>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</si>
  <si>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</si>
  <si>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</si>
  <si>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</si>
  <si>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</si>
  <si>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</si>
  <si>
    <t>395</t>
  </si>
  <si>
    <t>Margaret Akoto</t>
  </si>
  <si>
    <t>Eric Botwe</t>
  </si>
  <si>
    <t>396</t>
  </si>
  <si>
    <t>Daniel Okyere</t>
  </si>
  <si>
    <t>Patrick Akomaning</t>
  </si>
  <si>
    <t>Bernard Adu</t>
  </si>
  <si>
    <t>S.E. Agyekum</t>
  </si>
  <si>
    <t>397</t>
  </si>
  <si>
    <t>Rebecca Narkie</t>
  </si>
  <si>
    <t>Benjamin Tetteh</t>
  </si>
  <si>
    <t>398</t>
  </si>
  <si>
    <t>Diana Asare</t>
  </si>
  <si>
    <t>Bruce Opoku</t>
  </si>
  <si>
    <t>399</t>
  </si>
  <si>
    <t>Mercy Opoku Appiah</t>
  </si>
  <si>
    <t>TAG 394</t>
  </si>
  <si>
    <t>400</t>
  </si>
  <si>
    <t>Kwabena Atuah</t>
  </si>
  <si>
    <t>Kwaku Seth</t>
  </si>
  <si>
    <t>TAG 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</si>
</sst>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DF5FE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79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167" fontId="3" fillId="4" borderId="0" xfId="0" applyNumberFormat="1" applyFont="1" applyFill="1" applyAlignment="1">
      <alignment horizontal="left" vertical="top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/>
    </xf>
    <xf numFmtId="172" fontId="24" fillId="0" borderId="0" xfId="0" applyNumberFormat="1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66" fontId="18" fillId="0" borderId="0" xfId="0" applyNumberFormat="1" applyFont="1" applyAlignment="1">
      <alignment horizontal="left" vertical="top"/>
    </xf>
    <xf numFmtId="172" fontId="25" fillId="0" borderId="0" xfId="0" applyNumberFormat="1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171" fontId="18" fillId="0" borderId="0" xfId="0" applyNumberFormat="1" applyFont="1" applyAlignment="1">
      <alignment horizontal="left" vertical="top"/>
    </xf>
    <xf numFmtId="14" fontId="18" fillId="0" borderId="0" xfId="0" applyNumberFormat="1" applyFont="1" applyAlignment="1">
      <alignment horizontal="left" vertical="top"/>
    </xf>
    <xf numFmtId="171" fontId="18" fillId="0" borderId="0" xfId="0" quotePrefix="1" applyNumberFormat="1" applyFont="1" applyAlignment="1">
      <alignment horizontal="left" vertical="top"/>
    </xf>
    <xf numFmtId="49" fontId="18" fillId="0" borderId="24" xfId="0" applyNumberFormat="1" applyFont="1" applyBorder="1" applyAlignment="1">
      <alignment horizontal="left" vertical="top"/>
    </xf>
    <xf numFmtId="171" fontId="18" fillId="0" borderId="24" xfId="0" quotePrefix="1" applyNumberFormat="1" applyFont="1" applyBorder="1" applyAlignment="1">
      <alignment horizontal="left" vertical="top"/>
    </xf>
    <xf numFmtId="166" fontId="18" fillId="0" borderId="24" xfId="0" applyNumberFormat="1" applyFont="1" applyBorder="1" applyAlignment="1">
      <alignment horizontal="left" vertical="top"/>
    </xf>
    <xf numFmtId="169" fontId="18" fillId="0" borderId="24" xfId="0" applyNumberFormat="1" applyFont="1" applyBorder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172" fontId="0" fillId="0" borderId="0" xfId="0" applyNumberFormat="1"/>
    <xf numFmtId="49" fontId="28" fillId="9" borderId="0" xfId="0" quotePrefix="1" applyNumberFormat="1" applyFont="1" applyFill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49" fontId="28" fillId="9" borderId="0" xfId="0" applyNumberFormat="1" applyFont="1" applyFill="1" applyAlignment="1">
      <alignment horizontal="left" vertical="top"/>
    </xf>
    <xf numFmtId="171" fontId="28" fillId="9" borderId="0" xfId="0" quotePrefix="1" applyNumberFormat="1" applyFont="1" applyFill="1" applyAlignment="1">
      <alignment horizontal="left" vertical="top"/>
    </xf>
    <xf numFmtId="166" fontId="28" fillId="9" borderId="0" xfId="0" applyNumberFormat="1" applyFont="1" applyFill="1" applyAlignment="1">
      <alignment horizontal="left" vertical="top"/>
    </xf>
    <xf numFmtId="169" fontId="28" fillId="9" borderId="0" xfId="0" applyNumberFormat="1" applyFont="1" applyFill="1" applyAlignment="1">
      <alignment horizontal="left" vertical="top"/>
    </xf>
    <xf numFmtId="170" fontId="37" fillId="9" borderId="0" xfId="0" applyNumberFormat="1" applyFont="1" applyFill="1" applyAlignment="1">
      <alignment horizontal="left" vertical="top"/>
    </xf>
    <xf numFmtId="172" fontId="38" fillId="9" borderId="0" xfId="0" applyNumberFormat="1" applyFont="1" applyFill="1" applyAlignment="1">
      <alignment horizontal="left" vertical="top"/>
    </xf>
    <xf numFmtId="167" fontId="28" fillId="9" borderId="0" xfId="0" applyNumberFormat="1" applyFont="1" applyFill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</cellXfs>
  <cellStyles count="3">
    <cellStyle name="Hyperlink" xfId="2" builtinId="8"/>
    <cellStyle name="Normal" xfId="0" builtinId="0"/>
    <cellStyle name="Style 1" xfId="1" xr:uid="{A64D10DA-FF9E-44DE-9CD7-5B656ED8CBA3}"/>
  </cellStyles>
  <dxfs count="191"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numFmt numFmtId="167" formatCode="[$GHC]\ #,##0.00"/>
    </dxf>
    <dxf>
      <numFmt numFmtId="172" formatCode="00000000"/>
    </dxf>
    <dxf>
      <numFmt numFmtId="172" formatCode="00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numFmt numFmtId="30" formatCode="@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90"/>
      <tableStyleElement type="headerRow" dxfId="189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59</c:v>
                </c:pt>
                <c:pt idx="1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</xdr:row>
          <xdr:rowOff>0</xdr:rowOff>
        </xdr:from>
        <xdr:to>
          <xdr:col>7</xdr:col>
          <xdr:colOff>1150620</xdr:colOff>
          <xdr:row>10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160020</xdr:rowOff>
        </xdr:from>
        <xdr:to>
          <xdr:col>9</xdr:col>
          <xdr:colOff>0</xdr:colOff>
          <xdr:row>10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15</xdr:row>
          <xdr:rowOff>182880</xdr:rowOff>
        </xdr:from>
        <xdr:to>
          <xdr:col>12</xdr:col>
          <xdr:colOff>76200</xdr:colOff>
          <xdr:row>20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22860</xdr:rowOff>
        </xdr:from>
        <xdr:to>
          <xdr:col>8</xdr:col>
          <xdr:colOff>518160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99060</xdr:rowOff>
        </xdr:from>
        <xdr:to>
          <xdr:col>7</xdr:col>
          <xdr:colOff>2667000</xdr:colOff>
          <xdr:row>14</xdr:row>
          <xdr:rowOff>106680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449580</xdr:colOff>
          <xdr:row>10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10</xdr:row>
          <xdr:rowOff>30480</xdr:rowOff>
        </xdr:from>
        <xdr:to>
          <xdr:col>4</xdr:col>
          <xdr:colOff>647700</xdr:colOff>
          <xdr:row>14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88"/>
    <tableColumn id="4" xr3:uid="{E7D7CFB8-28A0-4520-9466-FBE7CF159AF6}" name="AGE" dataDxfId="187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L2" insertRow="1" totalsRowShown="0">
  <autoFilter ref="A1:L2" xr:uid="{E3462C6B-81DE-492A-9313-EB9F257EC1AF}"/>
  <tableColumns count="12">
    <tableColumn id="1" xr3:uid="{BC9AB781-EDC0-420F-B57E-A60C34BEA2F7}" name="TAG"/>
    <tableColumn id="12" xr3:uid="{FBB51A80-363F-40D9-93D7-2E9DBEB3FFE4}" name="NAME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402" totalsRowCount="1" headerRowDxfId="186" dataDxfId="185" totalsRowDxfId="184">
  <autoFilter ref="A1:T401" xr:uid="{7BF9282B-593A-4C7C-B7AA-9629A5A229FE}">
    <filterColumn colId="10">
      <filters calendarType="gregorian">
        <dateGroupItem year="2026" month="9" day="4" dateTimeGrouping="day"/>
      </filters>
    </filterColumn>
  </autoFilter>
  <sortState xmlns:xlrd2="http://schemas.microsoft.com/office/spreadsheetml/2017/richdata2" ref="A2:T399">
    <sortCondition ref="A1:A399"/>
  </sortState>
  <tableColumns count="20">
    <tableColumn id="1" xr3:uid="{C37D3FC5-983A-48D2-A3ED-92683F18BDCB}" name="TAG NO." totalsRowLabel="Total" dataDxfId="183" totalsRowDxfId="16"/>
    <tableColumn id="2" xr3:uid="{725C0885-8F2E-4DAD-8E53-7D44ABF91339}" name="NAME OF DECEASED" dataDxfId="182" totalsRowDxfId="15"/>
    <tableColumn id="15" xr3:uid="{220D8CB0-EFC6-44BD-80F2-519CB992090B}" name="AGE" dataDxfId="181" totalsRowDxfId="14"/>
    <tableColumn id="17" xr3:uid="{84BF7D9E-373C-4A75-B834-A37ED6717214}" name="GENDER" dataDxfId="180" totalsRowDxfId="13"/>
    <tableColumn id="3" xr3:uid="{73C4D7AA-2091-4C0E-89FB-A82A7142312E}" name="NAME OF RELATIVE" dataDxfId="179" totalsRowDxfId="12"/>
    <tableColumn id="12" xr3:uid="{CB30D50B-7DD3-47F9-AF11-18C7A2AF6E9F}" name="RELATIVE'S CONTACT" dataDxfId="178" totalsRowDxfId="11"/>
    <tableColumn id="6" xr3:uid="{C9750102-D280-4D04-BB3D-AB87E968A53A}" name="PLACE" dataDxfId="177" totalsRowDxfId="10"/>
    <tableColumn id="7" xr3:uid="{0EADA21E-A027-4012-A2AF-E87012325E1B}" name="ADMISSION TIME" dataDxfId="176" totalsRowDxfId="9"/>
    <tableColumn id="14" xr3:uid="{40026914-DA5D-4379-91FC-9EE1EF7877D9}" name="TYPE" dataDxfId="175" totalsRowDxfId="8"/>
    <tableColumn id="4" xr3:uid="{B7C33396-721F-447D-BA68-A9118871F798}" name="ADMISSION DATE" dataDxfId="174" totalsRowDxfId="7"/>
    <tableColumn id="13" xr3:uid="{C97A4245-C6E4-465E-AE9D-9DABE5DB26DE}" name="DISCHARGE DATE" dataDxfId="173" totalsRowDxfId="6"/>
    <tableColumn id="16" xr3:uid="{635D9BE4-39F4-4346-B552-9D87A4057D61}" name="STORAGE DAYS" dataDxfId="172"/>
    <tableColumn id="8" xr3:uid="{8650C8BC-6FDF-427C-B661-273C77DD39B2}" name="EMBALMING FEE" totalsRowFunction="sum" dataDxfId="171" totalsRowDxfId="2"/>
    <tableColumn id="9" xr3:uid="{84E7463E-6A72-4739-B0F0-2FDB0BC33342}" name="COLDROOM FEE" totalsRowFunction="sum" dataDxfId="170" totalsRowDxfId="1"/>
    <tableColumn id="10" xr3:uid="{55F3762A-4A02-447D-B11A-70289DDC64CF}" name="EMBALMING RECEIPT" dataDxfId="169" totalsRowDxfId="5"/>
    <tableColumn id="11" xr3:uid="{E27BAA51-827A-40D9-BE4A-4EA35AFB60F8}" name="COLDROOM RECEIPT" dataDxfId="168" totalsRowDxfId="4"/>
    <tableColumn id="18" xr3:uid="{A59FF3A7-A860-4CC7-B316-69002D187DDD}" name="STORAGE FEE" totalsRowFunction="sum" dataDxfId="167" totalsRowDxfId="3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66" totalsRowDxfId="0">
      <calculatedColumnFormula>DATA[[#This Row],[COLDROOM FEE]]-DATA[[#This Row],[STORAGE FEE]]</calculatedColumnFormula>
    </tableColumn>
    <tableColumn id="5" xr3:uid="{77C43F09-9DE4-4A7E-8245-804A3CE8CDC8}" name="STATUS" dataDxfId="165" totalsRowDxfId="164">
      <calculatedColumnFormula>IF(ISBLANK(DATA[[#This Row],[COLDROOM RECEIPT]]),"IN CUSTODY","DISCHARGED")</calculatedColumnFormula>
    </tableColumn>
    <tableColumn id="20" xr3:uid="{AAA21E3F-DD59-4C58-8AEF-6E45B181C731}" name="CASES" dataDxfId="163" totalsRowDxfId="162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>
    <filterColumn colId="2">
      <filters>
        <filter val="Fridge Repairer"/>
        <filter val="Fridge Repairer Labour"/>
        <filter val="Fridge Repairer T&amp;T"/>
        <filter val="Fridge Repairing Items T&amp;T"/>
      </filters>
    </filterColumn>
  </autoFilter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61"/>
    <tableColumn id="5" xr3:uid="{9F6A4E68-F44C-404B-8DD7-C34DF2BA8A52}" name="AMOUNT" totalsRowFunction="sum" dataDxfId="160" totalsRowDxfId="159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58" totalsRowDxfId="157"/>
    <tableColumn id="3" xr3:uid="{8099DD5C-DD64-4D55-B440-ECA386A1E38E}" name="PAID" totalsRowFunction="sum" dataDxfId="156" totalsRowDxfId="155"/>
    <tableColumn id="4" xr3:uid="{C6FDFA45-551A-41D3-BB6B-AE7FD4FED160}" name="BALANCE" totalsRowFunction="sum" totalsRowDxfId="154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53" totalsRowDxfId="152"/>
    <tableColumn id="3" xr3:uid="{8BA05948-B466-470B-921B-E935C19B53FB}" name="DEDUCTIONS" dataDxfId="151"/>
    <tableColumn id="6" xr3:uid="{3C67051D-6A7F-401E-BB52-A43497DFCF5B}" name="DATE" dataDxfId="150" totalsRowDxfId="149"/>
    <tableColumn id="4" xr3:uid="{1F1DF098-4869-4BC4-A13B-B8422F69C6A7}" name="AMOUNT2" totalsRowFunction="sum" totalsRowDxfId="148"/>
    <tableColumn id="7" xr3:uid="{087F023F-DE19-4CF6-A1E5-1658AA89A414}" name="BALANCE" totalsRowFunction="custom" totalsRowDxfId="147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46">
  <autoFilter ref="A1:C14" xr:uid="{BCC0BBDB-C41A-4962-9049-BED618DAABB1}"/>
  <tableColumns count="3">
    <tableColumn id="1" xr3:uid="{0D0721E0-EB6E-4D25-9A72-E729EB5D4867}" name="TAG NUMBER" totalsRowLabel="Total" dataDxfId="145" totalsRowDxfId="144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43">
  <autoFilter ref="E1:G15" xr:uid="{E290F8E4-537A-4998-9790-1D6945BFCDDE}"/>
  <tableColumns count="3">
    <tableColumn id="1" xr3:uid="{1798A446-94AC-46AF-901E-DA0B3D092CB6}" name="TAG NUMBER" totalsRowLabel="Total" dataDxfId="142" totalsRowDxfId="141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40">
  <autoFilter ref="I1:K16" xr:uid="{F24F9438-1170-435B-8F18-67AAD38D9246}"/>
  <tableColumns count="3">
    <tableColumn id="1" xr3:uid="{3195C186-459C-42E4-945A-8E05CD7DC0A4}" name="TAG NUMBER" totalsRowLabel="Total" dataDxfId="139" totalsRowDxfId="138"/>
    <tableColumn id="2" xr3:uid="{558FCAA5-4937-4EA1-A47D-9D46AF74517F}" name="DATE" dataDxfId="137"/>
    <tableColumn id="3" xr3:uid="{71E01975-97F3-4D62-9DCA-0806E1B1176A}" name="NUMBER" totalsRowFunction="sum" dataDxfId="136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35">
  <autoFilter ref="M1:O14" xr:uid="{3EEDC096-302D-4901-B20B-D40873387824}"/>
  <tableColumns count="3">
    <tableColumn id="1" xr3:uid="{EC6027CE-641D-43C8-B736-DF55402D4758}" name="TAG NUMBER" totalsRowLabel="Total" dataDxfId="134" totalsRowDxfId="133"/>
    <tableColumn id="2" xr3:uid="{9EB25827-E873-4BB2-82B0-E89823BCFD37}" name="DATE" dataDxfId="132"/>
    <tableColumn id="3" xr3:uid="{3F417B97-8555-473F-96AD-64B892344F7F}" name="NUMBER" totalsRowFunction="sum" dataDxfId="131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30">
  <autoFilter ref="Q1:S14" xr:uid="{24D83A21-1022-4EF1-B23D-23A57D13834C}"/>
  <tableColumns count="3">
    <tableColumn id="1" xr3:uid="{2ED22212-2BA5-467E-9121-5B81B0D5F87C}" name="TAG NUMBER" totalsRowLabel="Total" dataDxfId="129" totalsRowDxfId="128"/>
    <tableColumn id="2" xr3:uid="{FF213B95-3CCF-49DF-97A9-889CB2B8D5EA}" name="DATE" dataDxfId="127"/>
    <tableColumn id="3" xr3:uid="{C24FE5BC-34F8-4FF2-A812-B11AD0FD69F4}" name="NUMBER" totalsRowFunction="sum" dataDxfId="126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25">
  <autoFilter ref="U1:W15" xr:uid="{1B406F84-17C1-4A37-B30F-7750799E9C9E}"/>
  <tableColumns count="3">
    <tableColumn id="1" xr3:uid="{3A456A61-F39B-4E66-8104-6834DB3D2F5A}" name="TAG NUMBER" totalsRowLabel="Total" dataDxfId="124" totalsRowDxfId="123"/>
    <tableColumn id="2" xr3:uid="{AAA0746B-2CF9-4456-9E99-574E2938E997}" name="DATE"/>
    <tableColumn id="3" xr3:uid="{48B61DB4-740B-4D4A-B1E2-BAC6A75D93DB}" name="NUMBER" totalsRowFunction="sum" dataDxfId="122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21">
  <autoFilter ref="Y1:AA16" xr:uid="{C5EA61D8-764A-416C-AA0D-E3311B8CA5D7}"/>
  <tableColumns count="3">
    <tableColumn id="1" xr3:uid="{8CBE15E5-FE1B-4607-A485-B0D3BEF533B3}" name="TAG NUMBER" totalsRowLabel="Total" dataDxfId="120" totalsRowDxfId="119"/>
    <tableColumn id="2" xr3:uid="{48781F1A-9208-4507-9FE7-22E57FE9CC48}" name="DATE"/>
    <tableColumn id="3" xr3:uid="{FF8C9565-8E62-4669-B085-08D9F54790A7}" name="NUMBER" totalsRowFunction="sum" dataDxfId="118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117">
  <autoFilter ref="AC1:AE19" xr:uid="{82C940A5-F70C-4065-91EB-939EB00A7B10}"/>
  <tableColumns count="3">
    <tableColumn id="1" xr3:uid="{2D62D778-68C4-46E5-8F41-CEEC6E936FAF}" name="TAG NUMBER" totalsRowLabel="Total" dataDxfId="116" totalsRowDxfId="115"/>
    <tableColumn id="2" xr3:uid="{4C57F58B-D660-4EAB-8072-A96317D32DE8}" name="DATE" dataDxfId="114"/>
    <tableColumn id="3" xr3:uid="{44F0862C-D7FB-4B4E-8D88-D1D8EE8BCFC4}" name="NUMBER" totalsRowFunction="sum" dataDxfId="113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112">
  <autoFilter ref="AG1:AI5" xr:uid="{C0B8BC2B-DD34-451D-8CCA-5EAFA36780EE}"/>
  <tableColumns count="3">
    <tableColumn id="1" xr3:uid="{D2974DC9-FD6D-4D20-8B9B-0476777DAA60}" name="TAG NUMBER" totalsRowLabel="Total" dataDxfId="111" totalsRowDxfId="110"/>
    <tableColumn id="2" xr3:uid="{B2B6C82A-14A2-46B9-9032-0CE496643D49}" name="DATE" dataDxfId="109" totalsRowDxfId="108"/>
    <tableColumn id="3" xr3:uid="{ED8377DA-1773-4651-8BE6-D127E0EB4557}" name="NUMBER" totalsRowFunction="sum" dataDxfId="107" totalsRowDxfId="106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50" totalsRowCount="1" headerRowDxfId="105" tableBorderDxfId="104">
  <autoFilter ref="A2:I49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103" totalsRowDxfId="102"/>
    <tableColumn id="2" xr3:uid="{0075BAB9-9392-4F6A-8FF0-C3644555A272}" name="NAME" dataDxfId="101" totalsRowDxfId="100"/>
    <tableColumn id="3" xr3:uid="{680B960A-27F3-4AD9-A2C7-679A94F9F3C6}" name="ADMISSION DATE" totalsRowFunction="count"/>
    <tableColumn id="4" xr3:uid="{3709E526-EE1B-44D4-BEFD-F769CCB6A6ED}" name="DISCHARGE DATE" dataDxfId="99"/>
    <tableColumn id="5" xr3:uid="{19BB4E9C-7CAD-45FA-BF80-76294E7E7839}" name="DAYS" dataDxfId="98" totalsRowDxfId="97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96" totalsRowDxfId="95">
      <calculatedColumnFormula>Table9[[#This Row],[DAYS]]*20</calculatedColumnFormula>
    </tableColumn>
    <tableColumn id="7" xr3:uid="{C4CBF79A-A552-4B1F-8067-20CC21D65BD7}" name="REAL" totalsRowFunction="sum" dataDxfId="94" totalsRowDxfId="93">
      <calculatedColumnFormula>Table9[[#This Row],[DAYS]]*13</calculatedColumnFormula>
    </tableColumn>
    <tableColumn id="8" xr3:uid="{237A2462-6F12-4CE7-A197-63CAC997D2C8}" name="DIFF" totalsRowFunction="sum" dataDxfId="92" totalsRowDxfId="91">
      <calculatedColumnFormula>Table9[[#This Row],[ACTUAL]]-Table9[[#This Row],[REAL]]</calculatedColumnFormula>
    </tableColumn>
    <tableColumn id="9" xr3:uid="{153257B5-B8A1-453F-8518-A373AEC9BFF7}" name="CLEARED" totalsRowDxfId="90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89">
  <autoFilter ref="K2:K3" xr:uid="{B67C403A-A3D1-4A5E-A012-D609DB6D5279}"/>
  <tableColumns count="1">
    <tableColumn id="2" xr3:uid="{83D56398-DF46-4D28-924B-4F7490656DAC}" name="EXPECTED" dataDxfId="88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87">
  <autoFilter ref="J2:J3" xr:uid="{477587E4-9ACA-4E79-8C3B-6BEA561DF9A0}"/>
  <tableColumns count="1">
    <tableColumn id="1" xr3:uid="{EC8FDD95-7F01-4C3D-91E2-52B23CB48A3C}" name="AVG" dataDxfId="86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85">
      <calculatedColumnFormula>SUMIF(Table9[CLEARED],"YES",Table9[DIFF])</calculatedColumnFormula>
    </tableColumn>
    <tableColumn id="2" xr3:uid="{6515AABC-2B09-404C-B168-C1ECFB7675C4}" name="BALANCE" dataDxfId="84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83" totalsRowDxfId="82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81"/>
    <tableColumn id="3" xr3:uid="{D0F1C8F9-6D90-406C-9C8D-128F2931D994}" name="ANNUAL SALES" dataDxfId="80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79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78" totalsRowDxfId="77"/>
    <tableColumn id="9" xr3:uid="{26891206-ADD5-4E17-A5B9-6BCA01C91D89}" name="NAME " dataDxfId="76" totalsRowDxfId="75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74" totalsRowDxfId="73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72" totalsRowDxfId="71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zoomScaleNormal="100" workbookViewId="0">
      <selection activeCell="I5" sqref="I5"/>
    </sheetView>
  </sheetViews>
  <sheetFormatPr defaultColWidth="9.109375" defaultRowHeight="14.4" x14ac:dyDescent="0.3"/>
  <cols>
    <col min="1" max="1" width="9.109375" style="168" customWidth="1"/>
    <col min="2" max="2" width="5" style="168" customWidth="1"/>
    <col min="3" max="4" width="9.109375" style="168"/>
    <col min="5" max="5" width="11.109375" style="168" customWidth="1"/>
    <col min="6" max="7" width="9.109375" style="168"/>
    <col min="8" max="8" width="48.44140625" style="168" bestFit="1" customWidth="1"/>
    <col min="9" max="9" width="54.5546875" style="168" bestFit="1" customWidth="1"/>
    <col min="10" max="16384" width="9.109375" style="168"/>
  </cols>
  <sheetData>
    <row r="1" spans="3:13" x14ac:dyDescent="0.3">
      <c r="C1" s="167"/>
      <c r="D1" s="167"/>
      <c r="E1" s="167"/>
      <c r="F1" s="167"/>
      <c r="G1" s="167"/>
      <c r="H1" s="167"/>
      <c r="I1" s="167"/>
      <c r="J1" s="167"/>
    </row>
    <row r="2" spans="3:13" x14ac:dyDescent="0.3">
      <c r="C2" s="167"/>
      <c r="D2" s="167"/>
      <c r="E2" s="167"/>
      <c r="F2" s="167"/>
      <c r="G2" s="167"/>
      <c r="H2" s="167"/>
      <c r="I2" s="167"/>
      <c r="J2" s="167"/>
    </row>
    <row r="3" spans="3:13" ht="15" thickBot="1" x14ac:dyDescent="0.35">
      <c r="C3" s="167"/>
      <c r="D3" s="167"/>
      <c r="E3" s="167"/>
      <c r="F3" s="167"/>
      <c r="G3" s="167"/>
      <c r="H3" s="167"/>
      <c r="I3" s="167"/>
      <c r="J3" s="167"/>
    </row>
    <row r="4" spans="3:13" ht="15" thickBot="1" x14ac:dyDescent="0.35">
      <c r="G4" s="169"/>
      <c r="H4" s="170"/>
      <c r="I4" s="170"/>
      <c r="J4" s="171"/>
    </row>
    <row r="5" spans="3:13" ht="37.200000000000003" thickBot="1" x14ac:dyDescent="0.35">
      <c r="G5" s="172"/>
      <c r="H5" s="173" t="s">
        <v>0</v>
      </c>
      <c r="I5" s="58" t="s">
        <v>2026</v>
      </c>
      <c r="J5" s="174"/>
    </row>
    <row r="6" spans="3:13" x14ac:dyDescent="0.3">
      <c r="G6" s="172"/>
      <c r="H6" s="175"/>
      <c r="I6" s="175"/>
      <c r="J6" s="174"/>
    </row>
    <row r="7" spans="3:13" x14ac:dyDescent="0.3">
      <c r="G7" s="172"/>
      <c r="H7" s="175"/>
      <c r="I7" s="175"/>
      <c r="J7" s="174"/>
    </row>
    <row r="8" spans="3:13" x14ac:dyDescent="0.3">
      <c r="G8" s="172"/>
      <c r="H8" s="175"/>
      <c r="I8" s="175"/>
      <c r="J8" s="174"/>
    </row>
    <row r="9" spans="3:13" x14ac:dyDescent="0.3">
      <c r="G9" s="172"/>
      <c r="H9" s="175"/>
      <c r="I9" s="175"/>
      <c r="J9" s="174"/>
    </row>
    <row r="10" spans="3:13" x14ac:dyDescent="0.3">
      <c r="G10" s="172"/>
      <c r="H10" s="175"/>
      <c r="I10" s="175"/>
      <c r="J10" s="174"/>
    </row>
    <row r="11" spans="3:13" x14ac:dyDescent="0.3">
      <c r="G11" s="172"/>
      <c r="H11" s="175"/>
      <c r="I11" s="175"/>
      <c r="J11" s="174"/>
    </row>
    <row r="12" spans="3:13" x14ac:dyDescent="0.3">
      <c r="G12" s="172"/>
      <c r="H12" s="175"/>
      <c r="I12" s="175"/>
      <c r="J12" s="174"/>
      <c r="M12" s="168" t="s">
        <v>2</v>
      </c>
    </row>
    <row r="13" spans="3:13" x14ac:dyDescent="0.3">
      <c r="G13" s="172"/>
      <c r="H13" s="175"/>
      <c r="I13" s="175"/>
      <c r="J13" s="174"/>
    </row>
    <row r="14" spans="3:13" x14ac:dyDescent="0.3">
      <c r="D14" s="168" t="s">
        <v>2</v>
      </c>
      <c r="G14" s="172"/>
      <c r="H14" s="175"/>
      <c r="I14" s="175"/>
      <c r="J14" s="174"/>
    </row>
    <row r="15" spans="3:13" ht="15" thickBot="1" x14ac:dyDescent="0.35">
      <c r="D15" s="168" t="s">
        <v>2</v>
      </c>
      <c r="G15" s="176"/>
      <c r="H15" s="177"/>
      <c r="I15" s="177"/>
      <c r="J15" s="178"/>
    </row>
    <row r="170" spans="2:2" x14ac:dyDescent="0.3">
      <c r="B170" s="168" t="s">
        <v>3</v>
      </c>
    </row>
  </sheetData>
  <sheetProtection algorithmName="SHA-512" hashValue="B9MjNhhpG2LeFvjyw7u7KrfwsrqA/RJyjvVWrQXWMRjPbuas6qjrxMBhjZmTnOso2l4WFYRdax63vZ2q3PJcKA==" saltValue="zgDoZFUb2WisGGvFkhUG6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6</xdr:row>
                    <xdr:rowOff>0</xdr:rowOff>
                  </from>
                  <to>
                    <xdr:col>7</xdr:col>
                    <xdr:colOff>1150620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160020</xdr:rowOff>
                  </from>
                  <to>
                    <xdr:col>9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198120</xdr:colOff>
                    <xdr:row>15</xdr:row>
                    <xdr:rowOff>182880</xdr:rowOff>
                  </from>
                  <to>
                    <xdr:col>12</xdr:col>
                    <xdr:colOff>76200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22860</xdr:rowOff>
                  </from>
                  <to>
                    <xdr:col>8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99060</xdr:rowOff>
                  </from>
                  <to>
                    <xdr:col>7</xdr:col>
                    <xdr:colOff>2667000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518160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3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3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3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3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" thickBot="1" x14ac:dyDescent="0.35"/>
    <row r="7" spans="1:11" ht="15" thickBot="1" x14ac:dyDescent="0.35">
      <c r="B7" s="161" t="s">
        <v>1443</v>
      </c>
      <c r="C7" s="162"/>
      <c r="D7" s="163"/>
    </row>
    <row r="8" spans="1:11" x14ac:dyDescent="0.3">
      <c r="B8" t="s">
        <v>1444</v>
      </c>
    </row>
    <row r="9" spans="1:11" x14ac:dyDescent="0.3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A2" zoomScale="130" zoomScaleNormal="130" workbookViewId="0">
      <selection activeCell="D5" sqref="D5"/>
    </sheetView>
  </sheetViews>
  <sheetFormatPr defaultRowHeight="14.4" x14ac:dyDescent="0.3"/>
  <sheetData>
    <row r="21" spans="2:3" x14ac:dyDescent="0.3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abSelected="1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88671875" bestFit="1" customWidth="1"/>
    <col min="3" max="3" width="17.6640625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8" t="s">
        <v>2029</v>
      </c>
    </row>
    <row r="4" spans="2:8" ht="15" thickBot="1" x14ac:dyDescent="0.35">
      <c r="E4" t="s">
        <v>1355</v>
      </c>
    </row>
    <row r="5" spans="2:8" ht="21.6" thickBot="1" x14ac:dyDescent="0.35">
      <c r="B5" s="2" t="s">
        <v>28</v>
      </c>
      <c r="C5" s="13" t="s">
        <v>2027</v>
      </c>
      <c r="E5" s="2" t="str">
        <f>DATA[[#Headers],[PLACE]]&amp; ":"</f>
        <v>PLACE:</v>
      </c>
      <c r="F5" s="13" t="s">
        <v>25</v>
      </c>
    </row>
    <row r="6" spans="2:8" ht="21.6" thickBot="1" x14ac:dyDescent="0.35">
      <c r="C6" s="1"/>
      <c r="E6" s="2"/>
      <c r="F6" s="3"/>
    </row>
    <row r="7" spans="2:8" ht="21.6" thickBot="1" x14ac:dyDescent="0.35">
      <c r="B7" s="2" t="str">
        <f>DATA[[#Headers],[AGE]] &amp; ":"</f>
        <v>AGE:</v>
      </c>
      <c r="C7" s="13">
        <v>73</v>
      </c>
      <c r="E7" s="2" t="str">
        <f>DATA[[#Headers],[ADMISSION TIME]]&amp; ":"</f>
        <v>ADMISSION TIME:</v>
      </c>
      <c r="F7" s="15">
        <v>0.3888888888888889</v>
      </c>
    </row>
    <row r="8" spans="2:8" ht="21.6" thickBot="1" x14ac:dyDescent="0.35">
      <c r="B8" s="2"/>
      <c r="C8" s="3"/>
      <c r="E8" s="2"/>
      <c r="F8" s="3"/>
    </row>
    <row r="9" spans="2:8" ht="21.6" thickBot="1" x14ac:dyDescent="0.35">
      <c r="B9" s="2" t="str">
        <f>DATA[[#Headers],[GENDER]]&amp; ":"</f>
        <v>GENDER:</v>
      </c>
      <c r="C9" s="13" t="s">
        <v>5</v>
      </c>
      <c r="E9" s="2" t="str">
        <f>DATA[[#Headers],[TYPE]]&amp; ":"</f>
        <v>TYPE:</v>
      </c>
      <c r="F9" s="9" t="s">
        <v>10</v>
      </c>
      <c r="H9" s="7"/>
    </row>
    <row r="10" spans="2:8" ht="21.6" thickBot="1" x14ac:dyDescent="0.35">
      <c r="B10" s="2"/>
      <c r="C10" s="3"/>
      <c r="E10" s="2"/>
      <c r="F10" s="3"/>
    </row>
    <row r="11" spans="2:8" ht="21.6" thickBot="1" x14ac:dyDescent="0.35">
      <c r="B11" s="2" t="str">
        <f>DATA[[#Headers],[NAME OF RELATIVE]]&amp; ":"</f>
        <v>NAME OF RELATIVE:</v>
      </c>
      <c r="C11" s="13" t="s">
        <v>2028</v>
      </c>
      <c r="E11" s="2" t="str">
        <f>DATA[[#Headers],[ADMISSION DATE]]&amp; ":"</f>
        <v>ADMISSION DATE:</v>
      </c>
      <c r="F11" s="14">
        <v>46267</v>
      </c>
    </row>
    <row r="12" spans="2:8" ht="21.6" thickBot="1" x14ac:dyDescent="0.35">
      <c r="B12" s="2"/>
      <c r="C12" s="3"/>
      <c r="E12" s="2"/>
      <c r="F12" s="4"/>
    </row>
    <row r="13" spans="2:8" ht="21.6" thickBot="1" x14ac:dyDescent="0.35">
      <c r="B13" s="2" t="str">
        <f>DATA[[#Headers],[RELATIVE''S CONTACT]]&amp; ":"</f>
        <v>RELATIVE'S CONTACT:</v>
      </c>
      <c r="C13" s="56">
        <v>555395989</v>
      </c>
      <c r="E13" s="2" t="str">
        <f>DATA[[#Headers],[DISCHARGE DATE]]&amp; ":"</f>
        <v>DISCHARGE DATE:</v>
      </c>
      <c r="F13" s="14"/>
    </row>
    <row r="14" spans="2:8" ht="18.600000000000001" thickBot="1" x14ac:dyDescent="0.35">
      <c r="C14" s="3"/>
    </row>
    <row r="15" spans="2:8" ht="21.6" thickBot="1" x14ac:dyDescent="0.35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70" priority="1" operator="containsText" text="VIP">
      <formula>NOT(ISERROR(SEARCH("VIP",F9)))</formula>
    </cfRule>
    <cfRule type="containsText" dxfId="6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449580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B15" sqref="B15"/>
    </sheetView>
  </sheetViews>
  <sheetFormatPr defaultRowHeight="14.4" x14ac:dyDescent="0.3"/>
  <cols>
    <col min="1" max="1" width="6.44140625" bestFit="1" customWidth="1"/>
    <col min="2" max="2" width="28" bestFit="1" customWidth="1"/>
    <col min="3" max="3" width="48.33203125" bestFit="1" customWidth="1"/>
    <col min="4" max="4" width="13.88671875" bestFit="1" customWidth="1"/>
    <col min="5" max="5" width="21.33203125" bestFit="1" customWidth="1"/>
    <col min="6" max="6" width="23.88671875" bestFit="1" customWidth="1"/>
    <col min="7" max="7" width="5.5546875" customWidth="1"/>
    <col min="8" max="8" width="23.88671875" bestFit="1" customWidth="1"/>
    <col min="9" max="9" width="25.109375" bestFit="1" customWidth="1"/>
  </cols>
  <sheetData>
    <row r="2" spans="2:8" ht="15" customHeight="1" thickBot="1" x14ac:dyDescent="0.35"/>
    <row r="3" spans="2:8" ht="26.4" thickBot="1" x14ac:dyDescent="0.35">
      <c r="D3" s="16" t="s">
        <v>2025</v>
      </c>
    </row>
    <row r="4" spans="2:8" ht="15" thickBot="1" x14ac:dyDescent="0.35"/>
    <row r="5" spans="2:8" ht="26.4" thickBot="1" x14ac:dyDescent="0.35">
      <c r="B5" s="2" t="str">
        <f>DATA[[#Headers],[NAME OF DECEASED]]&amp;":"</f>
        <v>NAME OF DECEASED:</v>
      </c>
      <c r="C5" s="17" t="s">
        <v>2007</v>
      </c>
      <c r="E5" s="2" t="s">
        <v>34</v>
      </c>
      <c r="F5" s="18">
        <v>216</v>
      </c>
    </row>
    <row r="6" spans="2:8" ht="21.6" thickBot="1" x14ac:dyDescent="0.35">
      <c r="C6" s="1"/>
      <c r="E6" s="2"/>
      <c r="F6" s="5"/>
    </row>
    <row r="7" spans="2:8" ht="26.4" thickBot="1" x14ac:dyDescent="0.35">
      <c r="B7" s="2" t="str">
        <f>DATA[[#Headers],[TYPE]]&amp;":"</f>
        <v>TYPE:</v>
      </c>
      <c r="C7" s="17" t="s">
        <v>12</v>
      </c>
      <c r="E7" s="2" t="s">
        <v>35</v>
      </c>
      <c r="F7" s="19">
        <v>4320</v>
      </c>
      <c r="H7" s="19">
        <f>F7+210</f>
        <v>4530</v>
      </c>
    </row>
    <row r="8" spans="2:8" ht="21.6" thickBot="1" x14ac:dyDescent="0.35">
      <c r="B8" s="2"/>
      <c r="C8" s="3"/>
      <c r="E8" s="2"/>
    </row>
    <row r="9" spans="2:8" ht="26.4" thickBot="1" x14ac:dyDescent="0.35">
      <c r="E9" s="2" t="s">
        <v>1489</v>
      </c>
      <c r="F9" s="19">
        <v>4860</v>
      </c>
    </row>
    <row r="10" spans="2:8" ht="21" x14ac:dyDescent="0.3">
      <c r="B10" s="2"/>
      <c r="C10" s="3"/>
      <c r="F10" s="6"/>
      <c r="G10" s="70"/>
    </row>
    <row r="11" spans="2:8" ht="21" x14ac:dyDescent="0.3">
      <c r="B11" s="2"/>
      <c r="C11" s="4"/>
      <c r="E11" t="s">
        <v>36</v>
      </c>
    </row>
    <row r="12" spans="2:8" ht="21" x14ac:dyDescent="0.3">
      <c r="B12" s="2"/>
      <c r="C12" s="3"/>
      <c r="E12" s="2"/>
    </row>
    <row r="13" spans="2:8" ht="21" x14ac:dyDescent="0.3">
      <c r="E13" s="2"/>
      <c r="F13" s="6"/>
    </row>
    <row r="14" spans="2:8" ht="18" x14ac:dyDescent="0.3">
      <c r="F14" s="6"/>
    </row>
  </sheetData>
  <conditionalFormatting sqref="C7">
    <cfRule type="containsText" dxfId="68" priority="1" operator="containsText" text="VIP">
      <formula>NOT(ISERROR(SEARCH("VIP",C7)))</formula>
    </cfRule>
    <cfRule type="containsText" dxfId="67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1059180</xdr:colOff>
                    <xdr:row>10</xdr:row>
                    <xdr:rowOff>30480</xdr:rowOff>
                  </from>
                  <to>
                    <xdr:col>4</xdr:col>
                    <xdr:colOff>647700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L1"/>
  <sheetViews>
    <sheetView zoomScale="120" zoomScaleNormal="120" workbookViewId="0">
      <selection activeCell="A2" sqref="A2"/>
    </sheetView>
  </sheetViews>
  <sheetFormatPr defaultRowHeight="14.4" x14ac:dyDescent="0.3"/>
  <cols>
    <col min="1" max="1" width="6.88671875" bestFit="1" customWidth="1"/>
    <col min="2" max="2" width="6.88671875" customWidth="1"/>
    <col min="3" max="3" width="12" customWidth="1"/>
    <col min="4" max="4" width="11" customWidth="1"/>
    <col min="5" max="5" width="10" bestFit="1" customWidth="1"/>
    <col min="6" max="6" width="10.33203125" bestFit="1" customWidth="1"/>
    <col min="7" max="7" width="10" bestFit="1" customWidth="1"/>
    <col min="8" max="8" width="10.33203125" customWidth="1"/>
    <col min="9" max="9" width="11.5546875" bestFit="1" customWidth="1"/>
    <col min="10" max="10" width="11" bestFit="1" customWidth="1"/>
    <col min="11" max="11" width="10" bestFit="1" customWidth="1"/>
    <col min="12" max="12" width="18.109375" bestFit="1" customWidth="1"/>
  </cols>
  <sheetData>
    <row r="1" spans="1:12" x14ac:dyDescent="0.3">
      <c r="A1" t="s">
        <v>1214</v>
      </c>
      <c r="B1" t="s">
        <v>1258</v>
      </c>
      <c r="C1" t="s">
        <v>1953</v>
      </c>
      <c r="D1" t="s">
        <v>1954</v>
      </c>
      <c r="E1" t="s">
        <v>1955</v>
      </c>
      <c r="F1" t="s">
        <v>1956</v>
      </c>
      <c r="G1" t="s">
        <v>1957</v>
      </c>
      <c r="H1" t="s">
        <v>1958</v>
      </c>
      <c r="I1" t="s">
        <v>1959</v>
      </c>
      <c r="J1" t="s">
        <v>1960</v>
      </c>
      <c r="K1" t="s">
        <v>1961</v>
      </c>
      <c r="L1" t="s">
        <v>1962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61"/>
  <sheetViews>
    <sheetView zoomScaleNormal="100" workbookViewId="0">
      <pane ySplit="1" topLeftCell="A301" activePane="bottomLeft" state="frozen"/>
      <selection activeCell="I5" sqref="I5"/>
      <selection pane="bottomLeft" activeCell="A401" sqref="A401:XFD401"/>
    </sheetView>
  </sheetViews>
  <sheetFormatPr defaultColWidth="9.109375" defaultRowHeight="17.399999999999999" x14ac:dyDescent="0.45"/>
  <cols>
    <col min="1" max="1" width="13" style="45" bestFit="1" customWidth="1"/>
    <col min="2" max="2" width="34.6640625" style="40" bestFit="1" customWidth="1"/>
    <col min="3" max="3" width="9.21875" style="46" bestFit="1" customWidth="1"/>
    <col min="4" max="4" width="13.21875" style="41" bestFit="1" customWidth="1"/>
    <col min="5" max="5" width="30.44140625" style="45" bestFit="1" customWidth="1"/>
    <col min="6" max="6" width="26.44140625" style="47" bestFit="1" customWidth="1"/>
    <col min="7" max="7" width="14.44140625" style="45" bestFit="1" customWidth="1"/>
    <col min="8" max="8" width="21.109375" style="22" bestFit="1" customWidth="1"/>
    <col min="9" max="9" width="10" style="29" bestFit="1" customWidth="1"/>
    <col min="10" max="10" width="21.6640625" style="32" bestFit="1" customWidth="1"/>
    <col min="11" max="11" width="22" style="32" bestFit="1" customWidth="1"/>
    <col min="12" max="12" width="19.77734375" style="48" bestFit="1" customWidth="1"/>
    <col min="13" max="13" width="19.109375" style="33" bestFit="1" customWidth="1"/>
    <col min="14" max="14" width="18.77734375" style="43" bestFit="1" customWidth="1"/>
    <col min="15" max="15" width="23.109375" style="44" bestFit="1" customWidth="1"/>
    <col min="16" max="16" width="22.77734375" style="38" bestFit="1" customWidth="1"/>
    <col min="17" max="17" width="16.6640625" style="40" bestFit="1" customWidth="1"/>
    <col min="18" max="18" width="17" style="69" bestFit="1" customWidth="1"/>
    <col min="19" max="19" width="14.77734375" style="42" bestFit="1" customWidth="1"/>
    <col min="20" max="20" width="11" bestFit="1" customWidth="1"/>
    <col min="21" max="21" width="6.44140625" style="39" bestFit="1" customWidth="1"/>
    <col min="22" max="22" width="3.44140625" style="39" bestFit="1" customWidth="1"/>
    <col min="23" max="23" width="6.44140625" style="39" bestFit="1" customWidth="1"/>
    <col min="24" max="24" width="5.109375" style="39" bestFit="1" customWidth="1"/>
    <col min="25" max="16384" width="9.109375" style="39"/>
  </cols>
  <sheetData>
    <row r="1" spans="1:20" s="61" customFormat="1" ht="28.5" customHeight="1" x14ac:dyDescent="0.3">
      <c r="A1" s="124" t="s">
        <v>37</v>
      </c>
      <c r="B1" s="125" t="s">
        <v>38</v>
      </c>
      <c r="C1" s="126" t="s">
        <v>39</v>
      </c>
      <c r="D1" s="127" t="s">
        <v>40</v>
      </c>
      <c r="E1" s="127" t="s">
        <v>41</v>
      </c>
      <c r="F1" s="127" t="s">
        <v>1219</v>
      </c>
      <c r="G1" s="127" t="s">
        <v>1532</v>
      </c>
      <c r="H1" s="128" t="s">
        <v>1250</v>
      </c>
      <c r="I1" s="124" t="s">
        <v>1865</v>
      </c>
      <c r="J1" s="129" t="s">
        <v>1251</v>
      </c>
      <c r="K1" s="130" t="s">
        <v>42</v>
      </c>
      <c r="L1" s="131" t="s">
        <v>43</v>
      </c>
      <c r="M1" s="132" t="s">
        <v>44</v>
      </c>
      <c r="N1" s="133" t="s">
        <v>45</v>
      </c>
      <c r="O1" s="134" t="s">
        <v>46</v>
      </c>
      <c r="P1" s="134" t="s">
        <v>47</v>
      </c>
      <c r="Q1" s="135" t="s">
        <v>48</v>
      </c>
      <c r="R1" s="132" t="s">
        <v>49</v>
      </c>
      <c r="S1" s="60" t="s">
        <v>50</v>
      </c>
      <c r="T1" s="60" t="s">
        <v>1497</v>
      </c>
    </row>
    <row r="2" spans="1:20" s="26" customFormat="1" ht="19.8" hidden="1" x14ac:dyDescent="0.3">
      <c r="A2" s="62" t="s">
        <v>51</v>
      </c>
      <c r="B2" s="63" t="s">
        <v>52</v>
      </c>
      <c r="C2" s="63">
        <v>85</v>
      </c>
      <c r="D2" s="111" t="s">
        <v>5</v>
      </c>
      <c r="E2" s="111" t="s">
        <v>1537</v>
      </c>
      <c r="F2" s="111" t="s">
        <v>1540</v>
      </c>
      <c r="G2" s="111" t="s">
        <v>27</v>
      </c>
      <c r="H2" s="136">
        <v>0.3125</v>
      </c>
      <c r="I2" s="111" t="s">
        <v>10</v>
      </c>
      <c r="J2" s="64">
        <v>45503</v>
      </c>
      <c r="K2" s="64">
        <v>45533</v>
      </c>
      <c r="L2" s="63">
        <f>IF(ISBLANK(DATA[[#This Row],[DISCHARGE DATE]]), "NO DATE", DATA[[#This Row],[DISCHARGE DATE]]-DATA[[#This Row],[ADMISSION DATE]]+1)</f>
        <v>31</v>
      </c>
      <c r="M2" s="112">
        <v>350</v>
      </c>
      <c r="N2" s="112">
        <v>325</v>
      </c>
      <c r="O2" s="137" t="s">
        <v>53</v>
      </c>
      <c r="P2" s="137" t="s">
        <v>53</v>
      </c>
      <c r="Q2" s="138">
        <f>IF(DATA[[#This Row],[TYPE]]="Normal", 13 * DATA[[#This Row],[STORAGE DAYS]], 20 * DATA[[#This Row],[STORAGE DAYS]])</f>
        <v>403</v>
      </c>
      <c r="R2" s="138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>COUNTA(A:A)-2</f>
        <v>400</v>
      </c>
    </row>
    <row r="3" spans="1:20" s="26" customFormat="1" ht="19.8" hidden="1" x14ac:dyDescent="0.3">
      <c r="A3" s="62" t="s">
        <v>54</v>
      </c>
      <c r="B3" s="63" t="s">
        <v>55</v>
      </c>
      <c r="C3" s="63">
        <v>100</v>
      </c>
      <c r="D3" s="111" t="s">
        <v>5</v>
      </c>
      <c r="E3" s="111" t="s">
        <v>56</v>
      </c>
      <c r="F3" s="111" t="s">
        <v>1541</v>
      </c>
      <c r="G3" s="111" t="s">
        <v>19</v>
      </c>
      <c r="H3" s="136">
        <v>0.5</v>
      </c>
      <c r="I3" s="111" t="s">
        <v>10</v>
      </c>
      <c r="J3" s="64">
        <v>45505</v>
      </c>
      <c r="K3" s="64">
        <v>45534</v>
      </c>
      <c r="L3" s="63">
        <f>IF(ISBLANK(DATA[[#This Row],[DISCHARGE DATE]]), "NO DATE", DATA[[#This Row],[DISCHARGE DATE]]-DATA[[#This Row],[ADMISSION DATE]]+1)</f>
        <v>30</v>
      </c>
      <c r="M3" s="112">
        <v>350</v>
      </c>
      <c r="N3" s="112">
        <v>403</v>
      </c>
      <c r="O3" s="137" t="s">
        <v>57</v>
      </c>
      <c r="P3" s="137" t="s">
        <v>57</v>
      </c>
      <c r="Q3" s="138">
        <f>IF(DATA[[#This Row],[TYPE]]="Normal", 13 * DATA[[#This Row],[STORAGE DAYS]], 20 * DATA[[#This Row],[STORAGE DAYS]])</f>
        <v>390</v>
      </c>
      <c r="R3" s="138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>COUNTA(A:A)-2</f>
        <v>400</v>
      </c>
    </row>
    <row r="4" spans="1:20" s="26" customFormat="1" ht="19.8" hidden="1" x14ac:dyDescent="0.3">
      <c r="A4" s="62" t="s">
        <v>58</v>
      </c>
      <c r="B4" s="63" t="s">
        <v>59</v>
      </c>
      <c r="C4" s="63">
        <v>77</v>
      </c>
      <c r="D4" s="111" t="s">
        <v>5</v>
      </c>
      <c r="E4" s="111" t="s">
        <v>60</v>
      </c>
      <c r="F4" s="111" t="s">
        <v>1542</v>
      </c>
      <c r="G4" s="111" t="s">
        <v>26</v>
      </c>
      <c r="H4" s="136">
        <v>0.92361111111111116</v>
      </c>
      <c r="I4" s="111" t="s">
        <v>10</v>
      </c>
      <c r="J4" s="64">
        <v>45508</v>
      </c>
      <c r="K4" s="64">
        <v>45597</v>
      </c>
      <c r="L4" s="63">
        <f>IF(ISBLANK(DATA[[#This Row],[DISCHARGE DATE]]), "NO DATE", DATA[[#This Row],[DISCHARGE DATE]]-DATA[[#This Row],[ADMISSION DATE]]+1)</f>
        <v>90</v>
      </c>
      <c r="M4" s="112">
        <v>350</v>
      </c>
      <c r="N4" s="112">
        <v>1170</v>
      </c>
      <c r="O4" s="137" t="s">
        <v>61</v>
      </c>
      <c r="P4" s="137" t="s">
        <v>62</v>
      </c>
      <c r="Q4" s="138">
        <f>IF(DATA[[#This Row],[TYPE]]="Normal", 13 * DATA[[#This Row],[STORAGE DAYS]], 20 * DATA[[#This Row],[STORAGE DAYS]])</f>
        <v>1170</v>
      </c>
      <c r="R4" s="138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>COUNTA(A:A)-2</f>
        <v>400</v>
      </c>
    </row>
    <row r="5" spans="1:20" s="26" customFormat="1" ht="19.8" hidden="1" x14ac:dyDescent="0.3">
      <c r="A5" s="62" t="s">
        <v>63</v>
      </c>
      <c r="B5" s="63" t="s">
        <v>64</v>
      </c>
      <c r="C5" s="63">
        <v>64</v>
      </c>
      <c r="D5" s="111" t="s">
        <v>4</v>
      </c>
      <c r="E5" s="111" t="s">
        <v>65</v>
      </c>
      <c r="F5" s="111" t="s">
        <v>1543</v>
      </c>
      <c r="G5" s="111" t="s">
        <v>25</v>
      </c>
      <c r="H5" s="136">
        <v>0.40347222222222223</v>
      </c>
      <c r="I5" s="111" t="s">
        <v>10</v>
      </c>
      <c r="J5" s="64">
        <v>45513</v>
      </c>
      <c r="K5" s="64">
        <v>45555</v>
      </c>
      <c r="L5" s="63">
        <f>IF(ISBLANK(DATA[[#This Row],[DISCHARGE DATE]]), "NO DATE", DATA[[#This Row],[DISCHARGE DATE]]-DATA[[#This Row],[ADMISSION DATE]]+1)</f>
        <v>43</v>
      </c>
      <c r="M5" s="112">
        <v>350</v>
      </c>
      <c r="N5" s="112">
        <v>559</v>
      </c>
      <c r="O5" s="137" t="s">
        <v>66</v>
      </c>
      <c r="P5" s="137" t="s">
        <v>67</v>
      </c>
      <c r="Q5" s="138">
        <f>IF(DATA[[#This Row],[TYPE]]="Normal", 13 * DATA[[#This Row],[STORAGE DAYS]], 20 * DATA[[#This Row],[STORAGE DAYS]])</f>
        <v>559</v>
      </c>
      <c r="R5" s="138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>COUNTA(A:A)-2</f>
        <v>400</v>
      </c>
    </row>
    <row r="6" spans="1:20" s="26" customFormat="1" ht="19.8" hidden="1" x14ac:dyDescent="0.3">
      <c r="A6" s="62" t="s">
        <v>68</v>
      </c>
      <c r="B6" s="63" t="s">
        <v>69</v>
      </c>
      <c r="C6" s="63">
        <v>45</v>
      </c>
      <c r="D6" s="111" t="s">
        <v>5</v>
      </c>
      <c r="E6" s="111" t="s">
        <v>70</v>
      </c>
      <c r="F6" s="111" t="s">
        <v>1544</v>
      </c>
      <c r="G6" s="111" t="s">
        <v>27</v>
      </c>
      <c r="H6" s="136">
        <v>0.97916666666666663</v>
      </c>
      <c r="I6" s="111" t="s">
        <v>10</v>
      </c>
      <c r="J6" s="64">
        <v>45519</v>
      </c>
      <c r="K6" s="64">
        <v>45541</v>
      </c>
      <c r="L6" s="63">
        <f>IF(ISBLANK(DATA[[#This Row],[DISCHARGE DATE]]), "NO DATE", DATA[[#This Row],[DISCHARGE DATE]]-DATA[[#This Row],[ADMISSION DATE]]+1)</f>
        <v>23</v>
      </c>
      <c r="M6" s="112">
        <v>350</v>
      </c>
      <c r="N6" s="112">
        <v>299</v>
      </c>
      <c r="O6" s="137" t="s">
        <v>67</v>
      </c>
      <c r="P6" s="137" t="s">
        <v>66</v>
      </c>
      <c r="Q6" s="138">
        <f>IF(DATA[[#This Row],[TYPE]]="Normal", 13 * DATA[[#This Row],[STORAGE DAYS]], 20 * DATA[[#This Row],[STORAGE DAYS]])</f>
        <v>299</v>
      </c>
      <c r="R6" s="138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>COUNTA(A:A)-2</f>
        <v>400</v>
      </c>
    </row>
    <row r="7" spans="1:20" s="26" customFormat="1" ht="19.8" hidden="1" x14ac:dyDescent="0.3">
      <c r="A7" s="62" t="s">
        <v>71</v>
      </c>
      <c r="B7" s="63" t="s">
        <v>72</v>
      </c>
      <c r="C7" s="63">
        <v>85</v>
      </c>
      <c r="D7" s="111" t="s">
        <v>5</v>
      </c>
      <c r="E7" s="111" t="s">
        <v>73</v>
      </c>
      <c r="F7" s="111" t="s">
        <v>1545</v>
      </c>
      <c r="G7" s="111" t="s">
        <v>27</v>
      </c>
      <c r="H7" s="136">
        <v>0.3125</v>
      </c>
      <c r="I7" s="111" t="s">
        <v>10</v>
      </c>
      <c r="J7" s="64">
        <v>45520</v>
      </c>
      <c r="K7" s="64">
        <v>45543</v>
      </c>
      <c r="L7" s="63">
        <f>IF(ISBLANK(DATA[[#This Row],[DISCHARGE DATE]]), "NO DATE", DATA[[#This Row],[DISCHARGE DATE]]-DATA[[#This Row],[ADMISSION DATE]]+1)</f>
        <v>24</v>
      </c>
      <c r="M7" s="112">
        <v>350</v>
      </c>
      <c r="N7" s="112">
        <v>1105</v>
      </c>
      <c r="O7" s="137" t="s">
        <v>74</v>
      </c>
      <c r="P7" s="137" t="s">
        <v>75</v>
      </c>
      <c r="Q7" s="138">
        <f>IF(DATA[[#This Row],[TYPE]]="Normal", 13 * DATA[[#This Row],[STORAGE DAYS]], 20 * DATA[[#This Row],[STORAGE DAYS]])</f>
        <v>312</v>
      </c>
      <c r="R7" s="138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>COUNTA(A:A)-2</f>
        <v>400</v>
      </c>
    </row>
    <row r="8" spans="1:20" s="26" customFormat="1" ht="19.8" hidden="1" x14ac:dyDescent="0.3">
      <c r="A8" s="62" t="s">
        <v>76</v>
      </c>
      <c r="B8" s="63" t="s">
        <v>77</v>
      </c>
      <c r="C8" s="63">
        <v>61</v>
      </c>
      <c r="D8" s="111" t="s">
        <v>5</v>
      </c>
      <c r="E8" s="111" t="s">
        <v>78</v>
      </c>
      <c r="F8" s="111" t="s">
        <v>1546</v>
      </c>
      <c r="G8" s="111" t="s">
        <v>26</v>
      </c>
      <c r="H8" s="136">
        <v>0.5</v>
      </c>
      <c r="I8" s="111" t="s">
        <v>10</v>
      </c>
      <c r="J8" s="64">
        <v>45520</v>
      </c>
      <c r="K8" s="64">
        <v>45625</v>
      </c>
      <c r="L8" s="63">
        <f>IF(ISBLANK(DATA[[#This Row],[DISCHARGE DATE]]), "NO DATE", DATA[[#This Row],[DISCHARGE DATE]]-DATA[[#This Row],[ADMISSION DATE]]+1)</f>
        <v>106</v>
      </c>
      <c r="M8" s="112">
        <v>350</v>
      </c>
      <c r="N8" s="112">
        <v>1378</v>
      </c>
      <c r="O8" s="137" t="s">
        <v>79</v>
      </c>
      <c r="P8" s="137" t="s">
        <v>80</v>
      </c>
      <c r="Q8" s="138">
        <f>IF(DATA[[#This Row],[TYPE]]="Normal", 13 * DATA[[#This Row],[STORAGE DAYS]], 20 * DATA[[#This Row],[STORAGE DAYS]])</f>
        <v>1378</v>
      </c>
      <c r="R8" s="138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>COUNTA(A:A)-2</f>
        <v>400</v>
      </c>
    </row>
    <row r="9" spans="1:20" s="26" customFormat="1" ht="19.8" hidden="1" x14ac:dyDescent="0.3">
      <c r="A9" s="62" t="s">
        <v>81</v>
      </c>
      <c r="B9" s="63" t="s">
        <v>82</v>
      </c>
      <c r="C9" s="63">
        <v>36</v>
      </c>
      <c r="D9" s="111" t="s">
        <v>4</v>
      </c>
      <c r="E9" s="111" t="s">
        <v>83</v>
      </c>
      <c r="F9" s="111" t="s">
        <v>1547</v>
      </c>
      <c r="G9" s="111" t="s">
        <v>27</v>
      </c>
      <c r="H9" s="136">
        <v>0.33263888888888887</v>
      </c>
      <c r="I9" s="111" t="s">
        <v>10</v>
      </c>
      <c r="J9" s="64">
        <v>45522</v>
      </c>
      <c r="K9" s="64">
        <v>45535</v>
      </c>
      <c r="L9" s="63">
        <f>IF(ISBLANK(DATA[[#This Row],[DISCHARGE DATE]]), "NO DATE", DATA[[#This Row],[DISCHARGE DATE]]-DATA[[#This Row],[ADMISSION DATE]]+1)</f>
        <v>14</v>
      </c>
      <c r="M9" s="112">
        <v>350</v>
      </c>
      <c r="N9" s="112">
        <v>182</v>
      </c>
      <c r="O9" s="137" t="s">
        <v>84</v>
      </c>
      <c r="P9" s="137" t="s">
        <v>61</v>
      </c>
      <c r="Q9" s="138">
        <f>IF(DATA[[#This Row],[TYPE]]="Normal", 13 * DATA[[#This Row],[STORAGE DAYS]], 20 * DATA[[#This Row],[STORAGE DAYS]])</f>
        <v>182</v>
      </c>
      <c r="R9" s="138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>COUNTA(A:A)-2</f>
        <v>400</v>
      </c>
    </row>
    <row r="10" spans="1:20" s="26" customFormat="1" ht="19.8" hidden="1" x14ac:dyDescent="0.3">
      <c r="A10" s="62" t="s">
        <v>85</v>
      </c>
      <c r="B10" s="63" t="s">
        <v>1533</v>
      </c>
      <c r="C10" s="63">
        <v>82</v>
      </c>
      <c r="D10" s="111" t="s">
        <v>5</v>
      </c>
      <c r="E10" s="111" t="s">
        <v>86</v>
      </c>
      <c r="F10" s="111" t="s">
        <v>1548</v>
      </c>
      <c r="G10" s="111" t="s">
        <v>26</v>
      </c>
      <c r="H10" s="136">
        <v>0.23958333333333334</v>
      </c>
      <c r="I10" s="111" t="s">
        <v>10</v>
      </c>
      <c r="J10" s="64">
        <v>45524</v>
      </c>
      <c r="K10" s="64">
        <v>45723</v>
      </c>
      <c r="L10" s="63">
        <f>IF(ISBLANK(DATA[[#This Row],[DISCHARGE DATE]]), "NO DATE", DATA[[#This Row],[DISCHARGE DATE]]-DATA[[#This Row],[ADMISSION DATE]]+1)</f>
        <v>200</v>
      </c>
      <c r="M10" s="112">
        <v>350</v>
      </c>
      <c r="N10" s="112">
        <v>2600</v>
      </c>
      <c r="O10" s="137" t="s">
        <v>87</v>
      </c>
      <c r="P10" s="137" t="s">
        <v>88</v>
      </c>
      <c r="Q10" s="138">
        <f>IF(DATA[[#This Row],[TYPE]]="Normal", 13 * DATA[[#This Row],[STORAGE DAYS]], 20 * DATA[[#This Row],[STORAGE DAYS]])</f>
        <v>2600</v>
      </c>
      <c r="R10" s="138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>COUNTA(A:A)-2</f>
        <v>400</v>
      </c>
    </row>
    <row r="11" spans="1:20" s="26" customFormat="1" ht="19.8" hidden="1" x14ac:dyDescent="0.3">
      <c r="A11" s="62" t="s">
        <v>89</v>
      </c>
      <c r="B11" s="63" t="s">
        <v>90</v>
      </c>
      <c r="C11" s="63">
        <v>86</v>
      </c>
      <c r="D11" s="111" t="s">
        <v>5</v>
      </c>
      <c r="E11" s="111" t="s">
        <v>91</v>
      </c>
      <c r="F11" s="111" t="s">
        <v>1549</v>
      </c>
      <c r="G11" s="111" t="s">
        <v>27</v>
      </c>
      <c r="H11" s="136">
        <v>0.53125</v>
      </c>
      <c r="I11" s="111" t="s">
        <v>10</v>
      </c>
      <c r="J11" s="64">
        <v>45529</v>
      </c>
      <c r="K11" s="64">
        <v>45625</v>
      </c>
      <c r="L11" s="63">
        <f>IF(ISBLANK(DATA[[#This Row],[DISCHARGE DATE]]), "NO DATE", DATA[[#This Row],[DISCHARGE DATE]]-DATA[[#This Row],[ADMISSION DATE]]+1)</f>
        <v>97</v>
      </c>
      <c r="M11" s="112">
        <v>350</v>
      </c>
      <c r="N11" s="112">
        <v>1261</v>
      </c>
      <c r="O11" s="137" t="s">
        <v>92</v>
      </c>
      <c r="P11" s="137" t="s">
        <v>93</v>
      </c>
      <c r="Q11" s="138">
        <f>IF(DATA[[#This Row],[TYPE]]="Normal", 13 * DATA[[#This Row],[STORAGE DAYS]], 20 * DATA[[#This Row],[STORAGE DAYS]])</f>
        <v>1261</v>
      </c>
      <c r="R11" s="138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>COUNTA(A:A)-2</f>
        <v>400</v>
      </c>
    </row>
    <row r="12" spans="1:20" s="26" customFormat="1" ht="19.8" hidden="1" x14ac:dyDescent="0.3">
      <c r="A12" s="62" t="s">
        <v>94</v>
      </c>
      <c r="B12" s="63" t="s">
        <v>95</v>
      </c>
      <c r="C12" s="63">
        <v>67</v>
      </c>
      <c r="D12" s="111" t="s">
        <v>4</v>
      </c>
      <c r="E12" s="111" t="s">
        <v>96</v>
      </c>
      <c r="F12" s="111" t="s">
        <v>1550</v>
      </c>
      <c r="G12" s="111" t="s">
        <v>27</v>
      </c>
      <c r="H12" s="136">
        <v>0.61944444444444446</v>
      </c>
      <c r="I12" s="111" t="s">
        <v>10</v>
      </c>
      <c r="J12" s="64">
        <v>45532</v>
      </c>
      <c r="K12" s="64">
        <v>45744</v>
      </c>
      <c r="L12" s="63">
        <f>IF(ISBLANK(DATA[[#This Row],[DISCHARGE DATE]]), "NO DATE", DATA[[#This Row],[DISCHARGE DATE]]-DATA[[#This Row],[ADMISSION DATE]]+1)</f>
        <v>213</v>
      </c>
      <c r="M12" s="112">
        <v>350</v>
      </c>
      <c r="N12" s="112">
        <v>2769</v>
      </c>
      <c r="O12" s="137" t="s">
        <v>97</v>
      </c>
      <c r="P12" s="137" t="s">
        <v>98</v>
      </c>
      <c r="Q12" s="138">
        <f>IF(DATA[[#This Row],[TYPE]]="Normal", 13 * DATA[[#This Row],[STORAGE DAYS]], 20 * DATA[[#This Row],[STORAGE DAYS]])</f>
        <v>2769</v>
      </c>
      <c r="R12" s="138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>COUNTA(A:A)-2</f>
        <v>400</v>
      </c>
    </row>
    <row r="13" spans="1:20" s="26" customFormat="1" ht="19.8" hidden="1" x14ac:dyDescent="0.3">
      <c r="A13" s="62" t="s">
        <v>99</v>
      </c>
      <c r="B13" s="63" t="s">
        <v>100</v>
      </c>
      <c r="C13" s="63">
        <v>60</v>
      </c>
      <c r="D13" s="111" t="s">
        <v>4</v>
      </c>
      <c r="E13" s="111" t="s">
        <v>101</v>
      </c>
      <c r="F13" s="111" t="s">
        <v>1551</v>
      </c>
      <c r="G13" s="111" t="s">
        <v>26</v>
      </c>
      <c r="H13" s="136">
        <v>0.89930555555555558</v>
      </c>
      <c r="I13" s="111" t="s">
        <v>10</v>
      </c>
      <c r="J13" s="64">
        <v>45532</v>
      </c>
      <c r="K13" s="64">
        <v>45772</v>
      </c>
      <c r="L13" s="63">
        <f>IF(ISBLANK(DATA[[#This Row],[DISCHARGE DATE]]), "NO DATE", DATA[[#This Row],[DISCHARGE DATE]]-DATA[[#This Row],[ADMISSION DATE]]+1)</f>
        <v>241</v>
      </c>
      <c r="M13" s="112">
        <v>350</v>
      </c>
      <c r="N13" s="112">
        <v>3133</v>
      </c>
      <c r="O13" s="137" t="s">
        <v>62</v>
      </c>
      <c r="P13" s="137" t="s">
        <v>102</v>
      </c>
      <c r="Q13" s="138">
        <f>IF(DATA[[#This Row],[TYPE]]="Normal", 13 * DATA[[#This Row],[STORAGE DAYS]], 20 * DATA[[#This Row],[STORAGE DAYS]])</f>
        <v>3133</v>
      </c>
      <c r="R13" s="138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>COUNTA(A:A)-2</f>
        <v>400</v>
      </c>
    </row>
    <row r="14" spans="1:20" s="26" customFormat="1" ht="19.8" hidden="1" x14ac:dyDescent="0.3">
      <c r="A14" s="62" t="s">
        <v>103</v>
      </c>
      <c r="B14" s="63" t="s">
        <v>104</v>
      </c>
      <c r="C14" s="63">
        <v>66</v>
      </c>
      <c r="D14" s="111" t="s">
        <v>5</v>
      </c>
      <c r="E14" s="111" t="s">
        <v>105</v>
      </c>
      <c r="F14" s="111" t="s">
        <v>1552</v>
      </c>
      <c r="G14" s="111" t="s">
        <v>27</v>
      </c>
      <c r="H14" s="136">
        <v>0.61458333333333337</v>
      </c>
      <c r="I14" s="111" t="s">
        <v>10</v>
      </c>
      <c r="J14" s="64">
        <v>45534</v>
      </c>
      <c r="K14" s="64">
        <v>45597</v>
      </c>
      <c r="L14" s="63">
        <f>IF(ISBLANK(DATA[[#This Row],[DISCHARGE DATE]]), "NO DATE", DATA[[#This Row],[DISCHARGE DATE]]-DATA[[#This Row],[ADMISSION DATE]]+1)</f>
        <v>64</v>
      </c>
      <c r="M14" s="112">
        <v>350</v>
      </c>
      <c r="N14" s="112">
        <v>832</v>
      </c>
      <c r="O14" s="137" t="s">
        <v>106</v>
      </c>
      <c r="P14" s="137" t="s">
        <v>106</v>
      </c>
      <c r="Q14" s="138">
        <f>IF(DATA[[#This Row],[TYPE]]="Normal", 13 * DATA[[#This Row],[STORAGE DAYS]], 20 * DATA[[#This Row],[STORAGE DAYS]])</f>
        <v>832</v>
      </c>
      <c r="R14" s="138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>COUNTA(A:A)-2</f>
        <v>400</v>
      </c>
    </row>
    <row r="15" spans="1:20" s="26" customFormat="1" ht="19.8" hidden="1" x14ac:dyDescent="0.3">
      <c r="A15" s="62" t="s">
        <v>107</v>
      </c>
      <c r="B15" s="63" t="s">
        <v>108</v>
      </c>
      <c r="C15" s="63">
        <v>56</v>
      </c>
      <c r="D15" s="111" t="s">
        <v>5</v>
      </c>
      <c r="E15" s="111" t="s">
        <v>109</v>
      </c>
      <c r="F15" s="111" t="s">
        <v>1553</v>
      </c>
      <c r="G15" s="111" t="s">
        <v>24</v>
      </c>
      <c r="H15" s="136">
        <v>0.43055555555555558</v>
      </c>
      <c r="I15" s="111" t="s">
        <v>10</v>
      </c>
      <c r="J15" s="64">
        <v>45536</v>
      </c>
      <c r="K15" s="64">
        <v>45625</v>
      </c>
      <c r="L15" s="63">
        <f>IF(ISBLANK(DATA[[#This Row],[DISCHARGE DATE]]), "NO DATE", DATA[[#This Row],[DISCHARGE DATE]]-DATA[[#This Row],[ADMISSION DATE]]+1)</f>
        <v>90</v>
      </c>
      <c r="M15" s="112">
        <v>350</v>
      </c>
      <c r="N15" s="112">
        <v>1170</v>
      </c>
      <c r="O15" s="137" t="s">
        <v>75</v>
      </c>
      <c r="P15" s="137" t="s">
        <v>110</v>
      </c>
      <c r="Q15" s="138">
        <f>IF(DATA[[#This Row],[TYPE]]="Normal", 13 * DATA[[#This Row],[STORAGE DAYS]], 20 * DATA[[#This Row],[STORAGE DAYS]])</f>
        <v>1170</v>
      </c>
      <c r="R15" s="138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>COUNTA(A:A)-2</f>
        <v>400</v>
      </c>
    </row>
    <row r="16" spans="1:20" s="26" customFormat="1" ht="19.8" hidden="1" x14ac:dyDescent="0.3">
      <c r="A16" s="62" t="s">
        <v>111</v>
      </c>
      <c r="B16" s="63" t="s">
        <v>112</v>
      </c>
      <c r="C16" s="63">
        <v>45</v>
      </c>
      <c r="D16" s="111" t="s">
        <v>5</v>
      </c>
      <c r="E16" s="111" t="s">
        <v>113</v>
      </c>
      <c r="F16" s="111" t="s">
        <v>1554</v>
      </c>
      <c r="G16" s="111" t="s">
        <v>25</v>
      </c>
      <c r="H16" s="136">
        <v>0.73611111111111116</v>
      </c>
      <c r="I16" s="111" t="s">
        <v>10</v>
      </c>
      <c r="J16" s="64">
        <v>45538</v>
      </c>
      <c r="K16" s="64">
        <v>45744</v>
      </c>
      <c r="L16" s="63">
        <f>IF(ISBLANK(DATA[[#This Row],[DISCHARGE DATE]]), "NO DATE", DATA[[#This Row],[DISCHARGE DATE]]-DATA[[#This Row],[ADMISSION DATE]]+1)</f>
        <v>207</v>
      </c>
      <c r="M16" s="112">
        <v>350</v>
      </c>
      <c r="N16" s="112">
        <v>2691</v>
      </c>
      <c r="O16" s="137" t="s">
        <v>114</v>
      </c>
      <c r="P16" s="137" t="s">
        <v>115</v>
      </c>
      <c r="Q16" s="138">
        <f>IF(DATA[[#This Row],[TYPE]]="Normal", 13 * DATA[[#This Row],[STORAGE DAYS]], 20 * DATA[[#This Row],[STORAGE DAYS]])</f>
        <v>2691</v>
      </c>
      <c r="R16" s="138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>COUNTA(A:A)-2</f>
        <v>400</v>
      </c>
    </row>
    <row r="17" spans="1:20" s="26" customFormat="1" ht="19.8" hidden="1" x14ac:dyDescent="0.3">
      <c r="A17" s="62" t="s">
        <v>116</v>
      </c>
      <c r="B17" s="63" t="s">
        <v>117</v>
      </c>
      <c r="C17" s="63">
        <v>31</v>
      </c>
      <c r="D17" s="111" t="s">
        <v>5</v>
      </c>
      <c r="E17" s="111" t="s">
        <v>118</v>
      </c>
      <c r="F17" s="111" t="s">
        <v>1555</v>
      </c>
      <c r="G17" s="111" t="s">
        <v>27</v>
      </c>
      <c r="H17" s="136">
        <v>0.61250000000000004</v>
      </c>
      <c r="I17" s="111" t="s">
        <v>10</v>
      </c>
      <c r="J17" s="64">
        <v>45539</v>
      </c>
      <c r="K17" s="64">
        <v>45625</v>
      </c>
      <c r="L17" s="63">
        <f>IF(ISBLANK(DATA[[#This Row],[DISCHARGE DATE]]), "NO DATE", DATA[[#This Row],[DISCHARGE DATE]]-DATA[[#This Row],[ADMISSION DATE]]+1)</f>
        <v>87</v>
      </c>
      <c r="M17" s="112">
        <v>350</v>
      </c>
      <c r="N17" s="112">
        <v>1131</v>
      </c>
      <c r="O17" s="137" t="s">
        <v>119</v>
      </c>
      <c r="P17" s="137" t="s">
        <v>120</v>
      </c>
      <c r="Q17" s="138">
        <f>IF(DATA[[#This Row],[TYPE]]="Normal", 13 * DATA[[#This Row],[STORAGE DAYS]], 20 * DATA[[#This Row],[STORAGE DAYS]])</f>
        <v>1131</v>
      </c>
      <c r="R17" s="138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>COUNTA(A:A)-2</f>
        <v>400</v>
      </c>
    </row>
    <row r="18" spans="1:20" s="26" customFormat="1" ht="19.8" hidden="1" x14ac:dyDescent="0.3">
      <c r="A18" s="62" t="s">
        <v>121</v>
      </c>
      <c r="B18" s="63" t="s">
        <v>122</v>
      </c>
      <c r="C18" s="63">
        <v>37</v>
      </c>
      <c r="D18" s="111" t="s">
        <v>5</v>
      </c>
      <c r="E18" s="111" t="s">
        <v>123</v>
      </c>
      <c r="F18" s="111" t="s">
        <v>1556</v>
      </c>
      <c r="G18" s="111" t="s">
        <v>27</v>
      </c>
      <c r="H18" s="136">
        <v>0.72916666666666663</v>
      </c>
      <c r="I18" s="111" t="s">
        <v>10</v>
      </c>
      <c r="J18" s="64">
        <v>45537</v>
      </c>
      <c r="K18" s="64">
        <v>45597</v>
      </c>
      <c r="L18" s="63">
        <f>IF(ISBLANK(DATA[[#This Row],[DISCHARGE DATE]]), "NO DATE", DATA[[#This Row],[DISCHARGE DATE]]-DATA[[#This Row],[ADMISSION DATE]]+1)</f>
        <v>61</v>
      </c>
      <c r="M18" s="112">
        <v>350</v>
      </c>
      <c r="N18" s="112">
        <v>793</v>
      </c>
      <c r="O18" s="137" t="s">
        <v>120</v>
      </c>
      <c r="P18" s="137" t="s">
        <v>87</v>
      </c>
      <c r="Q18" s="138">
        <f>IF(DATA[[#This Row],[TYPE]]="Normal", 13 * DATA[[#This Row],[STORAGE DAYS]], 20 * DATA[[#This Row],[STORAGE DAYS]])</f>
        <v>793</v>
      </c>
      <c r="R18" s="138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>COUNTA(A:A)-2</f>
        <v>400</v>
      </c>
    </row>
    <row r="19" spans="1:20" s="26" customFormat="1" ht="19.8" hidden="1" x14ac:dyDescent="0.3">
      <c r="A19" s="62" t="s">
        <v>124</v>
      </c>
      <c r="B19" s="63" t="s">
        <v>125</v>
      </c>
      <c r="C19" s="63">
        <v>78</v>
      </c>
      <c r="D19" s="111" t="s">
        <v>5</v>
      </c>
      <c r="E19" s="111" t="s">
        <v>126</v>
      </c>
      <c r="F19" s="111" t="s">
        <v>1557</v>
      </c>
      <c r="G19" s="111" t="s">
        <v>27</v>
      </c>
      <c r="H19" s="136">
        <v>0.41666666666666669</v>
      </c>
      <c r="I19" s="111" t="s">
        <v>10</v>
      </c>
      <c r="J19" s="64">
        <v>45543</v>
      </c>
      <c r="K19" s="64">
        <v>45597</v>
      </c>
      <c r="L19" s="63">
        <f>IF(ISBLANK(DATA[[#This Row],[DISCHARGE DATE]]), "NO DATE", DATA[[#This Row],[DISCHARGE DATE]]-DATA[[#This Row],[ADMISSION DATE]]+1)</f>
        <v>55</v>
      </c>
      <c r="M19" s="112">
        <v>350</v>
      </c>
      <c r="N19" s="112">
        <v>715</v>
      </c>
      <c r="O19" s="137" t="s">
        <v>110</v>
      </c>
      <c r="P19" s="137" t="s">
        <v>79</v>
      </c>
      <c r="Q19" s="138">
        <f>IF(DATA[[#This Row],[TYPE]]="Normal", 13 * DATA[[#This Row],[STORAGE DAYS]], 20 * DATA[[#This Row],[STORAGE DAYS]])</f>
        <v>715</v>
      </c>
      <c r="R19" s="138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>COUNTA(A:A)-2</f>
        <v>400</v>
      </c>
    </row>
    <row r="20" spans="1:20" s="26" customFormat="1" ht="19.8" hidden="1" x14ac:dyDescent="0.3">
      <c r="A20" s="62" t="s">
        <v>127</v>
      </c>
      <c r="B20" s="63" t="s">
        <v>128</v>
      </c>
      <c r="C20" s="63">
        <v>75</v>
      </c>
      <c r="D20" s="111" t="s">
        <v>4</v>
      </c>
      <c r="E20" s="111" t="s">
        <v>129</v>
      </c>
      <c r="F20" s="111" t="s">
        <v>1558</v>
      </c>
      <c r="G20" s="111" t="s">
        <v>27</v>
      </c>
      <c r="H20" s="136">
        <v>0.6875</v>
      </c>
      <c r="I20" s="111" t="s">
        <v>10</v>
      </c>
      <c r="J20" s="64">
        <v>45543</v>
      </c>
      <c r="K20" s="64">
        <v>45772</v>
      </c>
      <c r="L20" s="63">
        <f>IF(ISBLANK(DATA[[#This Row],[DISCHARGE DATE]]), "NO DATE", DATA[[#This Row],[DISCHARGE DATE]]-DATA[[#This Row],[ADMISSION DATE]]+1)</f>
        <v>230</v>
      </c>
      <c r="M20" s="112">
        <v>350</v>
      </c>
      <c r="N20" s="112">
        <v>2990</v>
      </c>
      <c r="O20" s="137" t="s">
        <v>93</v>
      </c>
      <c r="P20" s="137" t="s">
        <v>130</v>
      </c>
      <c r="Q20" s="138">
        <f>IF(DATA[[#This Row],[TYPE]]="Normal", 13 * DATA[[#This Row],[STORAGE DAYS]], 20 * DATA[[#This Row],[STORAGE DAYS]])</f>
        <v>2990</v>
      </c>
      <c r="R20" s="138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>COUNTA(A:A)-2</f>
        <v>400</v>
      </c>
    </row>
    <row r="21" spans="1:20" s="26" customFormat="1" ht="19.8" hidden="1" x14ac:dyDescent="0.3">
      <c r="A21" s="62" t="s">
        <v>131</v>
      </c>
      <c r="B21" s="63" t="s">
        <v>132</v>
      </c>
      <c r="C21" s="63">
        <v>77</v>
      </c>
      <c r="D21" s="111" t="s">
        <v>5</v>
      </c>
      <c r="E21" s="111" t="s">
        <v>133</v>
      </c>
      <c r="F21" s="111" t="s">
        <v>1559</v>
      </c>
      <c r="G21" s="111" t="s">
        <v>27</v>
      </c>
      <c r="H21" s="136">
        <v>0.27083333333333331</v>
      </c>
      <c r="I21" s="111" t="s">
        <v>10</v>
      </c>
      <c r="J21" s="64">
        <v>45545</v>
      </c>
      <c r="K21" s="64">
        <v>45807</v>
      </c>
      <c r="L21" s="63">
        <f>IF(ISBLANK(DATA[[#This Row],[DISCHARGE DATE]]), "NO DATE", DATA[[#This Row],[DISCHARGE DATE]]-DATA[[#This Row],[ADMISSION DATE]]+1)</f>
        <v>263</v>
      </c>
      <c r="M21" s="112">
        <v>350</v>
      </c>
      <c r="N21" s="112">
        <v>3016</v>
      </c>
      <c r="O21" s="137" t="s">
        <v>134</v>
      </c>
      <c r="P21" s="137" t="s">
        <v>135</v>
      </c>
      <c r="Q21" s="138">
        <f>IF(DATA[[#This Row],[TYPE]]="Normal", 13 * DATA[[#This Row],[STORAGE DAYS]], 20 * DATA[[#This Row],[STORAGE DAYS]])</f>
        <v>3419</v>
      </c>
      <c r="R21" s="138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>COUNTA(A:A)-2</f>
        <v>400</v>
      </c>
    </row>
    <row r="22" spans="1:20" s="26" customFormat="1" ht="19.8" hidden="1" x14ac:dyDescent="0.3">
      <c r="A22" s="62" t="s">
        <v>136</v>
      </c>
      <c r="B22" s="63" t="s">
        <v>137</v>
      </c>
      <c r="C22" s="63">
        <v>45</v>
      </c>
      <c r="D22" s="111" t="s">
        <v>4</v>
      </c>
      <c r="E22" s="111" t="s">
        <v>138</v>
      </c>
      <c r="F22" s="111" t="s">
        <v>1560</v>
      </c>
      <c r="G22" s="111" t="s">
        <v>19</v>
      </c>
      <c r="H22" s="136">
        <v>0.83333333333333337</v>
      </c>
      <c r="I22" s="111" t="s">
        <v>10</v>
      </c>
      <c r="J22" s="64">
        <v>45544</v>
      </c>
      <c r="K22" s="64">
        <v>45562</v>
      </c>
      <c r="L22" s="63">
        <f>IF(ISBLANK(DATA[[#This Row],[DISCHARGE DATE]]), "NO DATE", DATA[[#This Row],[DISCHARGE DATE]]-DATA[[#This Row],[ADMISSION DATE]]+1)</f>
        <v>19</v>
      </c>
      <c r="M22" s="112">
        <v>350</v>
      </c>
      <c r="N22" s="112">
        <v>247</v>
      </c>
      <c r="O22" s="137" t="s">
        <v>139</v>
      </c>
      <c r="P22" s="137" t="s">
        <v>74</v>
      </c>
      <c r="Q22" s="138">
        <f>IF(DATA[[#This Row],[TYPE]]="Normal", 13 * DATA[[#This Row],[STORAGE DAYS]], 20 * DATA[[#This Row],[STORAGE DAYS]])</f>
        <v>247</v>
      </c>
      <c r="R22" s="138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>COUNTA(A:A)-2</f>
        <v>400</v>
      </c>
    </row>
    <row r="23" spans="1:20" s="26" customFormat="1" ht="19.8" hidden="1" x14ac:dyDescent="0.3">
      <c r="A23" s="62" t="s">
        <v>140</v>
      </c>
      <c r="B23" s="63" t="s">
        <v>141</v>
      </c>
      <c r="C23" s="63">
        <v>73</v>
      </c>
      <c r="D23" s="111" t="s">
        <v>5</v>
      </c>
      <c r="E23" s="111" t="s">
        <v>142</v>
      </c>
      <c r="F23" s="111" t="s">
        <v>1561</v>
      </c>
      <c r="G23" s="111" t="s">
        <v>25</v>
      </c>
      <c r="H23" s="136">
        <v>0.89583333333333337</v>
      </c>
      <c r="I23" s="111" t="s">
        <v>10</v>
      </c>
      <c r="J23" s="64">
        <v>45546</v>
      </c>
      <c r="K23" s="64">
        <v>45597</v>
      </c>
      <c r="L23" s="63">
        <f>IF(ISBLANK(DATA[[#This Row],[DISCHARGE DATE]]), "NO DATE", DATA[[#This Row],[DISCHARGE DATE]]-DATA[[#This Row],[ADMISSION DATE]]+1)</f>
        <v>52</v>
      </c>
      <c r="M23" s="112">
        <v>350</v>
      </c>
      <c r="N23" s="112">
        <v>676</v>
      </c>
      <c r="O23" s="137" t="s">
        <v>143</v>
      </c>
      <c r="P23" s="137" t="s">
        <v>92</v>
      </c>
      <c r="Q23" s="138">
        <f>IF(DATA[[#This Row],[TYPE]]="Normal", 13 * DATA[[#This Row],[STORAGE DAYS]], 20 * DATA[[#This Row],[STORAGE DAYS]])</f>
        <v>676</v>
      </c>
      <c r="R23" s="138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>COUNTA(A:A)-2</f>
        <v>400</v>
      </c>
    </row>
    <row r="24" spans="1:20" s="26" customFormat="1" ht="19.8" hidden="1" x14ac:dyDescent="0.3">
      <c r="A24" s="62" t="s">
        <v>144</v>
      </c>
      <c r="B24" s="63" t="s">
        <v>145</v>
      </c>
      <c r="C24" s="63">
        <v>76</v>
      </c>
      <c r="D24" s="111" t="s">
        <v>5</v>
      </c>
      <c r="E24" s="111" t="s">
        <v>146</v>
      </c>
      <c r="F24" s="111" t="s">
        <v>1562</v>
      </c>
      <c r="G24" s="111" t="s">
        <v>27</v>
      </c>
      <c r="H24" s="136">
        <v>0.72916666666666663</v>
      </c>
      <c r="I24" s="111" t="s">
        <v>10</v>
      </c>
      <c r="J24" s="64">
        <v>45546</v>
      </c>
      <c r="K24" s="64">
        <v>45625</v>
      </c>
      <c r="L24" s="63">
        <f>IF(ISBLANK(DATA[[#This Row],[DISCHARGE DATE]]), "NO DATE", DATA[[#This Row],[DISCHARGE DATE]]-DATA[[#This Row],[ADMISSION DATE]]+1)</f>
        <v>80</v>
      </c>
      <c r="M24" s="112">
        <v>350</v>
      </c>
      <c r="N24" s="112">
        <v>1040</v>
      </c>
      <c r="O24" s="137" t="s">
        <v>147</v>
      </c>
      <c r="P24" s="137" t="s">
        <v>139</v>
      </c>
      <c r="Q24" s="138">
        <f>IF(DATA[[#This Row],[TYPE]]="Normal", 13 * DATA[[#This Row],[STORAGE DAYS]], 20 * DATA[[#This Row],[STORAGE DAYS]])</f>
        <v>1040</v>
      </c>
      <c r="R24" s="138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>COUNTA(A:A)-2</f>
        <v>400</v>
      </c>
    </row>
    <row r="25" spans="1:20" s="26" customFormat="1" ht="19.8" hidden="1" x14ac:dyDescent="0.3">
      <c r="A25" s="62" t="s">
        <v>148</v>
      </c>
      <c r="B25" s="63" t="s">
        <v>149</v>
      </c>
      <c r="C25" s="63">
        <v>53</v>
      </c>
      <c r="D25" s="111" t="s">
        <v>4</v>
      </c>
      <c r="E25" s="111" t="s">
        <v>150</v>
      </c>
      <c r="F25" s="111" t="s">
        <v>1563</v>
      </c>
      <c r="G25" s="111" t="s">
        <v>27</v>
      </c>
      <c r="H25" s="136">
        <v>0.47222222222222221</v>
      </c>
      <c r="I25" s="111" t="s">
        <v>10</v>
      </c>
      <c r="J25" s="64">
        <v>45552</v>
      </c>
      <c r="K25" s="64">
        <v>45576</v>
      </c>
      <c r="L25" s="63">
        <f>IF(ISBLANK(DATA[[#This Row],[DISCHARGE DATE]]), "NO DATE", DATA[[#This Row],[DISCHARGE DATE]]-DATA[[#This Row],[ADMISSION DATE]]+1)</f>
        <v>25</v>
      </c>
      <c r="M25" s="112">
        <v>350</v>
      </c>
      <c r="N25" s="112">
        <v>325</v>
      </c>
      <c r="O25" s="137" t="s">
        <v>80</v>
      </c>
      <c r="P25" s="137" t="s">
        <v>84</v>
      </c>
      <c r="Q25" s="138">
        <f>IF(DATA[[#This Row],[TYPE]]="Normal", 13 * DATA[[#This Row],[STORAGE DAYS]], 20 * DATA[[#This Row],[STORAGE DAYS]])</f>
        <v>325</v>
      </c>
      <c r="R25" s="138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>COUNTA(A:A)-2</f>
        <v>400</v>
      </c>
    </row>
    <row r="26" spans="1:20" s="26" customFormat="1" ht="19.8" hidden="1" x14ac:dyDescent="0.3">
      <c r="A26" s="62" t="s">
        <v>151</v>
      </c>
      <c r="B26" s="63" t="s">
        <v>152</v>
      </c>
      <c r="C26" s="63">
        <v>83</v>
      </c>
      <c r="D26" s="111" t="s">
        <v>5</v>
      </c>
      <c r="E26" s="111" t="s">
        <v>153</v>
      </c>
      <c r="F26" s="111" t="s">
        <v>1564</v>
      </c>
      <c r="G26" s="111" t="s">
        <v>27</v>
      </c>
      <c r="H26" s="136">
        <v>0.77083333333333337</v>
      </c>
      <c r="I26" s="111" t="s">
        <v>10</v>
      </c>
      <c r="J26" s="64">
        <v>45552</v>
      </c>
      <c r="K26" s="64">
        <v>45625</v>
      </c>
      <c r="L26" s="63">
        <f>IF(ISBLANK(DATA[[#This Row],[DISCHARGE DATE]]), "NO DATE", DATA[[#This Row],[DISCHARGE DATE]]-DATA[[#This Row],[ADMISSION DATE]]+1)</f>
        <v>74</v>
      </c>
      <c r="M26" s="112">
        <v>350</v>
      </c>
      <c r="N26" s="112">
        <v>962</v>
      </c>
      <c r="O26" s="137" t="s">
        <v>154</v>
      </c>
      <c r="P26" s="137" t="s">
        <v>134</v>
      </c>
      <c r="Q26" s="138">
        <f>IF(DATA[[#This Row],[TYPE]]="Normal", 13 * DATA[[#This Row],[STORAGE DAYS]], 20 * DATA[[#This Row],[STORAGE DAYS]])</f>
        <v>962</v>
      </c>
      <c r="R26" s="138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>COUNTA(A:A)-2</f>
        <v>400</v>
      </c>
    </row>
    <row r="27" spans="1:20" s="26" customFormat="1" ht="19.8" hidden="1" x14ac:dyDescent="0.3">
      <c r="A27" s="62" t="s">
        <v>155</v>
      </c>
      <c r="B27" s="63" t="s">
        <v>156</v>
      </c>
      <c r="C27" s="63">
        <v>35</v>
      </c>
      <c r="D27" s="111" t="s">
        <v>5</v>
      </c>
      <c r="E27" s="111" t="s">
        <v>157</v>
      </c>
      <c r="F27" s="111" t="s">
        <v>1565</v>
      </c>
      <c r="G27" s="111" t="s">
        <v>19</v>
      </c>
      <c r="H27" s="136">
        <v>0.3125</v>
      </c>
      <c r="I27" s="111" t="s">
        <v>10</v>
      </c>
      <c r="J27" s="64">
        <v>45560</v>
      </c>
      <c r="K27" s="64">
        <v>45625</v>
      </c>
      <c r="L27" s="63">
        <f>IF(ISBLANK(DATA[[#This Row],[DISCHARGE DATE]]), "NO DATE", DATA[[#This Row],[DISCHARGE DATE]]-DATA[[#This Row],[ADMISSION DATE]]+1)</f>
        <v>66</v>
      </c>
      <c r="M27" s="112">
        <v>350</v>
      </c>
      <c r="N27" s="112">
        <v>858</v>
      </c>
      <c r="O27" s="137" t="s">
        <v>158</v>
      </c>
      <c r="P27" s="137" t="s">
        <v>147</v>
      </c>
      <c r="Q27" s="138">
        <f>IF(DATA[[#This Row],[TYPE]]="Normal", 13 * DATA[[#This Row],[STORAGE DAYS]], 20 * DATA[[#This Row],[STORAGE DAYS]])</f>
        <v>858</v>
      </c>
      <c r="R27" s="138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>COUNTA(A:A)-2</f>
        <v>400</v>
      </c>
    </row>
    <row r="28" spans="1:20" s="26" customFormat="1" ht="19.8" hidden="1" x14ac:dyDescent="0.3">
      <c r="A28" s="62" t="s">
        <v>159</v>
      </c>
      <c r="B28" s="63" t="s">
        <v>160</v>
      </c>
      <c r="C28" s="63">
        <v>42</v>
      </c>
      <c r="D28" s="111" t="s">
        <v>4</v>
      </c>
      <c r="E28" s="111" t="s">
        <v>161</v>
      </c>
      <c r="F28" s="111" t="s">
        <v>1566</v>
      </c>
      <c r="G28" s="111" t="s">
        <v>27</v>
      </c>
      <c r="H28" s="136">
        <v>0.77083333333333337</v>
      </c>
      <c r="I28" s="111" t="s">
        <v>10</v>
      </c>
      <c r="J28" s="64">
        <v>45560</v>
      </c>
      <c r="K28" s="64">
        <v>45625</v>
      </c>
      <c r="L28" s="63">
        <f>IF(ISBLANK(DATA[[#This Row],[DISCHARGE DATE]]), "NO DATE", DATA[[#This Row],[DISCHARGE DATE]]-DATA[[#This Row],[ADMISSION DATE]]+1)</f>
        <v>66</v>
      </c>
      <c r="M28" s="112">
        <v>350</v>
      </c>
      <c r="N28" s="112">
        <v>858</v>
      </c>
      <c r="O28" s="137" t="s">
        <v>162</v>
      </c>
      <c r="P28" s="137" t="s">
        <v>154</v>
      </c>
      <c r="Q28" s="138">
        <f>IF(DATA[[#This Row],[TYPE]]="Normal", 13 * DATA[[#This Row],[STORAGE DAYS]], 20 * DATA[[#This Row],[STORAGE DAYS]])</f>
        <v>858</v>
      </c>
      <c r="R28" s="138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>COUNTA(A:A)-2</f>
        <v>400</v>
      </c>
    </row>
    <row r="29" spans="1:20" s="26" customFormat="1" ht="19.8" hidden="1" x14ac:dyDescent="0.3">
      <c r="A29" s="62" t="s">
        <v>163</v>
      </c>
      <c r="B29" s="63" t="s">
        <v>164</v>
      </c>
      <c r="C29" s="63">
        <v>49</v>
      </c>
      <c r="D29" s="111" t="s">
        <v>5</v>
      </c>
      <c r="E29" s="111" t="s">
        <v>165</v>
      </c>
      <c r="F29" s="111" t="s">
        <v>1567</v>
      </c>
      <c r="G29" s="111" t="s">
        <v>25</v>
      </c>
      <c r="H29" s="136">
        <v>0.66666666666666663</v>
      </c>
      <c r="I29" s="111" t="s">
        <v>10</v>
      </c>
      <c r="J29" s="64">
        <v>45565</v>
      </c>
      <c r="K29" s="64">
        <v>45625</v>
      </c>
      <c r="L29" s="63">
        <f>IF(ISBLANK(DATA[[#This Row],[DISCHARGE DATE]]), "NO DATE", DATA[[#This Row],[DISCHARGE DATE]]-DATA[[#This Row],[ADMISSION DATE]]+1)</f>
        <v>61</v>
      </c>
      <c r="M29" s="112">
        <v>350</v>
      </c>
      <c r="N29" s="112">
        <v>793</v>
      </c>
      <c r="O29" s="137" t="s">
        <v>166</v>
      </c>
      <c r="P29" s="137" t="s">
        <v>143</v>
      </c>
      <c r="Q29" s="138">
        <f>IF(DATA[[#This Row],[TYPE]]="Normal", 13 * DATA[[#This Row],[STORAGE DAYS]], 20 * DATA[[#This Row],[STORAGE DAYS]])</f>
        <v>793</v>
      </c>
      <c r="R29" s="138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>COUNTA(A:A)-2</f>
        <v>400</v>
      </c>
    </row>
    <row r="30" spans="1:20" s="26" customFormat="1" ht="19.8" hidden="1" x14ac:dyDescent="0.3">
      <c r="A30" s="62" t="s">
        <v>167</v>
      </c>
      <c r="B30" s="63" t="s">
        <v>168</v>
      </c>
      <c r="C30" s="63">
        <v>53</v>
      </c>
      <c r="D30" s="111" t="s">
        <v>5</v>
      </c>
      <c r="E30" s="111" t="s">
        <v>169</v>
      </c>
      <c r="F30" s="111" t="s">
        <v>1568</v>
      </c>
      <c r="G30" s="111" t="s">
        <v>22</v>
      </c>
      <c r="H30" s="136">
        <v>0.46944444444444444</v>
      </c>
      <c r="I30" s="111" t="s">
        <v>10</v>
      </c>
      <c r="J30" s="64">
        <v>45566</v>
      </c>
      <c r="K30" s="64">
        <v>45618</v>
      </c>
      <c r="L30" s="63">
        <f>IF(ISBLANK(DATA[[#This Row],[DISCHARGE DATE]]), "NO DATE", DATA[[#This Row],[DISCHARGE DATE]]-DATA[[#This Row],[ADMISSION DATE]]+1)</f>
        <v>53</v>
      </c>
      <c r="M30" s="112">
        <v>350</v>
      </c>
      <c r="N30" s="112">
        <v>1060</v>
      </c>
      <c r="O30" s="137" t="s">
        <v>170</v>
      </c>
      <c r="P30" s="137" t="s">
        <v>119</v>
      </c>
      <c r="Q30" s="138">
        <f>IF(DATA[[#This Row],[TYPE]]="Normal", 13 * DATA[[#This Row],[STORAGE DAYS]], 20 * DATA[[#This Row],[STORAGE DAYS]])</f>
        <v>689</v>
      </c>
      <c r="R30" s="138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>COUNTA(A:A)-2</f>
        <v>400</v>
      </c>
    </row>
    <row r="31" spans="1:20" s="26" customFormat="1" ht="19.8" hidden="1" x14ac:dyDescent="0.3">
      <c r="A31" s="62" t="s">
        <v>171</v>
      </c>
      <c r="B31" s="63" t="s">
        <v>172</v>
      </c>
      <c r="C31" s="63">
        <v>62</v>
      </c>
      <c r="D31" s="111" t="s">
        <v>4</v>
      </c>
      <c r="E31" s="111" t="s">
        <v>173</v>
      </c>
      <c r="F31" s="111" t="s">
        <v>1569</v>
      </c>
      <c r="G31" s="111" t="s">
        <v>25</v>
      </c>
      <c r="H31" s="136">
        <v>0.61805555555555558</v>
      </c>
      <c r="I31" s="111" t="s">
        <v>10</v>
      </c>
      <c r="J31" s="64">
        <v>45567</v>
      </c>
      <c r="K31" s="64">
        <v>45723</v>
      </c>
      <c r="L31" s="63">
        <f>IF(ISBLANK(DATA[[#This Row],[DISCHARGE DATE]]), "NO DATE", DATA[[#This Row],[DISCHARGE DATE]]-DATA[[#This Row],[ADMISSION DATE]]+1)</f>
        <v>157</v>
      </c>
      <c r="M31" s="112">
        <v>350</v>
      </c>
      <c r="N31" s="112">
        <v>2132</v>
      </c>
      <c r="O31" s="137" t="s">
        <v>174</v>
      </c>
      <c r="P31" s="137" t="s">
        <v>175</v>
      </c>
      <c r="Q31" s="138">
        <f>IF(DATA[[#This Row],[TYPE]]="Normal", 13 * DATA[[#This Row],[STORAGE DAYS]], 20 * DATA[[#This Row],[STORAGE DAYS]])</f>
        <v>2041</v>
      </c>
      <c r="R31" s="138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>COUNTA(A:A)-2</f>
        <v>400</v>
      </c>
    </row>
    <row r="32" spans="1:20" s="26" customFormat="1" ht="19.8" hidden="1" x14ac:dyDescent="0.3">
      <c r="A32" s="62" t="s">
        <v>176</v>
      </c>
      <c r="B32" s="63" t="s">
        <v>177</v>
      </c>
      <c r="C32" s="63">
        <v>65</v>
      </c>
      <c r="D32" s="111" t="s">
        <v>5</v>
      </c>
      <c r="E32" s="111" t="s">
        <v>178</v>
      </c>
      <c r="F32" s="111" t="s">
        <v>1570</v>
      </c>
      <c r="G32" s="111" t="s">
        <v>11</v>
      </c>
      <c r="H32" s="136">
        <v>0.72569444444444442</v>
      </c>
      <c r="I32" s="111" t="s">
        <v>10</v>
      </c>
      <c r="J32" s="64">
        <v>45571</v>
      </c>
      <c r="K32" s="64">
        <v>45611</v>
      </c>
      <c r="L32" s="63">
        <f>IF(ISBLANK(DATA[[#This Row],[DISCHARGE DATE]]), "NO DATE", DATA[[#This Row],[DISCHARGE DATE]]-DATA[[#This Row],[ADMISSION DATE]]+1)</f>
        <v>41</v>
      </c>
      <c r="M32" s="112">
        <v>350</v>
      </c>
      <c r="N32" s="112">
        <v>533</v>
      </c>
      <c r="O32" s="137" t="s">
        <v>179</v>
      </c>
      <c r="P32" s="137" t="s">
        <v>114</v>
      </c>
      <c r="Q32" s="138">
        <f>IF(DATA[[#This Row],[TYPE]]="Normal", 13 * DATA[[#This Row],[STORAGE DAYS]], 20 * DATA[[#This Row],[STORAGE DAYS]])</f>
        <v>533</v>
      </c>
      <c r="R32" s="138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>COUNTA(A:A)-2</f>
        <v>400</v>
      </c>
    </row>
    <row r="33" spans="1:20" s="26" customFormat="1" ht="19.8" hidden="1" x14ac:dyDescent="0.3">
      <c r="A33" s="62" t="s">
        <v>180</v>
      </c>
      <c r="B33" s="63" t="s">
        <v>181</v>
      </c>
      <c r="C33" s="63">
        <v>90</v>
      </c>
      <c r="D33" s="111" t="s">
        <v>4</v>
      </c>
      <c r="E33" s="111" t="s">
        <v>182</v>
      </c>
      <c r="F33" s="111" t="s">
        <v>1571</v>
      </c>
      <c r="G33" s="111" t="s">
        <v>27</v>
      </c>
      <c r="H33" s="136">
        <v>0.72916666666666663</v>
      </c>
      <c r="I33" s="111" t="s">
        <v>10</v>
      </c>
      <c r="J33" s="64">
        <v>45572</v>
      </c>
      <c r="K33" s="64">
        <v>45744</v>
      </c>
      <c r="L33" s="63">
        <f>IF(ISBLANK(DATA[[#This Row],[DISCHARGE DATE]]), "NO DATE", DATA[[#This Row],[DISCHARGE DATE]]-DATA[[#This Row],[ADMISSION DATE]]+1)</f>
        <v>173</v>
      </c>
      <c r="M33" s="112">
        <v>350</v>
      </c>
      <c r="N33" s="112">
        <v>2249</v>
      </c>
      <c r="O33" s="137" t="s">
        <v>183</v>
      </c>
      <c r="P33" s="137" t="s">
        <v>184</v>
      </c>
      <c r="Q33" s="138">
        <f>IF(DATA[[#This Row],[TYPE]]="Normal", 13 * DATA[[#This Row],[STORAGE DAYS]], 20 * DATA[[#This Row],[STORAGE DAYS]])</f>
        <v>2249</v>
      </c>
      <c r="R33" s="138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>COUNTA(A:A)-2</f>
        <v>400</v>
      </c>
    </row>
    <row r="34" spans="1:20" s="26" customFormat="1" ht="19.8" hidden="1" x14ac:dyDescent="0.3">
      <c r="A34" s="62" t="s">
        <v>185</v>
      </c>
      <c r="B34" s="63" t="s">
        <v>186</v>
      </c>
      <c r="C34" s="63">
        <v>70</v>
      </c>
      <c r="D34" s="111" t="s">
        <v>4</v>
      </c>
      <c r="E34" s="111" t="s">
        <v>187</v>
      </c>
      <c r="F34" s="111" t="s">
        <v>1572</v>
      </c>
      <c r="G34" s="111" t="s">
        <v>27</v>
      </c>
      <c r="H34" s="136">
        <v>0.5625</v>
      </c>
      <c r="I34" s="111" t="s">
        <v>12</v>
      </c>
      <c r="J34" s="64">
        <v>45575</v>
      </c>
      <c r="K34" s="64">
        <v>45772</v>
      </c>
      <c r="L34" s="63">
        <f>IF(ISBLANK(DATA[[#This Row],[DISCHARGE DATE]]), "NO DATE", DATA[[#This Row],[DISCHARGE DATE]]-DATA[[#This Row],[ADMISSION DATE]]+1)</f>
        <v>198</v>
      </c>
      <c r="M34" s="112">
        <v>350</v>
      </c>
      <c r="N34" s="112">
        <v>3960</v>
      </c>
      <c r="O34" s="137" t="s">
        <v>188</v>
      </c>
      <c r="P34" s="137" t="s">
        <v>189</v>
      </c>
      <c r="Q34" s="138">
        <f>IF(DATA[[#This Row],[TYPE]]="Normal", 13 * DATA[[#This Row],[STORAGE DAYS]], 20 * DATA[[#This Row],[STORAGE DAYS]])</f>
        <v>3960</v>
      </c>
      <c r="R34" s="138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>COUNTA(A:A)-2</f>
        <v>400</v>
      </c>
    </row>
    <row r="35" spans="1:20" s="26" customFormat="1" ht="19.8" hidden="1" x14ac:dyDescent="0.3">
      <c r="A35" s="62" t="s">
        <v>190</v>
      </c>
      <c r="B35" s="63" t="s">
        <v>191</v>
      </c>
      <c r="C35" s="63">
        <v>23</v>
      </c>
      <c r="D35" s="111" t="s">
        <v>4</v>
      </c>
      <c r="E35" s="111" t="s">
        <v>192</v>
      </c>
      <c r="F35" s="111" t="s">
        <v>1573</v>
      </c>
      <c r="G35" s="111" t="s">
        <v>26</v>
      </c>
      <c r="H35" s="136">
        <v>0.72916666666666663</v>
      </c>
      <c r="I35" s="111" t="s">
        <v>12</v>
      </c>
      <c r="J35" s="64">
        <v>45576</v>
      </c>
      <c r="K35" s="64">
        <v>45743</v>
      </c>
      <c r="L35" s="63">
        <f>IF(ISBLANK(DATA[[#This Row],[DISCHARGE DATE]]), "NO DATE", DATA[[#This Row],[DISCHARGE DATE]]-DATA[[#This Row],[ADMISSION DATE]]+1)</f>
        <v>168</v>
      </c>
      <c r="M35" s="112">
        <v>350</v>
      </c>
      <c r="N35" s="112">
        <v>3360</v>
      </c>
      <c r="O35" s="137" t="s">
        <v>193</v>
      </c>
      <c r="P35" s="137" t="s">
        <v>194</v>
      </c>
      <c r="Q35" s="138">
        <f>IF(DATA[[#This Row],[TYPE]]="Normal", 13 * DATA[[#This Row],[STORAGE DAYS]], 20 * DATA[[#This Row],[STORAGE DAYS]])</f>
        <v>3360</v>
      </c>
      <c r="R35" s="138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>COUNTA(A:A)-2</f>
        <v>400</v>
      </c>
    </row>
    <row r="36" spans="1:20" s="26" customFormat="1" ht="19.8" hidden="1" x14ac:dyDescent="0.3">
      <c r="A36" s="62" t="s">
        <v>195</v>
      </c>
      <c r="B36" s="63" t="s">
        <v>196</v>
      </c>
      <c r="C36" s="63">
        <v>60</v>
      </c>
      <c r="D36" s="111" t="s">
        <v>5</v>
      </c>
      <c r="E36" s="111" t="s">
        <v>197</v>
      </c>
      <c r="F36" s="111" t="s">
        <v>1574</v>
      </c>
      <c r="G36" s="111" t="s">
        <v>20</v>
      </c>
      <c r="H36" s="136">
        <v>0.33333333333333331</v>
      </c>
      <c r="I36" s="111" t="s">
        <v>10</v>
      </c>
      <c r="J36" s="64">
        <v>45577</v>
      </c>
      <c r="K36" s="64">
        <v>45597</v>
      </c>
      <c r="L36" s="63">
        <f>IF(ISBLANK(DATA[[#This Row],[DISCHARGE DATE]]), "NO DATE", DATA[[#This Row],[DISCHARGE DATE]]-DATA[[#This Row],[ADMISSION DATE]]+1)</f>
        <v>21</v>
      </c>
      <c r="M36" s="112">
        <v>350</v>
      </c>
      <c r="N36" s="112">
        <v>273</v>
      </c>
      <c r="O36" s="137" t="s">
        <v>198</v>
      </c>
      <c r="P36" s="137" t="s">
        <v>97</v>
      </c>
      <c r="Q36" s="138">
        <f>IF(DATA[[#This Row],[TYPE]]="Normal", 13 * DATA[[#This Row],[STORAGE DAYS]], 20 * DATA[[#This Row],[STORAGE DAYS]])</f>
        <v>273</v>
      </c>
      <c r="R36" s="138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>COUNTA(A:A)-2</f>
        <v>400</v>
      </c>
    </row>
    <row r="37" spans="1:20" s="26" customFormat="1" ht="19.8" hidden="1" x14ac:dyDescent="0.3">
      <c r="A37" s="62" t="s">
        <v>199</v>
      </c>
      <c r="B37" s="63" t="s">
        <v>200</v>
      </c>
      <c r="C37" s="63">
        <v>55</v>
      </c>
      <c r="D37" s="111" t="s">
        <v>5</v>
      </c>
      <c r="E37" s="111" t="s">
        <v>201</v>
      </c>
      <c r="F37" s="111" t="s">
        <v>1575</v>
      </c>
      <c r="G37" s="111" t="s">
        <v>26</v>
      </c>
      <c r="H37" s="136">
        <v>0.83333333333333337</v>
      </c>
      <c r="I37" s="111" t="s">
        <v>10</v>
      </c>
      <c r="J37" s="64">
        <v>45576</v>
      </c>
      <c r="K37" s="64">
        <v>45709</v>
      </c>
      <c r="L37" s="63">
        <f>IF(ISBLANK(DATA[[#This Row],[DISCHARGE DATE]]), "NO DATE", DATA[[#This Row],[DISCHARGE DATE]]-DATA[[#This Row],[ADMISSION DATE]]+1)</f>
        <v>134</v>
      </c>
      <c r="M37" s="112">
        <v>350</v>
      </c>
      <c r="N37" s="112">
        <v>1742</v>
      </c>
      <c r="O37" s="137" t="s">
        <v>202</v>
      </c>
      <c r="P37" s="137" t="s">
        <v>188</v>
      </c>
      <c r="Q37" s="138">
        <f>IF(DATA[[#This Row],[TYPE]]="Normal", 13 * DATA[[#This Row],[STORAGE DAYS]], 20 * DATA[[#This Row],[STORAGE DAYS]])</f>
        <v>1742</v>
      </c>
      <c r="R37" s="138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>COUNTA(A:A)-2</f>
        <v>400</v>
      </c>
    </row>
    <row r="38" spans="1:20" s="26" customFormat="1" ht="19.8" hidden="1" x14ac:dyDescent="0.3">
      <c r="A38" s="62" t="s">
        <v>203</v>
      </c>
      <c r="B38" s="63" t="s">
        <v>1534</v>
      </c>
      <c r="C38" s="63">
        <v>36</v>
      </c>
      <c r="D38" s="111" t="s">
        <v>5</v>
      </c>
      <c r="E38" s="111" t="s">
        <v>204</v>
      </c>
      <c r="F38" s="111" t="s">
        <v>1576</v>
      </c>
      <c r="G38" s="111" t="s">
        <v>26</v>
      </c>
      <c r="H38" s="136">
        <v>0.75</v>
      </c>
      <c r="I38" s="111" t="s">
        <v>10</v>
      </c>
      <c r="J38" s="64">
        <v>45578</v>
      </c>
      <c r="K38" s="64">
        <v>45744</v>
      </c>
      <c r="L38" s="63">
        <f>IF(ISBLANK(DATA[[#This Row],[DISCHARGE DATE]]), "NO DATE", DATA[[#This Row],[DISCHARGE DATE]]-DATA[[#This Row],[ADMISSION DATE]]+1)</f>
        <v>167</v>
      </c>
      <c r="M38" s="112">
        <v>350</v>
      </c>
      <c r="N38" s="112">
        <v>2171</v>
      </c>
      <c r="O38" s="137" t="s">
        <v>205</v>
      </c>
      <c r="P38" s="137" t="s">
        <v>206</v>
      </c>
      <c r="Q38" s="138">
        <f>IF(DATA[[#This Row],[TYPE]]="Normal", 13 * DATA[[#This Row],[STORAGE DAYS]], 20 * DATA[[#This Row],[STORAGE DAYS]])</f>
        <v>2171</v>
      </c>
      <c r="R38" s="138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>COUNTA(A:A)-2</f>
        <v>400</v>
      </c>
    </row>
    <row r="39" spans="1:20" s="26" customFormat="1" ht="19.8" hidden="1" x14ac:dyDescent="0.3">
      <c r="A39" s="62" t="s">
        <v>207</v>
      </c>
      <c r="B39" s="63" t="s">
        <v>208</v>
      </c>
      <c r="C39" s="63">
        <v>80</v>
      </c>
      <c r="D39" s="111" t="s">
        <v>5</v>
      </c>
      <c r="E39" s="111" t="s">
        <v>209</v>
      </c>
      <c r="F39" s="111" t="s">
        <v>1577</v>
      </c>
      <c r="G39" s="111" t="s">
        <v>26</v>
      </c>
      <c r="H39" s="136">
        <v>0.25</v>
      </c>
      <c r="I39" s="111" t="s">
        <v>12</v>
      </c>
      <c r="J39" s="64">
        <v>45583</v>
      </c>
      <c r="K39" s="64">
        <v>45730</v>
      </c>
      <c r="L39" s="63">
        <f>IF(ISBLANK(DATA[[#This Row],[DISCHARGE DATE]]), "NO DATE", DATA[[#This Row],[DISCHARGE DATE]]-DATA[[#This Row],[ADMISSION DATE]]+1)</f>
        <v>148</v>
      </c>
      <c r="M39" s="112">
        <v>350</v>
      </c>
      <c r="N39" s="112">
        <v>2960</v>
      </c>
      <c r="O39" s="137" t="s">
        <v>175</v>
      </c>
      <c r="P39" s="137" t="s">
        <v>210</v>
      </c>
      <c r="Q39" s="138">
        <f>IF(DATA[[#This Row],[TYPE]]="Normal", 13 * DATA[[#This Row],[STORAGE DAYS]], 20 * DATA[[#This Row],[STORAGE DAYS]])</f>
        <v>2960</v>
      </c>
      <c r="R39" s="138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>COUNTA(A:A)-2</f>
        <v>400</v>
      </c>
    </row>
    <row r="40" spans="1:20" s="26" customFormat="1" ht="19.8" hidden="1" x14ac:dyDescent="0.3">
      <c r="A40" s="62" t="s">
        <v>211</v>
      </c>
      <c r="B40" s="63" t="s">
        <v>212</v>
      </c>
      <c r="C40" s="63">
        <v>74</v>
      </c>
      <c r="D40" s="111" t="s">
        <v>4</v>
      </c>
      <c r="E40" s="111" t="s">
        <v>213</v>
      </c>
      <c r="F40" s="111" t="s">
        <v>1578</v>
      </c>
      <c r="G40" s="111" t="s">
        <v>25</v>
      </c>
      <c r="H40" s="136">
        <v>0.875</v>
      </c>
      <c r="I40" s="111" t="s">
        <v>10</v>
      </c>
      <c r="J40" s="64">
        <v>45583</v>
      </c>
      <c r="K40" s="64">
        <v>45744</v>
      </c>
      <c r="L40" s="63">
        <f>IF(ISBLANK(DATA[[#This Row],[DISCHARGE DATE]]), "NO DATE", DATA[[#This Row],[DISCHARGE DATE]]-DATA[[#This Row],[ADMISSION DATE]]+1)</f>
        <v>162</v>
      </c>
      <c r="M40" s="112">
        <v>350</v>
      </c>
      <c r="N40" s="112">
        <v>2106</v>
      </c>
      <c r="O40" s="137" t="s">
        <v>88</v>
      </c>
      <c r="P40" s="137" t="s">
        <v>214</v>
      </c>
      <c r="Q40" s="138">
        <f>IF(DATA[[#This Row],[TYPE]]="Normal", 13 * DATA[[#This Row],[STORAGE DAYS]], 20 * DATA[[#This Row],[STORAGE DAYS]])</f>
        <v>2106</v>
      </c>
      <c r="R40" s="138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>COUNTA(A:A)-2</f>
        <v>400</v>
      </c>
    </row>
    <row r="41" spans="1:20" s="26" customFormat="1" ht="19.8" hidden="1" x14ac:dyDescent="0.3">
      <c r="A41" s="62" t="s">
        <v>215</v>
      </c>
      <c r="B41" s="63" t="s">
        <v>216</v>
      </c>
      <c r="C41" s="63">
        <v>62</v>
      </c>
      <c r="D41" s="111" t="s">
        <v>5</v>
      </c>
      <c r="E41" s="111" t="s">
        <v>217</v>
      </c>
      <c r="F41" s="111" t="s">
        <v>1558</v>
      </c>
      <c r="G41" s="111" t="s">
        <v>27</v>
      </c>
      <c r="H41" s="136">
        <v>0.66666666666666663</v>
      </c>
      <c r="I41" s="111" t="s">
        <v>10</v>
      </c>
      <c r="J41" s="64">
        <v>45586</v>
      </c>
      <c r="K41" s="64">
        <v>45807</v>
      </c>
      <c r="L41" s="63">
        <f>IF(ISBLANK(DATA[[#This Row],[DISCHARGE DATE]]), "NO DATE", DATA[[#This Row],[DISCHARGE DATE]]-DATA[[#This Row],[ADMISSION DATE]]+1)</f>
        <v>222</v>
      </c>
      <c r="M41" s="112">
        <v>350</v>
      </c>
      <c r="N41" s="112">
        <v>2886</v>
      </c>
      <c r="O41" s="137" t="s">
        <v>218</v>
      </c>
      <c r="P41" s="137" t="s">
        <v>219</v>
      </c>
      <c r="Q41" s="138">
        <f>IF(DATA[[#This Row],[TYPE]]="Normal", 13 * DATA[[#This Row],[STORAGE DAYS]], 20 * DATA[[#This Row],[STORAGE DAYS]])</f>
        <v>2886</v>
      </c>
      <c r="R41" s="138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>COUNTA(A:A)-2</f>
        <v>400</v>
      </c>
    </row>
    <row r="42" spans="1:20" s="26" customFormat="1" ht="19.8" hidden="1" x14ac:dyDescent="0.3">
      <c r="A42" s="62" t="s">
        <v>220</v>
      </c>
      <c r="B42" s="63" t="s">
        <v>221</v>
      </c>
      <c r="C42" s="63">
        <v>80</v>
      </c>
      <c r="D42" s="111" t="s">
        <v>5</v>
      </c>
      <c r="E42" s="111" t="s">
        <v>222</v>
      </c>
      <c r="F42" s="111" t="s">
        <v>1579</v>
      </c>
      <c r="G42" s="111" t="s">
        <v>25</v>
      </c>
      <c r="H42" s="136">
        <v>0.61805555555555558</v>
      </c>
      <c r="I42" s="111" t="s">
        <v>10</v>
      </c>
      <c r="J42" s="64">
        <v>45587</v>
      </c>
      <c r="K42" s="64">
        <v>45744</v>
      </c>
      <c r="L42" s="63">
        <f>IF(ISBLANK(DATA[[#This Row],[DISCHARGE DATE]]), "NO DATE", DATA[[#This Row],[DISCHARGE DATE]]-DATA[[#This Row],[ADMISSION DATE]]+1)</f>
        <v>158</v>
      </c>
      <c r="M42" s="112">
        <v>350</v>
      </c>
      <c r="N42" s="112">
        <v>2054</v>
      </c>
      <c r="O42" s="137" t="s">
        <v>223</v>
      </c>
      <c r="P42" s="137" t="s">
        <v>224</v>
      </c>
      <c r="Q42" s="138">
        <f>IF(DATA[[#This Row],[TYPE]]="Normal", 13 * DATA[[#This Row],[STORAGE DAYS]], 20 * DATA[[#This Row],[STORAGE DAYS]])</f>
        <v>2054</v>
      </c>
      <c r="R42" s="138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>COUNTA(A:A)-2</f>
        <v>400</v>
      </c>
    </row>
    <row r="43" spans="1:20" s="26" customFormat="1" ht="19.8" hidden="1" x14ac:dyDescent="0.3">
      <c r="A43" s="62" t="s">
        <v>225</v>
      </c>
      <c r="B43" s="63" t="s">
        <v>226</v>
      </c>
      <c r="C43" s="63">
        <v>71</v>
      </c>
      <c r="D43" s="111" t="s">
        <v>5</v>
      </c>
      <c r="E43" s="111" t="s">
        <v>227</v>
      </c>
      <c r="F43" s="111" t="s">
        <v>955</v>
      </c>
      <c r="G43" s="111" t="s">
        <v>26</v>
      </c>
      <c r="H43" s="136">
        <v>0.75</v>
      </c>
      <c r="I43" s="111" t="s">
        <v>10</v>
      </c>
      <c r="J43" s="64">
        <v>45587</v>
      </c>
      <c r="K43" s="64">
        <v>45709</v>
      </c>
      <c r="L43" s="63">
        <f>IF(ISBLANK(DATA[[#This Row],[DISCHARGE DATE]]), "NO DATE", DATA[[#This Row],[DISCHARGE DATE]]-DATA[[#This Row],[ADMISSION DATE]]+1)</f>
        <v>123</v>
      </c>
      <c r="M43" s="112">
        <v>350</v>
      </c>
      <c r="N43" s="112">
        <v>1599</v>
      </c>
      <c r="O43" s="137" t="s">
        <v>210</v>
      </c>
      <c r="P43" s="137" t="s">
        <v>179</v>
      </c>
      <c r="Q43" s="138">
        <f>IF(DATA[[#This Row],[TYPE]]="Normal", 13 * DATA[[#This Row],[STORAGE DAYS]], 20 * DATA[[#This Row],[STORAGE DAYS]])</f>
        <v>1599</v>
      </c>
      <c r="R43" s="138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>COUNTA(A:A)-2</f>
        <v>400</v>
      </c>
    </row>
    <row r="44" spans="1:20" s="26" customFormat="1" ht="19.8" hidden="1" x14ac:dyDescent="0.3">
      <c r="A44" s="62" t="s">
        <v>228</v>
      </c>
      <c r="B44" s="63" t="s">
        <v>229</v>
      </c>
      <c r="C44" s="63">
        <v>55</v>
      </c>
      <c r="D44" s="111" t="s">
        <v>5</v>
      </c>
      <c r="E44" s="111" t="s">
        <v>230</v>
      </c>
      <c r="F44" s="111" t="s">
        <v>1580</v>
      </c>
      <c r="G44" s="111" t="s">
        <v>26</v>
      </c>
      <c r="H44" s="136">
        <v>0.69444444444444442</v>
      </c>
      <c r="I44" s="111" t="s">
        <v>10</v>
      </c>
      <c r="J44" s="64">
        <v>45588</v>
      </c>
      <c r="K44" s="64">
        <v>45807</v>
      </c>
      <c r="L44" s="63">
        <f>IF(ISBLANK(DATA[[#This Row],[DISCHARGE DATE]]), "NO DATE", DATA[[#This Row],[DISCHARGE DATE]]-DATA[[#This Row],[ADMISSION DATE]]+1)</f>
        <v>220</v>
      </c>
      <c r="M44" s="112">
        <v>350</v>
      </c>
      <c r="N44" s="112">
        <v>2860</v>
      </c>
      <c r="O44" s="137" t="s">
        <v>206</v>
      </c>
      <c r="P44" s="137" t="s">
        <v>231</v>
      </c>
      <c r="Q44" s="138">
        <f>IF(DATA[[#This Row],[TYPE]]="Normal", 13 * DATA[[#This Row],[STORAGE DAYS]], 20 * DATA[[#This Row],[STORAGE DAYS]])</f>
        <v>2860</v>
      </c>
      <c r="R44" s="138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>COUNTA(A:A)-2</f>
        <v>400</v>
      </c>
    </row>
    <row r="45" spans="1:20" s="26" customFormat="1" ht="19.8" hidden="1" x14ac:dyDescent="0.3">
      <c r="A45" s="62" t="s">
        <v>232</v>
      </c>
      <c r="B45" s="63" t="s">
        <v>233</v>
      </c>
      <c r="C45" s="63">
        <v>75</v>
      </c>
      <c r="D45" s="111" t="s">
        <v>5</v>
      </c>
      <c r="E45" s="111" t="s">
        <v>234</v>
      </c>
      <c r="F45" s="111" t="s">
        <v>1581</v>
      </c>
      <c r="G45" s="111" t="s">
        <v>27</v>
      </c>
      <c r="H45" s="136">
        <v>0.44097222222222221</v>
      </c>
      <c r="I45" s="111" t="s">
        <v>10</v>
      </c>
      <c r="J45" s="64">
        <v>45594</v>
      </c>
      <c r="K45" s="64">
        <v>45772</v>
      </c>
      <c r="L45" s="63">
        <f>IF(ISBLANK(DATA[[#This Row],[DISCHARGE DATE]]), "NO DATE", DATA[[#This Row],[DISCHARGE DATE]]-DATA[[#This Row],[ADMISSION DATE]]+1)</f>
        <v>179</v>
      </c>
      <c r="M45" s="112">
        <v>350</v>
      </c>
      <c r="N45" s="112">
        <v>2327</v>
      </c>
      <c r="O45" s="137" t="s">
        <v>235</v>
      </c>
      <c r="P45" s="137" t="s">
        <v>236</v>
      </c>
      <c r="Q45" s="138">
        <f>IF(DATA[[#This Row],[TYPE]]="Normal", 13 * DATA[[#This Row],[STORAGE DAYS]], 20 * DATA[[#This Row],[STORAGE DAYS]])</f>
        <v>2327</v>
      </c>
      <c r="R45" s="138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>COUNTA(A:A)-2</f>
        <v>400</v>
      </c>
    </row>
    <row r="46" spans="1:20" s="26" customFormat="1" ht="19.8" hidden="1" x14ac:dyDescent="0.3">
      <c r="A46" s="62" t="s">
        <v>237</v>
      </c>
      <c r="B46" s="63" t="s">
        <v>238</v>
      </c>
      <c r="C46" s="63">
        <v>60</v>
      </c>
      <c r="D46" s="111" t="s">
        <v>4</v>
      </c>
      <c r="E46" s="111" t="s">
        <v>239</v>
      </c>
      <c r="F46" s="111" t="s">
        <v>1582</v>
      </c>
      <c r="G46" s="111" t="s">
        <v>17</v>
      </c>
      <c r="H46" s="136">
        <v>0.5</v>
      </c>
      <c r="I46" s="111" t="s">
        <v>12</v>
      </c>
      <c r="J46" s="64">
        <v>45597</v>
      </c>
      <c r="K46" s="64">
        <v>45779</v>
      </c>
      <c r="L46" s="63">
        <f>IF(ISBLANK(DATA[[#This Row],[DISCHARGE DATE]]), "NO DATE", DATA[[#This Row],[DISCHARGE DATE]]-DATA[[#This Row],[ADMISSION DATE]]+1)</f>
        <v>183</v>
      </c>
      <c r="M46" s="112">
        <v>350</v>
      </c>
      <c r="N46" s="112">
        <v>2860</v>
      </c>
      <c r="O46" s="137" t="s">
        <v>240</v>
      </c>
      <c r="P46" s="137" t="s">
        <v>241</v>
      </c>
      <c r="Q46" s="138">
        <f>IF(DATA[[#This Row],[TYPE]]="Normal", 13 * DATA[[#This Row],[STORAGE DAYS]], 20 * DATA[[#This Row],[STORAGE DAYS]])</f>
        <v>3660</v>
      </c>
      <c r="R46" s="138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>COUNTA(A:A)-2</f>
        <v>400</v>
      </c>
    </row>
    <row r="47" spans="1:20" s="26" customFormat="1" ht="19.8" hidden="1" x14ac:dyDescent="0.3">
      <c r="A47" s="62" t="s">
        <v>242</v>
      </c>
      <c r="B47" s="63" t="s">
        <v>243</v>
      </c>
      <c r="C47" s="63">
        <v>85</v>
      </c>
      <c r="D47" s="111" t="s">
        <v>5</v>
      </c>
      <c r="E47" s="111" t="s">
        <v>244</v>
      </c>
      <c r="F47" s="111" t="s">
        <v>1583</v>
      </c>
      <c r="G47" s="111" t="s">
        <v>26</v>
      </c>
      <c r="H47" s="136">
        <v>0.20833333333333334</v>
      </c>
      <c r="I47" s="111" t="s">
        <v>12</v>
      </c>
      <c r="J47" s="64">
        <v>45602</v>
      </c>
      <c r="K47" s="64">
        <v>45772</v>
      </c>
      <c r="L47" s="63">
        <f>IF(ISBLANK(DATA[[#This Row],[DISCHARGE DATE]]), "NO DATE", DATA[[#This Row],[DISCHARGE DATE]]-DATA[[#This Row],[ADMISSION DATE]]+1)</f>
        <v>171</v>
      </c>
      <c r="M47" s="112">
        <v>350</v>
      </c>
      <c r="N47" s="112">
        <v>3420</v>
      </c>
      <c r="O47" s="137" t="s">
        <v>245</v>
      </c>
      <c r="P47" s="137" t="s">
        <v>246</v>
      </c>
      <c r="Q47" s="138">
        <f>IF(DATA[[#This Row],[TYPE]]="Normal", 13 * DATA[[#This Row],[STORAGE DAYS]], 20 * DATA[[#This Row],[STORAGE DAYS]])</f>
        <v>3420</v>
      </c>
      <c r="R47" s="138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>COUNTA(A:A)-2</f>
        <v>400</v>
      </c>
    </row>
    <row r="48" spans="1:20" s="26" customFormat="1" ht="19.8" hidden="1" x14ac:dyDescent="0.3">
      <c r="A48" s="62" t="s">
        <v>247</v>
      </c>
      <c r="B48" s="63" t="s">
        <v>248</v>
      </c>
      <c r="C48" s="63">
        <v>56</v>
      </c>
      <c r="D48" s="111" t="s">
        <v>4</v>
      </c>
      <c r="E48" s="111" t="s">
        <v>249</v>
      </c>
      <c r="F48" s="111" t="s">
        <v>1584</v>
      </c>
      <c r="G48" s="111" t="s">
        <v>25</v>
      </c>
      <c r="H48" s="136">
        <v>0.22916666666666666</v>
      </c>
      <c r="I48" s="111" t="s">
        <v>10</v>
      </c>
      <c r="J48" s="64">
        <v>45604</v>
      </c>
      <c r="K48" s="64">
        <v>45688</v>
      </c>
      <c r="L48" s="63">
        <f>IF(ISBLANK(DATA[[#This Row],[DISCHARGE DATE]]), "NO DATE", DATA[[#This Row],[DISCHARGE DATE]]-DATA[[#This Row],[ADMISSION DATE]]+1)</f>
        <v>85</v>
      </c>
      <c r="M48" s="112">
        <v>350</v>
      </c>
      <c r="N48" s="112">
        <v>1105</v>
      </c>
      <c r="O48" s="137" t="s">
        <v>250</v>
      </c>
      <c r="P48" s="137" t="s">
        <v>162</v>
      </c>
      <c r="Q48" s="138">
        <f>IF(DATA[[#This Row],[TYPE]]="Normal", 13 * DATA[[#This Row],[STORAGE DAYS]], 20 * DATA[[#This Row],[STORAGE DAYS]])</f>
        <v>1105</v>
      </c>
      <c r="R48" s="138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>COUNTA(A:A)-2</f>
        <v>400</v>
      </c>
    </row>
    <row r="49" spans="1:20" s="26" customFormat="1" ht="19.8" hidden="1" x14ac:dyDescent="0.3">
      <c r="A49" s="62" t="s">
        <v>251</v>
      </c>
      <c r="B49" s="63" t="s">
        <v>252</v>
      </c>
      <c r="C49" s="63">
        <v>79</v>
      </c>
      <c r="D49" s="111" t="s">
        <v>4</v>
      </c>
      <c r="E49" s="111" t="s">
        <v>253</v>
      </c>
      <c r="F49" s="111" t="s">
        <v>1585</v>
      </c>
      <c r="G49" s="111" t="s">
        <v>24</v>
      </c>
      <c r="H49" s="136">
        <v>0.54166666666666663</v>
      </c>
      <c r="I49" s="111" t="s">
        <v>10</v>
      </c>
      <c r="J49" s="64">
        <v>45604</v>
      </c>
      <c r="K49" s="64">
        <v>45723</v>
      </c>
      <c r="L49" s="63">
        <f>IF(ISBLANK(DATA[[#This Row],[DISCHARGE DATE]]), "NO DATE", DATA[[#This Row],[DISCHARGE DATE]]-DATA[[#This Row],[ADMISSION DATE]]+1)</f>
        <v>120</v>
      </c>
      <c r="M49" s="112">
        <v>350</v>
      </c>
      <c r="N49" s="112">
        <v>1469</v>
      </c>
      <c r="O49" s="137" t="s">
        <v>254</v>
      </c>
      <c r="P49" s="137" t="s">
        <v>174</v>
      </c>
      <c r="Q49" s="138">
        <f>IF(DATA[[#This Row],[TYPE]]="Normal", 13 * DATA[[#This Row],[STORAGE DAYS]], 20 * DATA[[#This Row],[STORAGE DAYS]])</f>
        <v>1560</v>
      </c>
      <c r="R49" s="138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>COUNTA(A:A)-2</f>
        <v>400</v>
      </c>
    </row>
    <row r="50" spans="1:20" s="26" customFormat="1" ht="19.8" hidden="1" x14ac:dyDescent="0.3">
      <c r="A50" s="62" t="s">
        <v>255</v>
      </c>
      <c r="B50" s="63" t="s">
        <v>256</v>
      </c>
      <c r="C50" s="63">
        <v>73</v>
      </c>
      <c r="D50" s="111" t="s">
        <v>5</v>
      </c>
      <c r="E50" s="111" t="s">
        <v>257</v>
      </c>
      <c r="F50" s="111" t="s">
        <v>1586</v>
      </c>
      <c r="G50" s="111" t="s">
        <v>27</v>
      </c>
      <c r="H50" s="136">
        <v>0.5</v>
      </c>
      <c r="I50" s="111" t="s">
        <v>10</v>
      </c>
      <c r="J50" s="64">
        <v>45612</v>
      </c>
      <c r="K50" s="64">
        <v>45744</v>
      </c>
      <c r="L50" s="63">
        <f>IF(ISBLANK(DATA[[#This Row],[DISCHARGE DATE]]), "NO DATE", DATA[[#This Row],[DISCHARGE DATE]]-DATA[[#This Row],[ADMISSION DATE]]+1)</f>
        <v>133</v>
      </c>
      <c r="M50" s="112">
        <v>350</v>
      </c>
      <c r="N50" s="112">
        <v>1729</v>
      </c>
      <c r="O50" s="137" t="s">
        <v>258</v>
      </c>
      <c r="P50" s="137" t="s">
        <v>259</v>
      </c>
      <c r="Q50" s="138">
        <f>IF(DATA[[#This Row],[TYPE]]="Normal", 13 * DATA[[#This Row],[STORAGE DAYS]], 20 * DATA[[#This Row],[STORAGE DAYS]])</f>
        <v>1729</v>
      </c>
      <c r="R50" s="138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>COUNTA(A:A)-2</f>
        <v>400</v>
      </c>
    </row>
    <row r="51" spans="1:20" s="26" customFormat="1" ht="19.8" hidden="1" x14ac:dyDescent="0.3">
      <c r="A51" s="62" t="s">
        <v>260</v>
      </c>
      <c r="B51" s="63" t="s">
        <v>261</v>
      </c>
      <c r="C51" s="63">
        <v>82</v>
      </c>
      <c r="D51" s="111" t="s">
        <v>5</v>
      </c>
      <c r="E51" s="111" t="s">
        <v>262</v>
      </c>
      <c r="F51" s="111" t="s">
        <v>1587</v>
      </c>
      <c r="G51" s="111" t="s">
        <v>25</v>
      </c>
      <c r="H51" s="136">
        <v>0.72916666666666663</v>
      </c>
      <c r="I51" s="111" t="s">
        <v>12</v>
      </c>
      <c r="J51" s="64">
        <v>45612</v>
      </c>
      <c r="K51" s="64">
        <v>45688</v>
      </c>
      <c r="L51" s="63">
        <f>IF(ISBLANK(DATA[[#This Row],[DISCHARGE DATE]]), "NO DATE", DATA[[#This Row],[DISCHARGE DATE]]-DATA[[#This Row],[ADMISSION DATE]]+1)</f>
        <v>77</v>
      </c>
      <c r="M51" s="112">
        <v>350</v>
      </c>
      <c r="N51" s="112">
        <v>1540</v>
      </c>
      <c r="O51" s="137" t="s">
        <v>263</v>
      </c>
      <c r="P51" s="137" t="s">
        <v>166</v>
      </c>
      <c r="Q51" s="138">
        <f>IF(DATA[[#This Row],[TYPE]]="Normal", 13 * DATA[[#This Row],[STORAGE DAYS]], 20 * DATA[[#This Row],[STORAGE DAYS]])</f>
        <v>1540</v>
      </c>
      <c r="R51" s="138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>COUNTA(A:A)-2</f>
        <v>400</v>
      </c>
    </row>
    <row r="52" spans="1:20" s="26" customFormat="1" ht="19.8" hidden="1" x14ac:dyDescent="0.3">
      <c r="A52" s="62" t="s">
        <v>264</v>
      </c>
      <c r="B52" s="63" t="s">
        <v>265</v>
      </c>
      <c r="C52" s="63">
        <v>40</v>
      </c>
      <c r="D52" s="111" t="s">
        <v>4</v>
      </c>
      <c r="E52" s="111" t="s">
        <v>266</v>
      </c>
      <c r="F52" s="111" t="s">
        <v>1588</v>
      </c>
      <c r="G52" s="111" t="s">
        <v>22</v>
      </c>
      <c r="H52" s="136">
        <v>0.5</v>
      </c>
      <c r="I52" s="111" t="s">
        <v>10</v>
      </c>
      <c r="J52" s="64">
        <v>45614</v>
      </c>
      <c r="K52" s="64">
        <v>45709</v>
      </c>
      <c r="L52" s="63">
        <f>IF(ISBLANK(DATA[[#This Row],[DISCHARGE DATE]]), "NO DATE", DATA[[#This Row],[DISCHARGE DATE]]-DATA[[#This Row],[ADMISSION DATE]]+1)</f>
        <v>96</v>
      </c>
      <c r="M52" s="112">
        <v>350</v>
      </c>
      <c r="N52" s="112">
        <v>1920</v>
      </c>
      <c r="O52" s="137" t="s">
        <v>267</v>
      </c>
      <c r="P52" s="137" t="s">
        <v>193</v>
      </c>
      <c r="Q52" s="138">
        <f>IF(DATA[[#This Row],[TYPE]]="Normal", 13 * DATA[[#This Row],[STORAGE DAYS]], 20 * DATA[[#This Row],[STORAGE DAYS]])</f>
        <v>1248</v>
      </c>
      <c r="R52" s="138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>COUNTA(A:A)-2</f>
        <v>400</v>
      </c>
    </row>
    <row r="53" spans="1:20" s="26" customFormat="1" ht="19.8" hidden="1" x14ac:dyDescent="0.3">
      <c r="A53" s="62" t="s">
        <v>268</v>
      </c>
      <c r="B53" s="63" t="s">
        <v>269</v>
      </c>
      <c r="C53" s="63">
        <v>70</v>
      </c>
      <c r="D53" s="111" t="s">
        <v>4</v>
      </c>
      <c r="E53" s="111" t="s">
        <v>270</v>
      </c>
      <c r="F53" s="111" t="s">
        <v>1589</v>
      </c>
      <c r="G53" s="111" t="s">
        <v>27</v>
      </c>
      <c r="H53" s="136">
        <v>0.25</v>
      </c>
      <c r="I53" s="111" t="s">
        <v>12</v>
      </c>
      <c r="J53" s="64">
        <v>45618</v>
      </c>
      <c r="K53" s="64">
        <v>45807</v>
      </c>
      <c r="L53" s="63">
        <f>IF(ISBLANK(DATA[[#This Row],[DISCHARGE DATE]]), "NO DATE", DATA[[#This Row],[DISCHARGE DATE]]-DATA[[#This Row],[ADMISSION DATE]]+1)</f>
        <v>190</v>
      </c>
      <c r="M53" s="112">
        <v>350</v>
      </c>
      <c r="N53" s="112">
        <v>3800</v>
      </c>
      <c r="O53" s="137" t="s">
        <v>271</v>
      </c>
      <c r="P53" s="137" t="s">
        <v>272</v>
      </c>
      <c r="Q53" s="138">
        <f>IF(DATA[[#This Row],[TYPE]]="Normal", 13 * DATA[[#This Row],[STORAGE DAYS]], 20 * DATA[[#This Row],[STORAGE DAYS]])</f>
        <v>3800</v>
      </c>
      <c r="R53" s="138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>COUNTA(A:A)-2</f>
        <v>400</v>
      </c>
    </row>
    <row r="54" spans="1:20" s="26" customFormat="1" ht="19.8" hidden="1" x14ac:dyDescent="0.3">
      <c r="A54" s="62" t="s">
        <v>273</v>
      </c>
      <c r="B54" s="63" t="s">
        <v>274</v>
      </c>
      <c r="C54" s="63">
        <v>42</v>
      </c>
      <c r="D54" s="111" t="s">
        <v>4</v>
      </c>
      <c r="E54" s="111" t="s">
        <v>275</v>
      </c>
      <c r="F54" s="111" t="s">
        <v>1590</v>
      </c>
      <c r="G54" s="111" t="s">
        <v>27</v>
      </c>
      <c r="H54" s="136">
        <v>0.25</v>
      </c>
      <c r="I54" s="111" t="s">
        <v>10</v>
      </c>
      <c r="J54" s="64">
        <v>45621</v>
      </c>
      <c r="K54" s="64">
        <v>45709</v>
      </c>
      <c r="L54" s="63">
        <f>IF(ISBLANK(DATA[[#This Row],[DISCHARGE DATE]]), "NO DATE", DATA[[#This Row],[DISCHARGE DATE]]-DATA[[#This Row],[ADMISSION DATE]]+1)</f>
        <v>89</v>
      </c>
      <c r="M54" s="112">
        <v>350</v>
      </c>
      <c r="N54" s="112">
        <v>1157</v>
      </c>
      <c r="O54" s="137" t="s">
        <v>276</v>
      </c>
      <c r="P54" s="137" t="s">
        <v>202</v>
      </c>
      <c r="Q54" s="138">
        <f>IF(DATA[[#This Row],[TYPE]]="Normal", 13 * DATA[[#This Row],[STORAGE DAYS]], 20 * DATA[[#This Row],[STORAGE DAYS]])</f>
        <v>1157</v>
      </c>
      <c r="R54" s="138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>COUNTA(A:A)-2</f>
        <v>400</v>
      </c>
    </row>
    <row r="55" spans="1:20" s="26" customFormat="1" ht="19.8" hidden="1" x14ac:dyDescent="0.3">
      <c r="A55" s="62" t="s">
        <v>277</v>
      </c>
      <c r="B55" s="63" t="s">
        <v>278</v>
      </c>
      <c r="C55" s="63">
        <v>56</v>
      </c>
      <c r="D55" s="111" t="s">
        <v>5</v>
      </c>
      <c r="E55" s="111" t="s">
        <v>279</v>
      </c>
      <c r="F55" s="111" t="s">
        <v>1589</v>
      </c>
      <c r="G55" s="111" t="s">
        <v>27</v>
      </c>
      <c r="H55" s="136">
        <v>0.77083333333333337</v>
      </c>
      <c r="I55" s="111" t="s">
        <v>12</v>
      </c>
      <c r="J55" s="64">
        <v>45619</v>
      </c>
      <c r="K55" s="64">
        <v>45744</v>
      </c>
      <c r="L55" s="63">
        <f>IF(ISBLANK(DATA[[#This Row],[DISCHARGE DATE]]), "NO DATE", DATA[[#This Row],[DISCHARGE DATE]]-DATA[[#This Row],[ADMISSION DATE]]+1)</f>
        <v>126</v>
      </c>
      <c r="M55" s="112">
        <v>350</v>
      </c>
      <c r="N55" s="112">
        <v>2520</v>
      </c>
      <c r="O55" s="137" t="s">
        <v>194</v>
      </c>
      <c r="P55" s="137" t="s">
        <v>280</v>
      </c>
      <c r="Q55" s="138">
        <f>IF(DATA[[#This Row],[TYPE]]="Normal", 13 * DATA[[#This Row],[STORAGE DAYS]], 20 * DATA[[#This Row],[STORAGE DAYS]])</f>
        <v>2520</v>
      </c>
      <c r="R55" s="138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>COUNTA(A:A)-2</f>
        <v>400</v>
      </c>
    </row>
    <row r="56" spans="1:20" s="26" customFormat="1" ht="19.8" hidden="1" x14ac:dyDescent="0.3">
      <c r="A56" s="62" t="s">
        <v>281</v>
      </c>
      <c r="B56" s="63" t="s">
        <v>282</v>
      </c>
      <c r="C56" s="63">
        <v>87</v>
      </c>
      <c r="D56" s="111" t="s">
        <v>4</v>
      </c>
      <c r="E56" s="111" t="s">
        <v>283</v>
      </c>
      <c r="F56" s="111" t="s">
        <v>1591</v>
      </c>
      <c r="G56" s="111" t="s">
        <v>27</v>
      </c>
      <c r="H56" s="136">
        <v>0.52222222222222225</v>
      </c>
      <c r="I56" s="111" t="s">
        <v>10</v>
      </c>
      <c r="J56" s="64">
        <v>45624</v>
      </c>
      <c r="K56" s="64">
        <v>45744</v>
      </c>
      <c r="L56" s="63">
        <f>IF(ISBLANK(DATA[[#This Row],[DISCHARGE DATE]]), "NO DATE", DATA[[#This Row],[DISCHARGE DATE]]-DATA[[#This Row],[ADMISSION DATE]]+1)</f>
        <v>121</v>
      </c>
      <c r="M56" s="112">
        <v>350</v>
      </c>
      <c r="N56" s="112">
        <v>1573</v>
      </c>
      <c r="O56" s="137" t="s">
        <v>224</v>
      </c>
      <c r="P56" s="137" t="s">
        <v>254</v>
      </c>
      <c r="Q56" s="138">
        <f>IF(DATA[[#This Row],[TYPE]]="Normal", 13 * DATA[[#This Row],[STORAGE DAYS]], 20 * DATA[[#This Row],[STORAGE DAYS]])</f>
        <v>1573</v>
      </c>
      <c r="R56" s="138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>COUNTA(A:A)-2</f>
        <v>400</v>
      </c>
    </row>
    <row r="57" spans="1:20" s="26" customFormat="1" ht="19.8" hidden="1" x14ac:dyDescent="0.3">
      <c r="A57" s="62" t="s">
        <v>284</v>
      </c>
      <c r="B57" s="63" t="s">
        <v>285</v>
      </c>
      <c r="C57" s="63">
        <v>80</v>
      </c>
      <c r="D57" s="111" t="s">
        <v>4</v>
      </c>
      <c r="E57" s="111" t="s">
        <v>286</v>
      </c>
      <c r="F57" s="111" t="s">
        <v>1592</v>
      </c>
      <c r="G57" s="111" t="s">
        <v>27</v>
      </c>
      <c r="H57" s="136">
        <v>0.52916666666666667</v>
      </c>
      <c r="I57" s="111" t="s">
        <v>12</v>
      </c>
      <c r="J57" s="64">
        <v>45625</v>
      </c>
      <c r="K57" s="64">
        <v>45723</v>
      </c>
      <c r="L57" s="63">
        <f>IF(ISBLANK(DATA[[#This Row],[DISCHARGE DATE]]), "NO DATE", DATA[[#This Row],[DISCHARGE DATE]]-DATA[[#This Row],[ADMISSION DATE]]+1)</f>
        <v>99</v>
      </c>
      <c r="M57" s="112">
        <v>350</v>
      </c>
      <c r="N57" s="112">
        <v>1980</v>
      </c>
      <c r="O57" s="137" t="s">
        <v>287</v>
      </c>
      <c r="P57" s="137" t="s">
        <v>218</v>
      </c>
      <c r="Q57" s="138">
        <f>IF(DATA[[#This Row],[TYPE]]="Normal", 13 * DATA[[#This Row],[STORAGE DAYS]], 20 * DATA[[#This Row],[STORAGE DAYS]])</f>
        <v>1980</v>
      </c>
      <c r="R57" s="138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>COUNTA(A:A)-2</f>
        <v>400</v>
      </c>
    </row>
    <row r="58" spans="1:20" s="26" customFormat="1" ht="19.8" hidden="1" x14ac:dyDescent="0.3">
      <c r="A58" s="62" t="s">
        <v>288</v>
      </c>
      <c r="B58" s="63" t="s">
        <v>289</v>
      </c>
      <c r="C58" s="63">
        <v>62</v>
      </c>
      <c r="D58" s="111" t="s">
        <v>5</v>
      </c>
      <c r="E58" s="111" t="s">
        <v>290</v>
      </c>
      <c r="F58" s="111" t="s">
        <v>1593</v>
      </c>
      <c r="G58" s="111" t="s">
        <v>25</v>
      </c>
      <c r="H58" s="136">
        <v>0.83333333333333337</v>
      </c>
      <c r="I58" s="111" t="s">
        <v>10</v>
      </c>
      <c r="J58" s="64">
        <v>45627</v>
      </c>
      <c r="K58" s="64">
        <v>45723</v>
      </c>
      <c r="L58" s="63">
        <f>IF(ISBLANK(DATA[[#This Row],[DISCHARGE DATE]]), "NO DATE", DATA[[#This Row],[DISCHARGE DATE]]-DATA[[#This Row],[ADMISSION DATE]]+1)</f>
        <v>97</v>
      </c>
      <c r="M58" s="112">
        <v>350</v>
      </c>
      <c r="N58" s="112">
        <v>1261</v>
      </c>
      <c r="O58" s="137" t="s">
        <v>291</v>
      </c>
      <c r="P58" s="137" t="s">
        <v>205</v>
      </c>
      <c r="Q58" s="138">
        <f>IF(DATA[[#This Row],[TYPE]]="Normal", 13 * DATA[[#This Row],[STORAGE DAYS]], 20 * DATA[[#This Row],[STORAGE DAYS]])</f>
        <v>1261</v>
      </c>
      <c r="R58" s="138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>COUNTA(A:A)-2</f>
        <v>400</v>
      </c>
    </row>
    <row r="59" spans="1:20" s="26" customFormat="1" ht="19.8" hidden="1" x14ac:dyDescent="0.3">
      <c r="A59" s="62" t="s">
        <v>292</v>
      </c>
      <c r="B59" s="63" t="s">
        <v>293</v>
      </c>
      <c r="C59" s="63">
        <v>64</v>
      </c>
      <c r="D59" s="111" t="s">
        <v>5</v>
      </c>
      <c r="E59" s="111" t="s">
        <v>294</v>
      </c>
      <c r="F59" s="111" t="s">
        <v>1594</v>
      </c>
      <c r="G59" s="111" t="s">
        <v>27</v>
      </c>
      <c r="H59" s="136">
        <v>0.61319444444444449</v>
      </c>
      <c r="I59" s="111" t="s">
        <v>10</v>
      </c>
      <c r="J59" s="64">
        <v>45628</v>
      </c>
      <c r="K59" s="64">
        <v>45744</v>
      </c>
      <c r="L59" s="63">
        <f>IF(ISBLANK(DATA[[#This Row],[DISCHARGE DATE]]), "NO DATE", DATA[[#This Row],[DISCHARGE DATE]]-DATA[[#This Row],[ADMISSION DATE]]+1)</f>
        <v>117</v>
      </c>
      <c r="M59" s="112">
        <v>350</v>
      </c>
      <c r="N59" s="112">
        <v>1521</v>
      </c>
      <c r="O59" s="137" t="s">
        <v>295</v>
      </c>
      <c r="P59" s="137" t="s">
        <v>296</v>
      </c>
      <c r="Q59" s="138">
        <f>IF(DATA[[#This Row],[TYPE]]="Normal", 13 * DATA[[#This Row],[STORAGE DAYS]], 20 * DATA[[#This Row],[STORAGE DAYS]])</f>
        <v>1521</v>
      </c>
      <c r="R59" s="138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>COUNTA(A:A)-2</f>
        <v>400</v>
      </c>
    </row>
    <row r="60" spans="1:20" s="26" customFormat="1" ht="19.8" hidden="1" x14ac:dyDescent="0.3">
      <c r="A60" s="62" t="s">
        <v>297</v>
      </c>
      <c r="B60" s="63" t="s">
        <v>298</v>
      </c>
      <c r="C60" s="63">
        <v>43</v>
      </c>
      <c r="D60" s="111" t="s">
        <v>5</v>
      </c>
      <c r="E60" s="111" t="s">
        <v>299</v>
      </c>
      <c r="F60" s="111" t="s">
        <v>1595</v>
      </c>
      <c r="G60" s="111" t="s">
        <v>27</v>
      </c>
      <c r="H60" s="136">
        <v>0.79166666666666663</v>
      </c>
      <c r="I60" s="111" t="s">
        <v>10</v>
      </c>
      <c r="J60" s="64">
        <v>45626</v>
      </c>
      <c r="K60" s="64">
        <v>45641</v>
      </c>
      <c r="L60" s="63">
        <f>IF(ISBLANK(DATA[[#This Row],[DISCHARGE DATE]]), "NO DATE", DATA[[#This Row],[DISCHARGE DATE]]-DATA[[#This Row],[ADMISSION DATE]]+1)</f>
        <v>16</v>
      </c>
      <c r="M60" s="112">
        <v>350</v>
      </c>
      <c r="N60" s="112">
        <v>208</v>
      </c>
      <c r="O60" s="137" t="s">
        <v>98</v>
      </c>
      <c r="P60" s="137" t="s">
        <v>158</v>
      </c>
      <c r="Q60" s="138">
        <f>IF(DATA[[#This Row],[TYPE]]="Normal", 13 * DATA[[#This Row],[STORAGE DAYS]], 20 * DATA[[#This Row],[STORAGE DAYS]])</f>
        <v>208</v>
      </c>
      <c r="R60" s="138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>COUNTA(A:A)-2</f>
        <v>400</v>
      </c>
    </row>
    <row r="61" spans="1:20" s="26" customFormat="1" ht="19.8" hidden="1" x14ac:dyDescent="0.3">
      <c r="A61" s="62" t="s">
        <v>300</v>
      </c>
      <c r="B61" s="63" t="s">
        <v>301</v>
      </c>
      <c r="C61" s="63">
        <v>60</v>
      </c>
      <c r="D61" s="111" t="s">
        <v>5</v>
      </c>
      <c r="E61" s="111" t="s">
        <v>302</v>
      </c>
      <c r="F61" s="111" t="s">
        <v>1596</v>
      </c>
      <c r="G61" s="111" t="s">
        <v>24</v>
      </c>
      <c r="H61" s="136">
        <v>0.29166666666666669</v>
      </c>
      <c r="I61" s="111" t="s">
        <v>12</v>
      </c>
      <c r="J61" s="64">
        <v>45639</v>
      </c>
      <c r="K61" s="64">
        <v>45737</v>
      </c>
      <c r="L61" s="63">
        <f>IF(ISBLANK(DATA[[#This Row],[DISCHARGE DATE]]), "NO DATE", DATA[[#This Row],[DISCHARGE DATE]]-DATA[[#This Row],[ADMISSION DATE]]+1)</f>
        <v>99</v>
      </c>
      <c r="M61" s="112">
        <v>350</v>
      </c>
      <c r="N61" s="112">
        <v>1980</v>
      </c>
      <c r="O61" s="137" t="s">
        <v>303</v>
      </c>
      <c r="P61" s="137" t="s">
        <v>267</v>
      </c>
      <c r="Q61" s="138">
        <f>IF(DATA[[#This Row],[TYPE]]="Normal", 13 * DATA[[#This Row],[STORAGE DAYS]], 20 * DATA[[#This Row],[STORAGE DAYS]])</f>
        <v>1980</v>
      </c>
      <c r="R61" s="138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>COUNTA(A:A)-2</f>
        <v>400</v>
      </c>
    </row>
    <row r="62" spans="1:20" s="26" customFormat="1" ht="19.8" hidden="1" x14ac:dyDescent="0.3">
      <c r="A62" s="62" t="s">
        <v>304</v>
      </c>
      <c r="B62" s="63" t="s">
        <v>305</v>
      </c>
      <c r="C62" s="63">
        <v>65</v>
      </c>
      <c r="D62" s="111" t="s">
        <v>5</v>
      </c>
      <c r="E62" s="111" t="s">
        <v>306</v>
      </c>
      <c r="F62" s="111" t="s">
        <v>1597</v>
      </c>
      <c r="G62" s="111" t="s">
        <v>24</v>
      </c>
      <c r="H62" s="136">
        <v>0.8125</v>
      </c>
      <c r="I62" s="111" t="s">
        <v>10</v>
      </c>
      <c r="J62" s="64">
        <v>45641</v>
      </c>
      <c r="K62" s="64">
        <v>45737</v>
      </c>
      <c r="L62" s="63">
        <f>IF(ISBLANK(DATA[[#This Row],[DISCHARGE DATE]]), "NO DATE", DATA[[#This Row],[DISCHARGE DATE]]-DATA[[#This Row],[ADMISSION DATE]]+1)</f>
        <v>97</v>
      </c>
      <c r="M62" s="112">
        <v>350</v>
      </c>
      <c r="N62" s="112">
        <v>1261</v>
      </c>
      <c r="O62" s="137" t="s">
        <v>115</v>
      </c>
      <c r="P62" s="137" t="s">
        <v>258</v>
      </c>
      <c r="Q62" s="138">
        <f>IF(DATA[[#This Row],[TYPE]]="Normal", 13 * DATA[[#This Row],[STORAGE DAYS]], 20 * DATA[[#This Row],[STORAGE DAYS]])</f>
        <v>1261</v>
      </c>
      <c r="R62" s="138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>COUNTA(A:A)-2</f>
        <v>400</v>
      </c>
    </row>
    <row r="63" spans="1:20" s="26" customFormat="1" ht="19.8" hidden="1" x14ac:dyDescent="0.3">
      <c r="A63" s="62" t="s">
        <v>307</v>
      </c>
      <c r="B63" s="63" t="s">
        <v>308</v>
      </c>
      <c r="C63" s="63">
        <v>64</v>
      </c>
      <c r="D63" s="111" t="s">
        <v>5</v>
      </c>
      <c r="E63" s="111" t="s">
        <v>113</v>
      </c>
      <c r="F63" s="111" t="s">
        <v>1598</v>
      </c>
      <c r="G63" s="111" t="s">
        <v>25</v>
      </c>
      <c r="H63" s="136">
        <v>0.3125</v>
      </c>
      <c r="I63" s="111" t="s">
        <v>10</v>
      </c>
      <c r="J63" s="64">
        <v>45643</v>
      </c>
      <c r="K63" s="64">
        <v>45744</v>
      </c>
      <c r="L63" s="63">
        <f>IF(ISBLANK(DATA[[#This Row],[DISCHARGE DATE]]), "NO DATE", DATA[[#This Row],[DISCHARGE DATE]]-DATA[[#This Row],[ADMISSION DATE]]+1)</f>
        <v>102</v>
      </c>
      <c r="M63" s="112">
        <v>350</v>
      </c>
      <c r="N63" s="112">
        <v>1326</v>
      </c>
      <c r="O63" s="137" t="s">
        <v>214</v>
      </c>
      <c r="P63" s="137" t="s">
        <v>303</v>
      </c>
      <c r="Q63" s="138">
        <f>IF(DATA[[#This Row],[TYPE]]="Normal", 13 * DATA[[#This Row],[STORAGE DAYS]], 20 * DATA[[#This Row],[STORAGE DAYS]])</f>
        <v>1326</v>
      </c>
      <c r="R63" s="138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>COUNTA(A:A)-2</f>
        <v>400</v>
      </c>
    </row>
    <row r="64" spans="1:20" s="26" customFormat="1" ht="19.8" hidden="1" x14ac:dyDescent="0.3">
      <c r="A64" s="62" t="s">
        <v>309</v>
      </c>
      <c r="B64" s="63" t="s">
        <v>310</v>
      </c>
      <c r="C64" s="63">
        <v>52</v>
      </c>
      <c r="D64" s="111" t="s">
        <v>4</v>
      </c>
      <c r="E64" s="111" t="s">
        <v>311</v>
      </c>
      <c r="F64" s="111" t="s">
        <v>1599</v>
      </c>
      <c r="G64" s="111" t="s">
        <v>27</v>
      </c>
      <c r="H64" s="136">
        <v>0.39583333333333331</v>
      </c>
      <c r="I64" s="111" t="s">
        <v>10</v>
      </c>
      <c r="J64" s="64">
        <v>45644</v>
      </c>
      <c r="K64" s="64">
        <v>45772</v>
      </c>
      <c r="L64" s="63">
        <f>IF(ISBLANK(DATA[[#This Row],[DISCHARGE DATE]]), "NO DATE", DATA[[#This Row],[DISCHARGE DATE]]-DATA[[#This Row],[ADMISSION DATE]]+1)</f>
        <v>129</v>
      </c>
      <c r="M64" s="112">
        <v>350</v>
      </c>
      <c r="N64" s="112">
        <v>1677</v>
      </c>
      <c r="O64" s="137" t="s">
        <v>312</v>
      </c>
      <c r="P64" s="137" t="s">
        <v>313</v>
      </c>
      <c r="Q64" s="138">
        <f>IF(DATA[[#This Row],[TYPE]]="Normal", 13 * DATA[[#This Row],[STORAGE DAYS]], 20 * DATA[[#This Row],[STORAGE DAYS]])</f>
        <v>1677</v>
      </c>
      <c r="R64" s="138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>COUNTA(A:A)-2</f>
        <v>400</v>
      </c>
    </row>
    <row r="65" spans="1:20" s="26" customFormat="1" ht="19.8" hidden="1" x14ac:dyDescent="0.3">
      <c r="A65" s="62" t="s">
        <v>314</v>
      </c>
      <c r="B65" s="63" t="s">
        <v>315</v>
      </c>
      <c r="C65" s="63">
        <v>41</v>
      </c>
      <c r="D65" s="111" t="s">
        <v>5</v>
      </c>
      <c r="E65" s="111" t="s">
        <v>316</v>
      </c>
      <c r="F65" s="111" t="s">
        <v>1600</v>
      </c>
      <c r="G65" s="111" t="s">
        <v>27</v>
      </c>
      <c r="H65" s="136">
        <v>0.5</v>
      </c>
      <c r="I65" s="111" t="s">
        <v>10</v>
      </c>
      <c r="J65" s="64">
        <v>45649</v>
      </c>
      <c r="K65" s="64">
        <v>45744</v>
      </c>
      <c r="L65" s="63">
        <f>IF(ISBLANK(DATA[[#This Row],[DISCHARGE DATE]]), "NO DATE", DATA[[#This Row],[DISCHARGE DATE]]-DATA[[#This Row],[ADMISSION DATE]]+1)</f>
        <v>96</v>
      </c>
      <c r="M65" s="112">
        <v>350</v>
      </c>
      <c r="N65" s="112">
        <v>1248</v>
      </c>
      <c r="O65" s="137" t="s">
        <v>259</v>
      </c>
      <c r="P65" s="137" t="s">
        <v>223</v>
      </c>
      <c r="Q65" s="138">
        <f>IF(DATA[[#This Row],[TYPE]]="Normal", 13 * DATA[[#This Row],[STORAGE DAYS]], 20 * DATA[[#This Row],[STORAGE DAYS]])</f>
        <v>1248</v>
      </c>
      <c r="R65" s="138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>COUNTA(A:A)-2</f>
        <v>400</v>
      </c>
    </row>
    <row r="66" spans="1:20" s="26" customFormat="1" ht="19.8" hidden="1" x14ac:dyDescent="0.3">
      <c r="A66" s="62" t="s">
        <v>317</v>
      </c>
      <c r="B66" s="63" t="s">
        <v>318</v>
      </c>
      <c r="C66" s="63">
        <v>76</v>
      </c>
      <c r="D66" s="111" t="s">
        <v>4</v>
      </c>
      <c r="E66" s="111" t="s">
        <v>319</v>
      </c>
      <c r="F66" s="111" t="s">
        <v>1601</v>
      </c>
      <c r="G66" s="111" t="s">
        <v>26</v>
      </c>
      <c r="H66" s="136">
        <v>0.54861111111111116</v>
      </c>
      <c r="I66" s="111" t="s">
        <v>10</v>
      </c>
      <c r="J66" s="64">
        <v>45649</v>
      </c>
      <c r="K66" s="64">
        <v>45744</v>
      </c>
      <c r="L66" s="63">
        <f>IF(ISBLANK(DATA[[#This Row],[DISCHARGE DATE]]), "NO DATE", DATA[[#This Row],[DISCHARGE DATE]]-DATA[[#This Row],[ADMISSION DATE]]+1)</f>
        <v>96</v>
      </c>
      <c r="M66" s="112">
        <v>350</v>
      </c>
      <c r="N66" s="112">
        <v>1248</v>
      </c>
      <c r="O66" s="137" t="s">
        <v>184</v>
      </c>
      <c r="P66" s="137" t="s">
        <v>320</v>
      </c>
      <c r="Q66" s="138">
        <f>IF(DATA[[#This Row],[TYPE]]="Normal", 13 * DATA[[#This Row],[STORAGE DAYS]], 20 * DATA[[#This Row],[STORAGE DAYS]])</f>
        <v>1248</v>
      </c>
      <c r="R66" s="138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>COUNTA(A:A)-2</f>
        <v>400</v>
      </c>
    </row>
    <row r="67" spans="1:20" s="26" customFormat="1" ht="19.8" hidden="1" x14ac:dyDescent="0.3">
      <c r="A67" s="62" t="s">
        <v>321</v>
      </c>
      <c r="B67" s="63" t="s">
        <v>322</v>
      </c>
      <c r="C67" s="63">
        <v>98</v>
      </c>
      <c r="D67" s="111" t="s">
        <v>4</v>
      </c>
      <c r="E67" s="111" t="s">
        <v>323</v>
      </c>
      <c r="F67" s="111" t="s">
        <v>1602</v>
      </c>
      <c r="G67" s="111" t="s">
        <v>27</v>
      </c>
      <c r="H67" s="136">
        <v>0.70833333333333337</v>
      </c>
      <c r="I67" s="111" t="s">
        <v>10</v>
      </c>
      <c r="J67" s="64">
        <v>45651</v>
      </c>
      <c r="K67" s="64">
        <v>45849</v>
      </c>
      <c r="L67" s="63">
        <f>IF(ISBLANK(DATA[[#This Row],[DISCHARGE DATE]]), "NO DATE", DATA[[#This Row],[DISCHARGE DATE]]-DATA[[#This Row],[ADMISSION DATE]]+1)</f>
        <v>199</v>
      </c>
      <c r="M67" s="112">
        <v>350</v>
      </c>
      <c r="N67" s="112">
        <v>2587</v>
      </c>
      <c r="O67" s="137" t="s">
        <v>320</v>
      </c>
      <c r="P67" s="137" t="s">
        <v>324</v>
      </c>
      <c r="Q67" s="138">
        <f>IF(DATA[[#This Row],[TYPE]]="Normal", 13 * DATA[[#This Row],[STORAGE DAYS]], 20 * DATA[[#This Row],[STORAGE DAYS]])</f>
        <v>2587</v>
      </c>
      <c r="R67" s="138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>COUNTA(A:A)-2</f>
        <v>400</v>
      </c>
    </row>
    <row r="68" spans="1:20" s="26" customFormat="1" ht="19.8" hidden="1" x14ac:dyDescent="0.3">
      <c r="A68" s="62" t="s">
        <v>325</v>
      </c>
      <c r="B68" s="63" t="s">
        <v>326</v>
      </c>
      <c r="C68" s="63">
        <v>60</v>
      </c>
      <c r="D68" s="111" t="s">
        <v>4</v>
      </c>
      <c r="E68" s="111" t="s">
        <v>327</v>
      </c>
      <c r="F68" s="111" t="s">
        <v>1603</v>
      </c>
      <c r="G68" s="111" t="s">
        <v>27</v>
      </c>
      <c r="H68" s="136">
        <v>0.47916666666666669</v>
      </c>
      <c r="I68" s="111" t="s">
        <v>10</v>
      </c>
      <c r="J68" s="64">
        <v>45653</v>
      </c>
      <c r="K68" s="64">
        <v>45744</v>
      </c>
      <c r="L68" s="63">
        <f>IF(ISBLANK(DATA[[#This Row],[DISCHARGE DATE]]), "NO DATE", DATA[[#This Row],[DISCHARGE DATE]]-DATA[[#This Row],[ADMISSION DATE]]+1)</f>
        <v>92</v>
      </c>
      <c r="M68" s="112">
        <v>350</v>
      </c>
      <c r="N68" s="112">
        <v>1196</v>
      </c>
      <c r="O68" s="137" t="s">
        <v>328</v>
      </c>
      <c r="P68" s="137" t="s">
        <v>287</v>
      </c>
      <c r="Q68" s="138">
        <f>IF(DATA[[#This Row],[TYPE]]="Normal", 13 * DATA[[#This Row],[STORAGE DAYS]], 20 * DATA[[#This Row],[STORAGE DAYS]])</f>
        <v>1196</v>
      </c>
      <c r="R68" s="138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>COUNTA(A:A)-2</f>
        <v>400</v>
      </c>
    </row>
    <row r="69" spans="1:20" s="26" customFormat="1" ht="19.8" hidden="1" x14ac:dyDescent="0.3">
      <c r="A69" s="62" t="s">
        <v>329</v>
      </c>
      <c r="B69" s="63" t="s">
        <v>330</v>
      </c>
      <c r="C69" s="63">
        <v>68</v>
      </c>
      <c r="D69" s="111" t="s">
        <v>4</v>
      </c>
      <c r="E69" s="111" t="s">
        <v>331</v>
      </c>
      <c r="F69" s="111" t="s">
        <v>1604</v>
      </c>
      <c r="G69" s="111" t="s">
        <v>27</v>
      </c>
      <c r="H69" s="136">
        <v>0.58333333333333337</v>
      </c>
      <c r="I69" s="111" t="s">
        <v>10</v>
      </c>
      <c r="J69" s="64">
        <v>45653</v>
      </c>
      <c r="K69" s="64">
        <v>45828</v>
      </c>
      <c r="L69" s="63">
        <f>IF(ISBLANK(DATA[[#This Row],[DISCHARGE DATE]]), "NO DATE", DATA[[#This Row],[DISCHARGE DATE]]-DATA[[#This Row],[ADMISSION DATE]]+1)</f>
        <v>176</v>
      </c>
      <c r="M69" s="112">
        <v>350</v>
      </c>
      <c r="N69" s="112">
        <v>2288</v>
      </c>
      <c r="O69" s="137" t="s">
        <v>280</v>
      </c>
      <c r="P69" s="137" t="s">
        <v>332</v>
      </c>
      <c r="Q69" s="138">
        <f>IF(DATA[[#This Row],[TYPE]]="Normal", 13 * DATA[[#This Row],[STORAGE DAYS]], 20 * DATA[[#This Row],[STORAGE DAYS]])</f>
        <v>2288</v>
      </c>
      <c r="R69" s="138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>COUNTA(A:A)-2</f>
        <v>400</v>
      </c>
    </row>
    <row r="70" spans="1:20" s="26" customFormat="1" ht="19.8" hidden="1" x14ac:dyDescent="0.3">
      <c r="A70" s="62" t="s">
        <v>333</v>
      </c>
      <c r="B70" s="63" t="s">
        <v>1536</v>
      </c>
      <c r="C70" s="63">
        <v>78</v>
      </c>
      <c r="D70" s="111" t="s">
        <v>4</v>
      </c>
      <c r="E70" s="111" t="s">
        <v>253</v>
      </c>
      <c r="F70" s="111" t="s">
        <v>1605</v>
      </c>
      <c r="G70" s="111" t="s">
        <v>25</v>
      </c>
      <c r="H70" s="136">
        <v>0.5</v>
      </c>
      <c r="I70" s="111" t="s">
        <v>10</v>
      </c>
      <c r="J70" s="64">
        <v>45656</v>
      </c>
      <c r="K70" s="64">
        <v>45807</v>
      </c>
      <c r="L70" s="63">
        <f>IF(ISBLANK(DATA[[#This Row],[DISCHARGE DATE]]), "NO DATE", DATA[[#This Row],[DISCHARGE DATE]]-DATA[[#This Row],[ADMISSION DATE]]+1)</f>
        <v>152</v>
      </c>
      <c r="M70" s="112">
        <v>350</v>
      </c>
      <c r="N70" s="112">
        <v>1976</v>
      </c>
      <c r="O70" s="137" t="s">
        <v>296</v>
      </c>
      <c r="P70" s="137" t="s">
        <v>334</v>
      </c>
      <c r="Q70" s="138">
        <f>IF(DATA[[#This Row],[TYPE]]="Normal", 13 * DATA[[#This Row],[STORAGE DAYS]], 20 * DATA[[#This Row],[STORAGE DAYS]])</f>
        <v>1976</v>
      </c>
      <c r="R70" s="138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>COUNTA(A:A)-2</f>
        <v>400</v>
      </c>
    </row>
    <row r="71" spans="1:20" s="26" customFormat="1" ht="19.8" hidden="1" x14ac:dyDescent="0.3">
      <c r="A71" s="62" t="s">
        <v>335</v>
      </c>
      <c r="B71" s="63" t="s">
        <v>336</v>
      </c>
      <c r="C71" s="63">
        <v>45</v>
      </c>
      <c r="D71" s="111" t="s">
        <v>4</v>
      </c>
      <c r="E71" s="111" t="s">
        <v>337</v>
      </c>
      <c r="F71" s="111" t="s">
        <v>1606</v>
      </c>
      <c r="G71" s="111" t="s">
        <v>22</v>
      </c>
      <c r="H71" s="136">
        <v>0.47916666666666669</v>
      </c>
      <c r="I71" s="111" t="s">
        <v>12</v>
      </c>
      <c r="J71" s="64">
        <v>45657</v>
      </c>
      <c r="K71" s="64">
        <v>45772</v>
      </c>
      <c r="L71" s="63">
        <f>IF(ISBLANK(DATA[[#This Row],[DISCHARGE DATE]]), "NO DATE", DATA[[#This Row],[DISCHARGE DATE]]-DATA[[#This Row],[ADMISSION DATE]]+1)</f>
        <v>116</v>
      </c>
      <c r="M71" s="112">
        <v>350</v>
      </c>
      <c r="N71" s="112">
        <v>2320</v>
      </c>
      <c r="O71" s="137" t="s">
        <v>338</v>
      </c>
      <c r="P71" s="137" t="s">
        <v>339</v>
      </c>
      <c r="Q71" s="138">
        <f>IF(DATA[[#This Row],[TYPE]]="Normal", 13 * DATA[[#This Row],[STORAGE DAYS]], 20 * DATA[[#This Row],[STORAGE DAYS]])</f>
        <v>2320</v>
      </c>
      <c r="R71" s="138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>COUNTA(A:A)-2</f>
        <v>400</v>
      </c>
    </row>
    <row r="72" spans="1:20" s="26" customFormat="1" ht="19.8" hidden="1" x14ac:dyDescent="0.3">
      <c r="A72" s="62" t="s">
        <v>340</v>
      </c>
      <c r="B72" s="63" t="s">
        <v>341</v>
      </c>
      <c r="C72" s="63">
        <v>80</v>
      </c>
      <c r="D72" s="111" t="s">
        <v>4</v>
      </c>
      <c r="E72" s="111" t="s">
        <v>342</v>
      </c>
      <c r="F72" s="111" t="s">
        <v>1607</v>
      </c>
      <c r="G72" s="111" t="s">
        <v>25</v>
      </c>
      <c r="H72" s="136">
        <v>0.33333333333333331</v>
      </c>
      <c r="I72" s="111" t="s">
        <v>10</v>
      </c>
      <c r="J72" s="64">
        <v>45658</v>
      </c>
      <c r="K72" s="64">
        <v>45772</v>
      </c>
      <c r="L72" s="63">
        <f>IF(ISBLANK(DATA[[#This Row],[DISCHARGE DATE]]), "NO DATE", DATA[[#This Row],[DISCHARGE DATE]]-DATA[[#This Row],[ADMISSION DATE]]+1)</f>
        <v>115</v>
      </c>
      <c r="M72" s="112">
        <v>350</v>
      </c>
      <c r="N72" s="112">
        <v>1495</v>
      </c>
      <c r="O72" s="137" t="s">
        <v>343</v>
      </c>
      <c r="P72" s="137" t="s">
        <v>344</v>
      </c>
      <c r="Q72" s="138">
        <f>IF(DATA[[#This Row],[TYPE]]="Normal", 13 * DATA[[#This Row],[STORAGE DAYS]], 20 * DATA[[#This Row],[STORAGE DAYS]])</f>
        <v>1495</v>
      </c>
      <c r="R72" s="138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>COUNTA(A:A)-2</f>
        <v>400</v>
      </c>
    </row>
    <row r="73" spans="1:20" s="26" customFormat="1" ht="19.8" hidden="1" x14ac:dyDescent="0.3">
      <c r="A73" s="62" t="s">
        <v>345</v>
      </c>
      <c r="B73" s="63" t="s">
        <v>346</v>
      </c>
      <c r="C73" s="63">
        <v>68</v>
      </c>
      <c r="D73" s="111" t="s">
        <v>5</v>
      </c>
      <c r="E73" s="111" t="s">
        <v>347</v>
      </c>
      <c r="F73" s="111" t="s">
        <v>1608</v>
      </c>
      <c r="G73" s="111" t="s">
        <v>26</v>
      </c>
      <c r="H73" s="136">
        <v>0.70833333333333337</v>
      </c>
      <c r="I73" s="111" t="s">
        <v>12</v>
      </c>
      <c r="J73" s="64">
        <v>45664</v>
      </c>
      <c r="K73" s="64">
        <v>45771</v>
      </c>
      <c r="L73" s="63">
        <f>IF(ISBLANK(DATA[[#This Row],[DISCHARGE DATE]]), "NO DATE", DATA[[#This Row],[DISCHARGE DATE]]-DATA[[#This Row],[ADMISSION DATE]]+1)</f>
        <v>108</v>
      </c>
      <c r="M73" s="112">
        <v>350</v>
      </c>
      <c r="N73" s="112">
        <v>2160</v>
      </c>
      <c r="O73" s="137" t="s">
        <v>348</v>
      </c>
      <c r="P73" s="137" t="s">
        <v>349</v>
      </c>
      <c r="Q73" s="138">
        <f>IF(DATA[[#This Row],[TYPE]]="Normal", 13 * DATA[[#This Row],[STORAGE DAYS]], 20 * DATA[[#This Row],[STORAGE DAYS]])</f>
        <v>2160</v>
      </c>
      <c r="R73" s="138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>COUNTA(A:A)-2</f>
        <v>400</v>
      </c>
    </row>
    <row r="74" spans="1:20" s="26" customFormat="1" ht="19.8" hidden="1" x14ac:dyDescent="0.3">
      <c r="A74" s="62" t="s">
        <v>350</v>
      </c>
      <c r="B74" s="63" t="s">
        <v>351</v>
      </c>
      <c r="C74" s="63">
        <v>50</v>
      </c>
      <c r="D74" s="111" t="s">
        <v>5</v>
      </c>
      <c r="E74" s="111" t="s">
        <v>352</v>
      </c>
      <c r="F74" s="111" t="s">
        <v>1609</v>
      </c>
      <c r="G74" s="111" t="s">
        <v>27</v>
      </c>
      <c r="H74" s="136">
        <v>0.47916666666666669</v>
      </c>
      <c r="I74" s="111" t="s">
        <v>10</v>
      </c>
      <c r="J74" s="64">
        <v>45666</v>
      </c>
      <c r="K74" s="64">
        <v>45744</v>
      </c>
      <c r="L74" s="63">
        <f>IF(ISBLANK(DATA[[#This Row],[DISCHARGE DATE]]), "NO DATE", DATA[[#This Row],[DISCHARGE DATE]]-DATA[[#This Row],[ADMISSION DATE]]+1)</f>
        <v>79</v>
      </c>
      <c r="M74" s="112">
        <v>350</v>
      </c>
      <c r="N74" s="112">
        <v>1027</v>
      </c>
      <c r="O74" s="137" t="s">
        <v>353</v>
      </c>
      <c r="P74" s="137" t="s">
        <v>328</v>
      </c>
      <c r="Q74" s="138">
        <f>IF(DATA[[#This Row],[TYPE]]="Normal", 13 * DATA[[#This Row],[STORAGE DAYS]], 20 * DATA[[#This Row],[STORAGE DAYS]])</f>
        <v>1027</v>
      </c>
      <c r="R74" s="138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>COUNTA(A:A)-2</f>
        <v>400</v>
      </c>
    </row>
    <row r="75" spans="1:20" s="26" customFormat="1" ht="19.8" hidden="1" x14ac:dyDescent="0.3">
      <c r="A75" s="62" t="s">
        <v>354</v>
      </c>
      <c r="B75" s="63" t="s">
        <v>355</v>
      </c>
      <c r="C75" s="63">
        <v>40</v>
      </c>
      <c r="D75" s="111" t="s">
        <v>5</v>
      </c>
      <c r="E75" s="111" t="s">
        <v>356</v>
      </c>
      <c r="F75" s="111" t="s">
        <v>1610</v>
      </c>
      <c r="G75" s="111" t="s">
        <v>27</v>
      </c>
      <c r="H75" s="136">
        <v>0.35416666666666669</v>
      </c>
      <c r="I75" s="111" t="s">
        <v>10</v>
      </c>
      <c r="J75" s="64">
        <v>45673</v>
      </c>
      <c r="K75" s="64">
        <v>45744</v>
      </c>
      <c r="L75" s="63">
        <f>IF(ISBLANK(DATA[[#This Row],[DISCHARGE DATE]]), "NO DATE", DATA[[#This Row],[DISCHARGE DATE]]-DATA[[#This Row],[ADMISSION DATE]]+1)</f>
        <v>72</v>
      </c>
      <c r="M75" s="112">
        <v>350</v>
      </c>
      <c r="N75" s="112">
        <v>923</v>
      </c>
      <c r="O75" s="137" t="s">
        <v>357</v>
      </c>
      <c r="P75" s="137" t="s">
        <v>245</v>
      </c>
      <c r="Q75" s="138">
        <f>IF(DATA[[#This Row],[TYPE]]="Normal", 13 * DATA[[#This Row],[STORAGE DAYS]], 20 * DATA[[#This Row],[STORAGE DAYS]])</f>
        <v>936</v>
      </c>
      <c r="R75" s="138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>COUNTA(A:A)-2</f>
        <v>400</v>
      </c>
    </row>
    <row r="76" spans="1:20" s="26" customFormat="1" ht="19.8" hidden="1" x14ac:dyDescent="0.3">
      <c r="A76" s="62" t="s">
        <v>358</v>
      </c>
      <c r="B76" s="63" t="s">
        <v>359</v>
      </c>
      <c r="C76" s="63">
        <v>30</v>
      </c>
      <c r="D76" s="111" t="s">
        <v>5</v>
      </c>
      <c r="E76" s="111" t="s">
        <v>360</v>
      </c>
      <c r="F76" s="111" t="s">
        <v>1611</v>
      </c>
      <c r="G76" s="111" t="s">
        <v>22</v>
      </c>
      <c r="H76" s="136">
        <v>0.6875</v>
      </c>
      <c r="I76" s="111" t="s">
        <v>10</v>
      </c>
      <c r="J76" s="64">
        <v>45672</v>
      </c>
      <c r="K76" s="64">
        <v>45730</v>
      </c>
      <c r="L76" s="63">
        <f>IF(ISBLANK(DATA[[#This Row],[DISCHARGE DATE]]), "NO DATE", DATA[[#This Row],[DISCHARGE DATE]]-DATA[[#This Row],[ADMISSION DATE]]+1)</f>
        <v>59</v>
      </c>
      <c r="M76" s="112">
        <v>350</v>
      </c>
      <c r="N76" s="112">
        <v>767</v>
      </c>
      <c r="O76" s="137" t="s">
        <v>344</v>
      </c>
      <c r="P76" s="137" t="s">
        <v>240</v>
      </c>
      <c r="Q76" s="138">
        <f>IF(DATA[[#This Row],[TYPE]]="Normal", 13 * DATA[[#This Row],[STORAGE DAYS]], 20 * DATA[[#This Row],[STORAGE DAYS]])</f>
        <v>767</v>
      </c>
      <c r="R76" s="138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>COUNTA(A:A)-2</f>
        <v>400</v>
      </c>
    </row>
    <row r="77" spans="1:20" s="26" customFormat="1" ht="19.8" hidden="1" x14ac:dyDescent="0.3">
      <c r="A77" s="62" t="s">
        <v>361</v>
      </c>
      <c r="B77" s="63" t="s">
        <v>362</v>
      </c>
      <c r="C77" s="63">
        <v>65</v>
      </c>
      <c r="D77" s="111" t="s">
        <v>4</v>
      </c>
      <c r="E77" s="111" t="s">
        <v>363</v>
      </c>
      <c r="F77" s="111" t="s">
        <v>1612</v>
      </c>
      <c r="G77" s="111" t="s">
        <v>27</v>
      </c>
      <c r="H77" s="136">
        <v>0.95833333333333337</v>
      </c>
      <c r="I77" s="111" t="s">
        <v>10</v>
      </c>
      <c r="J77" s="64">
        <v>45676</v>
      </c>
      <c r="K77" s="64">
        <v>45807</v>
      </c>
      <c r="L77" s="63">
        <f>IF(ISBLANK(DATA[[#This Row],[DISCHARGE DATE]]), "NO DATE", DATA[[#This Row],[DISCHARGE DATE]]-DATA[[#This Row],[ADMISSION DATE]]+1)</f>
        <v>132</v>
      </c>
      <c r="M77" s="112">
        <v>350</v>
      </c>
      <c r="N77" s="112">
        <v>1716</v>
      </c>
      <c r="O77" s="137" t="s">
        <v>364</v>
      </c>
      <c r="P77" s="137" t="s">
        <v>365</v>
      </c>
      <c r="Q77" s="138">
        <f>IF(DATA[[#This Row],[TYPE]]="Normal", 13 * DATA[[#This Row],[STORAGE DAYS]], 20 * DATA[[#This Row],[STORAGE DAYS]])</f>
        <v>1716</v>
      </c>
      <c r="R77" s="138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>COUNTA(A:A)-2</f>
        <v>400</v>
      </c>
    </row>
    <row r="78" spans="1:20" s="26" customFormat="1" ht="19.8" hidden="1" x14ac:dyDescent="0.3">
      <c r="A78" s="62" t="s">
        <v>366</v>
      </c>
      <c r="B78" s="63" t="s">
        <v>367</v>
      </c>
      <c r="C78" s="63">
        <v>49</v>
      </c>
      <c r="D78" s="111" t="s">
        <v>4</v>
      </c>
      <c r="E78" s="111" t="s">
        <v>368</v>
      </c>
      <c r="F78" s="111" t="s">
        <v>1613</v>
      </c>
      <c r="G78" s="111" t="s">
        <v>27</v>
      </c>
      <c r="H78" s="136">
        <v>0.95833333333333337</v>
      </c>
      <c r="I78" s="111" t="s">
        <v>10</v>
      </c>
      <c r="J78" s="64">
        <v>45675</v>
      </c>
      <c r="K78" s="64">
        <v>45772</v>
      </c>
      <c r="L78" s="63">
        <f>IF(ISBLANK(DATA[[#This Row],[DISCHARGE DATE]]), "NO DATE", DATA[[#This Row],[DISCHARGE DATE]]-DATA[[#This Row],[ADMISSION DATE]]+1)</f>
        <v>98</v>
      </c>
      <c r="M78" s="112">
        <v>350</v>
      </c>
      <c r="N78" s="112">
        <v>1274</v>
      </c>
      <c r="O78" s="137" t="s">
        <v>313</v>
      </c>
      <c r="P78" s="137" t="s">
        <v>369</v>
      </c>
      <c r="Q78" s="138">
        <f>IF(DATA[[#This Row],[TYPE]]="Normal", 13 * DATA[[#This Row],[STORAGE DAYS]], 20 * DATA[[#This Row],[STORAGE DAYS]])</f>
        <v>1274</v>
      </c>
      <c r="R78" s="138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>COUNTA(A:A)-2</f>
        <v>400</v>
      </c>
    </row>
    <row r="79" spans="1:20" s="26" customFormat="1" ht="19.8" hidden="1" x14ac:dyDescent="0.3">
      <c r="A79" s="62" t="s">
        <v>370</v>
      </c>
      <c r="B79" s="63" t="s">
        <v>371</v>
      </c>
      <c r="C79" s="63">
        <v>65</v>
      </c>
      <c r="D79" s="111" t="s">
        <v>4</v>
      </c>
      <c r="E79" s="111" t="s">
        <v>372</v>
      </c>
      <c r="F79" s="111" t="s">
        <v>1614</v>
      </c>
      <c r="G79" s="111" t="s">
        <v>27</v>
      </c>
      <c r="H79" s="136">
        <v>0.51041666666666663</v>
      </c>
      <c r="I79" s="111" t="s">
        <v>10</v>
      </c>
      <c r="J79" s="64">
        <v>45679</v>
      </c>
      <c r="K79" s="64">
        <v>45744</v>
      </c>
      <c r="L79" s="63">
        <f>IF(ISBLANK(DATA[[#This Row],[DISCHARGE DATE]]), "NO DATE", DATA[[#This Row],[DISCHARGE DATE]]-DATA[[#This Row],[ADMISSION DATE]]+1)</f>
        <v>66</v>
      </c>
      <c r="M79" s="112">
        <v>350</v>
      </c>
      <c r="N79" s="112">
        <v>858</v>
      </c>
      <c r="O79" s="137" t="s">
        <v>246</v>
      </c>
      <c r="P79" s="137" t="s">
        <v>295</v>
      </c>
      <c r="Q79" s="138">
        <f>IF(DATA[[#This Row],[TYPE]]="Normal", 13 * DATA[[#This Row],[STORAGE DAYS]], 20 * DATA[[#This Row],[STORAGE DAYS]])</f>
        <v>858</v>
      </c>
      <c r="R79" s="138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>COUNTA(A:A)-2</f>
        <v>400</v>
      </c>
    </row>
    <row r="80" spans="1:20" s="26" customFormat="1" ht="19.8" hidden="1" x14ac:dyDescent="0.3">
      <c r="A80" s="62" t="s">
        <v>373</v>
      </c>
      <c r="B80" s="63" t="s">
        <v>374</v>
      </c>
      <c r="C80" s="63">
        <v>55</v>
      </c>
      <c r="D80" s="111" t="s">
        <v>5</v>
      </c>
      <c r="E80" s="111" t="s">
        <v>375</v>
      </c>
      <c r="F80" s="111" t="s">
        <v>1615</v>
      </c>
      <c r="G80" s="111" t="s">
        <v>27</v>
      </c>
      <c r="H80" s="136">
        <v>0.71875</v>
      </c>
      <c r="I80" s="111" t="s">
        <v>10</v>
      </c>
      <c r="J80" s="64">
        <v>45683</v>
      </c>
      <c r="K80" s="64">
        <v>45709</v>
      </c>
      <c r="L80" s="63">
        <f>IF(ISBLANK(DATA[[#This Row],[DISCHARGE DATE]]), "NO DATE", DATA[[#This Row],[DISCHARGE DATE]]-DATA[[#This Row],[ADMISSION DATE]]+1)</f>
        <v>27</v>
      </c>
      <c r="M80" s="112">
        <v>350</v>
      </c>
      <c r="N80" s="112">
        <v>351</v>
      </c>
      <c r="O80" s="137" t="s">
        <v>369</v>
      </c>
      <c r="P80" s="137" t="s">
        <v>183</v>
      </c>
      <c r="Q80" s="138">
        <f>IF(DATA[[#This Row],[TYPE]]="Normal", 13 * DATA[[#This Row],[STORAGE DAYS]], 20 * DATA[[#This Row],[STORAGE DAYS]])</f>
        <v>351</v>
      </c>
      <c r="R80" s="138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>COUNTA(A:A)-2</f>
        <v>400</v>
      </c>
    </row>
    <row r="81" spans="1:20" s="26" customFormat="1" ht="19.8" hidden="1" x14ac:dyDescent="0.3">
      <c r="A81" s="62" t="s">
        <v>376</v>
      </c>
      <c r="B81" s="63" t="s">
        <v>377</v>
      </c>
      <c r="C81" s="63">
        <v>32</v>
      </c>
      <c r="D81" s="111" t="s">
        <v>5</v>
      </c>
      <c r="E81" s="111" t="s">
        <v>378</v>
      </c>
      <c r="F81" s="111" t="s">
        <v>1616</v>
      </c>
      <c r="G81" s="111" t="s">
        <v>26</v>
      </c>
      <c r="H81" s="136">
        <v>0.36805555555555558</v>
      </c>
      <c r="I81" s="111" t="s">
        <v>10</v>
      </c>
      <c r="J81" s="64">
        <v>45684</v>
      </c>
      <c r="K81" s="64">
        <v>45989</v>
      </c>
      <c r="L81" s="63">
        <f>IF(ISBLANK(DATA[[#This Row],[DISCHARGE DATE]]), "NO DATE", DATA[[#This Row],[DISCHARGE DATE]]-DATA[[#This Row],[ADMISSION DATE]]+1)</f>
        <v>306</v>
      </c>
      <c r="M81" s="112">
        <v>350</v>
      </c>
      <c r="N81" s="112">
        <v>3978</v>
      </c>
      <c r="O81" s="137" t="s">
        <v>379</v>
      </c>
      <c r="P81" s="137" t="s">
        <v>463</v>
      </c>
      <c r="Q81" s="138">
        <f>IF(DATA[[#This Row],[TYPE]]="Normal", 13 * DATA[[#This Row],[STORAGE DAYS]], 20 * DATA[[#This Row],[STORAGE DAYS]])</f>
        <v>3978</v>
      </c>
      <c r="R81" s="138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>COUNTA(A:A)-2</f>
        <v>400</v>
      </c>
    </row>
    <row r="82" spans="1:20" s="26" customFormat="1" ht="19.8" hidden="1" x14ac:dyDescent="0.3">
      <c r="A82" s="62" t="s">
        <v>380</v>
      </c>
      <c r="B82" s="63" t="s">
        <v>381</v>
      </c>
      <c r="C82" s="63">
        <v>30</v>
      </c>
      <c r="D82" s="111" t="s">
        <v>4</v>
      </c>
      <c r="E82" s="111" t="s">
        <v>382</v>
      </c>
      <c r="F82" s="111" t="s">
        <v>1617</v>
      </c>
      <c r="G82" s="111" t="s">
        <v>20</v>
      </c>
      <c r="H82" s="136">
        <v>0.21875</v>
      </c>
      <c r="I82" s="111" t="s">
        <v>10</v>
      </c>
      <c r="J82" s="64">
        <v>45684</v>
      </c>
      <c r="K82" s="64">
        <v>45849</v>
      </c>
      <c r="L82" s="63">
        <f>IF(ISBLANK(DATA[[#This Row],[DISCHARGE DATE]]), "NO DATE", DATA[[#This Row],[DISCHARGE DATE]]-DATA[[#This Row],[ADMISSION DATE]]+1)</f>
        <v>166</v>
      </c>
      <c r="M82" s="112">
        <v>350</v>
      </c>
      <c r="N82" s="112">
        <v>2158</v>
      </c>
      <c r="O82" s="137" t="s">
        <v>236</v>
      </c>
      <c r="P82" s="137" t="s">
        <v>383</v>
      </c>
      <c r="Q82" s="138">
        <f>IF(DATA[[#This Row],[TYPE]]="Normal", 13 * DATA[[#This Row],[STORAGE DAYS]], 20 * DATA[[#This Row],[STORAGE DAYS]])</f>
        <v>2158</v>
      </c>
      <c r="R82" s="138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>COUNTA(A:A)-2</f>
        <v>400</v>
      </c>
    </row>
    <row r="83" spans="1:20" s="26" customFormat="1" ht="19.8" hidden="1" x14ac:dyDescent="0.3">
      <c r="A83" s="62" t="s">
        <v>384</v>
      </c>
      <c r="B83" s="63" t="s">
        <v>385</v>
      </c>
      <c r="C83" s="63">
        <v>77</v>
      </c>
      <c r="D83" s="111" t="s">
        <v>5</v>
      </c>
      <c r="E83" s="111" t="s">
        <v>386</v>
      </c>
      <c r="F83" s="111" t="s">
        <v>1618</v>
      </c>
      <c r="G83" s="111" t="s">
        <v>1366</v>
      </c>
      <c r="H83" s="136">
        <v>0.45833333333333331</v>
      </c>
      <c r="I83" s="111" t="s">
        <v>10</v>
      </c>
      <c r="J83" s="64">
        <v>45688</v>
      </c>
      <c r="K83" s="64">
        <v>45814</v>
      </c>
      <c r="L83" s="63">
        <f>IF(ISBLANK(DATA[[#This Row],[DISCHARGE DATE]]), "NO DATE", DATA[[#This Row],[DISCHARGE DATE]]-DATA[[#This Row],[ADMISSION DATE]]+1)</f>
        <v>127</v>
      </c>
      <c r="M83" s="112">
        <v>350</v>
      </c>
      <c r="N83" s="112">
        <v>1651</v>
      </c>
      <c r="O83" s="137" t="s">
        <v>387</v>
      </c>
      <c r="P83" s="137" t="s">
        <v>388</v>
      </c>
      <c r="Q83" s="138">
        <f>IF(DATA[[#This Row],[TYPE]]="Normal", 13 * DATA[[#This Row],[STORAGE DAYS]], 20 * DATA[[#This Row],[STORAGE DAYS]])</f>
        <v>1651</v>
      </c>
      <c r="R83" s="138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>COUNTA(A:A)-2</f>
        <v>400</v>
      </c>
    </row>
    <row r="84" spans="1:20" s="26" customFormat="1" ht="19.8" hidden="1" x14ac:dyDescent="0.3">
      <c r="A84" s="62" t="s">
        <v>389</v>
      </c>
      <c r="B84" s="63" t="s">
        <v>367</v>
      </c>
      <c r="C84" s="63">
        <v>52</v>
      </c>
      <c r="D84" s="111" t="s">
        <v>4</v>
      </c>
      <c r="E84" s="111" t="s">
        <v>390</v>
      </c>
      <c r="F84" s="111" t="s">
        <v>1619</v>
      </c>
      <c r="G84" s="111" t="s">
        <v>27</v>
      </c>
      <c r="H84" s="136">
        <v>0.625</v>
      </c>
      <c r="I84" s="111" t="s">
        <v>10</v>
      </c>
      <c r="J84" s="64">
        <v>45687</v>
      </c>
      <c r="K84" s="64">
        <v>45744</v>
      </c>
      <c r="L84" s="63">
        <f>IF(ISBLANK(DATA[[#This Row],[DISCHARGE DATE]]), "NO DATE", DATA[[#This Row],[DISCHARGE DATE]]-DATA[[#This Row],[ADMISSION DATE]]+1)</f>
        <v>58</v>
      </c>
      <c r="M84" s="112">
        <v>350</v>
      </c>
      <c r="N84" s="112">
        <v>754</v>
      </c>
      <c r="O84" s="137" t="s">
        <v>349</v>
      </c>
      <c r="P84" s="137" t="s">
        <v>312</v>
      </c>
      <c r="Q84" s="138">
        <f>IF(DATA[[#This Row],[TYPE]]="Normal", 13 * DATA[[#This Row],[STORAGE DAYS]], 20 * DATA[[#This Row],[STORAGE DAYS]])</f>
        <v>754</v>
      </c>
      <c r="R84" s="138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>COUNTA(A:A)-2</f>
        <v>400</v>
      </c>
    </row>
    <row r="85" spans="1:20" s="26" customFormat="1" ht="19.8" hidden="1" x14ac:dyDescent="0.3">
      <c r="A85" s="62" t="s">
        <v>391</v>
      </c>
      <c r="B85" s="63" t="s">
        <v>392</v>
      </c>
      <c r="C85" s="63">
        <v>46</v>
      </c>
      <c r="D85" s="111" t="s">
        <v>5</v>
      </c>
      <c r="E85" s="111" t="s">
        <v>393</v>
      </c>
      <c r="F85" s="111" t="s">
        <v>1620</v>
      </c>
      <c r="G85" s="111" t="s">
        <v>26</v>
      </c>
      <c r="H85" s="136">
        <v>0.66666666666666663</v>
      </c>
      <c r="I85" s="111" t="s">
        <v>10</v>
      </c>
      <c r="J85" s="64">
        <v>45690</v>
      </c>
      <c r="K85" s="64">
        <v>45709</v>
      </c>
      <c r="L85" s="63">
        <f>IF(ISBLANK(DATA[[#This Row],[DISCHARGE DATE]]), "NO DATE", DATA[[#This Row],[DISCHARGE DATE]]-DATA[[#This Row],[ADMISSION DATE]]+1)</f>
        <v>20</v>
      </c>
      <c r="M85" s="112">
        <v>350</v>
      </c>
      <c r="N85" s="112">
        <v>260</v>
      </c>
      <c r="O85" s="137" t="s">
        <v>189</v>
      </c>
      <c r="P85" s="137" t="s">
        <v>198</v>
      </c>
      <c r="Q85" s="138">
        <f>IF(DATA[[#This Row],[TYPE]]="Normal", 13 * DATA[[#This Row],[STORAGE DAYS]], 20 * DATA[[#This Row],[STORAGE DAYS]])</f>
        <v>260</v>
      </c>
      <c r="R85" s="138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>COUNTA(A:A)-2</f>
        <v>400</v>
      </c>
    </row>
    <row r="86" spans="1:20" s="26" customFormat="1" ht="19.8" hidden="1" x14ac:dyDescent="0.3">
      <c r="A86" s="62" t="s">
        <v>394</v>
      </c>
      <c r="B86" s="63" t="s">
        <v>395</v>
      </c>
      <c r="C86" s="63">
        <v>90</v>
      </c>
      <c r="D86" s="111" t="s">
        <v>4</v>
      </c>
      <c r="E86" s="111" t="s">
        <v>396</v>
      </c>
      <c r="F86" s="111" t="s">
        <v>1621</v>
      </c>
      <c r="G86" s="111" t="s">
        <v>26</v>
      </c>
      <c r="H86" s="136">
        <v>0.16666666666666666</v>
      </c>
      <c r="I86" s="111" t="s">
        <v>12</v>
      </c>
      <c r="J86" s="64">
        <v>45692</v>
      </c>
      <c r="K86" s="64">
        <v>45806</v>
      </c>
      <c r="L86" s="63">
        <f>IF(ISBLANK(DATA[[#This Row],[DISCHARGE DATE]]), "NO DATE", DATA[[#This Row],[DISCHARGE DATE]]-DATA[[#This Row],[ADMISSION DATE]]+1)</f>
        <v>115</v>
      </c>
      <c r="M86" s="112">
        <v>350</v>
      </c>
      <c r="N86" s="112">
        <v>2300</v>
      </c>
      <c r="O86" s="137" t="s">
        <v>339</v>
      </c>
      <c r="P86" s="137" t="s">
        <v>250</v>
      </c>
      <c r="Q86" s="138">
        <f>IF(DATA[[#This Row],[TYPE]]="Normal", 13 * DATA[[#This Row],[STORAGE DAYS]], 20 * DATA[[#This Row],[STORAGE DAYS]])</f>
        <v>2300</v>
      </c>
      <c r="R86" s="138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>COUNTA(A:A)-2</f>
        <v>400</v>
      </c>
    </row>
    <row r="87" spans="1:20" s="26" customFormat="1" ht="19.8" hidden="1" x14ac:dyDescent="0.3">
      <c r="A87" s="62" t="s">
        <v>397</v>
      </c>
      <c r="B87" s="63" t="s">
        <v>398</v>
      </c>
      <c r="C87" s="63">
        <v>20</v>
      </c>
      <c r="D87" s="111" t="s">
        <v>4</v>
      </c>
      <c r="E87" s="111" t="s">
        <v>399</v>
      </c>
      <c r="F87" s="111" t="s">
        <v>1622</v>
      </c>
      <c r="G87" s="111" t="s">
        <v>27</v>
      </c>
      <c r="H87" s="136">
        <v>0.29166666666666669</v>
      </c>
      <c r="I87" s="111" t="s">
        <v>10</v>
      </c>
      <c r="J87" s="64">
        <v>45692</v>
      </c>
      <c r="K87" s="64">
        <v>45849</v>
      </c>
      <c r="L87" s="63">
        <f>IF(ISBLANK(DATA[[#This Row],[DISCHARGE DATE]]), "NO DATE", DATA[[#This Row],[DISCHARGE DATE]]-DATA[[#This Row],[ADMISSION DATE]]+1)</f>
        <v>158</v>
      </c>
      <c r="M87" s="112">
        <v>350</v>
      </c>
      <c r="N87" s="112">
        <v>1885</v>
      </c>
      <c r="O87" s="137" t="s">
        <v>102</v>
      </c>
      <c r="P87" s="137" t="s">
        <v>400</v>
      </c>
      <c r="Q87" s="138">
        <f>IF(DATA[[#This Row],[TYPE]]="Normal", 13 * DATA[[#This Row],[STORAGE DAYS]], 20 * DATA[[#This Row],[STORAGE DAYS]])</f>
        <v>2054</v>
      </c>
      <c r="R87" s="138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>COUNTA(A:A)-2</f>
        <v>400</v>
      </c>
    </row>
    <row r="88" spans="1:20" s="26" customFormat="1" ht="19.8" hidden="1" x14ac:dyDescent="0.3">
      <c r="A88" s="62" t="s">
        <v>401</v>
      </c>
      <c r="B88" s="63" t="s">
        <v>402</v>
      </c>
      <c r="C88" s="63">
        <v>54</v>
      </c>
      <c r="D88" s="111" t="s">
        <v>5</v>
      </c>
      <c r="E88" s="111" t="s">
        <v>403</v>
      </c>
      <c r="F88" s="111" t="s">
        <v>1623</v>
      </c>
      <c r="G88" s="111" t="s">
        <v>22</v>
      </c>
      <c r="H88" s="136">
        <v>0.6875</v>
      </c>
      <c r="I88" s="111" t="s">
        <v>10</v>
      </c>
      <c r="J88" s="64">
        <v>45692</v>
      </c>
      <c r="K88" s="64">
        <v>45856</v>
      </c>
      <c r="L88" s="63">
        <f>IF(ISBLANK(DATA[[#This Row],[DISCHARGE DATE]]), "NO DATE", DATA[[#This Row],[DISCHARGE DATE]]-DATA[[#This Row],[ADMISSION DATE]]+1)</f>
        <v>165</v>
      </c>
      <c r="M88" s="112">
        <v>350</v>
      </c>
      <c r="N88" s="112">
        <v>2145</v>
      </c>
      <c r="O88" s="137" t="s">
        <v>130</v>
      </c>
      <c r="P88" s="137" t="s">
        <v>404</v>
      </c>
      <c r="Q88" s="138">
        <f>IF(DATA[[#This Row],[TYPE]]="Normal", 13 * DATA[[#This Row],[STORAGE DAYS]], 20 * DATA[[#This Row],[STORAGE DAYS]])</f>
        <v>2145</v>
      </c>
      <c r="R88" s="138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>COUNTA(A:A)-2</f>
        <v>400</v>
      </c>
    </row>
    <row r="89" spans="1:20" s="26" customFormat="1" ht="19.8" hidden="1" x14ac:dyDescent="0.3">
      <c r="A89" s="62" t="s">
        <v>405</v>
      </c>
      <c r="B89" s="63" t="s">
        <v>406</v>
      </c>
      <c r="C89" s="63">
        <v>66</v>
      </c>
      <c r="D89" s="111" t="s">
        <v>5</v>
      </c>
      <c r="E89" s="111" t="s">
        <v>396</v>
      </c>
      <c r="F89" s="111" t="s">
        <v>1624</v>
      </c>
      <c r="G89" s="111" t="s">
        <v>27</v>
      </c>
      <c r="H89" s="136">
        <v>0.8125</v>
      </c>
      <c r="I89" s="111" t="s">
        <v>10</v>
      </c>
      <c r="J89" s="64">
        <v>45692</v>
      </c>
      <c r="K89" s="64">
        <v>45744</v>
      </c>
      <c r="L89" s="63">
        <f>IF(ISBLANK(DATA[[#This Row],[DISCHARGE DATE]]), "NO DATE", DATA[[#This Row],[DISCHARGE DATE]]-DATA[[#This Row],[ADMISSION DATE]]+1)</f>
        <v>53</v>
      </c>
      <c r="M89" s="112">
        <v>350</v>
      </c>
      <c r="N89" s="112">
        <v>689</v>
      </c>
      <c r="O89" s="137" t="s">
        <v>407</v>
      </c>
      <c r="P89" s="137" t="s">
        <v>276</v>
      </c>
      <c r="Q89" s="138">
        <f>IF(DATA[[#This Row],[TYPE]]="Normal", 13 * DATA[[#This Row],[STORAGE DAYS]], 20 * DATA[[#This Row],[STORAGE DAYS]])</f>
        <v>689</v>
      </c>
      <c r="R89" s="138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>COUNTA(A:A)-2</f>
        <v>400</v>
      </c>
    </row>
    <row r="90" spans="1:20" s="26" customFormat="1" ht="19.8" hidden="1" x14ac:dyDescent="0.3">
      <c r="A90" s="62" t="s">
        <v>408</v>
      </c>
      <c r="B90" s="63" t="s">
        <v>409</v>
      </c>
      <c r="C90" s="63">
        <v>49</v>
      </c>
      <c r="D90" s="111" t="s">
        <v>5</v>
      </c>
      <c r="E90" s="111" t="s">
        <v>410</v>
      </c>
      <c r="F90" s="111" t="s">
        <v>1625</v>
      </c>
      <c r="G90" s="111" t="s">
        <v>27</v>
      </c>
      <c r="H90" s="136">
        <v>0.52083333333333337</v>
      </c>
      <c r="I90" s="111" t="s">
        <v>10</v>
      </c>
      <c r="J90" s="64">
        <v>45694</v>
      </c>
      <c r="K90" s="64">
        <v>45700</v>
      </c>
      <c r="L90" s="63">
        <f>IF(ISBLANK(DATA[[#This Row],[DISCHARGE DATE]]), "NO DATE", DATA[[#This Row],[DISCHARGE DATE]]-DATA[[#This Row],[ADMISSION DATE]]+1)</f>
        <v>7</v>
      </c>
      <c r="M90" s="112">
        <v>350</v>
      </c>
      <c r="N90" s="112">
        <v>91</v>
      </c>
      <c r="O90" s="137" t="s">
        <v>400</v>
      </c>
      <c r="P90" s="137" t="s">
        <v>170</v>
      </c>
      <c r="Q90" s="138">
        <f>IF(DATA[[#This Row],[TYPE]]="Normal", 13 * DATA[[#This Row],[STORAGE DAYS]], 20 * DATA[[#This Row],[STORAGE DAYS]])</f>
        <v>91</v>
      </c>
      <c r="R90" s="138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>COUNTA(A:A)-2</f>
        <v>400</v>
      </c>
    </row>
    <row r="91" spans="1:20" s="26" customFormat="1" ht="19.8" hidden="1" x14ac:dyDescent="0.3">
      <c r="A91" s="62" t="s">
        <v>411</v>
      </c>
      <c r="B91" s="63" t="s">
        <v>412</v>
      </c>
      <c r="C91" s="63">
        <v>66</v>
      </c>
      <c r="D91" s="111" t="s">
        <v>4</v>
      </c>
      <c r="E91" s="111" t="s">
        <v>413</v>
      </c>
      <c r="F91" s="111" t="s">
        <v>1626</v>
      </c>
      <c r="G91" s="111" t="s">
        <v>27</v>
      </c>
      <c r="H91" s="136">
        <v>0.6875</v>
      </c>
      <c r="I91" s="111" t="s">
        <v>10</v>
      </c>
      <c r="J91" s="64">
        <v>45697</v>
      </c>
      <c r="K91" s="64">
        <v>45744</v>
      </c>
      <c r="L91" s="63">
        <f>IF(ISBLANK(DATA[[#This Row],[DISCHARGE DATE]]), "NO DATE", DATA[[#This Row],[DISCHARGE DATE]]-DATA[[#This Row],[ADMISSION DATE]]+1)</f>
        <v>48</v>
      </c>
      <c r="M91" s="112">
        <v>350</v>
      </c>
      <c r="N91" s="112">
        <v>624</v>
      </c>
      <c r="O91" s="137" t="s">
        <v>231</v>
      </c>
      <c r="P91" s="137" t="s">
        <v>291</v>
      </c>
      <c r="Q91" s="138">
        <f>IF(DATA[[#This Row],[TYPE]]="Normal", 13 * DATA[[#This Row],[STORAGE DAYS]], 20 * DATA[[#This Row],[STORAGE DAYS]])</f>
        <v>624</v>
      </c>
      <c r="R91" s="138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>COUNTA(A:A)-2</f>
        <v>400</v>
      </c>
    </row>
    <row r="92" spans="1:20" s="26" customFormat="1" ht="19.8" hidden="1" x14ac:dyDescent="0.3">
      <c r="A92" s="62" t="s">
        <v>414</v>
      </c>
      <c r="B92" s="63" t="s">
        <v>415</v>
      </c>
      <c r="C92" s="63">
        <v>80</v>
      </c>
      <c r="D92" s="111" t="s">
        <v>4</v>
      </c>
      <c r="E92" s="111" t="s">
        <v>416</v>
      </c>
      <c r="F92" s="111" t="s">
        <v>1627</v>
      </c>
      <c r="G92" s="111" t="s">
        <v>27</v>
      </c>
      <c r="H92" s="136">
        <v>0.625</v>
      </c>
      <c r="I92" s="111" t="s">
        <v>10</v>
      </c>
      <c r="J92" s="64">
        <v>45695</v>
      </c>
      <c r="K92" s="64">
        <v>45898</v>
      </c>
      <c r="L92" s="63">
        <f>IF(ISBLANK(DATA[[#This Row],[DISCHARGE DATE]]), "NO DATE", DATA[[#This Row],[DISCHARGE DATE]]-DATA[[#This Row],[ADMISSION DATE]]+1)</f>
        <v>204</v>
      </c>
      <c r="M92" s="112">
        <v>350</v>
      </c>
      <c r="N92" s="112">
        <v>2652</v>
      </c>
      <c r="O92" s="137" t="s">
        <v>272</v>
      </c>
      <c r="P92" s="137" t="s">
        <v>417</v>
      </c>
      <c r="Q92" s="138">
        <f>IF(DATA[[#This Row],[TYPE]]="Normal", 13 * DATA[[#This Row],[STORAGE DAYS]], 20 * DATA[[#This Row],[STORAGE DAYS]])</f>
        <v>2652</v>
      </c>
      <c r="R92" s="138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>COUNTA(A:A)-2</f>
        <v>400</v>
      </c>
    </row>
    <row r="93" spans="1:20" s="26" customFormat="1" ht="19.8" hidden="1" x14ac:dyDescent="0.3">
      <c r="A93" s="62" t="s">
        <v>418</v>
      </c>
      <c r="B93" s="63" t="s">
        <v>419</v>
      </c>
      <c r="C93" s="63">
        <v>65</v>
      </c>
      <c r="D93" s="111" t="s">
        <v>5</v>
      </c>
      <c r="E93" s="111" t="s">
        <v>420</v>
      </c>
      <c r="F93" s="111" t="s">
        <v>1628</v>
      </c>
      <c r="G93" s="111" t="s">
        <v>27</v>
      </c>
      <c r="H93" s="136">
        <v>0.61805555555555558</v>
      </c>
      <c r="I93" s="111" t="s">
        <v>12</v>
      </c>
      <c r="J93" s="64">
        <v>45699</v>
      </c>
      <c r="K93" s="64">
        <v>45870</v>
      </c>
      <c r="L93" s="63">
        <f>IF(ISBLANK(DATA[[#This Row],[DISCHARGE DATE]]), "NO DATE", DATA[[#This Row],[DISCHARGE DATE]]-DATA[[#This Row],[ADMISSION DATE]]+1)</f>
        <v>172</v>
      </c>
      <c r="M93" s="112">
        <v>350</v>
      </c>
      <c r="N93" s="112">
        <v>3440</v>
      </c>
      <c r="O93" s="137" t="s">
        <v>421</v>
      </c>
      <c r="P93" s="137" t="s">
        <v>422</v>
      </c>
      <c r="Q93" s="138">
        <f>IF(DATA[[#This Row],[TYPE]]="Normal", 13 * DATA[[#This Row],[STORAGE DAYS]], 20 * DATA[[#This Row],[STORAGE DAYS]])</f>
        <v>3440</v>
      </c>
      <c r="R93" s="138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>COUNTA(A:A)-2</f>
        <v>400</v>
      </c>
    </row>
    <row r="94" spans="1:20" s="26" customFormat="1" ht="19.8" hidden="1" x14ac:dyDescent="0.3">
      <c r="A94" s="62" t="s">
        <v>423</v>
      </c>
      <c r="B94" s="63" t="s">
        <v>424</v>
      </c>
      <c r="C94" s="63">
        <v>68</v>
      </c>
      <c r="D94" s="111" t="s">
        <v>5</v>
      </c>
      <c r="E94" s="111" t="s">
        <v>425</v>
      </c>
      <c r="F94" s="111" t="s">
        <v>1629</v>
      </c>
      <c r="G94" s="111" t="s">
        <v>27</v>
      </c>
      <c r="H94" s="136">
        <v>0.52083333333333337</v>
      </c>
      <c r="I94" s="111" t="s">
        <v>10</v>
      </c>
      <c r="J94" s="64">
        <v>45705</v>
      </c>
      <c r="K94" s="64">
        <v>45772</v>
      </c>
      <c r="L94" s="63">
        <f>IF(ISBLANK(DATA[[#This Row],[DISCHARGE DATE]]), "NO DATE", DATA[[#This Row],[DISCHARGE DATE]]-DATA[[#This Row],[ADMISSION DATE]]+1)</f>
        <v>68</v>
      </c>
      <c r="M94" s="112">
        <v>350</v>
      </c>
      <c r="N94" s="112">
        <v>884</v>
      </c>
      <c r="O94" s="137" t="s">
        <v>426</v>
      </c>
      <c r="P94" s="137" t="s">
        <v>387</v>
      </c>
      <c r="Q94" s="138">
        <f>IF(DATA[[#This Row],[TYPE]]="Normal", 13 * DATA[[#This Row],[STORAGE DAYS]], 20 * DATA[[#This Row],[STORAGE DAYS]])</f>
        <v>884</v>
      </c>
      <c r="R94" s="138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>COUNTA(A:A)-2</f>
        <v>400</v>
      </c>
    </row>
    <row r="95" spans="1:20" s="26" customFormat="1" ht="19.8" hidden="1" x14ac:dyDescent="0.3">
      <c r="A95" s="62" t="s">
        <v>427</v>
      </c>
      <c r="B95" s="63" t="s">
        <v>428</v>
      </c>
      <c r="C95" s="63">
        <v>73</v>
      </c>
      <c r="D95" s="111" t="s">
        <v>4</v>
      </c>
      <c r="E95" s="111" t="s">
        <v>429</v>
      </c>
      <c r="F95" s="111" t="s">
        <v>1630</v>
      </c>
      <c r="G95" s="111" t="s">
        <v>27</v>
      </c>
      <c r="H95" s="136">
        <v>0.66666666666666663</v>
      </c>
      <c r="I95" s="111" t="s">
        <v>10</v>
      </c>
      <c r="J95" s="64">
        <v>45706</v>
      </c>
      <c r="K95" s="64">
        <v>45807</v>
      </c>
      <c r="L95" s="63">
        <f>IF(ISBLANK(DATA[[#This Row],[DISCHARGE DATE]]), "NO DATE", DATA[[#This Row],[DISCHARGE DATE]]-DATA[[#This Row],[ADMISSION DATE]]+1)</f>
        <v>102</v>
      </c>
      <c r="M95" s="112">
        <v>350</v>
      </c>
      <c r="N95" s="112">
        <v>1326</v>
      </c>
      <c r="O95" s="137" t="s">
        <v>430</v>
      </c>
      <c r="P95" s="137" t="s">
        <v>431</v>
      </c>
      <c r="Q95" s="138">
        <f>IF(DATA[[#This Row],[TYPE]]="Normal", 13 * DATA[[#This Row],[STORAGE DAYS]], 20 * DATA[[#This Row],[STORAGE DAYS]])</f>
        <v>1326</v>
      </c>
      <c r="R95" s="138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>COUNTA(A:A)-2</f>
        <v>400</v>
      </c>
    </row>
    <row r="96" spans="1:20" s="26" customFormat="1" ht="19.8" hidden="1" x14ac:dyDescent="0.3">
      <c r="A96" s="62" t="s">
        <v>432</v>
      </c>
      <c r="B96" s="63" t="s">
        <v>433</v>
      </c>
      <c r="C96" s="63">
        <v>54</v>
      </c>
      <c r="D96" s="111" t="s">
        <v>5</v>
      </c>
      <c r="E96" s="111" t="s">
        <v>434</v>
      </c>
      <c r="F96" s="111" t="s">
        <v>1631</v>
      </c>
      <c r="G96" s="111" t="s">
        <v>27</v>
      </c>
      <c r="H96" s="136">
        <v>0.58333333333333337</v>
      </c>
      <c r="I96" s="111" t="s">
        <v>10</v>
      </c>
      <c r="J96" s="64">
        <v>45703</v>
      </c>
      <c r="K96" s="64">
        <v>45807</v>
      </c>
      <c r="L96" s="63">
        <f>IF(ISBLANK(DATA[[#This Row],[DISCHARGE DATE]]), "NO DATE", DATA[[#This Row],[DISCHARGE DATE]]-DATA[[#This Row],[ADMISSION DATE]]+1)</f>
        <v>105</v>
      </c>
      <c r="M96" s="112">
        <v>350</v>
      </c>
      <c r="N96" s="112">
        <v>1365</v>
      </c>
      <c r="O96" s="137" t="s">
        <v>435</v>
      </c>
      <c r="P96" s="137" t="s">
        <v>436</v>
      </c>
      <c r="Q96" s="138">
        <f>IF(DATA[[#This Row],[TYPE]]="Normal", 13 * DATA[[#This Row],[STORAGE DAYS]], 20 * DATA[[#This Row],[STORAGE DAYS]])</f>
        <v>1365</v>
      </c>
      <c r="R96" s="138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>COUNTA(A:A)-2</f>
        <v>400</v>
      </c>
    </row>
    <row r="97" spans="1:20" s="26" customFormat="1" ht="19.8" hidden="1" x14ac:dyDescent="0.3">
      <c r="A97" s="62" t="s">
        <v>437</v>
      </c>
      <c r="B97" s="63" t="s">
        <v>438</v>
      </c>
      <c r="C97" s="63">
        <v>57</v>
      </c>
      <c r="D97" s="111" t="s">
        <v>4</v>
      </c>
      <c r="E97" s="111" t="s">
        <v>439</v>
      </c>
      <c r="F97" s="111" t="s">
        <v>1632</v>
      </c>
      <c r="G97" s="111" t="s">
        <v>27</v>
      </c>
      <c r="H97" s="136">
        <v>0.375</v>
      </c>
      <c r="I97" s="111" t="s">
        <v>10</v>
      </c>
      <c r="J97" s="64">
        <v>45708</v>
      </c>
      <c r="K97" s="64">
        <v>45744</v>
      </c>
      <c r="L97" s="63">
        <f>IF(ISBLANK(DATA[[#This Row],[DISCHARGE DATE]]), "NO DATE", DATA[[#This Row],[DISCHARGE DATE]]-DATA[[#This Row],[ADMISSION DATE]]+1)</f>
        <v>37</v>
      </c>
      <c r="M97" s="112">
        <v>350</v>
      </c>
      <c r="N97" s="112">
        <v>481</v>
      </c>
      <c r="O97" s="137" t="s">
        <v>219</v>
      </c>
      <c r="P97" s="137" t="s">
        <v>271</v>
      </c>
      <c r="Q97" s="138">
        <f>IF(DATA[[#This Row],[TYPE]]="Normal", 13 * DATA[[#This Row],[STORAGE DAYS]], 20 * DATA[[#This Row],[STORAGE DAYS]])</f>
        <v>481</v>
      </c>
      <c r="R97" s="138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>COUNTA(A:A)-2</f>
        <v>400</v>
      </c>
    </row>
    <row r="98" spans="1:20" s="26" customFormat="1" ht="19.8" hidden="1" x14ac:dyDescent="0.3">
      <c r="A98" s="62" t="s">
        <v>440</v>
      </c>
      <c r="B98" s="63" t="s">
        <v>441</v>
      </c>
      <c r="C98" s="63">
        <v>52</v>
      </c>
      <c r="D98" s="111" t="s">
        <v>4</v>
      </c>
      <c r="E98" s="111" t="s">
        <v>442</v>
      </c>
      <c r="F98" s="111" t="s">
        <v>1633</v>
      </c>
      <c r="G98" s="111" t="s">
        <v>27</v>
      </c>
      <c r="H98" s="136">
        <v>0.52430555555555558</v>
      </c>
      <c r="I98" s="111" t="s">
        <v>10</v>
      </c>
      <c r="J98" s="64">
        <v>45709</v>
      </c>
      <c r="K98" s="64">
        <v>45805</v>
      </c>
      <c r="L98" s="63">
        <f>IF(ISBLANK(DATA[[#This Row],[DISCHARGE DATE]]), "NO DATE", DATA[[#This Row],[DISCHARGE DATE]]-DATA[[#This Row],[ADMISSION DATE]]+1)</f>
        <v>97</v>
      </c>
      <c r="M98" s="112">
        <v>350</v>
      </c>
      <c r="N98" s="112">
        <v>1261</v>
      </c>
      <c r="O98" s="137" t="s">
        <v>241</v>
      </c>
      <c r="P98" s="137" t="s">
        <v>421</v>
      </c>
      <c r="Q98" s="138">
        <f>IF(DATA[[#This Row],[TYPE]]="Normal", 13 * DATA[[#This Row],[STORAGE DAYS]], 20 * DATA[[#This Row],[STORAGE DAYS]])</f>
        <v>1261</v>
      </c>
      <c r="R98" s="138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>COUNTA(A:A)-2</f>
        <v>400</v>
      </c>
    </row>
    <row r="99" spans="1:20" s="26" customFormat="1" ht="19.8" hidden="1" x14ac:dyDescent="0.3">
      <c r="A99" s="62" t="s">
        <v>443</v>
      </c>
      <c r="B99" s="63" t="s">
        <v>444</v>
      </c>
      <c r="C99" s="63">
        <v>90</v>
      </c>
      <c r="D99" s="111" t="s">
        <v>4</v>
      </c>
      <c r="E99" s="111" t="s">
        <v>445</v>
      </c>
      <c r="F99" s="111" t="s">
        <v>1634</v>
      </c>
      <c r="G99" s="111" t="s">
        <v>27</v>
      </c>
      <c r="H99" s="136">
        <v>0.22916666666666666</v>
      </c>
      <c r="I99" s="111" t="s">
        <v>12</v>
      </c>
      <c r="J99" s="64">
        <v>45712</v>
      </c>
      <c r="K99" s="64">
        <v>45954</v>
      </c>
      <c r="L99" s="63">
        <f>IF(ISBLANK(DATA[[#This Row],[DISCHARGE DATE]]), "NO DATE", DATA[[#This Row],[DISCHARGE DATE]]-DATA[[#This Row],[ADMISSION DATE]]+1)</f>
        <v>243</v>
      </c>
      <c r="M99" s="112">
        <v>350</v>
      </c>
      <c r="N99" s="112">
        <v>4860</v>
      </c>
      <c r="O99" s="137" t="s">
        <v>365</v>
      </c>
      <c r="P99" s="137" t="s">
        <v>1028</v>
      </c>
      <c r="Q99" s="138">
        <f>IF(DATA[[#This Row],[TYPE]]="Normal", 13 * DATA[[#This Row],[STORAGE DAYS]], 20 * DATA[[#This Row],[STORAGE DAYS]])</f>
        <v>4860</v>
      </c>
      <c r="R99" s="138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>COUNTA(A:A)-2</f>
        <v>400</v>
      </c>
    </row>
    <row r="100" spans="1:20" s="26" customFormat="1" ht="19.8" hidden="1" x14ac:dyDescent="0.3">
      <c r="A100" s="62" t="s">
        <v>446</v>
      </c>
      <c r="B100" s="63" t="s">
        <v>77</v>
      </c>
      <c r="C100" s="63">
        <v>30</v>
      </c>
      <c r="D100" s="111" t="s">
        <v>5</v>
      </c>
      <c r="E100" s="111" t="s">
        <v>262</v>
      </c>
      <c r="F100" s="111" t="s">
        <v>1635</v>
      </c>
      <c r="G100" s="111" t="s">
        <v>27</v>
      </c>
      <c r="H100" s="136">
        <v>0.875</v>
      </c>
      <c r="I100" s="111" t="s">
        <v>10</v>
      </c>
      <c r="J100" s="64">
        <v>45710</v>
      </c>
      <c r="K100" s="64">
        <v>45751</v>
      </c>
      <c r="L100" s="63">
        <f>IF(ISBLANK(DATA[[#This Row],[DISCHARGE DATE]]), "NO DATE", DATA[[#This Row],[DISCHARGE DATE]]-DATA[[#This Row],[ADMISSION DATE]]+1)</f>
        <v>42</v>
      </c>
      <c r="M100" s="112">
        <v>350</v>
      </c>
      <c r="N100" s="112">
        <v>546</v>
      </c>
      <c r="O100" s="137" t="s">
        <v>334</v>
      </c>
      <c r="P100" s="137" t="s">
        <v>338</v>
      </c>
      <c r="Q100" s="138">
        <f>IF(DATA[[#This Row],[TYPE]]="Normal", 13 * DATA[[#This Row],[STORAGE DAYS]], 20 * DATA[[#This Row],[STORAGE DAYS]])</f>
        <v>546</v>
      </c>
      <c r="R100" s="138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>COUNTA(A:A)-2</f>
        <v>400</v>
      </c>
    </row>
    <row r="101" spans="1:20" s="26" customFormat="1" ht="19.8" hidden="1" x14ac:dyDescent="0.3">
      <c r="A101" s="62" t="s">
        <v>447</v>
      </c>
      <c r="B101" s="63" t="s">
        <v>448</v>
      </c>
      <c r="C101" s="63">
        <v>70</v>
      </c>
      <c r="D101" s="111" t="s">
        <v>4</v>
      </c>
      <c r="E101" s="111" t="s">
        <v>449</v>
      </c>
      <c r="F101" s="111" t="s">
        <v>1636</v>
      </c>
      <c r="G101" s="111" t="s">
        <v>27</v>
      </c>
      <c r="H101" s="136">
        <v>0.8125</v>
      </c>
      <c r="I101" s="111" t="s">
        <v>10</v>
      </c>
      <c r="J101" s="64">
        <v>45712</v>
      </c>
      <c r="K101" s="64">
        <v>45772</v>
      </c>
      <c r="L101" s="63">
        <f>IF(ISBLANK(DATA[[#This Row],[DISCHARGE DATE]]), "NO DATE", DATA[[#This Row],[DISCHARGE DATE]]-DATA[[#This Row],[ADMISSION DATE]]+1)</f>
        <v>61</v>
      </c>
      <c r="M101" s="112">
        <v>350</v>
      </c>
      <c r="N101" s="112">
        <v>793</v>
      </c>
      <c r="O101" s="137" t="s">
        <v>450</v>
      </c>
      <c r="P101" s="137" t="s">
        <v>379</v>
      </c>
      <c r="Q101" s="138">
        <f>IF(DATA[[#This Row],[TYPE]]="Normal", 13 * DATA[[#This Row],[STORAGE DAYS]], 20 * DATA[[#This Row],[STORAGE DAYS]])</f>
        <v>793</v>
      </c>
      <c r="R101" s="138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>COUNTA(A:A)-2</f>
        <v>400</v>
      </c>
    </row>
    <row r="102" spans="1:20" s="26" customFormat="1" ht="19.8" hidden="1" x14ac:dyDescent="0.3">
      <c r="A102" s="62" t="s">
        <v>451</v>
      </c>
      <c r="B102" s="63" t="s">
        <v>1535</v>
      </c>
      <c r="C102" s="63">
        <v>33</v>
      </c>
      <c r="D102" s="111" t="s">
        <v>4</v>
      </c>
      <c r="E102" s="111" t="s">
        <v>452</v>
      </c>
      <c r="F102" s="111" t="s">
        <v>1637</v>
      </c>
      <c r="G102" s="111" t="s">
        <v>25</v>
      </c>
      <c r="H102" s="136">
        <v>0.9375</v>
      </c>
      <c r="I102" s="111" t="s">
        <v>10</v>
      </c>
      <c r="J102" s="64">
        <v>45713</v>
      </c>
      <c r="K102" s="64">
        <v>45772</v>
      </c>
      <c r="L102" s="63">
        <f>IF(ISBLANK(DATA[[#This Row],[DISCHARGE DATE]]), "NO DATE", DATA[[#This Row],[DISCHARGE DATE]]-DATA[[#This Row],[ADMISSION DATE]]+1)</f>
        <v>60</v>
      </c>
      <c r="M102" s="112">
        <v>350</v>
      </c>
      <c r="N102" s="112">
        <v>780</v>
      </c>
      <c r="O102" s="137" t="s">
        <v>453</v>
      </c>
      <c r="P102" s="137" t="s">
        <v>364</v>
      </c>
      <c r="Q102" s="138">
        <f>IF(DATA[[#This Row],[TYPE]]="Normal", 13 * DATA[[#This Row],[STORAGE DAYS]], 20 * DATA[[#This Row],[STORAGE DAYS]])</f>
        <v>780</v>
      </c>
      <c r="R102" s="138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>COUNTA(A:A)-2</f>
        <v>400</v>
      </c>
    </row>
    <row r="103" spans="1:20" s="26" customFormat="1" ht="19.8" hidden="1" x14ac:dyDescent="0.3">
      <c r="A103" s="62" t="s">
        <v>454</v>
      </c>
      <c r="B103" s="63" t="s">
        <v>1205</v>
      </c>
      <c r="C103" s="63">
        <v>75</v>
      </c>
      <c r="D103" s="111" t="s">
        <v>5</v>
      </c>
      <c r="E103" s="111" t="s">
        <v>1538</v>
      </c>
      <c r="F103" s="111" t="s">
        <v>1638</v>
      </c>
      <c r="G103" s="111" t="s">
        <v>25</v>
      </c>
      <c r="H103" s="136">
        <v>0.58333333333333337</v>
      </c>
      <c r="I103" s="111" t="s">
        <v>12</v>
      </c>
      <c r="J103" s="64">
        <v>45716</v>
      </c>
      <c r="K103" s="64">
        <v>45974</v>
      </c>
      <c r="L103" s="63">
        <f>IF(ISBLANK(DATA[[#This Row],[DISCHARGE DATE]]), "NO DATE", DATA[[#This Row],[DISCHARGE DATE]]-DATA[[#This Row],[ADMISSION DATE]]+1)</f>
        <v>259</v>
      </c>
      <c r="M103" s="112">
        <v>350</v>
      </c>
      <c r="N103" s="112">
        <v>5180</v>
      </c>
      <c r="O103" s="137" t="s">
        <v>455</v>
      </c>
      <c r="P103" s="137" t="s">
        <v>1182</v>
      </c>
      <c r="Q103" s="138">
        <f>IF(DATA[[#This Row],[TYPE]]="Normal", 13 * DATA[[#This Row],[STORAGE DAYS]], 20 * DATA[[#This Row],[STORAGE DAYS]])</f>
        <v>5180</v>
      </c>
      <c r="R103" s="138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>COUNTA(A:A)-2</f>
        <v>400</v>
      </c>
    </row>
    <row r="104" spans="1:20" s="26" customFormat="1" ht="19.8" hidden="1" x14ac:dyDescent="0.3">
      <c r="A104" s="62" t="s">
        <v>456</v>
      </c>
      <c r="B104" s="63" t="s">
        <v>457</v>
      </c>
      <c r="C104" s="63">
        <v>60</v>
      </c>
      <c r="D104" s="111" t="s">
        <v>4</v>
      </c>
      <c r="E104" s="111" t="s">
        <v>458</v>
      </c>
      <c r="F104" s="111" t="s">
        <v>1639</v>
      </c>
      <c r="G104" s="111" t="s">
        <v>27</v>
      </c>
      <c r="H104" s="136">
        <v>0.875</v>
      </c>
      <c r="I104" s="111" t="s">
        <v>10</v>
      </c>
      <c r="J104" s="64">
        <v>45717</v>
      </c>
      <c r="K104" s="64">
        <v>45807</v>
      </c>
      <c r="L104" s="63">
        <f>IF(ISBLANK(DATA[[#This Row],[DISCHARGE DATE]]), "NO DATE", DATA[[#This Row],[DISCHARGE DATE]]-DATA[[#This Row],[ADMISSION DATE]]+1)</f>
        <v>91</v>
      </c>
      <c r="M104" s="112">
        <v>350</v>
      </c>
      <c r="N104" s="112">
        <v>1183</v>
      </c>
      <c r="O104" s="137" t="s">
        <v>459</v>
      </c>
      <c r="P104" s="137" t="s">
        <v>430</v>
      </c>
      <c r="Q104" s="138">
        <f>IF(DATA[[#This Row],[TYPE]]="Normal", 13 * DATA[[#This Row],[STORAGE DAYS]], 20 * DATA[[#This Row],[STORAGE DAYS]])</f>
        <v>1183</v>
      </c>
      <c r="R104" s="138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>COUNTA(A:A)-2</f>
        <v>400</v>
      </c>
    </row>
    <row r="105" spans="1:20" s="26" customFormat="1" ht="19.8" hidden="1" x14ac:dyDescent="0.3">
      <c r="A105" s="62" t="s">
        <v>460</v>
      </c>
      <c r="B105" s="63" t="s">
        <v>461</v>
      </c>
      <c r="C105" s="63">
        <v>50</v>
      </c>
      <c r="D105" s="111" t="s">
        <v>5</v>
      </c>
      <c r="E105" s="111" t="s">
        <v>462</v>
      </c>
      <c r="F105" s="111" t="s">
        <v>1640</v>
      </c>
      <c r="G105" s="111" t="s">
        <v>26</v>
      </c>
      <c r="H105" s="136">
        <v>0.5</v>
      </c>
      <c r="I105" s="111" t="s">
        <v>10</v>
      </c>
      <c r="J105" s="64">
        <v>45715</v>
      </c>
      <c r="K105" s="64">
        <v>45891</v>
      </c>
      <c r="L105" s="63">
        <f>IF(ISBLANK(DATA[[#This Row],[DISCHARGE DATE]]), "NO DATE", DATA[[#This Row],[DISCHARGE DATE]]-DATA[[#This Row],[ADMISSION DATE]]+1)</f>
        <v>177</v>
      </c>
      <c r="M105" s="112">
        <v>350</v>
      </c>
      <c r="N105" s="112">
        <v>2301</v>
      </c>
      <c r="O105" s="137" t="s">
        <v>463</v>
      </c>
      <c r="P105" s="137" t="s">
        <v>464</v>
      </c>
      <c r="Q105" s="138">
        <f>IF(DATA[[#This Row],[TYPE]]="Normal", 13 * DATA[[#This Row],[STORAGE DAYS]], 20 * DATA[[#This Row],[STORAGE DAYS]])</f>
        <v>2301</v>
      </c>
      <c r="R105" s="138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>COUNTA(A:A)-2</f>
        <v>400</v>
      </c>
    </row>
    <row r="106" spans="1:20" s="26" customFormat="1" ht="19.8" hidden="1" x14ac:dyDescent="0.3">
      <c r="A106" s="62" t="s">
        <v>465</v>
      </c>
      <c r="B106" s="63" t="s">
        <v>466</v>
      </c>
      <c r="C106" s="63">
        <v>30</v>
      </c>
      <c r="D106" s="111" t="s">
        <v>4</v>
      </c>
      <c r="E106" s="111" t="s">
        <v>230</v>
      </c>
      <c r="F106" s="111" t="s">
        <v>1641</v>
      </c>
      <c r="G106" s="111" t="s">
        <v>25</v>
      </c>
      <c r="H106" s="136">
        <v>0.2638888888888889</v>
      </c>
      <c r="I106" s="111" t="s">
        <v>10</v>
      </c>
      <c r="J106" s="64">
        <v>45721</v>
      </c>
      <c r="K106" s="64">
        <v>45772</v>
      </c>
      <c r="L106" s="63">
        <f>IF(ISBLANK(DATA[[#This Row],[DISCHARGE DATE]]), "NO DATE", DATA[[#This Row],[DISCHARGE DATE]]-DATA[[#This Row],[ADMISSION DATE]]+1)</f>
        <v>52</v>
      </c>
      <c r="M106" s="112">
        <v>350</v>
      </c>
      <c r="N106" s="112">
        <v>676</v>
      </c>
      <c r="O106" s="137" t="s">
        <v>467</v>
      </c>
      <c r="P106" s="137" t="s">
        <v>407</v>
      </c>
      <c r="Q106" s="138">
        <f>IF(DATA[[#This Row],[TYPE]]="Normal", 13 * DATA[[#This Row],[STORAGE DAYS]], 20 * DATA[[#This Row],[STORAGE DAYS]])</f>
        <v>676</v>
      </c>
      <c r="R106" s="138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>COUNTA(A:A)-2</f>
        <v>400</v>
      </c>
    </row>
    <row r="107" spans="1:20" s="26" customFormat="1" ht="19.8" hidden="1" x14ac:dyDescent="0.3">
      <c r="A107" s="62" t="s">
        <v>468</v>
      </c>
      <c r="B107" s="63" t="s">
        <v>469</v>
      </c>
      <c r="C107" s="63">
        <v>76</v>
      </c>
      <c r="D107" s="111" t="s">
        <v>5</v>
      </c>
      <c r="E107" s="111" t="s">
        <v>470</v>
      </c>
      <c r="F107" s="111" t="s">
        <v>1642</v>
      </c>
      <c r="G107" s="111" t="s">
        <v>27</v>
      </c>
      <c r="H107" s="136">
        <v>0.57777777777777772</v>
      </c>
      <c r="I107" s="111" t="s">
        <v>10</v>
      </c>
      <c r="J107" s="64">
        <v>45723</v>
      </c>
      <c r="K107" s="64">
        <v>45849</v>
      </c>
      <c r="L107" s="63">
        <f>IF(ISBLANK(DATA[[#This Row],[DISCHARGE DATE]]), "NO DATE", DATA[[#This Row],[DISCHARGE DATE]]-DATA[[#This Row],[ADMISSION DATE]]+1)</f>
        <v>127</v>
      </c>
      <c r="M107" s="112">
        <v>350</v>
      </c>
      <c r="N107" s="112">
        <v>1651</v>
      </c>
      <c r="O107" s="137" t="s">
        <v>471</v>
      </c>
      <c r="P107" s="137" t="s">
        <v>472</v>
      </c>
      <c r="Q107" s="138">
        <f>IF(DATA[[#This Row],[TYPE]]="Normal", 13 * DATA[[#This Row],[STORAGE DAYS]], 20 * DATA[[#This Row],[STORAGE DAYS]])</f>
        <v>1651</v>
      </c>
      <c r="R107" s="138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>COUNTA(A:A)-2</f>
        <v>400</v>
      </c>
    </row>
    <row r="108" spans="1:20" s="26" customFormat="1" ht="19.8" hidden="1" x14ac:dyDescent="0.3">
      <c r="A108" s="62" t="s">
        <v>473</v>
      </c>
      <c r="B108" s="63" t="s">
        <v>474</v>
      </c>
      <c r="C108" s="63">
        <v>67</v>
      </c>
      <c r="D108" s="111" t="s">
        <v>5</v>
      </c>
      <c r="E108" s="111" t="s">
        <v>475</v>
      </c>
      <c r="F108" s="111" t="s">
        <v>1643</v>
      </c>
      <c r="G108" s="111" t="s">
        <v>27</v>
      </c>
      <c r="H108" s="136">
        <v>0.54166666666666663</v>
      </c>
      <c r="I108" s="111" t="s">
        <v>12</v>
      </c>
      <c r="J108" s="64">
        <v>45724</v>
      </c>
      <c r="K108" s="64">
        <v>45828</v>
      </c>
      <c r="L108" s="63">
        <f>IF(ISBLANK(DATA[[#This Row],[DISCHARGE DATE]]), "NO DATE", DATA[[#This Row],[DISCHARGE DATE]]-DATA[[#This Row],[ADMISSION DATE]]+1)</f>
        <v>105</v>
      </c>
      <c r="M108" s="112">
        <v>350</v>
      </c>
      <c r="N108" s="112">
        <v>2100</v>
      </c>
      <c r="O108" s="137" t="s">
        <v>476</v>
      </c>
      <c r="P108" s="137" t="s">
        <v>477</v>
      </c>
      <c r="Q108" s="138">
        <f>IF(DATA[[#This Row],[TYPE]]="Normal", 13 * DATA[[#This Row],[STORAGE DAYS]], 20 * DATA[[#This Row],[STORAGE DAYS]])</f>
        <v>2100</v>
      </c>
      <c r="R108" s="138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>COUNTA(A:A)-2</f>
        <v>400</v>
      </c>
    </row>
    <row r="109" spans="1:20" s="26" customFormat="1" ht="19.8" hidden="1" x14ac:dyDescent="0.3">
      <c r="A109" s="62" t="s">
        <v>478</v>
      </c>
      <c r="B109" s="63" t="s">
        <v>479</v>
      </c>
      <c r="C109" s="63">
        <v>38</v>
      </c>
      <c r="D109" s="111" t="s">
        <v>5</v>
      </c>
      <c r="E109" s="111" t="s">
        <v>480</v>
      </c>
      <c r="F109" s="111" t="s">
        <v>1644</v>
      </c>
      <c r="G109" s="111" t="s">
        <v>21</v>
      </c>
      <c r="H109" s="136">
        <v>0.52222222222222225</v>
      </c>
      <c r="I109" s="111" t="s">
        <v>10</v>
      </c>
      <c r="J109" s="64">
        <v>45726</v>
      </c>
      <c r="K109" s="64">
        <v>45807</v>
      </c>
      <c r="L109" s="63">
        <f>IF(ISBLANK(DATA[[#This Row],[DISCHARGE DATE]]), "NO DATE", DATA[[#This Row],[DISCHARGE DATE]]-DATA[[#This Row],[ADMISSION DATE]]+1)</f>
        <v>82</v>
      </c>
      <c r="M109" s="112">
        <v>350</v>
      </c>
      <c r="N109" s="112">
        <v>1066</v>
      </c>
      <c r="O109" s="137" t="s">
        <v>481</v>
      </c>
      <c r="P109" s="137" t="s">
        <v>435</v>
      </c>
      <c r="Q109" s="138">
        <f>IF(DATA[[#This Row],[TYPE]]="Normal", 13 * DATA[[#This Row],[STORAGE DAYS]], 20 * DATA[[#This Row],[STORAGE DAYS]])</f>
        <v>1066</v>
      </c>
      <c r="R109" s="138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>COUNTA(A:A)-2</f>
        <v>400</v>
      </c>
    </row>
    <row r="110" spans="1:20" s="26" customFormat="1" ht="19.8" hidden="1" x14ac:dyDescent="0.3">
      <c r="A110" s="62" t="s">
        <v>482</v>
      </c>
      <c r="B110" s="63" t="s">
        <v>483</v>
      </c>
      <c r="C110" s="63">
        <v>66</v>
      </c>
      <c r="D110" s="111" t="s">
        <v>4</v>
      </c>
      <c r="E110" s="111" t="s">
        <v>484</v>
      </c>
      <c r="F110" s="111" t="s">
        <v>1645</v>
      </c>
      <c r="G110" s="111" t="s">
        <v>21</v>
      </c>
      <c r="H110" s="136">
        <v>0.67361111111111116</v>
      </c>
      <c r="I110" s="111" t="s">
        <v>12</v>
      </c>
      <c r="J110" s="64">
        <v>45727</v>
      </c>
      <c r="K110" s="64">
        <v>45898</v>
      </c>
      <c r="L110" s="63">
        <f>IF(ISBLANK(DATA[[#This Row],[DISCHARGE DATE]]), "NO DATE", DATA[[#This Row],[DISCHARGE DATE]]-DATA[[#This Row],[ADMISSION DATE]]+1)</f>
        <v>172</v>
      </c>
      <c r="M110" s="112">
        <v>350</v>
      </c>
      <c r="N110" s="112">
        <v>3440</v>
      </c>
      <c r="O110" s="137" t="s">
        <v>485</v>
      </c>
      <c r="P110" s="137" t="s">
        <v>486</v>
      </c>
      <c r="Q110" s="138">
        <f>IF(DATA[[#This Row],[TYPE]]="Normal", 13 * DATA[[#This Row],[STORAGE DAYS]], 20 * DATA[[#This Row],[STORAGE DAYS]])</f>
        <v>3440</v>
      </c>
      <c r="R110" s="138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>COUNTA(A:A)-2</f>
        <v>400</v>
      </c>
    </row>
    <row r="111" spans="1:20" s="26" customFormat="1" ht="19.8" hidden="1" x14ac:dyDescent="0.3">
      <c r="A111" s="62" t="s">
        <v>487</v>
      </c>
      <c r="B111" s="63" t="s">
        <v>488</v>
      </c>
      <c r="C111" s="63">
        <v>61</v>
      </c>
      <c r="D111" s="111" t="s">
        <v>5</v>
      </c>
      <c r="E111" s="111" t="s">
        <v>489</v>
      </c>
      <c r="F111" s="111" t="s">
        <v>1646</v>
      </c>
      <c r="G111" s="111" t="s">
        <v>27</v>
      </c>
      <c r="H111" s="136">
        <v>0.5444444444444444</v>
      </c>
      <c r="I111" s="111" t="s">
        <v>10</v>
      </c>
      <c r="J111" s="64">
        <v>45729</v>
      </c>
      <c r="K111" s="64">
        <v>45849</v>
      </c>
      <c r="L111" s="63">
        <f>IF(ISBLANK(DATA[[#This Row],[DISCHARGE DATE]]), "NO DATE", DATA[[#This Row],[DISCHARGE DATE]]-DATA[[#This Row],[ADMISSION DATE]]+1)</f>
        <v>121</v>
      </c>
      <c r="M111" s="112">
        <v>350</v>
      </c>
      <c r="N111" s="112">
        <v>1573</v>
      </c>
      <c r="O111" s="137" t="s">
        <v>490</v>
      </c>
      <c r="P111" s="137" t="s">
        <v>491</v>
      </c>
      <c r="Q111" s="138">
        <f>IF(DATA[[#This Row],[TYPE]]="Normal", 13 * DATA[[#This Row],[STORAGE DAYS]], 20 * DATA[[#This Row],[STORAGE DAYS]])</f>
        <v>1573</v>
      </c>
      <c r="R111" s="138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>COUNTA(A:A)-2</f>
        <v>400</v>
      </c>
    </row>
    <row r="112" spans="1:20" s="26" customFormat="1" ht="19.8" hidden="1" x14ac:dyDescent="0.3">
      <c r="A112" s="62" t="s">
        <v>492</v>
      </c>
      <c r="B112" s="63" t="s">
        <v>493</v>
      </c>
      <c r="C112" s="63">
        <v>77</v>
      </c>
      <c r="D112" s="111" t="s">
        <v>4</v>
      </c>
      <c r="E112" s="111" t="s">
        <v>494</v>
      </c>
      <c r="F112" s="111" t="s">
        <v>1647</v>
      </c>
      <c r="G112" s="111" t="s">
        <v>27</v>
      </c>
      <c r="H112" s="136">
        <v>0.67708333333333337</v>
      </c>
      <c r="I112" s="111" t="s">
        <v>12</v>
      </c>
      <c r="J112" s="64">
        <v>45733</v>
      </c>
      <c r="K112" s="64">
        <v>45807</v>
      </c>
      <c r="L112" s="63">
        <f>IF(ISBLANK(DATA[[#This Row],[DISCHARGE DATE]]), "NO DATE", DATA[[#This Row],[DISCHARGE DATE]]-DATA[[#This Row],[ADMISSION DATE]]+1)</f>
        <v>75</v>
      </c>
      <c r="M112" s="112">
        <v>350</v>
      </c>
      <c r="N112" s="112">
        <v>1486</v>
      </c>
      <c r="O112" s="137" t="s">
        <v>495</v>
      </c>
      <c r="P112" s="137" t="s">
        <v>426</v>
      </c>
      <c r="Q112" s="138">
        <f>IF(DATA[[#This Row],[TYPE]]="Normal", 13 * DATA[[#This Row],[STORAGE DAYS]], 20 * DATA[[#This Row],[STORAGE DAYS]])</f>
        <v>1500</v>
      </c>
      <c r="R112" s="138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>COUNTA(A:A)-2</f>
        <v>400</v>
      </c>
    </row>
    <row r="113" spans="1:20" s="26" customFormat="1" ht="19.8" hidden="1" x14ac:dyDescent="0.3">
      <c r="A113" s="62" t="s">
        <v>496</v>
      </c>
      <c r="B113" s="63" t="s">
        <v>497</v>
      </c>
      <c r="C113" s="63">
        <v>64</v>
      </c>
      <c r="D113" s="111" t="s">
        <v>5</v>
      </c>
      <c r="E113" s="111" t="s">
        <v>498</v>
      </c>
      <c r="F113" s="111" t="s">
        <v>1648</v>
      </c>
      <c r="G113" s="111" t="s">
        <v>17</v>
      </c>
      <c r="H113" s="136">
        <v>0.4152777777777778</v>
      </c>
      <c r="I113" s="111" t="s">
        <v>10</v>
      </c>
      <c r="J113" s="64">
        <v>45743</v>
      </c>
      <c r="K113" s="64">
        <v>45835</v>
      </c>
      <c r="L113" s="63">
        <f>IF(ISBLANK(DATA[[#This Row],[DISCHARGE DATE]]), "NO DATE", DATA[[#This Row],[DISCHARGE DATE]]-DATA[[#This Row],[ADMISSION DATE]]+1)</f>
        <v>93</v>
      </c>
      <c r="M113" s="112">
        <v>350</v>
      </c>
      <c r="N113" s="112">
        <v>1209</v>
      </c>
      <c r="O113" s="137" t="s">
        <v>499</v>
      </c>
      <c r="P113" s="137" t="s">
        <v>500</v>
      </c>
      <c r="Q113" s="138">
        <f>IF(DATA[[#This Row],[TYPE]]="Normal", 13 * DATA[[#This Row],[STORAGE DAYS]], 20 * DATA[[#This Row],[STORAGE DAYS]])</f>
        <v>1209</v>
      </c>
      <c r="R113" s="138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>COUNTA(A:A)-2</f>
        <v>400</v>
      </c>
    </row>
    <row r="114" spans="1:20" s="26" customFormat="1" ht="19.8" hidden="1" x14ac:dyDescent="0.3">
      <c r="A114" s="62" t="s">
        <v>501</v>
      </c>
      <c r="B114" s="63" t="s">
        <v>502</v>
      </c>
      <c r="C114" s="63">
        <v>68</v>
      </c>
      <c r="D114" s="111" t="s">
        <v>4</v>
      </c>
      <c r="E114" s="111" t="s">
        <v>503</v>
      </c>
      <c r="F114" s="111" t="s">
        <v>1580</v>
      </c>
      <c r="G114" s="111" t="s">
        <v>26</v>
      </c>
      <c r="H114" s="136">
        <v>0.70833333333333337</v>
      </c>
      <c r="I114" s="111" t="s">
        <v>12</v>
      </c>
      <c r="J114" s="64">
        <v>45746</v>
      </c>
      <c r="K114" s="64">
        <v>45764</v>
      </c>
      <c r="L114" s="63">
        <f>IF(ISBLANK(DATA[[#This Row],[DISCHARGE DATE]]), "NO DATE", DATA[[#This Row],[DISCHARGE DATE]]-DATA[[#This Row],[ADMISSION DATE]]+1)</f>
        <v>19</v>
      </c>
      <c r="M114" s="112">
        <v>350</v>
      </c>
      <c r="N114" s="112">
        <v>380</v>
      </c>
      <c r="O114" s="137" t="s">
        <v>504</v>
      </c>
      <c r="P114" s="137" t="s">
        <v>343</v>
      </c>
      <c r="Q114" s="138">
        <f>IF(DATA[[#This Row],[TYPE]]="Normal", 13 * DATA[[#This Row],[STORAGE DAYS]], 20 * DATA[[#This Row],[STORAGE DAYS]])</f>
        <v>380</v>
      </c>
      <c r="R114" s="138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>COUNTA(A:A)-2</f>
        <v>400</v>
      </c>
    </row>
    <row r="115" spans="1:20" s="26" customFormat="1" ht="19.8" hidden="1" x14ac:dyDescent="0.3">
      <c r="A115" s="62" t="s">
        <v>505</v>
      </c>
      <c r="B115" s="63" t="s">
        <v>506</v>
      </c>
      <c r="C115" s="63">
        <v>82</v>
      </c>
      <c r="D115" s="111" t="s">
        <v>4</v>
      </c>
      <c r="E115" s="111" t="s">
        <v>507</v>
      </c>
      <c r="F115" s="111" t="s">
        <v>1649</v>
      </c>
      <c r="G115" s="111" t="s">
        <v>27</v>
      </c>
      <c r="H115" s="136">
        <v>0.58333333333333337</v>
      </c>
      <c r="I115" s="111" t="s">
        <v>10</v>
      </c>
      <c r="J115" s="64">
        <v>45745</v>
      </c>
      <c r="K115" s="64">
        <v>45961</v>
      </c>
      <c r="L115" s="63">
        <f>IF(ISBLANK(DATA[[#This Row],[DISCHARGE DATE]]), "NO DATE", DATA[[#This Row],[DISCHARGE DATE]]-DATA[[#This Row],[ADMISSION DATE]]+1)</f>
        <v>217</v>
      </c>
      <c r="M115" s="112">
        <v>350</v>
      </c>
      <c r="N115" s="112">
        <v>2821</v>
      </c>
      <c r="O115" s="137" t="s">
        <v>508</v>
      </c>
      <c r="P115" s="137" t="s">
        <v>1049</v>
      </c>
      <c r="Q115" s="138">
        <f>IF(DATA[[#This Row],[TYPE]]="Normal", 13 * DATA[[#This Row],[STORAGE DAYS]], 20 * DATA[[#This Row],[STORAGE DAYS]])</f>
        <v>2821</v>
      </c>
      <c r="R115" s="138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>COUNTA(A:A)-2</f>
        <v>400</v>
      </c>
    </row>
    <row r="116" spans="1:20" s="26" customFormat="1" ht="19.8" hidden="1" x14ac:dyDescent="0.3">
      <c r="A116" s="62" t="s">
        <v>509</v>
      </c>
      <c r="B116" s="63" t="s">
        <v>510</v>
      </c>
      <c r="C116" s="63">
        <v>100</v>
      </c>
      <c r="D116" s="111" t="s">
        <v>4</v>
      </c>
      <c r="E116" s="111" t="s">
        <v>511</v>
      </c>
      <c r="F116" s="111" t="s">
        <v>1650</v>
      </c>
      <c r="G116" s="111" t="s">
        <v>6</v>
      </c>
      <c r="H116" s="136">
        <v>0.83333333333333337</v>
      </c>
      <c r="I116" s="111" t="s">
        <v>10</v>
      </c>
      <c r="J116" s="64">
        <v>45747</v>
      </c>
      <c r="K116" s="64">
        <v>45898</v>
      </c>
      <c r="L116" s="63">
        <f>IF(ISBLANK(DATA[[#This Row],[DISCHARGE DATE]]), "NO DATE", DATA[[#This Row],[DISCHARGE DATE]]-DATA[[#This Row],[ADMISSION DATE]]+1)</f>
        <v>152</v>
      </c>
      <c r="M116" s="112">
        <v>350</v>
      </c>
      <c r="N116" s="112">
        <v>1776</v>
      </c>
      <c r="O116" s="137" t="s">
        <v>512</v>
      </c>
      <c r="P116" s="137" t="s">
        <v>513</v>
      </c>
      <c r="Q116" s="138">
        <f>IF(DATA[[#This Row],[TYPE]]="Normal", 13 * DATA[[#This Row],[STORAGE DAYS]], 20 * DATA[[#This Row],[STORAGE DAYS]])</f>
        <v>1976</v>
      </c>
      <c r="R116" s="138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>COUNTA(A:A)-2</f>
        <v>400</v>
      </c>
    </row>
    <row r="117" spans="1:20" s="26" customFormat="1" ht="19.8" hidden="1" x14ac:dyDescent="0.3">
      <c r="A117" s="62" t="s">
        <v>514</v>
      </c>
      <c r="B117" s="63" t="s">
        <v>515</v>
      </c>
      <c r="C117" s="63">
        <v>61</v>
      </c>
      <c r="D117" s="111" t="s">
        <v>4</v>
      </c>
      <c r="E117" s="111" t="s">
        <v>516</v>
      </c>
      <c r="F117" s="111" t="s">
        <v>1651</v>
      </c>
      <c r="G117" s="111" t="s">
        <v>27</v>
      </c>
      <c r="H117" s="136">
        <v>0.625</v>
      </c>
      <c r="I117" s="111" t="s">
        <v>10</v>
      </c>
      <c r="J117" s="64">
        <v>45753</v>
      </c>
      <c r="K117" s="64">
        <v>45807</v>
      </c>
      <c r="L117" s="63">
        <f>IF(ISBLANK(DATA[[#This Row],[DISCHARGE DATE]]), "NO DATE", DATA[[#This Row],[DISCHARGE DATE]]-DATA[[#This Row],[ADMISSION DATE]]+1)</f>
        <v>55</v>
      </c>
      <c r="M117" s="112">
        <v>350</v>
      </c>
      <c r="N117" s="112">
        <v>715</v>
      </c>
      <c r="O117" s="137" t="s">
        <v>517</v>
      </c>
      <c r="P117" s="137" t="s">
        <v>518</v>
      </c>
      <c r="Q117" s="138">
        <f>IF(DATA[[#This Row],[TYPE]]="Normal", 13 * DATA[[#This Row],[STORAGE DAYS]], 20 * DATA[[#This Row],[STORAGE DAYS]])</f>
        <v>715</v>
      </c>
      <c r="R117" s="138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>COUNTA(A:A)-2</f>
        <v>400</v>
      </c>
    </row>
    <row r="118" spans="1:20" s="26" customFormat="1" ht="19.8" hidden="1" x14ac:dyDescent="0.3">
      <c r="A118" s="62" t="s">
        <v>519</v>
      </c>
      <c r="B118" s="63" t="s">
        <v>520</v>
      </c>
      <c r="C118" s="63">
        <v>63</v>
      </c>
      <c r="D118" s="111" t="s">
        <v>4</v>
      </c>
      <c r="E118" s="111" t="s">
        <v>521</v>
      </c>
      <c r="F118" s="111" t="s">
        <v>1652</v>
      </c>
      <c r="G118" s="111" t="s">
        <v>27</v>
      </c>
      <c r="H118" s="136">
        <v>0.48333333333333334</v>
      </c>
      <c r="I118" s="111" t="s">
        <v>12</v>
      </c>
      <c r="J118" s="64">
        <v>45755</v>
      </c>
      <c r="K118" s="64">
        <v>45870</v>
      </c>
      <c r="L118" s="63">
        <f>IF(ISBLANK(DATA[[#This Row],[DISCHARGE DATE]]), "NO DATE", DATA[[#This Row],[DISCHARGE DATE]]-DATA[[#This Row],[ADMISSION DATE]]+1)</f>
        <v>116</v>
      </c>
      <c r="M118" s="112">
        <v>350</v>
      </c>
      <c r="N118" s="112">
        <v>2320</v>
      </c>
      <c r="O118" s="137" t="s">
        <v>522</v>
      </c>
      <c r="P118" s="137" t="s">
        <v>523</v>
      </c>
      <c r="Q118" s="138">
        <f>IF(DATA[[#This Row],[TYPE]]="Normal", 13 * DATA[[#This Row],[STORAGE DAYS]], 20 * DATA[[#This Row],[STORAGE DAYS]])</f>
        <v>2320</v>
      </c>
      <c r="R118" s="138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>COUNTA(A:A)-2</f>
        <v>400</v>
      </c>
    </row>
    <row r="119" spans="1:20" s="26" customFormat="1" ht="19.8" hidden="1" x14ac:dyDescent="0.3">
      <c r="A119" s="62" t="s">
        <v>524</v>
      </c>
      <c r="B119" s="63" t="s">
        <v>525</v>
      </c>
      <c r="C119" s="63">
        <v>55</v>
      </c>
      <c r="D119" s="111" t="s">
        <v>4</v>
      </c>
      <c r="E119" s="111" t="s">
        <v>526</v>
      </c>
      <c r="F119" s="111" t="s">
        <v>1653</v>
      </c>
      <c r="G119" s="111" t="s">
        <v>27</v>
      </c>
      <c r="H119" s="136">
        <v>0.83333333333333337</v>
      </c>
      <c r="I119" s="111" t="s">
        <v>12</v>
      </c>
      <c r="J119" s="64">
        <v>45757</v>
      </c>
      <c r="K119" s="64">
        <v>45898</v>
      </c>
      <c r="L119" s="63">
        <f>IF(ISBLANK(DATA[[#This Row],[DISCHARGE DATE]]), "NO DATE", DATA[[#This Row],[DISCHARGE DATE]]-DATA[[#This Row],[ADMISSION DATE]]+1)</f>
        <v>142</v>
      </c>
      <c r="M119" s="112">
        <v>350</v>
      </c>
      <c r="N119" s="112">
        <v>2540</v>
      </c>
      <c r="O119" s="137" t="s">
        <v>527</v>
      </c>
      <c r="P119" s="137" t="s">
        <v>528</v>
      </c>
      <c r="Q119" s="138">
        <f>IF(DATA[[#This Row],[TYPE]]="Normal", 13 * DATA[[#This Row],[STORAGE DAYS]], 20 * DATA[[#This Row],[STORAGE DAYS]])</f>
        <v>2840</v>
      </c>
      <c r="R119" s="138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>COUNTA(A:A)-2</f>
        <v>400</v>
      </c>
    </row>
    <row r="120" spans="1:20" s="26" customFormat="1" ht="19.8" hidden="1" x14ac:dyDescent="0.3">
      <c r="A120" s="62" t="s">
        <v>529</v>
      </c>
      <c r="B120" s="63" t="s">
        <v>530</v>
      </c>
      <c r="C120" s="63">
        <v>26</v>
      </c>
      <c r="D120" s="111" t="s">
        <v>4</v>
      </c>
      <c r="E120" s="111" t="s">
        <v>531</v>
      </c>
      <c r="F120" s="111" t="s">
        <v>1515</v>
      </c>
      <c r="G120" s="111" t="s">
        <v>27</v>
      </c>
      <c r="H120" s="136">
        <v>0.95833333333333337</v>
      </c>
      <c r="I120" s="111" t="s">
        <v>12</v>
      </c>
      <c r="J120" s="64">
        <v>45757</v>
      </c>
      <c r="K120" s="64">
        <v>45835</v>
      </c>
      <c r="L120" s="63">
        <f>IF(ISBLANK(DATA[[#This Row],[DISCHARGE DATE]]), "NO DATE", DATA[[#This Row],[DISCHARGE DATE]]-DATA[[#This Row],[ADMISSION DATE]]+1)</f>
        <v>79</v>
      </c>
      <c r="M120" s="112">
        <v>350</v>
      </c>
      <c r="N120" s="112">
        <v>1580</v>
      </c>
      <c r="O120" s="137" t="s">
        <v>532</v>
      </c>
      <c r="P120" s="137" t="s">
        <v>533</v>
      </c>
      <c r="Q120" s="138">
        <f>IF(DATA[[#This Row],[TYPE]]="Normal", 13 * DATA[[#This Row],[STORAGE DAYS]], 20 * DATA[[#This Row],[STORAGE DAYS]])</f>
        <v>1580</v>
      </c>
      <c r="R120" s="138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>COUNTA(A:A)-2</f>
        <v>400</v>
      </c>
    </row>
    <row r="121" spans="1:20" s="26" customFormat="1" ht="19.8" hidden="1" x14ac:dyDescent="0.3">
      <c r="A121" s="62" t="s">
        <v>534</v>
      </c>
      <c r="B121" s="63" t="s">
        <v>535</v>
      </c>
      <c r="C121" s="63">
        <v>125</v>
      </c>
      <c r="D121" s="111" t="s">
        <v>4</v>
      </c>
      <c r="E121" s="111" t="s">
        <v>536</v>
      </c>
      <c r="F121" s="111" t="s">
        <v>1654</v>
      </c>
      <c r="G121" s="111" t="s">
        <v>27</v>
      </c>
      <c r="H121" s="136">
        <v>0.61319444444444449</v>
      </c>
      <c r="I121" s="111" t="s">
        <v>10</v>
      </c>
      <c r="J121" s="64">
        <v>45758</v>
      </c>
      <c r="K121" s="64">
        <v>45828</v>
      </c>
      <c r="L121" s="63">
        <f>IF(ISBLANK(DATA[[#This Row],[DISCHARGE DATE]]), "NO DATE", DATA[[#This Row],[DISCHARGE DATE]]-DATA[[#This Row],[ADMISSION DATE]]+1)</f>
        <v>71</v>
      </c>
      <c r="M121" s="112">
        <v>350</v>
      </c>
      <c r="N121" s="112">
        <v>923</v>
      </c>
      <c r="O121" s="137" t="s">
        <v>537</v>
      </c>
      <c r="P121" s="137" t="s">
        <v>538</v>
      </c>
      <c r="Q121" s="138">
        <f>IF(DATA[[#This Row],[TYPE]]="Normal", 13 * DATA[[#This Row],[STORAGE DAYS]], 20 * DATA[[#This Row],[STORAGE DAYS]])</f>
        <v>923</v>
      </c>
      <c r="R121" s="138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>COUNTA(A:A)-2</f>
        <v>400</v>
      </c>
    </row>
    <row r="122" spans="1:20" s="26" customFormat="1" ht="19.8" hidden="1" x14ac:dyDescent="0.3">
      <c r="A122" s="62" t="s">
        <v>539</v>
      </c>
      <c r="B122" s="63" t="s">
        <v>540</v>
      </c>
      <c r="C122" s="63">
        <v>66</v>
      </c>
      <c r="D122" s="111" t="s">
        <v>5</v>
      </c>
      <c r="E122" s="111" t="s">
        <v>541</v>
      </c>
      <c r="F122" s="111" t="s">
        <v>1655</v>
      </c>
      <c r="G122" s="111" t="s">
        <v>27</v>
      </c>
      <c r="H122" s="136">
        <v>0.37847222222222221</v>
      </c>
      <c r="I122" s="111" t="s">
        <v>10</v>
      </c>
      <c r="J122" s="64">
        <v>45761</v>
      </c>
      <c r="K122" s="64">
        <v>45762</v>
      </c>
      <c r="L122" s="63">
        <f>IF(ISBLANK(DATA[[#This Row],[DISCHARGE DATE]]), "NO DATE", DATA[[#This Row],[DISCHARGE DATE]]-DATA[[#This Row],[ADMISSION DATE]]+1)</f>
        <v>2</v>
      </c>
      <c r="M122" s="112">
        <v>350</v>
      </c>
      <c r="N122" s="112">
        <v>26</v>
      </c>
      <c r="O122" s="137" t="s">
        <v>542</v>
      </c>
      <c r="P122" s="137" t="s">
        <v>348</v>
      </c>
      <c r="Q122" s="138">
        <f>IF(DATA[[#This Row],[TYPE]]="Normal", 13 * DATA[[#This Row],[STORAGE DAYS]], 20 * DATA[[#This Row],[STORAGE DAYS]])</f>
        <v>26</v>
      </c>
      <c r="R122" s="138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>COUNTA(A:A)-2</f>
        <v>400</v>
      </c>
    </row>
    <row r="123" spans="1:20" s="26" customFormat="1" ht="19.8" hidden="1" x14ac:dyDescent="0.3">
      <c r="A123" s="62" t="s">
        <v>543</v>
      </c>
      <c r="B123" s="63" t="s">
        <v>544</v>
      </c>
      <c r="C123" s="63">
        <v>74</v>
      </c>
      <c r="D123" s="111" t="s">
        <v>5</v>
      </c>
      <c r="E123" s="111" t="s">
        <v>545</v>
      </c>
      <c r="F123" s="111" t="s">
        <v>1656</v>
      </c>
      <c r="G123" s="111" t="s">
        <v>26</v>
      </c>
      <c r="H123" s="136">
        <v>0.66666666666666663</v>
      </c>
      <c r="I123" s="111" t="s">
        <v>10</v>
      </c>
      <c r="J123" s="64">
        <v>45758</v>
      </c>
      <c r="K123" s="64">
        <v>45989</v>
      </c>
      <c r="L123" s="63">
        <f>IF(ISBLANK(DATA[[#This Row],[DISCHARGE DATE]]), "NO DATE", DATA[[#This Row],[DISCHARGE DATE]]-DATA[[#This Row],[ADMISSION DATE]]+1)</f>
        <v>232</v>
      </c>
      <c r="M123" s="112">
        <v>350</v>
      </c>
      <c r="N123" s="112">
        <v>3016</v>
      </c>
      <c r="O123" s="137" t="s">
        <v>546</v>
      </c>
      <c r="P123" s="137" t="s">
        <v>1191</v>
      </c>
      <c r="Q123" s="138">
        <f>IF(DATA[[#This Row],[TYPE]]="Normal", 13 * DATA[[#This Row],[STORAGE DAYS]], 20 * DATA[[#This Row],[STORAGE DAYS]])</f>
        <v>3016</v>
      </c>
      <c r="R123" s="138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>COUNTA(A:A)-2</f>
        <v>400</v>
      </c>
    </row>
    <row r="124" spans="1:20" s="26" customFormat="1" ht="19.8" hidden="1" x14ac:dyDescent="0.3">
      <c r="A124" s="62" t="s">
        <v>547</v>
      </c>
      <c r="B124" s="63" t="s">
        <v>548</v>
      </c>
      <c r="C124" s="63">
        <v>62</v>
      </c>
      <c r="D124" s="111" t="s">
        <v>5</v>
      </c>
      <c r="E124" s="111" t="s">
        <v>549</v>
      </c>
      <c r="F124" s="111" t="s">
        <v>1657</v>
      </c>
      <c r="G124" s="111" t="s">
        <v>27</v>
      </c>
      <c r="H124" s="136">
        <v>0.79166666666666663</v>
      </c>
      <c r="I124" s="111" t="s">
        <v>10</v>
      </c>
      <c r="J124" s="64">
        <v>45760</v>
      </c>
      <c r="K124" s="64">
        <v>45898</v>
      </c>
      <c r="L124" s="63">
        <f>IF(ISBLANK(DATA[[#This Row],[DISCHARGE DATE]]), "NO DATE", DATA[[#This Row],[DISCHARGE DATE]]-DATA[[#This Row],[ADMISSION DATE]]+1)</f>
        <v>139</v>
      </c>
      <c r="M124" s="112">
        <v>350</v>
      </c>
      <c r="N124" s="112">
        <v>1807</v>
      </c>
      <c r="O124" s="137" t="s">
        <v>550</v>
      </c>
      <c r="P124" s="137" t="s">
        <v>551</v>
      </c>
      <c r="Q124" s="138">
        <f>IF(DATA[[#This Row],[TYPE]]="Normal", 13 * DATA[[#This Row],[STORAGE DAYS]], 20 * DATA[[#This Row],[STORAGE DAYS]])</f>
        <v>1807</v>
      </c>
      <c r="R124" s="138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>COUNTA(A:A)-2</f>
        <v>400</v>
      </c>
    </row>
    <row r="125" spans="1:20" s="26" customFormat="1" ht="19.8" hidden="1" x14ac:dyDescent="0.3">
      <c r="A125" s="62" t="s">
        <v>552</v>
      </c>
      <c r="B125" s="63" t="s">
        <v>553</v>
      </c>
      <c r="C125" s="63">
        <v>60</v>
      </c>
      <c r="D125" s="111" t="s">
        <v>4</v>
      </c>
      <c r="E125" s="111" t="s">
        <v>554</v>
      </c>
      <c r="F125" s="111" t="s">
        <v>1658</v>
      </c>
      <c r="G125" s="111" t="s">
        <v>27</v>
      </c>
      <c r="H125" s="136">
        <v>0.625</v>
      </c>
      <c r="I125" s="111" t="s">
        <v>12</v>
      </c>
      <c r="J125" s="64">
        <v>45761</v>
      </c>
      <c r="K125" s="64">
        <v>45989</v>
      </c>
      <c r="L125" s="63">
        <f>IF(ISBLANK(DATA[[#This Row],[DISCHARGE DATE]]), "NO DATE", DATA[[#This Row],[DISCHARGE DATE]]-DATA[[#This Row],[ADMISSION DATE]]+1)</f>
        <v>229</v>
      </c>
      <c r="M125" s="112">
        <v>350</v>
      </c>
      <c r="N125" s="112">
        <v>4380</v>
      </c>
      <c r="O125" s="137" t="s">
        <v>555</v>
      </c>
      <c r="P125" s="137" t="s">
        <v>467</v>
      </c>
      <c r="Q125" s="138">
        <f>IF(DATA[[#This Row],[TYPE]]="Normal", 13 * DATA[[#This Row],[STORAGE DAYS]], 20 * DATA[[#This Row],[STORAGE DAYS]])</f>
        <v>4580</v>
      </c>
      <c r="R125" s="138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>COUNTA(A:A)-2</f>
        <v>400</v>
      </c>
    </row>
    <row r="126" spans="1:20" s="26" customFormat="1" ht="19.8" hidden="1" x14ac:dyDescent="0.3">
      <c r="A126" s="62" t="s">
        <v>556</v>
      </c>
      <c r="B126" s="63" t="s">
        <v>557</v>
      </c>
      <c r="C126" s="63">
        <v>46</v>
      </c>
      <c r="D126" s="111" t="s">
        <v>4</v>
      </c>
      <c r="E126" s="111" t="s">
        <v>558</v>
      </c>
      <c r="F126" s="111" t="s">
        <v>1659</v>
      </c>
      <c r="G126" s="111" t="s">
        <v>21</v>
      </c>
      <c r="H126" s="136">
        <v>0.66666666666666663</v>
      </c>
      <c r="I126" s="111" t="s">
        <v>12</v>
      </c>
      <c r="J126" s="64">
        <v>45761</v>
      </c>
      <c r="K126" s="64">
        <v>45870</v>
      </c>
      <c r="L126" s="63">
        <f>IF(ISBLANK(DATA[[#This Row],[DISCHARGE DATE]]), "NO DATE", DATA[[#This Row],[DISCHARGE DATE]]-DATA[[#This Row],[ADMISSION DATE]]+1)</f>
        <v>110</v>
      </c>
      <c r="M126" s="112">
        <v>350</v>
      </c>
      <c r="N126" s="112">
        <v>2200</v>
      </c>
      <c r="O126" s="137" t="s">
        <v>559</v>
      </c>
      <c r="P126" s="137" t="s">
        <v>560</v>
      </c>
      <c r="Q126" s="138">
        <f>IF(DATA[[#This Row],[TYPE]]="Normal", 13 * DATA[[#This Row],[STORAGE DAYS]], 20 * DATA[[#This Row],[STORAGE DAYS]])</f>
        <v>2200</v>
      </c>
      <c r="R126" s="138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>COUNTA(A:A)-2</f>
        <v>400</v>
      </c>
    </row>
    <row r="127" spans="1:20" s="26" customFormat="1" ht="19.8" hidden="1" x14ac:dyDescent="0.3">
      <c r="A127" s="62" t="s">
        <v>561</v>
      </c>
      <c r="B127" s="63" t="s">
        <v>562</v>
      </c>
      <c r="C127" s="63">
        <v>15</v>
      </c>
      <c r="D127" s="111" t="s">
        <v>4</v>
      </c>
      <c r="E127" s="111" t="s">
        <v>563</v>
      </c>
      <c r="F127" s="111" t="s">
        <v>1660</v>
      </c>
      <c r="G127" s="111" t="s">
        <v>27</v>
      </c>
      <c r="H127" s="136">
        <v>0.61458333333333337</v>
      </c>
      <c r="I127" s="111" t="s">
        <v>10</v>
      </c>
      <c r="J127" s="64">
        <v>45762</v>
      </c>
      <c r="K127" s="64">
        <v>45771</v>
      </c>
      <c r="L127" s="63">
        <f>IF(ISBLANK(DATA[[#This Row],[DISCHARGE DATE]]), "NO DATE", DATA[[#This Row],[DISCHARGE DATE]]-DATA[[#This Row],[ADMISSION DATE]]+1)</f>
        <v>10</v>
      </c>
      <c r="M127" s="112">
        <v>350</v>
      </c>
      <c r="N127" s="112">
        <v>130</v>
      </c>
      <c r="O127" s="137" t="s">
        <v>564</v>
      </c>
      <c r="P127" s="137" t="s">
        <v>353</v>
      </c>
      <c r="Q127" s="138">
        <f>IF(DATA[[#This Row],[TYPE]]="Normal", 13 * DATA[[#This Row],[STORAGE DAYS]], 20 * DATA[[#This Row],[STORAGE DAYS]])</f>
        <v>130</v>
      </c>
      <c r="R127" s="138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>COUNTA(A:A)-2</f>
        <v>400</v>
      </c>
    </row>
    <row r="128" spans="1:20" s="26" customFormat="1" ht="19.8" hidden="1" x14ac:dyDescent="0.3">
      <c r="A128" s="62" t="s">
        <v>565</v>
      </c>
      <c r="B128" s="63" t="s">
        <v>566</v>
      </c>
      <c r="C128" s="63">
        <v>54</v>
      </c>
      <c r="D128" s="111" t="s">
        <v>4</v>
      </c>
      <c r="E128" s="111" t="s">
        <v>526</v>
      </c>
      <c r="F128" s="111" t="s">
        <v>1653</v>
      </c>
      <c r="G128" s="111" t="s">
        <v>23</v>
      </c>
      <c r="H128" s="136">
        <v>0.4201388888888889</v>
      </c>
      <c r="I128" s="111" t="s">
        <v>12</v>
      </c>
      <c r="J128" s="64">
        <v>45763</v>
      </c>
      <c r="K128" s="64">
        <v>45959</v>
      </c>
      <c r="L128" s="63">
        <f>IF(ISBLANK(DATA[[#This Row],[DISCHARGE DATE]]), "NO DATE", DATA[[#This Row],[DISCHARGE DATE]]-DATA[[#This Row],[ADMISSION DATE]]+1)</f>
        <v>197</v>
      </c>
      <c r="M128" s="112">
        <v>350</v>
      </c>
      <c r="N128" s="112">
        <v>3940</v>
      </c>
      <c r="O128" s="137" t="s">
        <v>567</v>
      </c>
      <c r="P128" s="137" t="s">
        <v>1095</v>
      </c>
      <c r="Q128" s="138">
        <f>IF(DATA[[#This Row],[TYPE]]="Normal", 13 * DATA[[#This Row],[STORAGE DAYS]], 20 * DATA[[#This Row],[STORAGE DAYS]])</f>
        <v>3940</v>
      </c>
      <c r="R128" s="138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>COUNTA(A:A)-2</f>
        <v>400</v>
      </c>
    </row>
    <row r="129" spans="1:20" s="26" customFormat="1" ht="19.8" hidden="1" x14ac:dyDescent="0.3">
      <c r="A129" s="62" t="s">
        <v>568</v>
      </c>
      <c r="B129" s="63" t="s">
        <v>569</v>
      </c>
      <c r="C129" s="63">
        <v>28</v>
      </c>
      <c r="D129" s="111" t="s">
        <v>5</v>
      </c>
      <c r="E129" s="111" t="s">
        <v>570</v>
      </c>
      <c r="F129" s="111" t="s">
        <v>1661</v>
      </c>
      <c r="G129" s="111" t="s">
        <v>24</v>
      </c>
      <c r="H129" s="136">
        <v>0.60416666666666663</v>
      </c>
      <c r="I129" s="111" t="s">
        <v>10</v>
      </c>
      <c r="J129" s="64">
        <v>45763</v>
      </c>
      <c r="K129" s="64">
        <v>45807</v>
      </c>
      <c r="L129" s="63">
        <f>IF(ISBLANK(DATA[[#This Row],[DISCHARGE DATE]]), "NO DATE", DATA[[#This Row],[DISCHARGE DATE]]-DATA[[#This Row],[ADMISSION DATE]]+1)</f>
        <v>45</v>
      </c>
      <c r="M129" s="112">
        <v>350</v>
      </c>
      <c r="N129" s="112">
        <v>585</v>
      </c>
      <c r="O129" s="137" t="s">
        <v>571</v>
      </c>
      <c r="P129" s="137" t="s">
        <v>572</v>
      </c>
      <c r="Q129" s="138">
        <f>IF(DATA[[#This Row],[TYPE]]="Normal", 13 * DATA[[#This Row],[STORAGE DAYS]], 20 * DATA[[#This Row],[STORAGE DAYS]])</f>
        <v>585</v>
      </c>
      <c r="R129" s="138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>COUNTA(A:A)-2</f>
        <v>400</v>
      </c>
    </row>
    <row r="130" spans="1:20" s="26" customFormat="1" ht="19.8" hidden="1" x14ac:dyDescent="0.3">
      <c r="A130" s="62" t="s">
        <v>573</v>
      </c>
      <c r="B130" s="63" t="s">
        <v>574</v>
      </c>
      <c r="C130" s="63">
        <v>75</v>
      </c>
      <c r="D130" s="111" t="s">
        <v>4</v>
      </c>
      <c r="E130" s="111" t="s">
        <v>575</v>
      </c>
      <c r="F130" s="111" t="s">
        <v>1662</v>
      </c>
      <c r="G130" s="111" t="s">
        <v>14</v>
      </c>
      <c r="H130" s="136">
        <v>0.9375</v>
      </c>
      <c r="I130" s="111" t="s">
        <v>10</v>
      </c>
      <c r="J130" s="64">
        <v>45763</v>
      </c>
      <c r="K130" s="64">
        <v>45982</v>
      </c>
      <c r="L130" s="63">
        <f>IF(ISBLANK(DATA[[#This Row],[DISCHARGE DATE]]), "NO DATE", DATA[[#This Row],[DISCHARGE DATE]]-DATA[[#This Row],[ADMISSION DATE]]+1)</f>
        <v>220</v>
      </c>
      <c r="M130" s="112">
        <v>350</v>
      </c>
      <c r="N130" s="112">
        <v>2760</v>
      </c>
      <c r="O130" s="137" t="s">
        <v>576</v>
      </c>
      <c r="P130" s="137" t="s">
        <v>1184</v>
      </c>
      <c r="Q130" s="138">
        <f>IF(DATA[[#This Row],[TYPE]]="Normal", 13 * DATA[[#This Row],[STORAGE DAYS]], 20 * DATA[[#This Row],[STORAGE DAYS]])</f>
        <v>2860</v>
      </c>
      <c r="R130" s="138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>COUNTA(A:A)-2</f>
        <v>400</v>
      </c>
    </row>
    <row r="131" spans="1:20" s="26" customFormat="1" ht="19.8" hidden="1" x14ac:dyDescent="0.3">
      <c r="A131" s="62" t="s">
        <v>577</v>
      </c>
      <c r="B131" s="63" t="s">
        <v>578</v>
      </c>
      <c r="C131" s="63">
        <v>60</v>
      </c>
      <c r="D131" s="111" t="s">
        <v>5</v>
      </c>
      <c r="E131" s="111" t="s">
        <v>579</v>
      </c>
      <c r="F131" s="111" t="s">
        <v>1663</v>
      </c>
      <c r="G131" s="111" t="s">
        <v>27</v>
      </c>
      <c r="H131" s="136">
        <v>0.64583333333333337</v>
      </c>
      <c r="I131" s="111" t="s">
        <v>10</v>
      </c>
      <c r="J131" s="64">
        <v>45765</v>
      </c>
      <c r="K131" s="64">
        <v>45870</v>
      </c>
      <c r="L131" s="63">
        <f>IF(ISBLANK(DATA[[#This Row],[DISCHARGE DATE]]), "NO DATE", DATA[[#This Row],[DISCHARGE DATE]]-DATA[[#This Row],[ADMISSION DATE]]+1)</f>
        <v>106</v>
      </c>
      <c r="M131" s="112">
        <v>350</v>
      </c>
      <c r="N131" s="112">
        <v>1378</v>
      </c>
      <c r="O131" s="137" t="s">
        <v>580</v>
      </c>
      <c r="P131" s="137" t="s">
        <v>581</v>
      </c>
      <c r="Q131" s="138">
        <f>IF(DATA[[#This Row],[TYPE]]="Normal", 13 * DATA[[#This Row],[STORAGE DAYS]], 20 * DATA[[#This Row],[STORAGE DAYS]])</f>
        <v>1378</v>
      </c>
      <c r="R131" s="138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>COUNTA(A:A)-2</f>
        <v>400</v>
      </c>
    </row>
    <row r="132" spans="1:20" s="26" customFormat="1" ht="19.8" hidden="1" x14ac:dyDescent="0.3">
      <c r="A132" s="62" t="s">
        <v>582</v>
      </c>
      <c r="B132" s="63" t="s">
        <v>583</v>
      </c>
      <c r="C132" s="63">
        <v>81</v>
      </c>
      <c r="D132" s="111" t="s">
        <v>5</v>
      </c>
      <c r="E132" s="111" t="s">
        <v>584</v>
      </c>
      <c r="F132" s="111" t="s">
        <v>1664</v>
      </c>
      <c r="G132" s="111" t="s">
        <v>9</v>
      </c>
      <c r="H132" s="136">
        <v>0.22916666666666666</v>
      </c>
      <c r="I132" s="111" t="s">
        <v>12</v>
      </c>
      <c r="J132" s="64">
        <v>45766</v>
      </c>
      <c r="K132" s="64">
        <v>45905</v>
      </c>
      <c r="L132" s="63">
        <f>IF(ISBLANK(DATA[[#This Row],[DISCHARGE DATE]]), "NO DATE", DATA[[#This Row],[DISCHARGE DATE]]-DATA[[#This Row],[ADMISSION DATE]]+1)</f>
        <v>140</v>
      </c>
      <c r="M132" s="112">
        <v>350</v>
      </c>
      <c r="N132" s="112">
        <v>2800</v>
      </c>
      <c r="O132" s="137" t="s">
        <v>585</v>
      </c>
      <c r="P132" s="137" t="s">
        <v>586</v>
      </c>
      <c r="Q132" s="138">
        <f>IF(DATA[[#This Row],[TYPE]]="Normal", 13 * DATA[[#This Row],[STORAGE DAYS]], 20 * DATA[[#This Row],[STORAGE DAYS]])</f>
        <v>2800</v>
      </c>
      <c r="R132" s="138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>COUNTA(A:A)-2</f>
        <v>400</v>
      </c>
    </row>
    <row r="133" spans="1:20" s="26" customFormat="1" ht="19.8" hidden="1" x14ac:dyDescent="0.3">
      <c r="A133" s="62" t="s">
        <v>587</v>
      </c>
      <c r="B133" s="63" t="s">
        <v>588</v>
      </c>
      <c r="C133" s="63">
        <v>50</v>
      </c>
      <c r="D133" s="111" t="s">
        <v>5</v>
      </c>
      <c r="E133" s="111" t="s">
        <v>589</v>
      </c>
      <c r="F133" s="111" t="s">
        <v>1665</v>
      </c>
      <c r="G133" s="111" t="s">
        <v>26</v>
      </c>
      <c r="H133" s="136">
        <v>0.5625</v>
      </c>
      <c r="I133" s="111" t="s">
        <v>10</v>
      </c>
      <c r="J133" s="64">
        <v>45777</v>
      </c>
      <c r="K133" s="64">
        <v>45961</v>
      </c>
      <c r="L133" s="63">
        <f>IF(ISBLANK(DATA[[#This Row],[DISCHARGE DATE]]), "NO DATE", DATA[[#This Row],[DISCHARGE DATE]]-DATA[[#This Row],[ADMISSION DATE]]+1)</f>
        <v>185</v>
      </c>
      <c r="M133" s="112">
        <v>350</v>
      </c>
      <c r="N133" s="112">
        <v>2405</v>
      </c>
      <c r="O133" s="137" t="s">
        <v>590</v>
      </c>
      <c r="P133" s="137" t="s">
        <v>1152</v>
      </c>
      <c r="Q133" s="138">
        <f>IF(DATA[[#This Row],[TYPE]]="Normal", 13 * DATA[[#This Row],[STORAGE DAYS]], 20 * DATA[[#This Row],[STORAGE DAYS]])</f>
        <v>2405</v>
      </c>
      <c r="R133" s="138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>COUNTA(A:A)-2</f>
        <v>400</v>
      </c>
    </row>
    <row r="134" spans="1:20" s="26" customFormat="1" ht="19.8" hidden="1" x14ac:dyDescent="0.3">
      <c r="A134" s="62" t="s">
        <v>591</v>
      </c>
      <c r="B134" s="63" t="s">
        <v>592</v>
      </c>
      <c r="C134" s="63">
        <v>45</v>
      </c>
      <c r="D134" s="111" t="s">
        <v>5</v>
      </c>
      <c r="E134" s="111" t="s">
        <v>593</v>
      </c>
      <c r="F134" s="111" t="s">
        <v>1583</v>
      </c>
      <c r="G134" s="111" t="s">
        <v>27</v>
      </c>
      <c r="H134" s="136">
        <v>0.40277777777777779</v>
      </c>
      <c r="I134" s="111" t="s">
        <v>10</v>
      </c>
      <c r="J134" s="64">
        <v>45778</v>
      </c>
      <c r="K134" s="64">
        <v>45849</v>
      </c>
      <c r="L134" s="63">
        <f>IF(ISBLANK(DATA[[#This Row],[DISCHARGE DATE]]), "NO DATE", DATA[[#This Row],[DISCHARGE DATE]]-DATA[[#This Row],[ADMISSION DATE]]+1)</f>
        <v>72</v>
      </c>
      <c r="M134" s="112">
        <v>350</v>
      </c>
      <c r="N134" s="112">
        <v>936</v>
      </c>
      <c r="O134" s="137" t="s">
        <v>594</v>
      </c>
      <c r="P134" s="137" t="s">
        <v>595</v>
      </c>
      <c r="Q134" s="138">
        <f>IF(DATA[[#This Row],[TYPE]]="Normal", 13 * DATA[[#This Row],[STORAGE DAYS]], 20 * DATA[[#This Row],[STORAGE DAYS]])</f>
        <v>936</v>
      </c>
      <c r="R134" s="138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>COUNTA(A:A)-2</f>
        <v>400</v>
      </c>
    </row>
    <row r="135" spans="1:20" s="26" customFormat="1" ht="19.8" hidden="1" x14ac:dyDescent="0.3">
      <c r="A135" s="62" t="s">
        <v>596</v>
      </c>
      <c r="B135" s="63" t="s">
        <v>597</v>
      </c>
      <c r="C135" s="63">
        <v>78</v>
      </c>
      <c r="D135" s="111" t="s">
        <v>4</v>
      </c>
      <c r="E135" s="111" t="s">
        <v>598</v>
      </c>
      <c r="F135" s="111" t="s">
        <v>1666</v>
      </c>
      <c r="G135" s="111" t="s">
        <v>27</v>
      </c>
      <c r="H135" s="136">
        <v>0.91666666666666663</v>
      </c>
      <c r="I135" s="111" t="s">
        <v>12</v>
      </c>
      <c r="J135" s="64">
        <v>45779</v>
      </c>
      <c r="K135" s="64">
        <v>45933</v>
      </c>
      <c r="L135" s="63">
        <f>IF(ISBLANK(DATA[[#This Row],[DISCHARGE DATE]]), "NO DATE", DATA[[#This Row],[DISCHARGE DATE]]-DATA[[#This Row],[ADMISSION DATE]]+1)</f>
        <v>155</v>
      </c>
      <c r="M135" s="112">
        <v>350</v>
      </c>
      <c r="N135" s="112">
        <v>3100</v>
      </c>
      <c r="O135" s="137" t="s">
        <v>599</v>
      </c>
      <c r="P135" s="137" t="s">
        <v>817</v>
      </c>
      <c r="Q135" s="138">
        <f>IF(DATA[[#This Row],[TYPE]]="Normal", 13 * DATA[[#This Row],[STORAGE DAYS]], 20 * DATA[[#This Row],[STORAGE DAYS]])</f>
        <v>3100</v>
      </c>
      <c r="R135" s="138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>COUNTA(A:A)-2</f>
        <v>400</v>
      </c>
    </row>
    <row r="136" spans="1:20" s="26" customFormat="1" ht="19.8" hidden="1" x14ac:dyDescent="0.3">
      <c r="A136" s="62" t="s">
        <v>600</v>
      </c>
      <c r="B136" s="63" t="s">
        <v>601</v>
      </c>
      <c r="C136" s="63">
        <v>81</v>
      </c>
      <c r="D136" s="111" t="s">
        <v>5</v>
      </c>
      <c r="E136" s="111" t="s">
        <v>602</v>
      </c>
      <c r="F136" s="111" t="s">
        <v>1667</v>
      </c>
      <c r="G136" s="111" t="s">
        <v>18</v>
      </c>
      <c r="H136" s="136">
        <v>0.83333333333333337</v>
      </c>
      <c r="I136" s="111" t="s">
        <v>12</v>
      </c>
      <c r="J136" s="64">
        <v>45781</v>
      </c>
      <c r="K136" s="64">
        <v>45961</v>
      </c>
      <c r="L136" s="63">
        <f>IF(ISBLANK(DATA[[#This Row],[DISCHARGE DATE]]), "NO DATE", DATA[[#This Row],[DISCHARGE DATE]]-DATA[[#This Row],[ADMISSION DATE]]+1)</f>
        <v>181</v>
      </c>
      <c r="M136" s="112">
        <v>350</v>
      </c>
      <c r="N136" s="112">
        <v>3620</v>
      </c>
      <c r="O136" s="137" t="s">
        <v>603</v>
      </c>
      <c r="P136" s="137" t="s">
        <v>1113</v>
      </c>
      <c r="Q136" s="138">
        <f>IF(DATA[[#This Row],[TYPE]]="Normal", 13 * DATA[[#This Row],[STORAGE DAYS]], 20 * DATA[[#This Row],[STORAGE DAYS]])</f>
        <v>3620</v>
      </c>
      <c r="R136" s="138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>COUNTA(A:A)-2</f>
        <v>400</v>
      </c>
    </row>
    <row r="137" spans="1:20" s="26" customFormat="1" ht="19.8" hidden="1" x14ac:dyDescent="0.3">
      <c r="A137" s="62" t="s">
        <v>604</v>
      </c>
      <c r="B137" s="63" t="s">
        <v>605</v>
      </c>
      <c r="C137" s="63">
        <v>63</v>
      </c>
      <c r="D137" s="111" t="s">
        <v>4</v>
      </c>
      <c r="E137" s="111" t="s">
        <v>606</v>
      </c>
      <c r="F137" s="111" t="s">
        <v>1668</v>
      </c>
      <c r="G137" s="111" t="s">
        <v>27</v>
      </c>
      <c r="H137" s="136">
        <v>0.46180555555555558</v>
      </c>
      <c r="I137" s="111" t="s">
        <v>12</v>
      </c>
      <c r="J137" s="64">
        <v>45786</v>
      </c>
      <c r="K137" s="64">
        <v>45898</v>
      </c>
      <c r="L137" s="63">
        <f>IF(ISBLANK(DATA[[#This Row],[DISCHARGE DATE]]), "NO DATE", DATA[[#This Row],[DISCHARGE DATE]]-DATA[[#This Row],[ADMISSION DATE]]+1)</f>
        <v>113</v>
      </c>
      <c r="M137" s="112">
        <v>350</v>
      </c>
      <c r="N137" s="112">
        <v>2260</v>
      </c>
      <c r="O137" s="137" t="s">
        <v>607</v>
      </c>
      <c r="P137" s="137" t="s">
        <v>608</v>
      </c>
      <c r="Q137" s="138">
        <f>IF(DATA[[#This Row],[TYPE]]="Normal", 13 * DATA[[#This Row],[STORAGE DAYS]], 20 * DATA[[#This Row],[STORAGE DAYS]])</f>
        <v>2260</v>
      </c>
      <c r="R137" s="138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>COUNTA(A:A)-2</f>
        <v>400</v>
      </c>
    </row>
    <row r="138" spans="1:20" s="26" customFormat="1" ht="19.8" hidden="1" x14ac:dyDescent="0.3">
      <c r="A138" s="62" t="s">
        <v>609</v>
      </c>
      <c r="B138" s="63" t="s">
        <v>610</v>
      </c>
      <c r="C138" s="63">
        <v>54</v>
      </c>
      <c r="D138" s="111" t="s">
        <v>4</v>
      </c>
      <c r="E138" s="111" t="s">
        <v>611</v>
      </c>
      <c r="F138" s="111" t="s">
        <v>1669</v>
      </c>
      <c r="G138" s="111" t="s">
        <v>23</v>
      </c>
      <c r="H138" s="136">
        <v>0.65277777777777779</v>
      </c>
      <c r="I138" s="111" t="s">
        <v>10</v>
      </c>
      <c r="J138" s="64">
        <v>45788</v>
      </c>
      <c r="K138" s="64">
        <v>45898</v>
      </c>
      <c r="L138" s="63">
        <f>IF(ISBLANK(DATA[[#This Row],[DISCHARGE DATE]]), "NO DATE", DATA[[#This Row],[DISCHARGE DATE]]-DATA[[#This Row],[ADMISSION DATE]]+1)</f>
        <v>111</v>
      </c>
      <c r="M138" s="112">
        <v>350</v>
      </c>
      <c r="N138" s="112">
        <v>1443</v>
      </c>
      <c r="O138" s="137" t="s">
        <v>612</v>
      </c>
      <c r="P138" s="137" t="s">
        <v>613</v>
      </c>
      <c r="Q138" s="138">
        <f>IF(DATA[[#This Row],[TYPE]]="Normal", 13 * DATA[[#This Row],[STORAGE DAYS]], 20 * DATA[[#This Row],[STORAGE DAYS]])</f>
        <v>1443</v>
      </c>
      <c r="R138" s="138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>COUNTA(A:A)-2</f>
        <v>400</v>
      </c>
    </row>
    <row r="139" spans="1:20" s="26" customFormat="1" ht="19.8" hidden="1" x14ac:dyDescent="0.3">
      <c r="A139" s="62" t="s">
        <v>614</v>
      </c>
      <c r="B139" s="63" t="s">
        <v>615</v>
      </c>
      <c r="C139" s="63">
        <v>62</v>
      </c>
      <c r="D139" s="111" t="s">
        <v>5</v>
      </c>
      <c r="E139" s="111" t="s">
        <v>616</v>
      </c>
      <c r="F139" s="111" t="s">
        <v>1670</v>
      </c>
      <c r="G139" s="111" t="s">
        <v>20</v>
      </c>
      <c r="H139" s="136">
        <v>0.47916666666666669</v>
      </c>
      <c r="I139" s="111" t="s">
        <v>10</v>
      </c>
      <c r="J139" s="64">
        <v>45792</v>
      </c>
      <c r="K139" s="64">
        <v>45891</v>
      </c>
      <c r="L139" s="63">
        <f>IF(ISBLANK(DATA[[#This Row],[DISCHARGE DATE]]), "NO DATE", DATA[[#This Row],[DISCHARGE DATE]]-DATA[[#This Row],[ADMISSION DATE]]+1)</f>
        <v>100</v>
      </c>
      <c r="M139" s="112">
        <v>350</v>
      </c>
      <c r="N139" s="112">
        <v>1300</v>
      </c>
      <c r="O139" s="137" t="s">
        <v>617</v>
      </c>
      <c r="P139" s="137" t="s">
        <v>618</v>
      </c>
      <c r="Q139" s="138">
        <f>IF(DATA[[#This Row],[TYPE]]="Normal", 13 * DATA[[#This Row],[STORAGE DAYS]], 20 * DATA[[#This Row],[STORAGE DAYS]])</f>
        <v>1300</v>
      </c>
      <c r="R139" s="138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>COUNTA(A:A)-2</f>
        <v>400</v>
      </c>
    </row>
    <row r="140" spans="1:20" s="26" customFormat="1" ht="19.8" hidden="1" x14ac:dyDescent="0.3">
      <c r="A140" s="62" t="s">
        <v>619</v>
      </c>
      <c r="B140" s="63" t="s">
        <v>620</v>
      </c>
      <c r="C140" s="63">
        <v>42</v>
      </c>
      <c r="D140" s="111" t="s">
        <v>5</v>
      </c>
      <c r="E140" s="111" t="s">
        <v>621</v>
      </c>
      <c r="F140" s="111" t="s">
        <v>1671</v>
      </c>
      <c r="G140" s="111" t="s">
        <v>27</v>
      </c>
      <c r="H140" s="136">
        <v>0.625</v>
      </c>
      <c r="I140" s="111" t="s">
        <v>10</v>
      </c>
      <c r="J140" s="64">
        <v>45797</v>
      </c>
      <c r="K140" s="64">
        <v>45870</v>
      </c>
      <c r="L140" s="63">
        <f>IF(ISBLANK(DATA[[#This Row],[DISCHARGE DATE]]), "NO DATE", DATA[[#This Row],[DISCHARGE DATE]]-DATA[[#This Row],[ADMISSION DATE]]+1)</f>
        <v>74</v>
      </c>
      <c r="M140" s="112">
        <v>350</v>
      </c>
      <c r="N140" s="112">
        <v>962</v>
      </c>
      <c r="O140" s="137" t="s">
        <v>622</v>
      </c>
      <c r="P140" s="137" t="s">
        <v>623</v>
      </c>
      <c r="Q140" s="138">
        <f>IF(DATA[[#This Row],[TYPE]]="Normal", 13 * DATA[[#This Row],[STORAGE DAYS]], 20 * DATA[[#This Row],[STORAGE DAYS]])</f>
        <v>962</v>
      </c>
      <c r="R140" s="138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>COUNTA(A:A)-2</f>
        <v>400</v>
      </c>
    </row>
    <row r="141" spans="1:20" s="26" customFormat="1" ht="19.8" hidden="1" x14ac:dyDescent="0.3">
      <c r="A141" s="62" t="s">
        <v>624</v>
      </c>
      <c r="B141" s="63" t="s">
        <v>625</v>
      </c>
      <c r="C141" s="63">
        <v>59</v>
      </c>
      <c r="D141" s="111" t="s">
        <v>4</v>
      </c>
      <c r="E141" s="111" t="s">
        <v>589</v>
      </c>
      <c r="F141" s="111" t="s">
        <v>1672</v>
      </c>
      <c r="G141" s="111" t="s">
        <v>27</v>
      </c>
      <c r="H141" s="136">
        <v>0.5</v>
      </c>
      <c r="I141" s="111" t="s">
        <v>10</v>
      </c>
      <c r="J141" s="64">
        <v>45798</v>
      </c>
      <c r="K141" s="64">
        <v>45961</v>
      </c>
      <c r="L141" s="63">
        <f>IF(ISBLANK(DATA[[#This Row],[DISCHARGE DATE]]), "NO DATE", DATA[[#This Row],[DISCHARGE DATE]]-DATA[[#This Row],[ADMISSION DATE]]+1)</f>
        <v>164</v>
      </c>
      <c r="M141" s="112">
        <v>350</v>
      </c>
      <c r="N141" s="112">
        <v>2132</v>
      </c>
      <c r="O141" s="137" t="s">
        <v>626</v>
      </c>
      <c r="P141" s="137" t="s">
        <v>1114</v>
      </c>
      <c r="Q141" s="138">
        <f>IF(DATA[[#This Row],[TYPE]]="Normal", 13 * DATA[[#This Row],[STORAGE DAYS]], 20 * DATA[[#This Row],[STORAGE DAYS]])</f>
        <v>2132</v>
      </c>
      <c r="R141" s="138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>COUNTA(A:A)-2</f>
        <v>400</v>
      </c>
    </row>
    <row r="142" spans="1:20" s="26" customFormat="1" ht="19.8" hidden="1" x14ac:dyDescent="0.3">
      <c r="A142" s="62" t="s">
        <v>627</v>
      </c>
      <c r="B142" s="63" t="s">
        <v>628</v>
      </c>
      <c r="C142" s="63">
        <v>60</v>
      </c>
      <c r="D142" s="111" t="s">
        <v>4</v>
      </c>
      <c r="E142" s="111" t="s">
        <v>629</v>
      </c>
      <c r="F142" s="111" t="s">
        <v>1051</v>
      </c>
      <c r="G142" s="111" t="s">
        <v>7</v>
      </c>
      <c r="H142" s="136">
        <v>0.58333333333333337</v>
      </c>
      <c r="I142" s="111" t="s">
        <v>10</v>
      </c>
      <c r="J142" s="64">
        <v>45799</v>
      </c>
      <c r="K142" s="64">
        <v>45961</v>
      </c>
      <c r="L142" s="63">
        <f>IF(ISBLANK(DATA[[#This Row],[DISCHARGE DATE]]), "NO DATE", DATA[[#This Row],[DISCHARGE DATE]]-DATA[[#This Row],[ADMISSION DATE]]+1)</f>
        <v>163</v>
      </c>
      <c r="M142" s="112">
        <v>350</v>
      </c>
      <c r="N142" s="112">
        <v>2002</v>
      </c>
      <c r="O142" s="137" t="s">
        <v>630</v>
      </c>
      <c r="P142" s="137" t="s">
        <v>1097</v>
      </c>
      <c r="Q142" s="138">
        <f>IF(DATA[[#This Row],[TYPE]]="Normal", 13 * DATA[[#This Row],[STORAGE DAYS]], 20 * DATA[[#This Row],[STORAGE DAYS]])</f>
        <v>2119</v>
      </c>
      <c r="R142" s="138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>COUNTA(A:A)-2</f>
        <v>400</v>
      </c>
    </row>
    <row r="143" spans="1:20" s="26" customFormat="1" ht="19.8" hidden="1" x14ac:dyDescent="0.3">
      <c r="A143" s="62" t="s">
        <v>631</v>
      </c>
      <c r="B143" s="63" t="s">
        <v>632</v>
      </c>
      <c r="C143" s="63">
        <v>61</v>
      </c>
      <c r="D143" s="111" t="s">
        <v>5</v>
      </c>
      <c r="E143" s="111" t="s">
        <v>633</v>
      </c>
      <c r="F143" s="111" t="s">
        <v>1673</v>
      </c>
      <c r="G143" s="111" t="s">
        <v>27</v>
      </c>
      <c r="H143" s="136">
        <v>0.3125</v>
      </c>
      <c r="I143" s="111" t="s">
        <v>10</v>
      </c>
      <c r="J143" s="64">
        <v>45800</v>
      </c>
      <c r="K143" s="64">
        <v>45849</v>
      </c>
      <c r="L143" s="63">
        <f>IF(ISBLANK(DATA[[#This Row],[DISCHARGE DATE]]), "NO DATE", DATA[[#This Row],[DISCHARGE DATE]]-DATA[[#This Row],[ADMISSION DATE]]+1)</f>
        <v>50</v>
      </c>
      <c r="M143" s="112">
        <v>350</v>
      </c>
      <c r="N143" s="112">
        <v>650</v>
      </c>
      <c r="O143" s="137" t="s">
        <v>634</v>
      </c>
      <c r="P143" s="137" t="s">
        <v>635</v>
      </c>
      <c r="Q143" s="138">
        <f>IF(DATA[[#This Row],[TYPE]]="Normal", 13 * DATA[[#This Row],[STORAGE DAYS]], 20 * DATA[[#This Row],[STORAGE DAYS]])</f>
        <v>650</v>
      </c>
      <c r="R143" s="138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>COUNTA(A:A)-2</f>
        <v>400</v>
      </c>
    </row>
    <row r="144" spans="1:20" s="26" customFormat="1" ht="19.8" hidden="1" x14ac:dyDescent="0.3">
      <c r="A144" s="62" t="s">
        <v>636</v>
      </c>
      <c r="B144" s="63" t="s">
        <v>637</v>
      </c>
      <c r="C144" s="63">
        <v>65</v>
      </c>
      <c r="D144" s="111" t="s">
        <v>5</v>
      </c>
      <c r="E144" s="111" t="s">
        <v>638</v>
      </c>
      <c r="F144" s="111" t="s">
        <v>1674</v>
      </c>
      <c r="G144" s="111" t="s">
        <v>27</v>
      </c>
      <c r="H144" s="136">
        <v>0.33333333333333331</v>
      </c>
      <c r="I144" s="111" t="s">
        <v>12</v>
      </c>
      <c r="J144" s="64">
        <v>45802</v>
      </c>
      <c r="K144" s="64">
        <v>45989</v>
      </c>
      <c r="L144" s="63">
        <f>IF(ISBLANK(DATA[[#This Row],[DISCHARGE DATE]]), "NO DATE", DATA[[#This Row],[DISCHARGE DATE]]-DATA[[#This Row],[ADMISSION DATE]]+1)</f>
        <v>188</v>
      </c>
      <c r="M144" s="112">
        <v>350</v>
      </c>
      <c r="N144" s="112">
        <v>3560</v>
      </c>
      <c r="O144" s="137" t="s">
        <v>639</v>
      </c>
      <c r="P144" s="137" t="s">
        <v>499</v>
      </c>
      <c r="Q144" s="138">
        <f>IF(DATA[[#This Row],[TYPE]]="Normal", 13 * DATA[[#This Row],[STORAGE DAYS]], 20 * DATA[[#This Row],[STORAGE DAYS]])</f>
        <v>3760</v>
      </c>
      <c r="R144" s="138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>COUNTA(A:A)-2</f>
        <v>400</v>
      </c>
    </row>
    <row r="145" spans="1:20" s="26" customFormat="1" ht="19.8" hidden="1" x14ac:dyDescent="0.3">
      <c r="A145" s="62" t="s">
        <v>640</v>
      </c>
      <c r="B145" s="63" t="s">
        <v>641</v>
      </c>
      <c r="C145" s="63">
        <v>66</v>
      </c>
      <c r="D145" s="111" t="s">
        <v>4</v>
      </c>
      <c r="E145" s="111" t="s">
        <v>642</v>
      </c>
      <c r="F145" s="111" t="s">
        <v>1675</v>
      </c>
      <c r="G145" s="111" t="s">
        <v>27</v>
      </c>
      <c r="H145" s="136">
        <v>0.29166666666666669</v>
      </c>
      <c r="I145" s="111" t="s">
        <v>12</v>
      </c>
      <c r="J145" s="64">
        <v>45805</v>
      </c>
      <c r="K145" s="64">
        <v>45898</v>
      </c>
      <c r="L145" s="63">
        <f>IF(ISBLANK(DATA[[#This Row],[DISCHARGE DATE]]), "NO DATE", DATA[[#This Row],[DISCHARGE DATE]]-DATA[[#This Row],[ADMISSION DATE]]+1)</f>
        <v>94</v>
      </c>
      <c r="M145" s="112">
        <v>350</v>
      </c>
      <c r="N145" s="112">
        <v>1380</v>
      </c>
      <c r="O145" s="137" t="s">
        <v>643</v>
      </c>
      <c r="P145" s="137" t="s">
        <v>644</v>
      </c>
      <c r="Q145" s="138">
        <f>IF(DATA[[#This Row],[TYPE]]="Normal", 13 * DATA[[#This Row],[STORAGE DAYS]], 20 * DATA[[#This Row],[STORAGE DAYS]])</f>
        <v>1880</v>
      </c>
      <c r="R145" s="138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>COUNTA(A:A)-2</f>
        <v>400</v>
      </c>
    </row>
    <row r="146" spans="1:20" s="26" customFormat="1" ht="19.8" hidden="1" x14ac:dyDescent="0.3">
      <c r="A146" s="62" t="s">
        <v>645</v>
      </c>
      <c r="B146" s="63" t="s">
        <v>646</v>
      </c>
      <c r="C146" s="63">
        <v>65</v>
      </c>
      <c r="D146" s="111" t="s">
        <v>5</v>
      </c>
      <c r="E146" s="111" t="s">
        <v>647</v>
      </c>
      <c r="F146" s="111" t="s">
        <v>1676</v>
      </c>
      <c r="G146" s="111" t="s">
        <v>16</v>
      </c>
      <c r="H146" s="136">
        <v>0.72916666666666663</v>
      </c>
      <c r="I146" s="111" t="s">
        <v>10</v>
      </c>
      <c r="J146" s="64">
        <v>45806</v>
      </c>
      <c r="K146" s="64">
        <v>45891</v>
      </c>
      <c r="L146" s="63">
        <f>IF(ISBLANK(DATA[[#This Row],[DISCHARGE DATE]]), "NO DATE", DATA[[#This Row],[DISCHARGE DATE]]-DATA[[#This Row],[ADMISSION DATE]]+1)</f>
        <v>86</v>
      </c>
      <c r="M146" s="112">
        <v>350</v>
      </c>
      <c r="N146" s="112">
        <v>1118</v>
      </c>
      <c r="O146" s="137" t="s">
        <v>648</v>
      </c>
      <c r="P146" s="137" t="s">
        <v>649</v>
      </c>
      <c r="Q146" s="138">
        <f>IF(DATA[[#This Row],[TYPE]]="Normal", 13 * DATA[[#This Row],[STORAGE DAYS]], 20 * DATA[[#This Row],[STORAGE DAYS]])</f>
        <v>1118</v>
      </c>
      <c r="R146" s="138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>COUNTA(A:A)-2</f>
        <v>400</v>
      </c>
    </row>
    <row r="147" spans="1:20" s="26" customFormat="1" ht="19.8" hidden="1" x14ac:dyDescent="0.3">
      <c r="A147" s="62" t="s">
        <v>650</v>
      </c>
      <c r="B147" s="63" t="s">
        <v>651</v>
      </c>
      <c r="C147" s="63">
        <v>63</v>
      </c>
      <c r="D147" s="111" t="s">
        <v>5</v>
      </c>
      <c r="E147" s="111" t="s">
        <v>652</v>
      </c>
      <c r="F147" s="111" t="s">
        <v>1677</v>
      </c>
      <c r="G147" s="111" t="s">
        <v>27</v>
      </c>
      <c r="H147" s="136">
        <v>0.89583333333333337</v>
      </c>
      <c r="I147" s="111" t="s">
        <v>10</v>
      </c>
      <c r="J147" s="64">
        <v>45809</v>
      </c>
      <c r="K147" s="64">
        <v>45849</v>
      </c>
      <c r="L147" s="63">
        <f>IF(ISBLANK(DATA[[#This Row],[DISCHARGE DATE]]), "NO DATE", DATA[[#This Row],[DISCHARGE DATE]]-DATA[[#This Row],[ADMISSION DATE]]+1)</f>
        <v>41</v>
      </c>
      <c r="M147" s="112">
        <v>350</v>
      </c>
      <c r="N147" s="112">
        <v>533</v>
      </c>
      <c r="O147" s="137" t="s">
        <v>653</v>
      </c>
      <c r="P147" s="137" t="s">
        <v>654</v>
      </c>
      <c r="Q147" s="138">
        <f>IF(DATA[[#This Row],[TYPE]]="Normal", 13 * DATA[[#This Row],[STORAGE DAYS]], 20 * DATA[[#This Row],[STORAGE DAYS]])</f>
        <v>533</v>
      </c>
      <c r="R147" s="138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>COUNTA(A:A)-2</f>
        <v>400</v>
      </c>
    </row>
    <row r="148" spans="1:20" s="26" customFormat="1" ht="19.8" hidden="1" x14ac:dyDescent="0.3">
      <c r="A148" s="62" t="s">
        <v>655</v>
      </c>
      <c r="B148" s="63" t="s">
        <v>656</v>
      </c>
      <c r="C148" s="63">
        <v>80</v>
      </c>
      <c r="D148" s="111" t="s">
        <v>4</v>
      </c>
      <c r="E148" s="111" t="s">
        <v>657</v>
      </c>
      <c r="F148" s="111" t="s">
        <v>1678</v>
      </c>
      <c r="G148" s="111" t="s">
        <v>25</v>
      </c>
      <c r="H148" s="136">
        <v>0.5625</v>
      </c>
      <c r="I148" s="111" t="s">
        <v>12</v>
      </c>
      <c r="J148" s="64">
        <v>45808</v>
      </c>
      <c r="K148" s="64">
        <v>45961</v>
      </c>
      <c r="L148" s="63">
        <f>IF(ISBLANK(DATA[[#This Row],[DISCHARGE DATE]]), "NO DATE", DATA[[#This Row],[DISCHARGE DATE]]-DATA[[#This Row],[ADMISSION DATE]]+1)</f>
        <v>154</v>
      </c>
      <c r="M148" s="112">
        <v>350</v>
      </c>
      <c r="N148" s="112">
        <v>3080</v>
      </c>
      <c r="O148" s="137" t="s">
        <v>436</v>
      </c>
      <c r="P148" s="137" t="s">
        <v>1143</v>
      </c>
      <c r="Q148" s="138">
        <f>IF(DATA[[#This Row],[TYPE]]="Normal", 13 * DATA[[#This Row],[STORAGE DAYS]], 20 * DATA[[#This Row],[STORAGE DAYS]])</f>
        <v>3080</v>
      </c>
      <c r="R148" s="138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>COUNTA(A:A)-2</f>
        <v>400</v>
      </c>
    </row>
    <row r="149" spans="1:20" s="26" customFormat="1" ht="19.8" hidden="1" x14ac:dyDescent="0.3">
      <c r="A149" s="62" t="s">
        <v>658</v>
      </c>
      <c r="B149" s="63" t="s">
        <v>133</v>
      </c>
      <c r="C149" s="63">
        <v>70</v>
      </c>
      <c r="D149" s="111" t="s">
        <v>5</v>
      </c>
      <c r="E149" s="111" t="s">
        <v>659</v>
      </c>
      <c r="F149" s="111" t="s">
        <v>1632</v>
      </c>
      <c r="G149" s="111" t="s">
        <v>27</v>
      </c>
      <c r="H149" s="136">
        <v>0.33333333333333331</v>
      </c>
      <c r="I149" s="111" t="s">
        <v>10</v>
      </c>
      <c r="J149" s="64">
        <v>45811</v>
      </c>
      <c r="K149" s="64">
        <v>45933</v>
      </c>
      <c r="L149" s="63">
        <f>IF(ISBLANK(DATA[[#This Row],[DISCHARGE DATE]]), "NO DATE", DATA[[#This Row],[DISCHARGE DATE]]-DATA[[#This Row],[ADMISSION DATE]]+1)</f>
        <v>123</v>
      </c>
      <c r="M149" s="112">
        <v>350</v>
      </c>
      <c r="N149" s="112">
        <v>1599</v>
      </c>
      <c r="O149" s="137" t="s">
        <v>518</v>
      </c>
      <c r="P149" s="137" t="s">
        <v>972</v>
      </c>
      <c r="Q149" s="138">
        <f>IF(DATA[[#This Row],[TYPE]]="Normal", 13 * DATA[[#This Row],[STORAGE DAYS]], 20 * DATA[[#This Row],[STORAGE DAYS]])</f>
        <v>1599</v>
      </c>
      <c r="R149" s="138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>COUNTA(A:A)-2</f>
        <v>400</v>
      </c>
    </row>
    <row r="150" spans="1:20" s="26" customFormat="1" ht="19.8" hidden="1" x14ac:dyDescent="0.3">
      <c r="A150" s="62" t="s">
        <v>660</v>
      </c>
      <c r="B150" s="63" t="s">
        <v>661</v>
      </c>
      <c r="C150" s="63">
        <v>100</v>
      </c>
      <c r="D150" s="111" t="s">
        <v>4</v>
      </c>
      <c r="E150" s="111" t="s">
        <v>662</v>
      </c>
      <c r="F150" s="111" t="s">
        <v>1679</v>
      </c>
      <c r="G150" s="111" t="s">
        <v>27</v>
      </c>
      <c r="H150" s="136">
        <v>0.35416666666666669</v>
      </c>
      <c r="I150" s="111" t="s">
        <v>10</v>
      </c>
      <c r="J150" s="64">
        <v>45812</v>
      </c>
      <c r="K150" s="64">
        <v>45933</v>
      </c>
      <c r="L150" s="63">
        <f>IF(ISBLANK(DATA[[#This Row],[DISCHARGE DATE]]), "NO DATE", DATA[[#This Row],[DISCHARGE DATE]]-DATA[[#This Row],[ADMISSION DATE]]+1)</f>
        <v>122</v>
      </c>
      <c r="M150" s="112">
        <v>350</v>
      </c>
      <c r="N150" s="112">
        <v>1200</v>
      </c>
      <c r="O150" s="137" t="s">
        <v>431</v>
      </c>
      <c r="P150" s="137" t="s">
        <v>965</v>
      </c>
      <c r="Q150" s="138">
        <f>IF(DATA[[#This Row],[TYPE]]="Normal", 13 * DATA[[#This Row],[STORAGE DAYS]], 20 * DATA[[#This Row],[STORAGE DAYS]])</f>
        <v>1586</v>
      </c>
      <c r="R150" s="138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>COUNTA(A:A)-2</f>
        <v>400</v>
      </c>
    </row>
    <row r="151" spans="1:20" s="26" customFormat="1" ht="19.8" hidden="1" x14ac:dyDescent="0.3">
      <c r="A151" s="62" t="s">
        <v>663</v>
      </c>
      <c r="B151" s="63" t="s">
        <v>664</v>
      </c>
      <c r="C151" s="63">
        <v>69</v>
      </c>
      <c r="D151" s="111" t="s">
        <v>4</v>
      </c>
      <c r="E151" s="111" t="s">
        <v>96</v>
      </c>
      <c r="F151" s="111" t="s">
        <v>1550</v>
      </c>
      <c r="G151" s="111" t="s">
        <v>27</v>
      </c>
      <c r="H151" s="136">
        <v>0.70833333333333337</v>
      </c>
      <c r="I151" s="111" t="s">
        <v>10</v>
      </c>
      <c r="J151" s="64">
        <v>45811</v>
      </c>
      <c r="K151" s="64">
        <v>46108</v>
      </c>
      <c r="L151" s="63">
        <f>IF(ISBLANK(DATA[[#This Row],[DISCHARGE DATE]]), "NO DATE", DATA[[#This Row],[DISCHARGE DATE]]-DATA[[#This Row],[ADMISSION DATE]]+1)</f>
        <v>298</v>
      </c>
      <c r="M151" s="112">
        <v>350</v>
      </c>
      <c r="N151" s="112">
        <v>3874</v>
      </c>
      <c r="O151" s="137" t="s">
        <v>572</v>
      </c>
      <c r="P151" s="137">
        <v>257</v>
      </c>
      <c r="Q151" s="138">
        <f>IF(DATA[[#This Row],[TYPE]]="Normal", 13 * DATA[[#This Row],[STORAGE DAYS]], 20 * DATA[[#This Row],[STORAGE DAYS]])</f>
        <v>3874</v>
      </c>
      <c r="R151" s="138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>COUNTA(A:A)-2</f>
        <v>400</v>
      </c>
    </row>
    <row r="152" spans="1:20" s="26" customFormat="1" ht="19.8" hidden="1" x14ac:dyDescent="0.3">
      <c r="A152" s="62" t="s">
        <v>665</v>
      </c>
      <c r="B152" s="63" t="s">
        <v>666</v>
      </c>
      <c r="C152" s="63">
        <v>58</v>
      </c>
      <c r="D152" s="111" t="s">
        <v>5</v>
      </c>
      <c r="E152" s="111" t="s">
        <v>667</v>
      </c>
      <c r="F152" s="111" t="s">
        <v>1680</v>
      </c>
      <c r="G152" s="111" t="s">
        <v>23</v>
      </c>
      <c r="H152" s="136">
        <v>0.66666666666666663</v>
      </c>
      <c r="I152" s="111" t="s">
        <v>12</v>
      </c>
      <c r="J152" s="64">
        <v>45811</v>
      </c>
      <c r="K152" s="64">
        <v>45919</v>
      </c>
      <c r="L152" s="63">
        <f>IF(ISBLANK(DATA[[#This Row],[DISCHARGE DATE]]), "NO DATE", DATA[[#This Row],[DISCHARGE DATE]]-DATA[[#This Row],[ADMISSION DATE]]+1)</f>
        <v>109</v>
      </c>
      <c r="M152" s="112">
        <v>350</v>
      </c>
      <c r="N152" s="112">
        <v>2180</v>
      </c>
      <c r="O152" s="137" t="s">
        <v>135</v>
      </c>
      <c r="P152" s="137" t="s">
        <v>813</v>
      </c>
      <c r="Q152" s="138">
        <f>IF(DATA[[#This Row],[TYPE]]="Normal", 13 * DATA[[#This Row],[STORAGE DAYS]], 20 * DATA[[#This Row],[STORAGE DAYS]])</f>
        <v>2180</v>
      </c>
      <c r="R152" s="138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>COUNTA(A:A)-2</f>
        <v>400</v>
      </c>
    </row>
    <row r="153" spans="1:20" s="26" customFormat="1" ht="19.8" hidden="1" x14ac:dyDescent="0.3">
      <c r="A153" s="62" t="s">
        <v>668</v>
      </c>
      <c r="B153" s="63" t="s">
        <v>669</v>
      </c>
      <c r="C153" s="63">
        <v>80</v>
      </c>
      <c r="D153" s="111" t="s">
        <v>5</v>
      </c>
      <c r="E153" s="111" t="s">
        <v>670</v>
      </c>
      <c r="F153" s="111" t="s">
        <v>1681</v>
      </c>
      <c r="G153" s="111" t="s">
        <v>27</v>
      </c>
      <c r="H153" s="136">
        <v>0.55069444444444449</v>
      </c>
      <c r="I153" s="111" t="s">
        <v>12</v>
      </c>
      <c r="J153" s="64">
        <v>45813</v>
      </c>
      <c r="K153" s="64">
        <v>45989</v>
      </c>
      <c r="L153" s="63">
        <f>IF(ISBLANK(DATA[[#This Row],[DISCHARGE DATE]]), "NO DATE", DATA[[#This Row],[DISCHARGE DATE]]-DATA[[#This Row],[ADMISSION DATE]]+1)</f>
        <v>177</v>
      </c>
      <c r="M153" s="112">
        <v>350</v>
      </c>
      <c r="N153" s="112">
        <v>3340</v>
      </c>
      <c r="O153" s="137" t="s">
        <v>388</v>
      </c>
      <c r="P153" s="137" t="s">
        <v>1274</v>
      </c>
      <c r="Q153" s="138">
        <f>IF(DATA[[#This Row],[TYPE]]="Normal", 13 * DATA[[#This Row],[STORAGE DAYS]], 20 * DATA[[#This Row],[STORAGE DAYS]])</f>
        <v>3540</v>
      </c>
      <c r="R153" s="138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>COUNTA(A:A)-2</f>
        <v>400</v>
      </c>
    </row>
    <row r="154" spans="1:20" s="26" customFormat="1" ht="19.8" hidden="1" x14ac:dyDescent="0.3">
      <c r="A154" s="62" t="s">
        <v>671</v>
      </c>
      <c r="B154" s="63" t="s">
        <v>672</v>
      </c>
      <c r="C154" s="63">
        <v>90</v>
      </c>
      <c r="D154" s="111" t="s">
        <v>5</v>
      </c>
      <c r="E154" s="111" t="s">
        <v>673</v>
      </c>
      <c r="F154" s="111" t="s">
        <v>1682</v>
      </c>
      <c r="G154" s="111" t="s">
        <v>27</v>
      </c>
      <c r="H154" s="136">
        <v>0.4375</v>
      </c>
      <c r="I154" s="111" t="s">
        <v>10</v>
      </c>
      <c r="J154" s="64">
        <v>45814</v>
      </c>
      <c r="K154" s="64">
        <v>45933</v>
      </c>
      <c r="L154" s="63">
        <f>IF(ISBLANK(DATA[[#This Row],[DISCHARGE DATE]]), "NO DATE", DATA[[#This Row],[DISCHARGE DATE]]-DATA[[#This Row],[ADMISSION DATE]]+1)</f>
        <v>120</v>
      </c>
      <c r="M154" s="112">
        <v>350</v>
      </c>
      <c r="N154" s="112">
        <v>1560</v>
      </c>
      <c r="O154" s="137" t="s">
        <v>332</v>
      </c>
      <c r="P154" s="137" t="s">
        <v>954</v>
      </c>
      <c r="Q154" s="138">
        <f>IF(DATA[[#This Row],[TYPE]]="Normal", 13 * DATA[[#This Row],[STORAGE DAYS]], 20 * DATA[[#This Row],[STORAGE DAYS]])</f>
        <v>1560</v>
      </c>
      <c r="R154" s="138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>COUNTA(A:A)-2</f>
        <v>400</v>
      </c>
    </row>
    <row r="155" spans="1:20" s="26" customFormat="1" ht="19.8" hidden="1" x14ac:dyDescent="0.3">
      <c r="A155" s="62" t="s">
        <v>674</v>
      </c>
      <c r="B155" s="63" t="s">
        <v>675</v>
      </c>
      <c r="C155" s="63">
        <v>80</v>
      </c>
      <c r="D155" s="111" t="s">
        <v>5</v>
      </c>
      <c r="E155" s="111" t="s">
        <v>676</v>
      </c>
      <c r="F155" s="111" t="s">
        <v>1683</v>
      </c>
      <c r="G155" s="111" t="s">
        <v>27</v>
      </c>
      <c r="H155" s="136">
        <v>0.29166666666666669</v>
      </c>
      <c r="I155" s="111" t="s">
        <v>10</v>
      </c>
      <c r="J155" s="64">
        <v>45815</v>
      </c>
      <c r="K155" s="64">
        <v>45959</v>
      </c>
      <c r="L155" s="63">
        <f>IF(ISBLANK(DATA[[#This Row],[DISCHARGE DATE]]), "NO DATE", DATA[[#This Row],[DISCHARGE DATE]]-DATA[[#This Row],[ADMISSION DATE]]+1)</f>
        <v>145</v>
      </c>
      <c r="M155" s="112">
        <v>350</v>
      </c>
      <c r="N155" s="112">
        <v>1885</v>
      </c>
      <c r="O155" s="137" t="s">
        <v>538</v>
      </c>
      <c r="P155" s="137" t="s">
        <v>1070</v>
      </c>
      <c r="Q155" s="138">
        <f>IF(DATA[[#This Row],[TYPE]]="Normal", 13 * DATA[[#This Row],[STORAGE DAYS]], 20 * DATA[[#This Row],[STORAGE DAYS]])</f>
        <v>1885</v>
      </c>
      <c r="R155" s="138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>COUNTA(A:A)-2</f>
        <v>400</v>
      </c>
    </row>
    <row r="156" spans="1:20" s="26" customFormat="1" ht="19.8" hidden="1" x14ac:dyDescent="0.3">
      <c r="A156" s="62" t="s">
        <v>677</v>
      </c>
      <c r="B156" s="63" t="s">
        <v>678</v>
      </c>
      <c r="C156" s="63">
        <v>41</v>
      </c>
      <c r="D156" s="111" t="s">
        <v>4</v>
      </c>
      <c r="E156" s="111" t="s">
        <v>679</v>
      </c>
      <c r="F156" s="111" t="s">
        <v>1684</v>
      </c>
      <c r="G156" s="111" t="s">
        <v>25</v>
      </c>
      <c r="H156" s="136">
        <v>0.72916666666666663</v>
      </c>
      <c r="I156" s="111" t="s">
        <v>10</v>
      </c>
      <c r="J156" s="64">
        <v>45817</v>
      </c>
      <c r="K156" s="64">
        <v>45898</v>
      </c>
      <c r="L156" s="63">
        <f>IF(ISBLANK(DATA[[#This Row],[DISCHARGE DATE]]), "NO DATE", DATA[[#This Row],[DISCHARGE DATE]]-DATA[[#This Row],[ADMISSION DATE]]+1)</f>
        <v>82</v>
      </c>
      <c r="M156" s="112">
        <v>350</v>
      </c>
      <c r="N156" s="112">
        <v>1066</v>
      </c>
      <c r="O156" s="137" t="s">
        <v>680</v>
      </c>
      <c r="P156" s="137" t="s">
        <v>681</v>
      </c>
      <c r="Q156" s="138">
        <f>IF(DATA[[#This Row],[TYPE]]="Normal", 13 * DATA[[#This Row],[STORAGE DAYS]], 20 * DATA[[#This Row],[STORAGE DAYS]])</f>
        <v>1066</v>
      </c>
      <c r="R156" s="138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>COUNTA(A:A)-2</f>
        <v>400</v>
      </c>
    </row>
    <row r="157" spans="1:20" s="26" customFormat="1" ht="19.8" hidden="1" x14ac:dyDescent="0.3">
      <c r="A157" s="62" t="s">
        <v>682</v>
      </c>
      <c r="B157" s="63" t="s">
        <v>683</v>
      </c>
      <c r="C157" s="63">
        <v>70</v>
      </c>
      <c r="D157" s="111" t="s">
        <v>5</v>
      </c>
      <c r="E157" s="111" t="s">
        <v>684</v>
      </c>
      <c r="F157" s="111" t="s">
        <v>1685</v>
      </c>
      <c r="G157" s="111" t="s">
        <v>24</v>
      </c>
      <c r="H157" s="136"/>
      <c r="I157" s="111" t="s">
        <v>10</v>
      </c>
      <c r="J157" s="64">
        <v>45818</v>
      </c>
      <c r="K157" s="64">
        <v>45954</v>
      </c>
      <c r="L157" s="63">
        <f>IF(ISBLANK(DATA[[#This Row],[DISCHARGE DATE]]), "NO DATE", DATA[[#This Row],[DISCHARGE DATE]]-DATA[[#This Row],[ADMISSION DATE]]+1)</f>
        <v>137</v>
      </c>
      <c r="M157" s="112">
        <v>350</v>
      </c>
      <c r="N157" s="112">
        <v>1781</v>
      </c>
      <c r="O157" s="137" t="s">
        <v>685</v>
      </c>
      <c r="P157" s="137" t="s">
        <v>1064</v>
      </c>
      <c r="Q157" s="138">
        <f>IF(DATA[[#This Row],[TYPE]]="Normal", 13 * DATA[[#This Row],[STORAGE DAYS]], 20 * DATA[[#This Row],[STORAGE DAYS]])</f>
        <v>1781</v>
      </c>
      <c r="R157" s="138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>COUNTA(A:A)-2</f>
        <v>400</v>
      </c>
    </row>
    <row r="158" spans="1:20" s="26" customFormat="1" ht="19.8" hidden="1" x14ac:dyDescent="0.3">
      <c r="A158" s="62" t="s">
        <v>1</v>
      </c>
      <c r="B158" s="63" t="s">
        <v>29</v>
      </c>
      <c r="C158" s="63">
        <v>90</v>
      </c>
      <c r="D158" s="111" t="s">
        <v>5</v>
      </c>
      <c r="E158" s="111" t="s">
        <v>30</v>
      </c>
      <c r="F158" s="111" t="s">
        <v>1686</v>
      </c>
      <c r="G158" s="111" t="s">
        <v>27</v>
      </c>
      <c r="H158" s="136">
        <v>0.53125</v>
      </c>
      <c r="I158" s="111" t="s">
        <v>10</v>
      </c>
      <c r="J158" s="64">
        <v>45818</v>
      </c>
      <c r="K158" s="64">
        <v>45898</v>
      </c>
      <c r="L158" s="63">
        <f>IF(ISBLANK(DATA[[#This Row],[DISCHARGE DATE]]), "NO DATE", DATA[[#This Row],[DISCHARGE DATE]]-DATA[[#This Row],[ADMISSION DATE]]+1)</f>
        <v>81</v>
      </c>
      <c r="M158" s="112">
        <v>350</v>
      </c>
      <c r="N158" s="112">
        <v>1053</v>
      </c>
      <c r="O158" s="137" t="s">
        <v>533</v>
      </c>
      <c r="P158" s="137" t="s">
        <v>33</v>
      </c>
      <c r="Q158" s="138">
        <f>IF(DATA[[#This Row],[TYPE]]="Normal", 13 * DATA[[#This Row],[STORAGE DAYS]], 20 * DATA[[#This Row],[STORAGE DAYS]])</f>
        <v>1053</v>
      </c>
      <c r="R158" s="138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>COUNTA(A:A)-2</f>
        <v>400</v>
      </c>
    </row>
    <row r="159" spans="1:20" s="26" customFormat="1" ht="19.8" hidden="1" x14ac:dyDescent="0.3">
      <c r="A159" s="62" t="s">
        <v>686</v>
      </c>
      <c r="B159" s="63" t="s">
        <v>687</v>
      </c>
      <c r="C159" s="63">
        <v>55</v>
      </c>
      <c r="D159" s="111" t="s">
        <v>4</v>
      </c>
      <c r="E159" s="111" t="s">
        <v>688</v>
      </c>
      <c r="F159" s="111" t="s">
        <v>1687</v>
      </c>
      <c r="G159" s="111" t="s">
        <v>27</v>
      </c>
      <c r="H159" s="136">
        <v>0.80208333333333337</v>
      </c>
      <c r="I159" s="111" t="s">
        <v>10</v>
      </c>
      <c r="J159" s="64">
        <v>45820</v>
      </c>
      <c r="K159" s="64">
        <v>45961</v>
      </c>
      <c r="L159" s="63">
        <f>IF(ISBLANK(DATA[[#This Row],[DISCHARGE DATE]]), "NO DATE", DATA[[#This Row],[DISCHARGE DATE]]-DATA[[#This Row],[ADMISSION DATE]]+1)</f>
        <v>142</v>
      </c>
      <c r="M159" s="112">
        <v>350</v>
      </c>
      <c r="N159" s="112">
        <v>1846</v>
      </c>
      <c r="O159" s="137" t="s">
        <v>477</v>
      </c>
      <c r="P159" s="137" t="s">
        <v>1158</v>
      </c>
      <c r="Q159" s="138">
        <f>IF(DATA[[#This Row],[TYPE]]="Normal", 13 * DATA[[#This Row],[STORAGE DAYS]], 20 * DATA[[#This Row],[STORAGE DAYS]])</f>
        <v>1846</v>
      </c>
      <c r="R159" s="138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>COUNTA(A:A)-2</f>
        <v>400</v>
      </c>
    </row>
    <row r="160" spans="1:20" s="26" customFormat="1" ht="19.8" hidden="1" x14ac:dyDescent="0.3">
      <c r="A160" s="62" t="s">
        <v>689</v>
      </c>
      <c r="B160" s="63" t="s">
        <v>690</v>
      </c>
      <c r="C160" s="63">
        <v>87</v>
      </c>
      <c r="D160" s="111" t="s">
        <v>4</v>
      </c>
      <c r="E160" s="111" t="s">
        <v>489</v>
      </c>
      <c r="F160" s="111" t="s">
        <v>1590</v>
      </c>
      <c r="G160" s="111" t="s">
        <v>27</v>
      </c>
      <c r="H160" s="136">
        <v>0.56944444444444442</v>
      </c>
      <c r="I160" s="111" t="s">
        <v>10</v>
      </c>
      <c r="J160" s="64">
        <v>45822</v>
      </c>
      <c r="K160" s="64">
        <v>46143</v>
      </c>
      <c r="L160" s="63">
        <f>IF(ISBLANK(DATA[[#This Row],[DISCHARGE DATE]]), "NO DATE", DATA[[#This Row],[DISCHARGE DATE]]-DATA[[#This Row],[ADMISSION DATE]]+1)</f>
        <v>322</v>
      </c>
      <c r="M160" s="112">
        <v>350</v>
      </c>
      <c r="N160" s="112">
        <v>4186</v>
      </c>
      <c r="O160" s="137" t="s">
        <v>691</v>
      </c>
      <c r="P160" s="137">
        <v>294</v>
      </c>
      <c r="Q160" s="138">
        <f>IF(DATA[[#This Row],[TYPE]]="Normal", 13 * DATA[[#This Row],[STORAGE DAYS]], 20 * DATA[[#This Row],[STORAGE DAYS]])</f>
        <v>4186</v>
      </c>
      <c r="R160" s="138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>COUNTA(A:A)-2</f>
        <v>400</v>
      </c>
    </row>
    <row r="161" spans="1:20" s="26" customFormat="1" ht="19.8" hidden="1" x14ac:dyDescent="0.3">
      <c r="A161" s="62" t="s">
        <v>692</v>
      </c>
      <c r="B161" s="63" t="s">
        <v>693</v>
      </c>
      <c r="C161" s="63">
        <v>50</v>
      </c>
      <c r="D161" s="111" t="s">
        <v>4</v>
      </c>
      <c r="E161" s="111" t="s">
        <v>694</v>
      </c>
      <c r="F161" s="111" t="s">
        <v>1688</v>
      </c>
      <c r="G161" s="111" t="s">
        <v>27</v>
      </c>
      <c r="H161" s="136">
        <v>0.45833333333333331</v>
      </c>
      <c r="I161" s="111" t="s">
        <v>12</v>
      </c>
      <c r="J161" s="64">
        <v>45824</v>
      </c>
      <c r="K161" s="64">
        <v>45898</v>
      </c>
      <c r="L161" s="63">
        <f>IF(ISBLANK(DATA[[#This Row],[DISCHARGE DATE]]), "NO DATE", DATA[[#This Row],[DISCHARGE DATE]]-DATA[[#This Row],[ADMISSION DATE]]+1)</f>
        <v>75</v>
      </c>
      <c r="M161" s="112">
        <v>350</v>
      </c>
      <c r="N161" s="112">
        <v>1500</v>
      </c>
      <c r="O161" s="137" t="s">
        <v>500</v>
      </c>
      <c r="P161" s="137" t="s">
        <v>695</v>
      </c>
      <c r="Q161" s="138">
        <f>IF(DATA[[#This Row],[TYPE]]="Normal", 13 * DATA[[#This Row],[STORAGE DAYS]], 20 * DATA[[#This Row],[STORAGE DAYS]])</f>
        <v>1500</v>
      </c>
      <c r="R161" s="138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>COUNTA(A:A)-2</f>
        <v>400</v>
      </c>
    </row>
    <row r="162" spans="1:20" s="26" customFormat="1" ht="19.8" hidden="1" x14ac:dyDescent="0.3">
      <c r="A162" s="62" t="s">
        <v>696</v>
      </c>
      <c r="B162" s="63" t="s">
        <v>697</v>
      </c>
      <c r="C162" s="63">
        <v>74</v>
      </c>
      <c r="D162" s="111" t="s">
        <v>5</v>
      </c>
      <c r="E162" s="111" t="s">
        <v>698</v>
      </c>
      <c r="F162" s="111" t="s">
        <v>1689</v>
      </c>
      <c r="G162" s="111" t="s">
        <v>26</v>
      </c>
      <c r="H162" s="136">
        <v>0.35416666666666669</v>
      </c>
      <c r="I162" s="111" t="s">
        <v>10</v>
      </c>
      <c r="J162" s="64">
        <v>45827</v>
      </c>
      <c r="K162" s="64">
        <v>45864</v>
      </c>
      <c r="L162" s="63">
        <f>IF(ISBLANK(DATA[[#This Row],[DISCHARGE DATE]]), "NO DATE", DATA[[#This Row],[DISCHARGE DATE]]-DATA[[#This Row],[ADMISSION DATE]]+1)</f>
        <v>38</v>
      </c>
      <c r="M162" s="112">
        <v>350</v>
      </c>
      <c r="N162" s="112">
        <v>494</v>
      </c>
      <c r="O162" s="137" t="s">
        <v>595</v>
      </c>
      <c r="P162" s="137" t="s">
        <v>699</v>
      </c>
      <c r="Q162" s="138">
        <f>IF(DATA[[#This Row],[TYPE]]="Normal", 13 * DATA[[#This Row],[STORAGE DAYS]], 20 * DATA[[#This Row],[STORAGE DAYS]])</f>
        <v>494</v>
      </c>
      <c r="R162" s="138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>COUNTA(A:A)-2</f>
        <v>400</v>
      </c>
    </row>
    <row r="163" spans="1:20" s="26" customFormat="1" ht="19.8" hidden="1" x14ac:dyDescent="0.3">
      <c r="A163" s="62" t="s">
        <v>700</v>
      </c>
      <c r="B163" s="63" t="s">
        <v>701</v>
      </c>
      <c r="C163" s="63">
        <v>60</v>
      </c>
      <c r="D163" s="111" t="s">
        <v>4</v>
      </c>
      <c r="E163" s="111" t="s">
        <v>702</v>
      </c>
      <c r="F163" s="111" t="s">
        <v>1690</v>
      </c>
      <c r="G163" s="111" t="s">
        <v>27</v>
      </c>
      <c r="H163" s="136">
        <v>0.4375</v>
      </c>
      <c r="I163" s="111" t="s">
        <v>10</v>
      </c>
      <c r="J163" s="64">
        <v>45827</v>
      </c>
      <c r="K163" s="64">
        <v>45933</v>
      </c>
      <c r="L163" s="63">
        <f>IF(ISBLANK(DATA[[#This Row],[DISCHARGE DATE]]), "NO DATE", DATA[[#This Row],[DISCHARGE DATE]]-DATA[[#This Row],[ADMISSION DATE]]+1)</f>
        <v>107</v>
      </c>
      <c r="M163" s="112">
        <v>350</v>
      </c>
      <c r="N163" s="112">
        <v>1391</v>
      </c>
      <c r="O163" s="137" t="s">
        <v>654</v>
      </c>
      <c r="P163" s="137" t="s">
        <v>821</v>
      </c>
      <c r="Q163" s="138">
        <f>IF(DATA[[#This Row],[TYPE]]="Normal", 13 * DATA[[#This Row],[STORAGE DAYS]], 20 * DATA[[#This Row],[STORAGE DAYS]])</f>
        <v>1391</v>
      </c>
      <c r="R163" s="138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>COUNTA(A:A)-2</f>
        <v>400</v>
      </c>
    </row>
    <row r="164" spans="1:20" s="26" customFormat="1" ht="19.8" hidden="1" x14ac:dyDescent="0.3">
      <c r="A164" s="62" t="s">
        <v>703</v>
      </c>
      <c r="B164" s="63" t="s">
        <v>704</v>
      </c>
      <c r="C164" s="63">
        <v>55</v>
      </c>
      <c r="D164" s="111" t="s">
        <v>5</v>
      </c>
      <c r="E164" s="111" t="s">
        <v>705</v>
      </c>
      <c r="F164" s="111" t="s">
        <v>1691</v>
      </c>
      <c r="G164" s="111" t="s">
        <v>27</v>
      </c>
      <c r="H164" s="136">
        <v>0.52777777777777779</v>
      </c>
      <c r="I164" s="111" t="s">
        <v>10</v>
      </c>
      <c r="J164" s="64">
        <v>45827</v>
      </c>
      <c r="K164" s="64">
        <v>45832</v>
      </c>
      <c r="L164" s="63">
        <f>IF(ISBLANK(DATA[[#This Row],[DISCHARGE DATE]]), "NO DATE", DATA[[#This Row],[DISCHARGE DATE]]-DATA[[#This Row],[ADMISSION DATE]]+1)</f>
        <v>6</v>
      </c>
      <c r="M164" s="112">
        <v>350</v>
      </c>
      <c r="N164" s="112">
        <v>78</v>
      </c>
      <c r="O164" s="137" t="s">
        <v>635</v>
      </c>
      <c r="P164" s="137" t="s">
        <v>685</v>
      </c>
      <c r="Q164" s="138">
        <f>IF(DATA[[#This Row],[TYPE]]="Normal", 13 * DATA[[#This Row],[STORAGE DAYS]], 20 * DATA[[#This Row],[STORAGE DAYS]])</f>
        <v>78</v>
      </c>
      <c r="R164" s="138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>COUNTA(A:A)-2</f>
        <v>400</v>
      </c>
    </row>
    <row r="165" spans="1:20" s="26" customFormat="1" ht="19.8" hidden="1" x14ac:dyDescent="0.3">
      <c r="A165" s="62" t="s">
        <v>706</v>
      </c>
      <c r="B165" s="63" t="s">
        <v>707</v>
      </c>
      <c r="C165" s="63">
        <v>42</v>
      </c>
      <c r="D165" s="111" t="s">
        <v>4</v>
      </c>
      <c r="E165" s="111" t="s">
        <v>708</v>
      </c>
      <c r="F165" s="111" t="s">
        <v>1692</v>
      </c>
      <c r="G165" s="111" t="s">
        <v>25</v>
      </c>
      <c r="H165" s="136">
        <v>0.60416666666666663</v>
      </c>
      <c r="I165" s="111" t="s">
        <v>10</v>
      </c>
      <c r="J165" s="64">
        <v>45827</v>
      </c>
      <c r="K165" s="64">
        <v>45842</v>
      </c>
      <c r="L165" s="63">
        <f>IF(ISBLANK(DATA[[#This Row],[DISCHARGE DATE]]), "NO DATE", DATA[[#This Row],[DISCHARGE DATE]]-DATA[[#This Row],[ADMISSION DATE]]+1)</f>
        <v>16</v>
      </c>
      <c r="M165" s="112">
        <v>350</v>
      </c>
      <c r="N165" s="112">
        <v>208</v>
      </c>
      <c r="O165" s="137" t="s">
        <v>472</v>
      </c>
      <c r="P165" s="137" t="s">
        <v>709</v>
      </c>
      <c r="Q165" s="138">
        <f>IF(DATA[[#This Row],[TYPE]]="Normal", 13 * DATA[[#This Row],[STORAGE DAYS]], 20 * DATA[[#This Row],[STORAGE DAYS]])</f>
        <v>208</v>
      </c>
      <c r="R165" s="138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>COUNTA(A:A)-2</f>
        <v>400</v>
      </c>
    </row>
    <row r="166" spans="1:20" s="26" customFormat="1" ht="19.8" hidden="1" x14ac:dyDescent="0.3">
      <c r="A166" s="62" t="s">
        <v>710</v>
      </c>
      <c r="B166" s="63" t="s">
        <v>711</v>
      </c>
      <c r="C166" s="63">
        <v>72</v>
      </c>
      <c r="D166" s="111" t="s">
        <v>4</v>
      </c>
      <c r="E166" s="111" t="s">
        <v>712</v>
      </c>
      <c r="F166" s="111" t="s">
        <v>1693</v>
      </c>
      <c r="G166" s="111" t="s">
        <v>13</v>
      </c>
      <c r="H166" s="136">
        <v>0.54166666666666663</v>
      </c>
      <c r="I166" s="111" t="s">
        <v>10</v>
      </c>
      <c r="J166" s="64">
        <v>45830</v>
      </c>
      <c r="K166" s="64">
        <v>45961</v>
      </c>
      <c r="L166" s="63">
        <f>IF(ISBLANK(DATA[[#This Row],[DISCHARGE DATE]]), "NO DATE", DATA[[#This Row],[DISCHARGE DATE]]-DATA[[#This Row],[ADMISSION DATE]]+1)</f>
        <v>132</v>
      </c>
      <c r="M166" s="112">
        <v>350</v>
      </c>
      <c r="N166" s="112">
        <v>1612</v>
      </c>
      <c r="O166" s="137" t="s">
        <v>383</v>
      </c>
      <c r="P166" s="137" t="s">
        <v>1029</v>
      </c>
      <c r="Q166" s="138">
        <f>IF(DATA[[#This Row],[TYPE]]="Normal", 13 * DATA[[#This Row],[STORAGE DAYS]], 20 * DATA[[#This Row],[STORAGE DAYS]])</f>
        <v>1716</v>
      </c>
      <c r="R166" s="138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>COUNTA(A:A)-2</f>
        <v>400</v>
      </c>
    </row>
    <row r="167" spans="1:20" s="26" customFormat="1" ht="19.8" hidden="1" x14ac:dyDescent="0.3">
      <c r="A167" s="62" t="s">
        <v>713</v>
      </c>
      <c r="B167" s="63" t="s">
        <v>714</v>
      </c>
      <c r="C167" s="63">
        <v>58</v>
      </c>
      <c r="D167" s="111" t="s">
        <v>4</v>
      </c>
      <c r="E167" s="111" t="s">
        <v>715</v>
      </c>
      <c r="F167" s="111" t="s">
        <v>1515</v>
      </c>
      <c r="G167" s="111" t="s">
        <v>27</v>
      </c>
      <c r="H167" s="136">
        <v>0.72916666666666663</v>
      </c>
      <c r="I167" s="111" t="s">
        <v>12</v>
      </c>
      <c r="J167" s="64">
        <v>45832</v>
      </c>
      <c r="K167" s="64">
        <v>45933</v>
      </c>
      <c r="L167" s="63">
        <f>IF(ISBLANK(DATA[[#This Row],[DISCHARGE DATE]]), "NO DATE", DATA[[#This Row],[DISCHARGE DATE]]-DATA[[#This Row],[ADMISSION DATE]]+1)</f>
        <v>102</v>
      </c>
      <c r="M167" s="112">
        <v>350</v>
      </c>
      <c r="N167" s="112">
        <v>2040</v>
      </c>
      <c r="O167" s="137" t="s">
        <v>491</v>
      </c>
      <c r="P167" s="137" t="s">
        <v>825</v>
      </c>
      <c r="Q167" s="138">
        <f>IF(DATA[[#This Row],[TYPE]]="Normal", 13 * DATA[[#This Row],[STORAGE DAYS]], 20 * DATA[[#This Row],[STORAGE DAYS]])</f>
        <v>2040</v>
      </c>
      <c r="R167" s="138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>COUNTA(A:A)-2</f>
        <v>400</v>
      </c>
    </row>
    <row r="168" spans="1:20" s="26" customFormat="1" ht="19.8" hidden="1" x14ac:dyDescent="0.3">
      <c r="A168" s="62" t="s">
        <v>716</v>
      </c>
      <c r="B168" s="63" t="s">
        <v>717</v>
      </c>
      <c r="C168" s="63">
        <v>97</v>
      </c>
      <c r="D168" s="111" t="s">
        <v>4</v>
      </c>
      <c r="E168" s="111" t="s">
        <v>718</v>
      </c>
      <c r="F168" s="111" t="s">
        <v>1515</v>
      </c>
      <c r="G168" s="111" t="s">
        <v>27</v>
      </c>
      <c r="H168" s="136">
        <v>0.47916666666666669</v>
      </c>
      <c r="I168" s="111" t="s">
        <v>10</v>
      </c>
      <c r="J168" s="64">
        <v>45833</v>
      </c>
      <c r="K168" s="64">
        <v>45961</v>
      </c>
      <c r="L168" s="63">
        <f>IF(ISBLANK(DATA[[#This Row],[DISCHARGE DATE]]), "NO DATE", DATA[[#This Row],[DISCHARGE DATE]]-DATA[[#This Row],[ADMISSION DATE]]+1)</f>
        <v>129</v>
      </c>
      <c r="M168" s="112">
        <v>350</v>
      </c>
      <c r="N168" s="112">
        <v>1677</v>
      </c>
      <c r="O168" s="137" t="s">
        <v>324</v>
      </c>
      <c r="P168" s="137" t="s">
        <v>1149</v>
      </c>
      <c r="Q168" s="138">
        <f>IF(DATA[[#This Row],[TYPE]]="Normal", 13 * DATA[[#This Row],[STORAGE DAYS]], 20 * DATA[[#This Row],[STORAGE DAYS]])</f>
        <v>1677</v>
      </c>
      <c r="R168" s="138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>COUNTA(A:A)-2</f>
        <v>400</v>
      </c>
    </row>
    <row r="169" spans="1:20" s="26" customFormat="1" ht="19.8" hidden="1" x14ac:dyDescent="0.3">
      <c r="A169" s="62" t="s">
        <v>719</v>
      </c>
      <c r="B169" s="63" t="s">
        <v>720</v>
      </c>
      <c r="C169" s="63">
        <v>82</v>
      </c>
      <c r="D169" s="111" t="s">
        <v>5</v>
      </c>
      <c r="E169" s="111" t="s">
        <v>721</v>
      </c>
      <c r="F169" s="111" t="s">
        <v>1694</v>
      </c>
      <c r="G169" s="111" t="s">
        <v>26</v>
      </c>
      <c r="H169" s="136">
        <v>0.79166666666666663</v>
      </c>
      <c r="I169" s="111" t="s">
        <v>10</v>
      </c>
      <c r="J169" s="64">
        <v>45833</v>
      </c>
      <c r="K169" s="64">
        <v>45960</v>
      </c>
      <c r="L169" s="63">
        <f>IF(ISBLANK(DATA[[#This Row],[DISCHARGE DATE]]), "NO DATE", DATA[[#This Row],[DISCHARGE DATE]]-DATA[[#This Row],[ADMISSION DATE]]+1)</f>
        <v>128</v>
      </c>
      <c r="M169" s="112">
        <v>350</v>
      </c>
      <c r="N169" s="112">
        <v>1664</v>
      </c>
      <c r="O169" s="137" t="s">
        <v>404</v>
      </c>
      <c r="P169" s="137" t="s">
        <v>1018</v>
      </c>
      <c r="Q169" s="138">
        <f>IF(DATA[[#This Row],[TYPE]]="Normal", 13 * DATA[[#This Row],[STORAGE DAYS]], 20 * DATA[[#This Row],[STORAGE DAYS]])</f>
        <v>1664</v>
      </c>
      <c r="R169" s="138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>COUNTA(A:A)-2</f>
        <v>400</v>
      </c>
    </row>
    <row r="170" spans="1:20" s="26" customFormat="1" ht="19.8" hidden="1" x14ac:dyDescent="0.3">
      <c r="A170" s="62" t="s">
        <v>722</v>
      </c>
      <c r="B170" s="63" t="s">
        <v>723</v>
      </c>
      <c r="C170" s="63">
        <v>50</v>
      </c>
      <c r="D170" s="111" t="s">
        <v>5</v>
      </c>
      <c r="E170" s="111" t="s">
        <v>724</v>
      </c>
      <c r="F170" s="111" t="s">
        <v>1695</v>
      </c>
      <c r="G170" s="111" t="s">
        <v>25</v>
      </c>
      <c r="H170" s="136">
        <v>0.66666666666666663</v>
      </c>
      <c r="I170" s="111" t="s">
        <v>10</v>
      </c>
      <c r="J170" s="64">
        <v>45837</v>
      </c>
      <c r="K170" s="64">
        <v>45933</v>
      </c>
      <c r="L170" s="63">
        <f>IF(ISBLANK(DATA[[#This Row],[DISCHARGE DATE]]), "NO DATE", DATA[[#This Row],[DISCHARGE DATE]]-DATA[[#This Row],[ADMISSION DATE]]+1)</f>
        <v>97</v>
      </c>
      <c r="M170" s="112">
        <v>350</v>
      </c>
      <c r="N170" s="112">
        <v>1261</v>
      </c>
      <c r="O170" s="137" t="s">
        <v>699</v>
      </c>
      <c r="P170" s="137" t="s">
        <v>978</v>
      </c>
      <c r="Q170" s="138">
        <f>IF(DATA[[#This Row],[TYPE]]="Normal", 13 * DATA[[#This Row],[STORAGE DAYS]], 20 * DATA[[#This Row],[STORAGE DAYS]])</f>
        <v>1261</v>
      </c>
      <c r="R170" s="138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>COUNTA(A:A)-2</f>
        <v>400</v>
      </c>
    </row>
    <row r="171" spans="1:20" s="26" customFormat="1" ht="19.8" hidden="1" x14ac:dyDescent="0.3">
      <c r="A171" s="62" t="s">
        <v>725</v>
      </c>
      <c r="B171" s="63" t="s">
        <v>726</v>
      </c>
      <c r="C171" s="63">
        <v>70</v>
      </c>
      <c r="D171" s="111" t="s">
        <v>4</v>
      </c>
      <c r="E171" s="111" t="s">
        <v>156</v>
      </c>
      <c r="F171" s="111" t="s">
        <v>1696</v>
      </c>
      <c r="G171" s="111" t="s">
        <v>26</v>
      </c>
      <c r="H171" s="136">
        <v>0.79166666666666663</v>
      </c>
      <c r="I171" s="111" t="s">
        <v>10</v>
      </c>
      <c r="J171" s="64">
        <v>45836</v>
      </c>
      <c r="K171" s="64">
        <v>45961</v>
      </c>
      <c r="L171" s="63">
        <f>IF(ISBLANK(DATA[[#This Row],[DISCHARGE DATE]]), "NO DATE", DATA[[#This Row],[DISCHARGE DATE]]-DATA[[#This Row],[ADMISSION DATE]]+1)</f>
        <v>126</v>
      </c>
      <c r="M171" s="112">
        <v>350</v>
      </c>
      <c r="N171" s="112">
        <v>1638</v>
      </c>
      <c r="O171" s="137" t="s">
        <v>709</v>
      </c>
      <c r="P171" s="137" t="s">
        <v>1115</v>
      </c>
      <c r="Q171" s="138">
        <f>IF(DATA[[#This Row],[TYPE]]="Normal", 13 * DATA[[#This Row],[STORAGE DAYS]], 20 * DATA[[#This Row],[STORAGE DAYS]])</f>
        <v>1638</v>
      </c>
      <c r="R171" s="138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>COUNTA(A:A)-2</f>
        <v>400</v>
      </c>
    </row>
    <row r="172" spans="1:20" s="26" customFormat="1" ht="19.8" hidden="1" x14ac:dyDescent="0.3">
      <c r="A172" s="62" t="s">
        <v>727</v>
      </c>
      <c r="B172" s="63" t="s">
        <v>728</v>
      </c>
      <c r="C172" s="63">
        <v>70</v>
      </c>
      <c r="D172" s="111" t="s">
        <v>4</v>
      </c>
      <c r="E172" s="111" t="s">
        <v>729</v>
      </c>
      <c r="F172" s="111" t="s">
        <v>1697</v>
      </c>
      <c r="G172" s="111" t="s">
        <v>26</v>
      </c>
      <c r="H172" s="136">
        <v>0.6875</v>
      </c>
      <c r="I172" s="111" t="s">
        <v>12</v>
      </c>
      <c r="J172" s="64">
        <v>45838</v>
      </c>
      <c r="K172" s="64">
        <v>45961</v>
      </c>
      <c r="L172" s="63">
        <f>IF(ISBLANK(DATA[[#This Row],[DISCHARGE DATE]]), "NO DATE", DATA[[#This Row],[DISCHARGE DATE]]-DATA[[#This Row],[ADMISSION DATE]]+1)</f>
        <v>124</v>
      </c>
      <c r="M172" s="112">
        <v>350</v>
      </c>
      <c r="N172" s="112">
        <v>2480</v>
      </c>
      <c r="O172" s="137" t="s">
        <v>560</v>
      </c>
      <c r="P172" s="137" t="s">
        <v>1121</v>
      </c>
      <c r="Q172" s="138">
        <f>IF(DATA[[#This Row],[TYPE]]="Normal", 13 * DATA[[#This Row],[STORAGE DAYS]], 20 * DATA[[#This Row],[STORAGE DAYS]])</f>
        <v>2480</v>
      </c>
      <c r="R172" s="138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>COUNTA(A:A)-2</f>
        <v>400</v>
      </c>
    </row>
    <row r="173" spans="1:20" s="26" customFormat="1" ht="19.8" hidden="1" x14ac:dyDescent="0.3">
      <c r="A173" s="62" t="s">
        <v>730</v>
      </c>
      <c r="B173" s="63" t="s">
        <v>731</v>
      </c>
      <c r="C173" s="63">
        <v>41</v>
      </c>
      <c r="D173" s="111" t="s">
        <v>5</v>
      </c>
      <c r="E173" s="111" t="s">
        <v>302</v>
      </c>
      <c r="F173" s="111" t="s">
        <v>1698</v>
      </c>
      <c r="G173" s="111" t="s">
        <v>27</v>
      </c>
      <c r="H173" s="136">
        <v>0.5</v>
      </c>
      <c r="I173" s="111" t="s">
        <v>10</v>
      </c>
      <c r="J173" s="64">
        <v>45839</v>
      </c>
      <c r="K173" s="64">
        <v>45898</v>
      </c>
      <c r="L173" s="63">
        <f>IF(ISBLANK(DATA[[#This Row],[DISCHARGE DATE]]), "NO DATE", DATA[[#This Row],[DISCHARGE DATE]]-DATA[[#This Row],[ADMISSION DATE]]+1)</f>
        <v>60</v>
      </c>
      <c r="M173" s="112">
        <v>350</v>
      </c>
      <c r="N173" s="112">
        <v>780</v>
      </c>
      <c r="O173" s="137" t="s">
        <v>523</v>
      </c>
      <c r="P173" s="137" t="s">
        <v>732</v>
      </c>
      <c r="Q173" s="138">
        <f>IF(DATA[[#This Row],[TYPE]]="Normal", 13 * DATA[[#This Row],[STORAGE DAYS]], 20 * DATA[[#This Row],[STORAGE DAYS]])</f>
        <v>780</v>
      </c>
      <c r="R173" s="138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>COUNTA(A:A)-2</f>
        <v>400</v>
      </c>
    </row>
    <row r="174" spans="1:20" s="26" customFormat="1" ht="19.8" hidden="1" x14ac:dyDescent="0.3">
      <c r="A174" s="62" t="s">
        <v>733</v>
      </c>
      <c r="B174" s="63" t="s">
        <v>734</v>
      </c>
      <c r="C174" s="63">
        <v>90</v>
      </c>
      <c r="D174" s="111" t="s">
        <v>4</v>
      </c>
      <c r="E174" s="111" t="s">
        <v>735</v>
      </c>
      <c r="F174" s="111" t="s">
        <v>1699</v>
      </c>
      <c r="G174" s="111" t="s">
        <v>27</v>
      </c>
      <c r="H174" s="136">
        <v>0.58333333333333337</v>
      </c>
      <c r="I174" s="111" t="s">
        <v>10</v>
      </c>
      <c r="J174" s="64">
        <v>45847</v>
      </c>
      <c r="K174" s="64">
        <v>45989</v>
      </c>
      <c r="L174" s="63">
        <f>IF(ISBLANK(DATA[[#This Row],[DISCHARGE DATE]]), "NO DATE", DATA[[#This Row],[DISCHARGE DATE]]-DATA[[#This Row],[ADMISSION DATE]]+1)</f>
        <v>143</v>
      </c>
      <c r="M174" s="112">
        <v>350</v>
      </c>
      <c r="N174" s="112">
        <v>1859</v>
      </c>
      <c r="O174" s="137" t="s">
        <v>736</v>
      </c>
      <c r="P174" s="137" t="s">
        <v>1183</v>
      </c>
      <c r="Q174" s="138">
        <f>IF(DATA[[#This Row],[TYPE]]="Normal", 13 * DATA[[#This Row],[STORAGE DAYS]], 20 * DATA[[#This Row],[STORAGE DAYS]])</f>
        <v>1859</v>
      </c>
      <c r="R174" s="138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>COUNTA(A:A)-2</f>
        <v>400</v>
      </c>
    </row>
    <row r="175" spans="1:20" s="26" customFormat="1" ht="19.8" hidden="1" x14ac:dyDescent="0.3">
      <c r="A175" s="62" t="s">
        <v>737</v>
      </c>
      <c r="B175" s="63" t="s">
        <v>738</v>
      </c>
      <c r="C175" s="63">
        <v>78</v>
      </c>
      <c r="D175" s="111" t="s">
        <v>5</v>
      </c>
      <c r="E175" s="111" t="s">
        <v>489</v>
      </c>
      <c r="F175" s="111" t="s">
        <v>1590</v>
      </c>
      <c r="G175" s="111" t="s">
        <v>27</v>
      </c>
      <c r="H175" s="136">
        <v>0.625</v>
      </c>
      <c r="I175" s="111" t="s">
        <v>10</v>
      </c>
      <c r="J175" s="64">
        <v>45849</v>
      </c>
      <c r="K175" s="64">
        <v>46143</v>
      </c>
      <c r="L175" s="63">
        <f>IF(ISBLANK(DATA[[#This Row],[DISCHARGE DATE]]), "NO DATE", DATA[[#This Row],[DISCHARGE DATE]]-DATA[[#This Row],[ADMISSION DATE]]+1)</f>
        <v>295</v>
      </c>
      <c r="M175" s="112">
        <v>350</v>
      </c>
      <c r="N175" s="112">
        <v>3835</v>
      </c>
      <c r="O175" s="137" t="s">
        <v>581</v>
      </c>
      <c r="P175" s="137">
        <v>270</v>
      </c>
      <c r="Q175" s="138">
        <f>IF(DATA[[#This Row],[TYPE]]="Normal", 13 * DATA[[#This Row],[STORAGE DAYS]], 20 * DATA[[#This Row],[STORAGE DAYS]])</f>
        <v>3835</v>
      </c>
      <c r="R175" s="138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>COUNTA(A:A)-2</f>
        <v>400</v>
      </c>
    </row>
    <row r="176" spans="1:20" s="26" customFormat="1" ht="19.8" hidden="1" x14ac:dyDescent="0.3">
      <c r="A176" s="62" t="s">
        <v>739</v>
      </c>
      <c r="B176" s="63" t="s">
        <v>740</v>
      </c>
      <c r="C176" s="63">
        <v>53</v>
      </c>
      <c r="D176" s="111" t="s">
        <v>4</v>
      </c>
      <c r="E176" s="111" t="s">
        <v>741</v>
      </c>
      <c r="F176" s="111" t="s">
        <v>1700</v>
      </c>
      <c r="G176" s="111" t="s">
        <v>25</v>
      </c>
      <c r="H176" s="136">
        <v>0.58333333333333337</v>
      </c>
      <c r="I176" s="111" t="s">
        <v>10</v>
      </c>
      <c r="J176" s="64">
        <v>45851</v>
      </c>
      <c r="K176" s="64">
        <v>45933</v>
      </c>
      <c r="L176" s="63">
        <f>IF(ISBLANK(DATA[[#This Row],[DISCHARGE DATE]]), "NO DATE", DATA[[#This Row],[DISCHARGE DATE]]-DATA[[#This Row],[ADMISSION DATE]]+1)</f>
        <v>83</v>
      </c>
      <c r="M176" s="112">
        <v>350</v>
      </c>
      <c r="N176" s="112">
        <v>1079</v>
      </c>
      <c r="O176" s="137" t="s">
        <v>422</v>
      </c>
      <c r="P176" s="137" t="s">
        <v>983</v>
      </c>
      <c r="Q176" s="138">
        <f>IF(DATA[[#This Row],[TYPE]]="Normal", 13 * DATA[[#This Row],[STORAGE DAYS]], 20 * DATA[[#This Row],[STORAGE DAYS]])</f>
        <v>1079</v>
      </c>
      <c r="R176" s="138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>COUNTA(A:A)-2</f>
        <v>400</v>
      </c>
    </row>
    <row r="177" spans="1:20" s="26" customFormat="1" ht="19.8" hidden="1" x14ac:dyDescent="0.3">
      <c r="A177" s="62" t="s">
        <v>742</v>
      </c>
      <c r="B177" s="63" t="s">
        <v>743</v>
      </c>
      <c r="C177" s="63">
        <v>60</v>
      </c>
      <c r="D177" s="111" t="s">
        <v>5</v>
      </c>
      <c r="E177" s="111" t="s">
        <v>744</v>
      </c>
      <c r="F177" s="111" t="s">
        <v>1701</v>
      </c>
      <c r="G177" s="111" t="s">
        <v>25</v>
      </c>
      <c r="H177" s="136">
        <v>0.71944444444444444</v>
      </c>
      <c r="I177" s="111" t="s">
        <v>10</v>
      </c>
      <c r="J177" s="64">
        <v>45855</v>
      </c>
      <c r="K177" s="64">
        <v>45933</v>
      </c>
      <c r="L177" s="63">
        <f>IF(ISBLANK(DATA[[#This Row],[DISCHARGE DATE]]), "NO DATE", DATA[[#This Row],[DISCHARGE DATE]]-DATA[[#This Row],[ADMISSION DATE]]+1)</f>
        <v>79</v>
      </c>
      <c r="M177" s="112">
        <v>350</v>
      </c>
      <c r="N177" s="112">
        <v>1027</v>
      </c>
      <c r="O177" s="137" t="s">
        <v>623</v>
      </c>
      <c r="P177" s="137" t="s">
        <v>1003</v>
      </c>
      <c r="Q177" s="138">
        <f>IF(DATA[[#This Row],[TYPE]]="Normal", 13 * DATA[[#This Row],[STORAGE DAYS]], 20 * DATA[[#This Row],[STORAGE DAYS]])</f>
        <v>1027</v>
      </c>
      <c r="R177" s="138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>COUNTA(A:A)-2</f>
        <v>400</v>
      </c>
    </row>
    <row r="178" spans="1:20" s="26" customFormat="1" ht="19.8" hidden="1" x14ac:dyDescent="0.3">
      <c r="A178" s="62" t="s">
        <v>745</v>
      </c>
      <c r="B178" s="63" t="s">
        <v>1011</v>
      </c>
      <c r="C178" s="63">
        <v>47</v>
      </c>
      <c r="D178" s="111" t="s">
        <v>4</v>
      </c>
      <c r="E178" s="111" t="s">
        <v>746</v>
      </c>
      <c r="F178" s="111" t="s">
        <v>1702</v>
      </c>
      <c r="G178" s="111" t="s">
        <v>27</v>
      </c>
      <c r="H178" s="136">
        <v>0.33333333333333331</v>
      </c>
      <c r="I178" s="111" t="s">
        <v>12</v>
      </c>
      <c r="J178" s="64">
        <v>45857</v>
      </c>
      <c r="K178" s="64">
        <v>45933</v>
      </c>
      <c r="L178" s="63">
        <f>IF(ISBLANK(DATA[[#This Row],[DISCHARGE DATE]]), "NO DATE", DATA[[#This Row],[DISCHARGE DATE]]-DATA[[#This Row],[ADMISSION DATE]]+1)</f>
        <v>77</v>
      </c>
      <c r="M178" s="112">
        <v>350</v>
      </c>
      <c r="N178" s="112">
        <v>1540</v>
      </c>
      <c r="O178" s="137" t="s">
        <v>747</v>
      </c>
      <c r="P178" s="137" t="s">
        <v>997</v>
      </c>
      <c r="Q178" s="138">
        <f>IF(DATA[[#This Row],[TYPE]]="Normal", 13 * DATA[[#This Row],[STORAGE DAYS]], 20 * DATA[[#This Row],[STORAGE DAYS]])</f>
        <v>1540</v>
      </c>
      <c r="R178" s="138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>COUNTA(A:A)-2</f>
        <v>400</v>
      </c>
    </row>
    <row r="179" spans="1:20" s="26" customFormat="1" ht="19.8" hidden="1" x14ac:dyDescent="0.3">
      <c r="A179" s="62" t="s">
        <v>748</v>
      </c>
      <c r="B179" s="63" t="s">
        <v>749</v>
      </c>
      <c r="C179" s="63">
        <v>42</v>
      </c>
      <c r="D179" s="111" t="s">
        <v>5</v>
      </c>
      <c r="E179" s="111" t="s">
        <v>750</v>
      </c>
      <c r="F179" s="111" t="s">
        <v>1703</v>
      </c>
      <c r="G179" s="111" t="s">
        <v>26</v>
      </c>
      <c r="H179" s="136">
        <v>0.97222222222222221</v>
      </c>
      <c r="I179" s="111" t="s">
        <v>12</v>
      </c>
      <c r="J179" s="64">
        <v>45856</v>
      </c>
      <c r="K179" s="64">
        <v>45919</v>
      </c>
      <c r="L179" s="63">
        <f>IF(ISBLANK(DATA[[#This Row],[DISCHARGE DATE]]), "NO DATE", DATA[[#This Row],[DISCHARGE DATE]]-DATA[[#This Row],[ADMISSION DATE]]+1)</f>
        <v>64</v>
      </c>
      <c r="M179" s="112">
        <v>350</v>
      </c>
      <c r="N179" s="112">
        <v>1280</v>
      </c>
      <c r="O179" s="137" t="s">
        <v>464</v>
      </c>
      <c r="P179" s="137" t="s">
        <v>805</v>
      </c>
      <c r="Q179" s="138">
        <f>IF(DATA[[#This Row],[TYPE]]="Normal", 13 * DATA[[#This Row],[STORAGE DAYS]], 20 * DATA[[#This Row],[STORAGE DAYS]])</f>
        <v>1280</v>
      </c>
      <c r="R179" s="138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>COUNTA(A:A)-2</f>
        <v>400</v>
      </c>
    </row>
    <row r="180" spans="1:20" s="26" customFormat="1" ht="19.8" hidden="1" x14ac:dyDescent="0.3">
      <c r="A180" s="62" t="s">
        <v>751</v>
      </c>
      <c r="B180" s="63" t="s">
        <v>752</v>
      </c>
      <c r="C180" s="63">
        <v>31</v>
      </c>
      <c r="D180" s="111" t="s">
        <v>5</v>
      </c>
      <c r="E180" s="111" t="s">
        <v>753</v>
      </c>
      <c r="F180" s="111" t="s">
        <v>1704</v>
      </c>
      <c r="G180" s="111" t="s">
        <v>15</v>
      </c>
      <c r="H180" s="136">
        <v>0.41388888888888886</v>
      </c>
      <c r="I180" s="111" t="s">
        <v>10</v>
      </c>
      <c r="J180" s="64">
        <v>45858</v>
      </c>
      <c r="K180" s="64">
        <v>45870</v>
      </c>
      <c r="L180" s="63">
        <f>IF(ISBLANK(DATA[[#This Row],[DISCHARGE DATE]]), "NO DATE", DATA[[#This Row],[DISCHARGE DATE]]-DATA[[#This Row],[ADMISSION DATE]]+1)</f>
        <v>13</v>
      </c>
      <c r="M180" s="112">
        <v>350</v>
      </c>
      <c r="N180" s="112">
        <v>169</v>
      </c>
      <c r="O180" s="137" t="s">
        <v>551</v>
      </c>
      <c r="P180" s="137" t="s">
        <v>736</v>
      </c>
      <c r="Q180" s="138">
        <f>IF(DATA[[#This Row],[TYPE]]="Normal", 13 * DATA[[#This Row],[STORAGE DAYS]], 20 * DATA[[#This Row],[STORAGE DAYS]])</f>
        <v>169</v>
      </c>
      <c r="R180" s="138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>COUNTA(A:A)-2</f>
        <v>400</v>
      </c>
    </row>
    <row r="181" spans="1:20" s="26" customFormat="1" ht="19.8" hidden="1" x14ac:dyDescent="0.3">
      <c r="A181" s="62" t="s">
        <v>754</v>
      </c>
      <c r="B181" s="63" t="s">
        <v>755</v>
      </c>
      <c r="C181" s="63">
        <v>46</v>
      </c>
      <c r="D181" s="111" t="s">
        <v>4</v>
      </c>
      <c r="E181" s="111" t="s">
        <v>756</v>
      </c>
      <c r="F181" s="111" t="s">
        <v>1705</v>
      </c>
      <c r="G181" s="111" t="s">
        <v>27</v>
      </c>
      <c r="H181" s="136">
        <v>0.75</v>
      </c>
      <c r="I181" s="111" t="s">
        <v>10</v>
      </c>
      <c r="J181" s="64">
        <v>45857</v>
      </c>
      <c r="K181" s="64">
        <v>45961</v>
      </c>
      <c r="L181" s="63">
        <f>IF(ISBLANK(DATA[[#This Row],[DISCHARGE DATE]]), "NO DATE", DATA[[#This Row],[DISCHARGE DATE]]-DATA[[#This Row],[ADMISSION DATE]]+1)</f>
        <v>105</v>
      </c>
      <c r="M181" s="112">
        <v>350</v>
      </c>
      <c r="N181" s="112">
        <v>1365</v>
      </c>
      <c r="O181" s="137" t="s">
        <v>618</v>
      </c>
      <c r="P181" s="137" t="s">
        <v>1096</v>
      </c>
      <c r="Q181" s="138">
        <f>IF(DATA[[#This Row],[TYPE]]="Normal", 13 * DATA[[#This Row],[STORAGE DAYS]], 20 * DATA[[#This Row],[STORAGE DAYS]])</f>
        <v>1365</v>
      </c>
      <c r="R181" s="138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>COUNTA(A:A)-2</f>
        <v>400</v>
      </c>
    </row>
    <row r="182" spans="1:20" s="26" customFormat="1" ht="19.8" hidden="1" x14ac:dyDescent="0.3">
      <c r="A182" s="62" t="s">
        <v>757</v>
      </c>
      <c r="B182" s="63" t="s">
        <v>1010</v>
      </c>
      <c r="C182" s="63">
        <v>45</v>
      </c>
      <c r="D182" s="111" t="s">
        <v>5</v>
      </c>
      <c r="E182" s="111" t="s">
        <v>758</v>
      </c>
      <c r="F182" s="111" t="s">
        <v>1706</v>
      </c>
      <c r="G182" s="111" t="s">
        <v>26</v>
      </c>
      <c r="H182" s="136">
        <v>0.34513888888888888</v>
      </c>
      <c r="I182" s="111" t="s">
        <v>12</v>
      </c>
      <c r="J182" s="64">
        <v>45860</v>
      </c>
      <c r="K182" s="64">
        <v>45954</v>
      </c>
      <c r="L182" s="63">
        <f>IF(ISBLANK(DATA[[#This Row],[DISCHARGE DATE]]), "NO DATE", DATA[[#This Row],[DISCHARGE DATE]]-DATA[[#This Row],[ADMISSION DATE]]+1)</f>
        <v>95</v>
      </c>
      <c r="M182" s="112">
        <v>350</v>
      </c>
      <c r="N182" s="112">
        <v>1900</v>
      </c>
      <c r="O182" s="137" t="s">
        <v>649</v>
      </c>
      <c r="P182" s="137" t="s">
        <v>1041</v>
      </c>
      <c r="Q182" s="138">
        <f>IF(DATA[[#This Row],[TYPE]]="Normal", 13 * DATA[[#This Row],[STORAGE DAYS]], 20 * DATA[[#This Row],[STORAGE DAYS]])</f>
        <v>1900</v>
      </c>
      <c r="R182" s="138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>COUNTA(A:A)-2</f>
        <v>400</v>
      </c>
    </row>
    <row r="183" spans="1:20" s="26" customFormat="1" ht="19.8" hidden="1" x14ac:dyDescent="0.3">
      <c r="A183" s="62" t="s">
        <v>759</v>
      </c>
      <c r="B183" s="63" t="s">
        <v>760</v>
      </c>
      <c r="C183" s="63">
        <v>35</v>
      </c>
      <c r="D183" s="111" t="s">
        <v>4</v>
      </c>
      <c r="E183" s="111" t="s">
        <v>761</v>
      </c>
      <c r="F183" s="111" t="s">
        <v>1707</v>
      </c>
      <c r="G183" s="111" t="s">
        <v>23</v>
      </c>
      <c r="H183" s="136">
        <v>0.6958333333333333</v>
      </c>
      <c r="I183" s="111" t="s">
        <v>12</v>
      </c>
      <c r="J183" s="64">
        <v>45861</v>
      </c>
      <c r="K183" s="64">
        <v>45898</v>
      </c>
      <c r="L183" s="63">
        <f>IF(ISBLANK(DATA[[#This Row],[DISCHARGE DATE]]), "NO DATE", DATA[[#This Row],[DISCHARGE DATE]]-DATA[[#This Row],[ADMISSION DATE]]+1)</f>
        <v>38</v>
      </c>
      <c r="M183" s="112">
        <v>350</v>
      </c>
      <c r="N183" s="112">
        <v>760</v>
      </c>
      <c r="O183" s="137" t="s">
        <v>417</v>
      </c>
      <c r="P183" s="137" t="s">
        <v>762</v>
      </c>
      <c r="Q183" s="138">
        <f>IF(DATA[[#This Row],[TYPE]]="Normal", 13 * DATA[[#This Row],[STORAGE DAYS]], 20 * DATA[[#This Row],[STORAGE DAYS]])</f>
        <v>760</v>
      </c>
      <c r="R183" s="138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>COUNTA(A:A)-2</f>
        <v>400</v>
      </c>
    </row>
    <row r="184" spans="1:20" s="26" customFormat="1" ht="18" hidden="1" customHeight="1" x14ac:dyDescent="0.3">
      <c r="A184" s="62" t="s">
        <v>763</v>
      </c>
      <c r="B184" s="63" t="s">
        <v>764</v>
      </c>
      <c r="C184" s="63">
        <v>54</v>
      </c>
      <c r="D184" s="111" t="s">
        <v>5</v>
      </c>
      <c r="E184" s="111" t="s">
        <v>765</v>
      </c>
      <c r="F184" s="111" t="s">
        <v>1708</v>
      </c>
      <c r="G184" s="111" t="s">
        <v>26</v>
      </c>
      <c r="H184" s="136">
        <v>0.40486111111111112</v>
      </c>
      <c r="I184" s="111" t="s">
        <v>12</v>
      </c>
      <c r="J184" s="64">
        <v>45867</v>
      </c>
      <c r="K184" s="64">
        <v>45954</v>
      </c>
      <c r="L184" s="63">
        <f>IF(ISBLANK(DATA[[#This Row],[DISCHARGE DATE]]), "NO DATE", DATA[[#This Row],[DISCHARGE DATE]]-DATA[[#This Row],[ADMISSION DATE]]+1)</f>
        <v>88</v>
      </c>
      <c r="M184" s="112">
        <v>350</v>
      </c>
      <c r="N184" s="112">
        <v>1760</v>
      </c>
      <c r="O184" s="137" t="s">
        <v>486</v>
      </c>
      <c r="P184" s="137" t="s">
        <v>1094</v>
      </c>
      <c r="Q184" s="138">
        <f>IF(DATA[[#This Row],[TYPE]]="Normal", 13 * DATA[[#This Row],[STORAGE DAYS]], 20 * DATA[[#This Row],[STORAGE DAYS]])</f>
        <v>1760</v>
      </c>
      <c r="R184" s="138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>COUNTA(A:A)-2</f>
        <v>400</v>
      </c>
    </row>
    <row r="185" spans="1:20" s="26" customFormat="1" ht="18.75" hidden="1" customHeight="1" x14ac:dyDescent="0.3">
      <c r="A185" s="62" t="s">
        <v>766</v>
      </c>
      <c r="B185" s="63" t="s">
        <v>767</v>
      </c>
      <c r="C185" s="63">
        <v>90</v>
      </c>
      <c r="D185" s="111" t="s">
        <v>4</v>
      </c>
      <c r="E185" s="111" t="s">
        <v>768</v>
      </c>
      <c r="F185" s="111" t="s">
        <v>1709</v>
      </c>
      <c r="G185" s="111" t="s">
        <v>8</v>
      </c>
      <c r="H185" s="136">
        <v>0.9375</v>
      </c>
      <c r="I185" s="111" t="s">
        <v>10</v>
      </c>
      <c r="J185" s="64">
        <v>45868</v>
      </c>
      <c r="K185" s="64">
        <v>46129</v>
      </c>
      <c r="L185" s="63">
        <f>IF(ISBLANK(DATA[[#This Row],[DISCHARGE DATE]]), "NO DATE", DATA[[#This Row],[DISCHARGE DATE]]-DATA[[#This Row],[ADMISSION DATE]]+1)</f>
        <v>262</v>
      </c>
      <c r="M185" s="112">
        <v>350</v>
      </c>
      <c r="N185" s="112">
        <v>3406</v>
      </c>
      <c r="O185" s="137" t="s">
        <v>762</v>
      </c>
      <c r="P185" s="137">
        <v>276</v>
      </c>
      <c r="Q185" s="138">
        <f>IF(DATA[[#This Row],[TYPE]]="Normal", 13 * DATA[[#This Row],[STORAGE DAYS]], 20 * DATA[[#This Row],[STORAGE DAYS]])</f>
        <v>3406</v>
      </c>
      <c r="R185" s="138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>COUNTA(A:A)-2</f>
        <v>400</v>
      </c>
    </row>
    <row r="186" spans="1:20" s="26" customFormat="1" ht="16.5" hidden="1" customHeight="1" x14ac:dyDescent="0.3">
      <c r="A186" s="62" t="s">
        <v>769</v>
      </c>
      <c r="B186" s="63" t="s">
        <v>770</v>
      </c>
      <c r="C186" s="63">
        <v>25</v>
      </c>
      <c r="D186" s="111" t="s">
        <v>5</v>
      </c>
      <c r="E186" s="111" t="s">
        <v>589</v>
      </c>
      <c r="F186" s="111" t="s">
        <v>1672</v>
      </c>
      <c r="G186" s="111" t="s">
        <v>27</v>
      </c>
      <c r="H186" s="136">
        <v>0.84722222222222221</v>
      </c>
      <c r="I186" s="111" t="s">
        <v>10</v>
      </c>
      <c r="J186" s="64">
        <v>45873</v>
      </c>
      <c r="K186" s="64">
        <v>45912</v>
      </c>
      <c r="L186" s="63">
        <f>IF(ISBLANK(DATA[[#This Row],[DISCHARGE DATE]]), "NO DATE", DATA[[#This Row],[DISCHARGE DATE]]-DATA[[#This Row],[ADMISSION DATE]]+1)</f>
        <v>40</v>
      </c>
      <c r="M186" s="112">
        <v>350</v>
      </c>
      <c r="N186" s="112">
        <v>520</v>
      </c>
      <c r="O186" s="137" t="s">
        <v>613</v>
      </c>
      <c r="P186" s="137" t="s">
        <v>801</v>
      </c>
      <c r="Q186" s="138">
        <f>IF(DATA[[#This Row],[TYPE]]="Normal", 13 * DATA[[#This Row],[STORAGE DAYS]], 20 * DATA[[#This Row],[STORAGE DAYS]])</f>
        <v>520</v>
      </c>
      <c r="R186" s="138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>COUNTA(A:A)-2</f>
        <v>400</v>
      </c>
    </row>
    <row r="187" spans="1:20" s="26" customFormat="1" ht="16.5" hidden="1" customHeight="1" x14ac:dyDescent="0.3">
      <c r="A187" s="62" t="s">
        <v>771</v>
      </c>
      <c r="B187" s="63" t="s">
        <v>772</v>
      </c>
      <c r="C187" s="63">
        <v>51</v>
      </c>
      <c r="D187" s="111" t="s">
        <v>5</v>
      </c>
      <c r="E187" s="111" t="s">
        <v>773</v>
      </c>
      <c r="F187" s="111" t="s">
        <v>1710</v>
      </c>
      <c r="G187" s="111" t="s">
        <v>27</v>
      </c>
      <c r="H187" s="136">
        <v>0.89583333333333337</v>
      </c>
      <c r="I187" s="111" t="s">
        <v>12</v>
      </c>
      <c r="J187" s="64">
        <v>45874</v>
      </c>
      <c r="K187" s="64">
        <v>45989</v>
      </c>
      <c r="L187" s="63">
        <f>IF(ISBLANK(DATA[[#This Row],[DISCHARGE DATE]]), "NO DATE", DATA[[#This Row],[DISCHARGE DATE]]-DATA[[#This Row],[ADMISSION DATE]]+1)</f>
        <v>116</v>
      </c>
      <c r="M187" s="112">
        <v>350</v>
      </c>
      <c r="N187" s="112">
        <v>2120</v>
      </c>
      <c r="O187" s="137" t="s">
        <v>513</v>
      </c>
      <c r="P187" s="137" t="s">
        <v>512</v>
      </c>
      <c r="Q187" s="138">
        <f>IF(DATA[[#This Row],[TYPE]]="Normal", 13 * DATA[[#This Row],[STORAGE DAYS]], 20 * DATA[[#This Row],[STORAGE DAYS]])</f>
        <v>2320</v>
      </c>
      <c r="R187" s="138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>COUNTA(A:A)-2</f>
        <v>400</v>
      </c>
    </row>
    <row r="188" spans="1:20" s="26" customFormat="1" ht="16.5" hidden="1" customHeight="1" x14ac:dyDescent="0.3">
      <c r="A188" s="62" t="s">
        <v>774</v>
      </c>
      <c r="B188" s="63" t="s">
        <v>775</v>
      </c>
      <c r="C188" s="63">
        <v>69</v>
      </c>
      <c r="D188" s="111" t="s">
        <v>5</v>
      </c>
      <c r="E188" s="111" t="s">
        <v>776</v>
      </c>
      <c r="F188" s="111" t="s">
        <v>1711</v>
      </c>
      <c r="G188" s="111" t="s">
        <v>27</v>
      </c>
      <c r="H188" s="136">
        <v>0.59722222222222221</v>
      </c>
      <c r="I188" s="111" t="s">
        <v>10</v>
      </c>
      <c r="J188" s="64">
        <v>45875</v>
      </c>
      <c r="K188" s="64">
        <v>45989</v>
      </c>
      <c r="L188" s="63">
        <f>IF(ISBLANK(DATA[[#This Row],[DISCHARGE DATE]]), "NO DATE", DATA[[#This Row],[DISCHARGE DATE]]-DATA[[#This Row],[ADMISSION DATE]]+1)</f>
        <v>115</v>
      </c>
      <c r="M188" s="112">
        <v>350</v>
      </c>
      <c r="N188" s="112">
        <v>1395</v>
      </c>
      <c r="O188" s="137" t="s">
        <v>528</v>
      </c>
      <c r="P188" s="137" t="s">
        <v>504</v>
      </c>
      <c r="Q188" s="138">
        <f>IF(DATA[[#This Row],[TYPE]]="Normal", 13 * DATA[[#This Row],[STORAGE DAYS]], 20 * DATA[[#This Row],[STORAGE DAYS]])</f>
        <v>1495</v>
      </c>
      <c r="R188" s="138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>COUNTA(A:A)-2</f>
        <v>400</v>
      </c>
    </row>
    <row r="189" spans="1:20" s="26" customFormat="1" ht="16.5" hidden="1" customHeight="1" x14ac:dyDescent="0.3">
      <c r="A189" s="62" t="s">
        <v>777</v>
      </c>
      <c r="B189" s="63" t="s">
        <v>778</v>
      </c>
      <c r="C189" s="63">
        <v>78</v>
      </c>
      <c r="D189" s="111" t="s">
        <v>5</v>
      </c>
      <c r="E189" s="111" t="s">
        <v>779</v>
      </c>
      <c r="F189" s="111" t="s">
        <v>1712</v>
      </c>
      <c r="G189" s="111" t="s">
        <v>27</v>
      </c>
      <c r="H189" s="136">
        <v>0.5</v>
      </c>
      <c r="I189" s="111" t="s">
        <v>10</v>
      </c>
      <c r="J189" s="64">
        <v>45877</v>
      </c>
      <c r="K189" s="64">
        <v>45933</v>
      </c>
      <c r="L189" s="63">
        <f>IF(ISBLANK(DATA[[#This Row],[DISCHARGE DATE]]), "NO DATE", DATA[[#This Row],[DISCHARGE DATE]]-DATA[[#This Row],[ADMISSION DATE]]+1)</f>
        <v>57</v>
      </c>
      <c r="M189" s="112">
        <v>350</v>
      </c>
      <c r="N189" s="112">
        <v>741</v>
      </c>
      <c r="O189" s="137" t="s">
        <v>681</v>
      </c>
      <c r="P189" s="137" t="s">
        <v>1006</v>
      </c>
      <c r="Q189" s="138">
        <f>IF(DATA[[#This Row],[TYPE]]="Normal", 13 * DATA[[#This Row],[STORAGE DAYS]], 20 * DATA[[#This Row],[STORAGE DAYS]])</f>
        <v>741</v>
      </c>
      <c r="R189" s="138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>COUNTA(A:A)-2</f>
        <v>400</v>
      </c>
    </row>
    <row r="190" spans="1:20" s="26" customFormat="1" ht="16.5" hidden="1" customHeight="1" x14ac:dyDescent="0.3">
      <c r="A190" s="62" t="s">
        <v>780</v>
      </c>
      <c r="B190" s="63" t="s">
        <v>781</v>
      </c>
      <c r="C190" s="63">
        <v>46</v>
      </c>
      <c r="D190" s="111" t="s">
        <v>4</v>
      </c>
      <c r="E190" s="111" t="s">
        <v>782</v>
      </c>
      <c r="F190" s="62" t="s">
        <v>1110</v>
      </c>
      <c r="G190" s="111" t="s">
        <v>27</v>
      </c>
      <c r="H190" s="136">
        <v>0.6875</v>
      </c>
      <c r="I190" s="111" t="s">
        <v>12</v>
      </c>
      <c r="J190" s="64">
        <v>45878</v>
      </c>
      <c r="K190" s="64">
        <v>45961</v>
      </c>
      <c r="L190" s="63">
        <f>IF(ISBLANK(DATA[[#This Row],[DISCHARGE DATE]]), "NO DATE", DATA[[#This Row],[DISCHARGE DATE]]-DATA[[#This Row],[ADMISSION DATE]]+1)</f>
        <v>84</v>
      </c>
      <c r="M190" s="112">
        <v>350</v>
      </c>
      <c r="N190" s="112">
        <v>840</v>
      </c>
      <c r="O190" s="137" t="s">
        <v>695</v>
      </c>
      <c r="P190" s="137" t="s">
        <v>1075</v>
      </c>
      <c r="Q190" s="138">
        <f>IF(DATA[[#This Row],[TYPE]]="Normal", 13 * DATA[[#This Row],[STORAGE DAYS]], 20 * DATA[[#This Row],[STORAGE DAYS]])</f>
        <v>1680</v>
      </c>
      <c r="R190" s="138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>COUNTA(A:A)-2</f>
        <v>400</v>
      </c>
    </row>
    <row r="191" spans="1:20" s="26" customFormat="1" ht="16.5" hidden="1" customHeight="1" x14ac:dyDescent="0.3">
      <c r="A191" s="62" t="s">
        <v>783</v>
      </c>
      <c r="B191" s="63" t="s">
        <v>784</v>
      </c>
      <c r="C191" s="63">
        <v>98</v>
      </c>
      <c r="D191" s="111" t="s">
        <v>5</v>
      </c>
      <c r="E191" s="111" t="s">
        <v>785</v>
      </c>
      <c r="F191" s="111" t="s">
        <v>1713</v>
      </c>
      <c r="G191" s="111" t="s">
        <v>26</v>
      </c>
      <c r="H191" s="136">
        <v>0.34027777777777779</v>
      </c>
      <c r="I191" s="111" t="s">
        <v>10</v>
      </c>
      <c r="J191" s="64">
        <v>45882</v>
      </c>
      <c r="K191" s="64">
        <v>45919</v>
      </c>
      <c r="L191" s="63">
        <f>IF(ISBLANK(DATA[[#This Row],[DISCHARGE DATE]]), "NO DATE", DATA[[#This Row],[DISCHARGE DATE]]-DATA[[#This Row],[ADMISSION DATE]]+1)</f>
        <v>38</v>
      </c>
      <c r="M191" s="112">
        <v>350</v>
      </c>
      <c r="N191" s="112">
        <v>494</v>
      </c>
      <c r="O191" s="137" t="s">
        <v>608</v>
      </c>
      <c r="P191" s="137" t="s">
        <v>809</v>
      </c>
      <c r="Q191" s="138">
        <f>IF(DATA[[#This Row],[TYPE]]="Normal", 13 * DATA[[#This Row],[STORAGE DAYS]], 20 * DATA[[#This Row],[STORAGE DAYS]])</f>
        <v>494</v>
      </c>
      <c r="R191" s="138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>COUNTA(A:A)-2</f>
        <v>400</v>
      </c>
    </row>
    <row r="192" spans="1:20" s="26" customFormat="1" ht="16.5" hidden="1" customHeight="1" x14ac:dyDescent="0.3">
      <c r="A192" s="62" t="s">
        <v>786</v>
      </c>
      <c r="B192" s="63" t="s">
        <v>787</v>
      </c>
      <c r="C192" s="63">
        <v>65</v>
      </c>
      <c r="D192" s="111" t="s">
        <v>4</v>
      </c>
      <c r="E192" s="111" t="s">
        <v>788</v>
      </c>
      <c r="F192" s="111" t="s">
        <v>1714</v>
      </c>
      <c r="G192" s="111" t="s">
        <v>26</v>
      </c>
      <c r="H192" s="136">
        <v>0.91666666666666663</v>
      </c>
      <c r="I192" s="111" t="s">
        <v>10</v>
      </c>
      <c r="J192" s="64">
        <v>45882</v>
      </c>
      <c r="K192" s="64">
        <v>46073</v>
      </c>
      <c r="L192" s="63">
        <f>IF(ISBLANK(DATA[[#This Row],[DISCHARGE DATE]]), "NO DATE", DATA[[#This Row],[DISCHARGE DATE]]-DATA[[#This Row],[ADMISSION DATE]]+1)</f>
        <v>192</v>
      </c>
      <c r="M192" s="112">
        <v>350</v>
      </c>
      <c r="N192" s="112">
        <v>2496</v>
      </c>
      <c r="O192" s="137" t="s">
        <v>732</v>
      </c>
      <c r="P192" s="137">
        <v>141</v>
      </c>
      <c r="Q192" s="138">
        <f>IF(DATA[[#This Row],[TYPE]]="Normal", 13 * DATA[[#This Row],[STORAGE DAYS]], 20 * DATA[[#This Row],[STORAGE DAYS]])</f>
        <v>2496</v>
      </c>
      <c r="R192" s="138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>COUNTA(A:A)-2</f>
        <v>400</v>
      </c>
    </row>
    <row r="193" spans="1:20" s="26" customFormat="1" ht="16.5" hidden="1" customHeight="1" x14ac:dyDescent="0.3">
      <c r="A193" s="62" t="s">
        <v>789</v>
      </c>
      <c r="B193" s="63" t="s">
        <v>790</v>
      </c>
      <c r="C193" s="63">
        <v>69</v>
      </c>
      <c r="D193" s="111" t="s">
        <v>5</v>
      </c>
      <c r="E193" s="111" t="s">
        <v>791</v>
      </c>
      <c r="F193" s="111" t="s">
        <v>1715</v>
      </c>
      <c r="G193" s="111" t="s">
        <v>27</v>
      </c>
      <c r="H193" s="136">
        <v>6.25E-2</v>
      </c>
      <c r="I193" s="111" t="s">
        <v>12</v>
      </c>
      <c r="J193" s="64">
        <v>45883</v>
      </c>
      <c r="K193" s="64">
        <v>45989</v>
      </c>
      <c r="L193" s="63">
        <f>IF(ISBLANK(DATA[[#This Row],[DISCHARGE DATE]]), "NO DATE", DATA[[#This Row],[DISCHARGE DATE]]-DATA[[#This Row],[ADMISSION DATE]]+1)</f>
        <v>107</v>
      </c>
      <c r="M193" s="112">
        <v>350</v>
      </c>
      <c r="N193" s="112">
        <v>2040</v>
      </c>
      <c r="O193" s="137" t="s">
        <v>644</v>
      </c>
      <c r="P193" s="137" t="s">
        <v>453</v>
      </c>
      <c r="Q193" s="138">
        <f>IF(DATA[[#This Row],[TYPE]]="Normal", 13 * DATA[[#This Row],[STORAGE DAYS]], 20 * DATA[[#This Row],[STORAGE DAYS]])</f>
        <v>2140</v>
      </c>
      <c r="R193" s="138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>COUNTA(A:A)-2</f>
        <v>400</v>
      </c>
    </row>
    <row r="194" spans="1:20" s="26" customFormat="1" ht="16.5" hidden="1" customHeight="1" x14ac:dyDescent="0.3">
      <c r="A194" s="62" t="s">
        <v>792</v>
      </c>
      <c r="B194" s="63" t="s">
        <v>793</v>
      </c>
      <c r="C194" s="63">
        <v>58</v>
      </c>
      <c r="D194" s="111" t="s">
        <v>4</v>
      </c>
      <c r="E194" s="111" t="s">
        <v>794</v>
      </c>
      <c r="F194" s="111" t="s">
        <v>1716</v>
      </c>
      <c r="G194" s="111" t="s">
        <v>27</v>
      </c>
      <c r="H194" s="136">
        <v>0.375</v>
      </c>
      <c r="I194" s="111" t="s">
        <v>12</v>
      </c>
      <c r="J194" s="64">
        <v>45884</v>
      </c>
      <c r="K194" s="64">
        <v>46108</v>
      </c>
      <c r="L194" s="63">
        <f>IF(ISBLANK(DATA[[#This Row],[DISCHARGE DATE]]), "NO DATE", DATA[[#This Row],[DISCHARGE DATE]]-DATA[[#This Row],[ADMISSION DATE]]+1)</f>
        <v>225</v>
      </c>
      <c r="M194" s="112">
        <v>350</v>
      </c>
      <c r="N194" s="112">
        <v>4500</v>
      </c>
      <c r="O194" s="137" t="s">
        <v>33</v>
      </c>
      <c r="P194" s="137">
        <v>266</v>
      </c>
      <c r="Q194" s="138">
        <f>IF(DATA[[#This Row],[TYPE]]="Normal", 13 * DATA[[#This Row],[STORAGE DAYS]], 20 * DATA[[#This Row],[STORAGE DAYS]])</f>
        <v>4500</v>
      </c>
      <c r="R194" s="138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>COUNTA(A:A)-2</f>
        <v>400</v>
      </c>
    </row>
    <row r="195" spans="1:20" s="26" customFormat="1" ht="16.5" hidden="1" customHeight="1" x14ac:dyDescent="0.3">
      <c r="A195" s="62" t="s">
        <v>795</v>
      </c>
      <c r="B195" s="63" t="s">
        <v>796</v>
      </c>
      <c r="C195" s="63">
        <v>80</v>
      </c>
      <c r="D195" s="111" t="s">
        <v>5</v>
      </c>
      <c r="E195" s="111" t="s">
        <v>797</v>
      </c>
      <c r="F195" s="111" t="s">
        <v>1677</v>
      </c>
      <c r="G195" s="111" t="s">
        <v>27</v>
      </c>
      <c r="H195" s="136">
        <v>0.875</v>
      </c>
      <c r="I195" s="111" t="s">
        <v>12</v>
      </c>
      <c r="J195" s="64">
        <v>45887</v>
      </c>
      <c r="K195" s="64">
        <v>45961</v>
      </c>
      <c r="L195" s="63">
        <f>IF(ISBLANK(DATA[[#This Row],[DISCHARGE DATE]]), "NO DATE", DATA[[#This Row],[DISCHARGE DATE]]-DATA[[#This Row],[ADMISSION DATE]]+1)</f>
        <v>75</v>
      </c>
      <c r="M195" s="112">
        <v>350</v>
      </c>
      <c r="N195" s="112">
        <v>1500</v>
      </c>
      <c r="O195" s="137" t="s">
        <v>586</v>
      </c>
      <c r="P195" s="137" t="s">
        <v>1132</v>
      </c>
      <c r="Q195" s="138">
        <f>IF(DATA[[#This Row],[TYPE]]="Normal", 13 * DATA[[#This Row],[STORAGE DAYS]], 20 * DATA[[#This Row],[STORAGE DAYS]])</f>
        <v>1500</v>
      </c>
      <c r="R195" s="138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>COUNTA(A:A)-2</f>
        <v>400</v>
      </c>
    </row>
    <row r="196" spans="1:20" s="26" customFormat="1" ht="16.5" hidden="1" customHeight="1" x14ac:dyDescent="0.3">
      <c r="A196" s="62" t="s">
        <v>798</v>
      </c>
      <c r="B196" s="63" t="s">
        <v>799</v>
      </c>
      <c r="C196" s="63">
        <v>55</v>
      </c>
      <c r="D196" s="111" t="s">
        <v>5</v>
      </c>
      <c r="E196" s="111" t="s">
        <v>800</v>
      </c>
      <c r="F196" s="111" t="s">
        <v>1515</v>
      </c>
      <c r="G196" s="111" t="s">
        <v>27</v>
      </c>
      <c r="H196" s="136">
        <v>0.60416666666666663</v>
      </c>
      <c r="I196" s="111" t="s">
        <v>10</v>
      </c>
      <c r="J196" s="64">
        <v>45892</v>
      </c>
      <c r="K196" s="64">
        <v>45933</v>
      </c>
      <c r="L196" s="63">
        <f>IF(ISBLANK(DATA[[#This Row],[DISCHARGE DATE]]), "NO DATE", DATA[[#This Row],[DISCHARGE DATE]]-DATA[[#This Row],[ADMISSION DATE]]+1)</f>
        <v>42</v>
      </c>
      <c r="M196" s="112">
        <v>350</v>
      </c>
      <c r="N196" s="112">
        <v>546</v>
      </c>
      <c r="O196" s="137" t="s">
        <v>801</v>
      </c>
      <c r="P196" s="137" t="s">
        <v>996</v>
      </c>
      <c r="Q196" s="138">
        <f>IF(DATA[[#This Row],[TYPE]]="Normal", 13 * DATA[[#This Row],[STORAGE DAYS]], 20 * DATA[[#This Row],[STORAGE DAYS]])</f>
        <v>546</v>
      </c>
      <c r="R196" s="138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>COUNTA(A:A)-2</f>
        <v>400</v>
      </c>
    </row>
    <row r="197" spans="1:20" s="26" customFormat="1" ht="16.5" hidden="1" customHeight="1" x14ac:dyDescent="0.3">
      <c r="A197" s="62" t="s">
        <v>802</v>
      </c>
      <c r="B197" s="63" t="s">
        <v>803</v>
      </c>
      <c r="C197" s="63">
        <v>32</v>
      </c>
      <c r="D197" s="111" t="s">
        <v>4</v>
      </c>
      <c r="E197" s="111" t="s">
        <v>804</v>
      </c>
      <c r="F197" s="111" t="s">
        <v>1180</v>
      </c>
      <c r="G197" s="111" t="s">
        <v>18</v>
      </c>
      <c r="H197" s="136">
        <v>0.91666666666666663</v>
      </c>
      <c r="I197" s="111" t="s">
        <v>10</v>
      </c>
      <c r="J197" s="64">
        <v>45893</v>
      </c>
      <c r="K197" s="64">
        <v>45989</v>
      </c>
      <c r="L197" s="63">
        <f>IF(ISBLANK(DATA[[#This Row],[DISCHARGE DATE]]), "NO DATE", DATA[[#This Row],[DISCHARGE DATE]]-DATA[[#This Row],[ADMISSION DATE]]+1)</f>
        <v>97</v>
      </c>
      <c r="M197" s="112">
        <v>350</v>
      </c>
      <c r="N197" s="112">
        <v>1161</v>
      </c>
      <c r="O197" s="137" t="s">
        <v>805</v>
      </c>
      <c r="P197" s="137" t="s">
        <v>476</v>
      </c>
      <c r="Q197" s="138">
        <f>IF(DATA[[#This Row],[TYPE]]="Normal", 13 * DATA[[#This Row],[STORAGE DAYS]], 20 * DATA[[#This Row],[STORAGE DAYS]])</f>
        <v>1261</v>
      </c>
      <c r="R197" s="138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>COUNTA(A:A)-2</f>
        <v>400</v>
      </c>
    </row>
    <row r="198" spans="1:20" s="26" customFormat="1" ht="16.5" hidden="1" customHeight="1" x14ac:dyDescent="0.3">
      <c r="A198" s="62" t="s">
        <v>806</v>
      </c>
      <c r="B198" s="63" t="s">
        <v>807</v>
      </c>
      <c r="C198" s="63">
        <v>67</v>
      </c>
      <c r="D198" s="111" t="s">
        <v>5</v>
      </c>
      <c r="E198" s="111" t="s">
        <v>808</v>
      </c>
      <c r="F198" s="111" t="s">
        <v>1717</v>
      </c>
      <c r="G198" s="111" t="s">
        <v>25</v>
      </c>
      <c r="H198" s="136">
        <v>0.4513888888888889</v>
      </c>
      <c r="I198" s="111" t="s">
        <v>10</v>
      </c>
      <c r="J198" s="64">
        <v>45895</v>
      </c>
      <c r="K198" s="64">
        <v>46059</v>
      </c>
      <c r="L198" s="63">
        <f>IF(ISBLANK(DATA[[#This Row],[DISCHARGE DATE]]), "NO DATE", DATA[[#This Row],[DISCHARGE DATE]]-DATA[[#This Row],[ADMISSION DATE]]+1)</f>
        <v>165</v>
      </c>
      <c r="M198" s="112">
        <v>350</v>
      </c>
      <c r="N198" s="112">
        <v>2145</v>
      </c>
      <c r="O198" s="137" t="s">
        <v>809</v>
      </c>
      <c r="P198" s="137">
        <v>132</v>
      </c>
      <c r="Q198" s="138">
        <f>IF(DATA[[#This Row],[TYPE]]="Normal", 13 * DATA[[#This Row],[STORAGE DAYS]], 20 * DATA[[#This Row],[STORAGE DAYS]])</f>
        <v>2145</v>
      </c>
      <c r="R198" s="138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>COUNTA(A:A)-2</f>
        <v>400</v>
      </c>
    </row>
    <row r="199" spans="1:20" s="26" customFormat="1" ht="16.5" hidden="1" customHeight="1" x14ac:dyDescent="0.3">
      <c r="A199" s="62" t="s">
        <v>810</v>
      </c>
      <c r="B199" s="63" t="s">
        <v>811</v>
      </c>
      <c r="C199" s="63">
        <v>73</v>
      </c>
      <c r="D199" s="111" t="s">
        <v>4</v>
      </c>
      <c r="E199" s="111" t="s">
        <v>812</v>
      </c>
      <c r="F199" s="111" t="s">
        <v>1718</v>
      </c>
      <c r="G199" s="111" t="s">
        <v>27</v>
      </c>
      <c r="H199" s="136">
        <v>0.4513888888888889</v>
      </c>
      <c r="I199" s="111" t="s">
        <v>10</v>
      </c>
      <c r="J199" s="64">
        <v>45895</v>
      </c>
      <c r="K199" s="64">
        <v>46073</v>
      </c>
      <c r="L199" s="63">
        <f>IF(ISBLANK(DATA[[#This Row],[DISCHARGE DATE]]), "NO DATE", DATA[[#This Row],[DISCHARGE DATE]]-DATA[[#This Row],[ADMISSION DATE]]+1)</f>
        <v>179</v>
      </c>
      <c r="M199" s="112">
        <v>350</v>
      </c>
      <c r="N199" s="112">
        <v>2327</v>
      </c>
      <c r="O199" s="137" t="s">
        <v>813</v>
      </c>
      <c r="P199" s="137">
        <v>138</v>
      </c>
      <c r="Q199" s="138">
        <f>IF(DATA[[#This Row],[TYPE]]="Normal", 13 * DATA[[#This Row],[STORAGE DAYS]], 20 * DATA[[#This Row],[STORAGE DAYS]])</f>
        <v>2327</v>
      </c>
      <c r="R199" s="138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>COUNTA(A:A)-2</f>
        <v>400</v>
      </c>
    </row>
    <row r="200" spans="1:20" s="26" customFormat="1" ht="16.5" hidden="1" customHeight="1" x14ac:dyDescent="0.3">
      <c r="A200" s="62" t="s">
        <v>814</v>
      </c>
      <c r="B200" s="63" t="s">
        <v>815</v>
      </c>
      <c r="C200" s="63">
        <v>69</v>
      </c>
      <c r="D200" s="111" t="s">
        <v>5</v>
      </c>
      <c r="E200" s="111" t="s">
        <v>816</v>
      </c>
      <c r="F200" s="111" t="s">
        <v>1719</v>
      </c>
      <c r="G200" s="111" t="s">
        <v>27</v>
      </c>
      <c r="H200" s="136">
        <v>0.85416666666666663</v>
      </c>
      <c r="I200" s="111" t="s">
        <v>10</v>
      </c>
      <c r="J200" s="64">
        <v>45897</v>
      </c>
      <c r="K200" s="64">
        <v>45989</v>
      </c>
      <c r="L200" s="63">
        <f>IF(ISBLANK(DATA[[#This Row],[DISCHARGE DATE]]), "NO DATE", DATA[[#This Row],[DISCHARGE DATE]]-DATA[[#This Row],[ADMISSION DATE]]+1)</f>
        <v>93</v>
      </c>
      <c r="M200" s="112">
        <v>350</v>
      </c>
      <c r="N200" s="112">
        <v>1109</v>
      </c>
      <c r="O200" s="137" t="s">
        <v>817</v>
      </c>
      <c r="P200" s="137" t="s">
        <v>490</v>
      </c>
      <c r="Q200" s="138">
        <f>IF(DATA[[#This Row],[TYPE]]="Normal", 13 * DATA[[#This Row],[STORAGE DAYS]], 20 * DATA[[#This Row],[STORAGE DAYS]])</f>
        <v>1209</v>
      </c>
      <c r="R200" s="138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>COUNTA(A:A)-2</f>
        <v>400</v>
      </c>
    </row>
    <row r="201" spans="1:20" s="26" customFormat="1" ht="16.5" hidden="1" customHeight="1" x14ac:dyDescent="0.3">
      <c r="A201" s="62" t="s">
        <v>818</v>
      </c>
      <c r="B201" s="63" t="s">
        <v>819</v>
      </c>
      <c r="C201" s="63">
        <v>87</v>
      </c>
      <c r="D201" s="111" t="s">
        <v>4</v>
      </c>
      <c r="E201" s="111" t="s">
        <v>820</v>
      </c>
      <c r="F201" s="111" t="s">
        <v>1720</v>
      </c>
      <c r="G201" s="111" t="s">
        <v>27</v>
      </c>
      <c r="H201" s="136">
        <v>0</v>
      </c>
      <c r="I201" s="111" t="s">
        <v>12</v>
      </c>
      <c r="J201" s="64">
        <v>45899</v>
      </c>
      <c r="K201" s="64">
        <v>46108</v>
      </c>
      <c r="L201" s="63">
        <f>IF(ISBLANK(DATA[[#This Row],[DISCHARGE DATE]]), "NO DATE", DATA[[#This Row],[DISCHARGE DATE]]-DATA[[#This Row],[ADMISSION DATE]]+1)</f>
        <v>210</v>
      </c>
      <c r="M201" s="112">
        <v>350</v>
      </c>
      <c r="N201" s="112">
        <v>4200</v>
      </c>
      <c r="O201" s="137" t="s">
        <v>821</v>
      </c>
      <c r="P201" s="137">
        <v>142</v>
      </c>
      <c r="Q201" s="138">
        <f>IF(DATA[[#This Row],[TYPE]]="Normal", 13 * DATA[[#This Row],[STORAGE DAYS]], 20 * DATA[[#This Row],[STORAGE DAYS]])</f>
        <v>4200</v>
      </c>
      <c r="R201" s="138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>COUNTA(A:A)-2</f>
        <v>400</v>
      </c>
    </row>
    <row r="202" spans="1:20" s="26" customFormat="1" ht="16.5" hidden="1" customHeight="1" x14ac:dyDescent="0.3">
      <c r="A202" s="62" t="s">
        <v>822</v>
      </c>
      <c r="B202" s="63" t="s">
        <v>823</v>
      </c>
      <c r="C202" s="63">
        <v>78</v>
      </c>
      <c r="D202" s="111" t="s">
        <v>5</v>
      </c>
      <c r="E202" s="111" t="s">
        <v>824</v>
      </c>
      <c r="F202" s="111" t="s">
        <v>1721</v>
      </c>
      <c r="G202" s="111" t="s">
        <v>27</v>
      </c>
      <c r="H202" s="136">
        <v>0.60416666666666663</v>
      </c>
      <c r="I202" s="111" t="s">
        <v>12</v>
      </c>
      <c r="J202" s="64">
        <v>45901</v>
      </c>
      <c r="K202" s="64">
        <v>45989</v>
      </c>
      <c r="L202" s="63">
        <f>IF(ISBLANK(DATA[[#This Row],[DISCHARGE DATE]]), "NO DATE", DATA[[#This Row],[DISCHARGE DATE]]-DATA[[#This Row],[ADMISSION DATE]]+1)</f>
        <v>89</v>
      </c>
      <c r="M202" s="112">
        <v>350</v>
      </c>
      <c r="N202" s="112">
        <v>1680</v>
      </c>
      <c r="O202" s="137" t="s">
        <v>825</v>
      </c>
      <c r="P202" s="137" t="s">
        <v>459</v>
      </c>
      <c r="Q202" s="138">
        <f>IF(DATA[[#This Row],[TYPE]]="Normal", 13 * DATA[[#This Row],[STORAGE DAYS]], 20 * DATA[[#This Row],[STORAGE DAYS]])</f>
        <v>1780</v>
      </c>
      <c r="R202" s="138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>COUNTA(A:A)-2</f>
        <v>400</v>
      </c>
    </row>
    <row r="203" spans="1:20" s="26" customFormat="1" ht="16.5" hidden="1" customHeight="1" x14ac:dyDescent="0.3">
      <c r="A203" s="62" t="s">
        <v>952</v>
      </c>
      <c r="B203" s="63" t="s">
        <v>953</v>
      </c>
      <c r="C203" s="63">
        <v>57</v>
      </c>
      <c r="D203" s="111" t="s">
        <v>5</v>
      </c>
      <c r="E203" s="111" t="s">
        <v>227</v>
      </c>
      <c r="F203" s="111" t="s">
        <v>955</v>
      </c>
      <c r="G203" s="111" t="s">
        <v>26</v>
      </c>
      <c r="H203" s="136">
        <v>0.44791666666666669</v>
      </c>
      <c r="I203" s="111" t="s">
        <v>10</v>
      </c>
      <c r="J203" s="64">
        <v>45902</v>
      </c>
      <c r="K203" s="64">
        <v>45989</v>
      </c>
      <c r="L203" s="63">
        <f>IF(ISBLANK(DATA[[#This Row],[DISCHARGE DATE]]), "NO DATE", DATA[[#This Row],[DISCHARGE DATE]]-DATA[[#This Row],[ADMISSION DATE]]+1)</f>
        <v>88</v>
      </c>
      <c r="M203" s="112">
        <v>350</v>
      </c>
      <c r="N203" s="112">
        <v>1144</v>
      </c>
      <c r="O203" s="137" t="s">
        <v>954</v>
      </c>
      <c r="P203" s="137" t="s">
        <v>1204</v>
      </c>
      <c r="Q203" s="138">
        <f>IF(DATA[[#This Row],[TYPE]]="Normal", 13 * DATA[[#This Row],[STORAGE DAYS]], 20 * DATA[[#This Row],[STORAGE DAYS]])</f>
        <v>1144</v>
      </c>
      <c r="R203" s="138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>COUNTA(A:A)-2</f>
        <v>400</v>
      </c>
    </row>
    <row r="204" spans="1:20" s="26" customFormat="1" ht="16.5" hidden="1" customHeight="1" x14ac:dyDescent="0.3">
      <c r="A204" s="62" t="s">
        <v>956</v>
      </c>
      <c r="B204" s="63" t="s">
        <v>985</v>
      </c>
      <c r="C204" s="63">
        <v>60</v>
      </c>
      <c r="D204" s="111" t="s">
        <v>5</v>
      </c>
      <c r="E204" s="111" t="s">
        <v>1539</v>
      </c>
      <c r="F204" s="111" t="s">
        <v>957</v>
      </c>
      <c r="G204" s="111" t="s">
        <v>958</v>
      </c>
      <c r="H204" s="136" t="s">
        <v>959</v>
      </c>
      <c r="I204" s="111" t="s">
        <v>10</v>
      </c>
      <c r="J204" s="64">
        <v>45903</v>
      </c>
      <c r="K204" s="64">
        <v>45954</v>
      </c>
      <c r="L204" s="63">
        <f>IF(ISBLANK(DATA[[#This Row],[DISCHARGE DATE]]), "NO DATE", DATA[[#This Row],[DISCHARGE DATE]]-DATA[[#This Row],[ADMISSION DATE]]+1)</f>
        <v>52</v>
      </c>
      <c r="M204" s="112">
        <v>350</v>
      </c>
      <c r="N204" s="112">
        <v>676</v>
      </c>
      <c r="O204" s="137" t="s">
        <v>965</v>
      </c>
      <c r="P204" s="137" t="s">
        <v>1040</v>
      </c>
      <c r="Q204" s="138">
        <f>IF(DATA[[#This Row],[TYPE]]="Normal", 13 * DATA[[#This Row],[STORAGE DAYS]], 20 * DATA[[#This Row],[STORAGE DAYS]])</f>
        <v>676</v>
      </c>
      <c r="R204" s="138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>COUNTA(A:A)-2</f>
        <v>400</v>
      </c>
    </row>
    <row r="205" spans="1:20" s="26" customFormat="1" ht="16.5" hidden="1" customHeight="1" x14ac:dyDescent="0.3">
      <c r="A205" s="62" t="s">
        <v>960</v>
      </c>
      <c r="B205" s="63" t="s">
        <v>961</v>
      </c>
      <c r="C205" s="63">
        <v>87</v>
      </c>
      <c r="D205" s="111" t="s">
        <v>5</v>
      </c>
      <c r="E205" s="111" t="s">
        <v>962</v>
      </c>
      <c r="F205" s="111" t="s">
        <v>963</v>
      </c>
      <c r="G205" s="111" t="s">
        <v>17</v>
      </c>
      <c r="H205" s="136" t="s">
        <v>964</v>
      </c>
      <c r="I205" s="111" t="s">
        <v>10</v>
      </c>
      <c r="J205" s="64">
        <v>45905</v>
      </c>
      <c r="K205" s="64">
        <v>46038</v>
      </c>
      <c r="L205" s="63">
        <f>IF(ISBLANK(DATA[[#This Row],[DISCHARGE DATE]]), "NO DATE", DATA[[#This Row],[DISCHARGE DATE]]-DATA[[#This Row],[ADMISSION DATE]]+1)</f>
        <v>134</v>
      </c>
      <c r="M205" s="112">
        <v>350</v>
      </c>
      <c r="N205" s="112">
        <v>1742</v>
      </c>
      <c r="O205" s="137" t="s">
        <v>966</v>
      </c>
      <c r="P205" s="137">
        <v>125</v>
      </c>
      <c r="Q205" s="138">
        <f>IF(DATA[[#This Row],[TYPE]]="Normal", 13 * DATA[[#This Row],[STORAGE DAYS]], 20 * DATA[[#This Row],[STORAGE DAYS]])</f>
        <v>1742</v>
      </c>
      <c r="R205" s="138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>COUNTA(A:A)-2</f>
        <v>400</v>
      </c>
    </row>
    <row r="206" spans="1:20" s="26" customFormat="1" ht="16.5" hidden="1" customHeight="1" x14ac:dyDescent="0.3">
      <c r="A206" s="62" t="s">
        <v>967</v>
      </c>
      <c r="B206" s="63" t="s">
        <v>968</v>
      </c>
      <c r="C206" s="63">
        <v>87</v>
      </c>
      <c r="D206" s="111" t="s">
        <v>4</v>
      </c>
      <c r="E206" s="111" t="s">
        <v>969</v>
      </c>
      <c r="F206" s="111" t="s">
        <v>970</v>
      </c>
      <c r="G206" s="111" t="s">
        <v>27</v>
      </c>
      <c r="H206" s="136" t="s">
        <v>971</v>
      </c>
      <c r="I206" s="111" t="s">
        <v>12</v>
      </c>
      <c r="J206" s="64">
        <v>45905</v>
      </c>
      <c r="K206" s="64">
        <v>46108</v>
      </c>
      <c r="L206" s="63">
        <f>IF(ISBLANK(DATA[[#This Row],[DISCHARGE DATE]]), "NO DATE", DATA[[#This Row],[DISCHARGE DATE]]-DATA[[#This Row],[ADMISSION DATE]]+1)</f>
        <v>204</v>
      </c>
      <c r="M206" s="112">
        <v>350</v>
      </c>
      <c r="N206" s="112">
        <v>4080</v>
      </c>
      <c r="O206" s="137" t="s">
        <v>972</v>
      </c>
      <c r="P206" s="137">
        <v>146</v>
      </c>
      <c r="Q206" s="138">
        <f>IF(DATA[[#This Row],[TYPE]]="Normal", 13 * DATA[[#This Row],[STORAGE DAYS]], 20 * DATA[[#This Row],[STORAGE DAYS]])</f>
        <v>4080</v>
      </c>
      <c r="R206" s="138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>COUNTA(A:A)-2</f>
        <v>400</v>
      </c>
    </row>
    <row r="207" spans="1:20" s="26" customFormat="1" ht="16.5" hidden="1" customHeight="1" x14ac:dyDescent="0.3">
      <c r="A207" s="62" t="s">
        <v>974</v>
      </c>
      <c r="B207" s="63" t="s">
        <v>975</v>
      </c>
      <c r="C207" s="63">
        <v>47</v>
      </c>
      <c r="D207" s="111" t="s">
        <v>5</v>
      </c>
      <c r="E207" s="111" t="s">
        <v>976</v>
      </c>
      <c r="F207" s="111" t="s">
        <v>977</v>
      </c>
      <c r="G207" s="111" t="s">
        <v>27</v>
      </c>
      <c r="H207" s="136">
        <v>0.74097222222222225</v>
      </c>
      <c r="I207" s="111" t="s">
        <v>10</v>
      </c>
      <c r="J207" s="64">
        <v>45908</v>
      </c>
      <c r="K207" s="64">
        <v>45933</v>
      </c>
      <c r="L207" s="63">
        <f>IF(ISBLANK(DATA[[#This Row],[DISCHARGE DATE]]), "NO DATE", DATA[[#This Row],[DISCHARGE DATE]]-DATA[[#This Row],[ADMISSION DATE]]+1)</f>
        <v>26</v>
      </c>
      <c r="M207" s="112">
        <v>350</v>
      </c>
      <c r="N207" s="112">
        <v>338</v>
      </c>
      <c r="O207" s="137" t="s">
        <v>978</v>
      </c>
      <c r="P207" s="137">
        <v>209</v>
      </c>
      <c r="Q207" s="138">
        <f>IF(DATA[[#This Row],[TYPE]]="Normal", 13 * DATA[[#This Row],[STORAGE DAYS]], 20 * DATA[[#This Row],[STORAGE DAYS]])</f>
        <v>338</v>
      </c>
      <c r="R207" s="138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>COUNTA(A:A)-2</f>
        <v>400</v>
      </c>
    </row>
    <row r="208" spans="1:20" s="26" customFormat="1" ht="16.5" hidden="1" customHeight="1" x14ac:dyDescent="0.3">
      <c r="A208" s="62" t="s">
        <v>979</v>
      </c>
      <c r="B208" s="63" t="s">
        <v>980</v>
      </c>
      <c r="C208" s="63">
        <v>64</v>
      </c>
      <c r="D208" s="111" t="s">
        <v>4</v>
      </c>
      <c r="E208" s="111" t="s">
        <v>981</v>
      </c>
      <c r="F208" s="111" t="s">
        <v>984</v>
      </c>
      <c r="G208" s="111" t="s">
        <v>24</v>
      </c>
      <c r="H208" s="136" t="s">
        <v>982</v>
      </c>
      <c r="I208" s="111" t="s">
        <v>10</v>
      </c>
      <c r="J208" s="64">
        <v>45910</v>
      </c>
      <c r="K208" s="64">
        <v>45989</v>
      </c>
      <c r="L208" s="63">
        <f>IF(ISBLANK(DATA[[#This Row],[DISCHARGE DATE]]), "NO DATE", DATA[[#This Row],[DISCHARGE DATE]]-DATA[[#This Row],[ADMISSION DATE]]+1)</f>
        <v>80</v>
      </c>
      <c r="M208" s="112">
        <v>350</v>
      </c>
      <c r="N208" s="112">
        <v>1040</v>
      </c>
      <c r="O208" s="137" t="s">
        <v>983</v>
      </c>
      <c r="P208" s="137" t="s">
        <v>471</v>
      </c>
      <c r="Q208" s="138">
        <f>IF(DATA[[#This Row],[TYPE]]="Normal", 13 * DATA[[#This Row],[STORAGE DAYS]], 20 * DATA[[#This Row],[STORAGE DAYS]])</f>
        <v>1040</v>
      </c>
      <c r="R208" s="138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>COUNTA(A:A)-2</f>
        <v>400</v>
      </c>
    </row>
    <row r="209" spans="1:20" s="26" customFormat="1" ht="16.5" hidden="1" customHeight="1" x14ac:dyDescent="0.3">
      <c r="A209" s="62" t="s">
        <v>986</v>
      </c>
      <c r="B209" s="63" t="s">
        <v>987</v>
      </c>
      <c r="C209" s="63">
        <v>59</v>
      </c>
      <c r="D209" s="111" t="s">
        <v>5</v>
      </c>
      <c r="E209" s="111" t="s">
        <v>988</v>
      </c>
      <c r="F209" s="111" t="s">
        <v>989</v>
      </c>
      <c r="G209" s="111" t="s">
        <v>27</v>
      </c>
      <c r="H209" s="136" t="s">
        <v>990</v>
      </c>
      <c r="I209" s="111" t="s">
        <v>10</v>
      </c>
      <c r="J209" s="64">
        <v>45911</v>
      </c>
      <c r="K209" s="64">
        <v>45961</v>
      </c>
      <c r="L209" s="63">
        <f>IF(ISBLANK(DATA[[#This Row],[DISCHARGE DATE]]), "NO DATE", DATA[[#This Row],[DISCHARGE DATE]]-DATA[[#This Row],[ADMISSION DATE]]+1)</f>
        <v>51</v>
      </c>
      <c r="M209" s="112">
        <v>350</v>
      </c>
      <c r="N209" s="112">
        <v>663</v>
      </c>
      <c r="O209" s="137" t="s">
        <v>996</v>
      </c>
      <c r="P209" s="137" t="s">
        <v>1136</v>
      </c>
      <c r="Q209" s="138">
        <f>IF(DATA[[#This Row],[TYPE]]="Normal", 13 * DATA[[#This Row],[STORAGE DAYS]], 20 * DATA[[#This Row],[STORAGE DAYS]])</f>
        <v>663</v>
      </c>
      <c r="R209" s="138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>COUNTA(A:A)-2</f>
        <v>400</v>
      </c>
    </row>
    <row r="210" spans="1:20" s="26" customFormat="1" ht="16.5" hidden="1" customHeight="1" x14ac:dyDescent="0.3">
      <c r="A210" s="62" t="s">
        <v>991</v>
      </c>
      <c r="B210" s="63" t="s">
        <v>992</v>
      </c>
      <c r="C210" s="63">
        <v>54</v>
      </c>
      <c r="D210" s="111" t="s">
        <v>5</v>
      </c>
      <c r="E210" s="111" t="s">
        <v>993</v>
      </c>
      <c r="F210" s="111" t="s">
        <v>994</v>
      </c>
      <c r="G210" s="111" t="s">
        <v>27</v>
      </c>
      <c r="H210" s="136" t="s">
        <v>995</v>
      </c>
      <c r="I210" s="111" t="s">
        <v>10</v>
      </c>
      <c r="J210" s="64">
        <v>45912</v>
      </c>
      <c r="K210" s="64">
        <v>45989</v>
      </c>
      <c r="L210" s="63">
        <f>IF(ISBLANK(DATA[[#This Row],[DISCHARGE DATE]]), "NO DATE", DATA[[#This Row],[DISCHARGE DATE]]-DATA[[#This Row],[ADMISSION DATE]]+1)</f>
        <v>78</v>
      </c>
      <c r="M210" s="112">
        <v>350</v>
      </c>
      <c r="N210" s="112">
        <v>1014</v>
      </c>
      <c r="O210" s="137" t="s">
        <v>997</v>
      </c>
      <c r="P210" s="137" t="s">
        <v>508</v>
      </c>
      <c r="Q210" s="138">
        <f>IF(DATA[[#This Row],[TYPE]]="Normal", 13 * DATA[[#This Row],[STORAGE DAYS]], 20 * DATA[[#This Row],[STORAGE DAYS]])</f>
        <v>1014</v>
      </c>
      <c r="R210" s="138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>COUNTA(A:A)-2</f>
        <v>400</v>
      </c>
    </row>
    <row r="211" spans="1:20" s="26" customFormat="1" ht="16.5" hidden="1" customHeight="1" x14ac:dyDescent="0.3">
      <c r="A211" s="62" t="s">
        <v>998</v>
      </c>
      <c r="B211" s="63" t="s">
        <v>999</v>
      </c>
      <c r="C211" s="63">
        <v>40</v>
      </c>
      <c r="D211" s="111" t="s">
        <v>5</v>
      </c>
      <c r="E211" s="111" t="s">
        <v>1000</v>
      </c>
      <c r="F211" s="111" t="s">
        <v>1001</v>
      </c>
      <c r="G211" s="111" t="s">
        <v>24</v>
      </c>
      <c r="H211" s="136" t="s">
        <v>1002</v>
      </c>
      <c r="I211" s="111" t="s">
        <v>10</v>
      </c>
      <c r="J211" s="64">
        <v>45914</v>
      </c>
      <c r="K211" s="64">
        <v>45989</v>
      </c>
      <c r="L211" s="63">
        <f>IF(ISBLANK(DATA[[#This Row],[DISCHARGE DATE]]), "NO DATE", DATA[[#This Row],[DISCHARGE DATE]]-DATA[[#This Row],[ADMISSION DATE]]+1)</f>
        <v>76</v>
      </c>
      <c r="M211" s="112">
        <v>350</v>
      </c>
      <c r="N211" s="112">
        <v>988</v>
      </c>
      <c r="O211" s="137" t="s">
        <v>1003</v>
      </c>
      <c r="P211" s="137" t="s">
        <v>1277</v>
      </c>
      <c r="Q211" s="138">
        <f>IF(DATA[[#This Row],[TYPE]]="Normal", 13 * DATA[[#This Row],[STORAGE DAYS]], 20 * DATA[[#This Row],[STORAGE DAYS]])</f>
        <v>988</v>
      </c>
      <c r="R211" s="138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>COUNTA(A:A)-2</f>
        <v>400</v>
      </c>
    </row>
    <row r="212" spans="1:20" s="26" customFormat="1" ht="16.5" hidden="1" customHeight="1" x14ac:dyDescent="0.3">
      <c r="A212" s="62" t="s">
        <v>1004</v>
      </c>
      <c r="B212" s="63" t="s">
        <v>1005</v>
      </c>
      <c r="C212" s="63">
        <v>27</v>
      </c>
      <c r="D212" s="111" t="s">
        <v>5</v>
      </c>
      <c r="E212" s="111" t="s">
        <v>1008</v>
      </c>
      <c r="F212" s="111" t="s">
        <v>1009</v>
      </c>
      <c r="G212" s="111" t="s">
        <v>18</v>
      </c>
      <c r="H212" s="136">
        <v>0.43055555555555558</v>
      </c>
      <c r="I212" s="111" t="s">
        <v>12</v>
      </c>
      <c r="J212" s="64">
        <v>45915</v>
      </c>
      <c r="K212" s="64">
        <v>45920</v>
      </c>
      <c r="L212" s="63">
        <f>IF(ISBLANK(DATA[[#This Row],[DISCHARGE DATE]]), "NO DATE", DATA[[#This Row],[DISCHARGE DATE]]-DATA[[#This Row],[ADMISSION DATE]]+1)</f>
        <v>6</v>
      </c>
      <c r="M212" s="112">
        <v>350</v>
      </c>
      <c r="N212" s="112">
        <v>120</v>
      </c>
      <c r="O212" s="137" t="s">
        <v>1006</v>
      </c>
      <c r="P212" s="137" t="s">
        <v>1012</v>
      </c>
      <c r="Q212" s="138">
        <f>IF(DATA[[#This Row],[TYPE]]="Normal", 13 * DATA[[#This Row],[STORAGE DAYS]], 20 * DATA[[#This Row],[STORAGE DAYS]])</f>
        <v>120</v>
      </c>
      <c r="R212" s="138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>COUNTA(A:A)-2</f>
        <v>400</v>
      </c>
    </row>
    <row r="213" spans="1:20" s="26" customFormat="1" ht="16.5" hidden="1" customHeight="1" x14ac:dyDescent="0.3">
      <c r="A213" s="62" t="s">
        <v>1013</v>
      </c>
      <c r="B213" s="63" t="s">
        <v>1014</v>
      </c>
      <c r="C213" s="63">
        <v>93</v>
      </c>
      <c r="D213" s="111" t="s">
        <v>5</v>
      </c>
      <c r="E213" s="111" t="s">
        <v>1015</v>
      </c>
      <c r="F213" s="111" t="s">
        <v>1016</v>
      </c>
      <c r="G213" s="111" t="s">
        <v>26</v>
      </c>
      <c r="H213" s="136" t="s">
        <v>1017</v>
      </c>
      <c r="I213" s="111" t="s">
        <v>10</v>
      </c>
      <c r="J213" s="64">
        <v>45923</v>
      </c>
      <c r="K213" s="64">
        <v>46129</v>
      </c>
      <c r="L213" s="63">
        <f>IF(ISBLANK(DATA[[#This Row],[DISCHARGE DATE]]), "NO DATE", DATA[[#This Row],[DISCHARGE DATE]]-DATA[[#This Row],[ADMISSION DATE]]+1)</f>
        <v>207</v>
      </c>
      <c r="M213" s="112">
        <v>350</v>
      </c>
      <c r="N213" s="112">
        <v>2691</v>
      </c>
      <c r="O213" s="137" t="s">
        <v>1018</v>
      </c>
      <c r="P213" s="137">
        <v>217</v>
      </c>
      <c r="Q213" s="138">
        <f>IF(DATA[[#This Row],[TYPE]]="Normal", 13 * DATA[[#This Row],[STORAGE DAYS]], 20 * DATA[[#This Row],[STORAGE DAYS]])</f>
        <v>2691</v>
      </c>
      <c r="R213" s="138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>COUNTA(A:A)-2</f>
        <v>400</v>
      </c>
    </row>
    <row r="214" spans="1:20" s="26" customFormat="1" ht="16.5" hidden="1" customHeight="1" x14ac:dyDescent="0.3">
      <c r="A214" s="62" t="s">
        <v>1019</v>
      </c>
      <c r="B214" s="63" t="s">
        <v>1020</v>
      </c>
      <c r="C214" s="63">
        <v>43</v>
      </c>
      <c r="D214" s="111" t="s">
        <v>5</v>
      </c>
      <c r="E214" s="111" t="s">
        <v>1021</v>
      </c>
      <c r="F214" s="111" t="s">
        <v>1022</v>
      </c>
      <c r="G214" s="111" t="s">
        <v>25</v>
      </c>
      <c r="H214" s="136" t="s">
        <v>995</v>
      </c>
      <c r="I214" s="111" t="s">
        <v>10</v>
      </c>
      <c r="J214" s="64">
        <v>45925</v>
      </c>
      <c r="K214" s="64">
        <v>45961</v>
      </c>
      <c r="L214" s="63">
        <f>IF(ISBLANK(DATA[[#This Row],[DISCHARGE DATE]]), "NO DATE", DATA[[#This Row],[DISCHARGE DATE]]-DATA[[#This Row],[ADMISSION DATE]]+1)</f>
        <v>37</v>
      </c>
      <c r="M214" s="112">
        <v>350</v>
      </c>
      <c r="N214" s="112">
        <v>481</v>
      </c>
      <c r="O214" s="137" t="s">
        <v>1028</v>
      </c>
      <c r="P214" s="137" t="s">
        <v>1159</v>
      </c>
      <c r="Q214" s="138">
        <f>IF(DATA[[#This Row],[TYPE]]="Normal", 13 * DATA[[#This Row],[STORAGE DAYS]], 20 * DATA[[#This Row],[STORAGE DAYS]])</f>
        <v>481</v>
      </c>
      <c r="R214" s="138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>COUNTA(A:A)-2</f>
        <v>400</v>
      </c>
    </row>
    <row r="215" spans="1:20" s="26" customFormat="1" ht="16.5" hidden="1" customHeight="1" x14ac:dyDescent="0.3">
      <c r="A215" s="62" t="s">
        <v>1023</v>
      </c>
      <c r="B215" s="63" t="s">
        <v>1024</v>
      </c>
      <c r="C215" s="63">
        <v>38</v>
      </c>
      <c r="D215" s="111" t="s">
        <v>5</v>
      </c>
      <c r="E215" s="111" t="s">
        <v>1025</v>
      </c>
      <c r="F215" s="111" t="s">
        <v>1026</v>
      </c>
      <c r="G215" s="111" t="s">
        <v>27</v>
      </c>
      <c r="H215" s="136" t="s">
        <v>1027</v>
      </c>
      <c r="I215" s="111" t="s">
        <v>10</v>
      </c>
      <c r="J215" s="64">
        <v>45925</v>
      </c>
      <c r="K215" s="64">
        <v>45998</v>
      </c>
      <c r="L215" s="63">
        <f>IF(ISBLANK(DATA[[#This Row],[DISCHARGE DATE]]), "NO DATE", DATA[[#This Row],[DISCHARGE DATE]]-DATA[[#This Row],[ADMISSION DATE]]+1)</f>
        <v>74</v>
      </c>
      <c r="M215" s="112">
        <v>350</v>
      </c>
      <c r="N215" s="112">
        <v>962</v>
      </c>
      <c r="O215" s="137" t="s">
        <v>1029</v>
      </c>
      <c r="P215" s="137" t="s">
        <v>522</v>
      </c>
      <c r="Q215" s="138">
        <f>IF(DATA[[#This Row],[TYPE]]="Normal", 13 * DATA[[#This Row],[STORAGE DAYS]], 20 * DATA[[#This Row],[STORAGE DAYS]])</f>
        <v>962</v>
      </c>
      <c r="R215" s="138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>COUNTA(A:A)-2</f>
        <v>400</v>
      </c>
    </row>
    <row r="216" spans="1:20" s="26" customFormat="1" ht="16.5" hidden="1" customHeight="1" x14ac:dyDescent="0.3">
      <c r="A216" s="62" t="s">
        <v>1030</v>
      </c>
      <c r="B216" s="63" t="s">
        <v>1031</v>
      </c>
      <c r="C216" s="63">
        <v>75</v>
      </c>
      <c r="D216" s="111" t="s">
        <v>5</v>
      </c>
      <c r="E216" s="111" t="s">
        <v>1032</v>
      </c>
      <c r="F216" s="111" t="s">
        <v>1033</v>
      </c>
      <c r="G216" s="111" t="s">
        <v>27</v>
      </c>
      <c r="H216" s="136" t="s">
        <v>1034</v>
      </c>
      <c r="I216" s="111" t="s">
        <v>10</v>
      </c>
      <c r="J216" s="64">
        <v>45927</v>
      </c>
      <c r="K216" s="64">
        <v>46108</v>
      </c>
      <c r="L216" s="63">
        <f>IF(ISBLANK(DATA[[#This Row],[DISCHARGE DATE]]), "NO DATE", DATA[[#This Row],[DISCHARGE DATE]]-DATA[[#This Row],[ADMISSION DATE]]+1)</f>
        <v>182</v>
      </c>
      <c r="M216" s="112">
        <v>350</v>
      </c>
      <c r="N216" s="112">
        <v>2366</v>
      </c>
      <c r="O216" s="137" t="s">
        <v>1040</v>
      </c>
      <c r="P216" s="137">
        <v>133</v>
      </c>
      <c r="Q216" s="138">
        <f>IF(DATA[[#This Row],[TYPE]]="Normal", 13 * DATA[[#This Row],[STORAGE DAYS]], 20 * DATA[[#This Row],[STORAGE DAYS]])</f>
        <v>2366</v>
      </c>
      <c r="R216" s="138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>COUNTA(A:A)-2</f>
        <v>400</v>
      </c>
    </row>
    <row r="217" spans="1:20" s="26" customFormat="1" ht="16.5" hidden="1" customHeight="1" x14ac:dyDescent="0.3">
      <c r="A217" s="62" t="s">
        <v>1035</v>
      </c>
      <c r="B217" s="63" t="s">
        <v>1036</v>
      </c>
      <c r="C217" s="63">
        <v>57</v>
      </c>
      <c r="D217" s="111" t="s">
        <v>5</v>
      </c>
      <c r="E217" s="111" t="s">
        <v>1037</v>
      </c>
      <c r="F217" s="111" t="s">
        <v>1038</v>
      </c>
      <c r="G217" s="111" t="s">
        <v>25</v>
      </c>
      <c r="H217" s="136" t="s">
        <v>1039</v>
      </c>
      <c r="I217" s="111" t="s">
        <v>10</v>
      </c>
      <c r="J217" s="64">
        <v>45932</v>
      </c>
      <c r="K217" s="64">
        <v>46059</v>
      </c>
      <c r="L217" s="63">
        <f>IF(ISBLANK(DATA[[#This Row],[DISCHARGE DATE]]), "NO DATE", DATA[[#This Row],[DISCHARGE DATE]]-DATA[[#This Row],[ADMISSION DATE]]+1)</f>
        <v>128</v>
      </c>
      <c r="M217" s="112">
        <v>350</v>
      </c>
      <c r="N217" s="112">
        <v>1664</v>
      </c>
      <c r="O217" s="137" t="s">
        <v>1041</v>
      </c>
      <c r="P217" s="137">
        <v>134</v>
      </c>
      <c r="Q217" s="138">
        <f>IF(DATA[[#This Row],[TYPE]]="Normal", 13 * DATA[[#This Row],[STORAGE DAYS]], 20 * DATA[[#This Row],[STORAGE DAYS]])</f>
        <v>1664</v>
      </c>
      <c r="R217" s="138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>COUNTA(A:A)-2</f>
        <v>400</v>
      </c>
    </row>
    <row r="218" spans="1:20" s="26" customFormat="1" ht="16.5" hidden="1" customHeight="1" x14ac:dyDescent="0.3">
      <c r="A218" s="62" t="s">
        <v>1044</v>
      </c>
      <c r="B218" s="63" t="s">
        <v>1045</v>
      </c>
      <c r="C218" s="63">
        <v>70</v>
      </c>
      <c r="D218" s="111" t="s">
        <v>4</v>
      </c>
      <c r="E218" s="111" t="s">
        <v>1046</v>
      </c>
      <c r="F218" s="111" t="s">
        <v>1047</v>
      </c>
      <c r="G218" s="111" t="s">
        <v>27</v>
      </c>
      <c r="H218" s="136" t="s">
        <v>1048</v>
      </c>
      <c r="I218" s="111" t="s">
        <v>12</v>
      </c>
      <c r="J218" s="64">
        <v>45935</v>
      </c>
      <c r="K218" s="64">
        <v>46108</v>
      </c>
      <c r="L218" s="63">
        <f>IF(ISBLANK(DATA[[#This Row],[DISCHARGE DATE]]), "NO DATE", DATA[[#This Row],[DISCHARGE DATE]]-DATA[[#This Row],[ADMISSION DATE]]+1)</f>
        <v>174</v>
      </c>
      <c r="M218" s="112">
        <v>350</v>
      </c>
      <c r="N218" s="112">
        <v>3480</v>
      </c>
      <c r="O218" s="137" t="s">
        <v>1049</v>
      </c>
      <c r="P218" s="137">
        <v>251</v>
      </c>
      <c r="Q218" s="138">
        <f>IF(DATA[[#This Row],[TYPE]]="Normal", 13 * DATA[[#This Row],[STORAGE DAYS]], 20 * DATA[[#This Row],[STORAGE DAYS]])</f>
        <v>3480</v>
      </c>
      <c r="R218" s="138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>COUNTA(A:A)-2</f>
        <v>400</v>
      </c>
    </row>
    <row r="219" spans="1:20" s="26" customFormat="1" ht="16.5" hidden="1" customHeight="1" x14ac:dyDescent="0.3">
      <c r="A219" s="62" t="s">
        <v>1050</v>
      </c>
      <c r="B219" s="63" t="s">
        <v>1133</v>
      </c>
      <c r="C219" s="63">
        <v>55</v>
      </c>
      <c r="D219" s="111" t="s">
        <v>4</v>
      </c>
      <c r="E219" s="111" t="s">
        <v>629</v>
      </c>
      <c r="F219" s="111" t="s">
        <v>1051</v>
      </c>
      <c r="G219" s="111" t="s">
        <v>27</v>
      </c>
      <c r="H219" s="136">
        <v>0.8208333333333333</v>
      </c>
      <c r="I219" s="111" t="s">
        <v>10</v>
      </c>
      <c r="J219" s="64">
        <v>45933</v>
      </c>
      <c r="K219" s="64">
        <v>45961</v>
      </c>
      <c r="L219" s="63">
        <f>IF(ISBLANK(DATA[[#This Row],[DISCHARGE DATE]]), "NO DATE", DATA[[#This Row],[DISCHARGE DATE]]-DATA[[#This Row],[ADMISSION DATE]]+1)</f>
        <v>29</v>
      </c>
      <c r="M219" s="112">
        <v>350</v>
      </c>
      <c r="N219" s="112">
        <v>377</v>
      </c>
      <c r="O219" s="137" t="s">
        <v>1057</v>
      </c>
      <c r="P219" s="137" t="s">
        <v>1102</v>
      </c>
      <c r="Q219" s="138">
        <f>IF(DATA[[#This Row],[TYPE]]="Normal", 13 * DATA[[#This Row],[STORAGE DAYS]], 20 * DATA[[#This Row],[STORAGE DAYS]])</f>
        <v>377</v>
      </c>
      <c r="R219" s="138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>COUNTA(A:A)-2</f>
        <v>400</v>
      </c>
    </row>
    <row r="220" spans="1:20" s="26" customFormat="1" ht="16.5" hidden="1" customHeight="1" x14ac:dyDescent="0.3">
      <c r="A220" s="62" t="s">
        <v>1053</v>
      </c>
      <c r="B220" s="63" t="s">
        <v>1054</v>
      </c>
      <c r="C220" s="63">
        <v>70</v>
      </c>
      <c r="D220" s="111" t="s">
        <v>4</v>
      </c>
      <c r="E220" s="111" t="s">
        <v>1055</v>
      </c>
      <c r="F220" s="111" t="s">
        <v>1056</v>
      </c>
      <c r="G220" s="111" t="s">
        <v>27</v>
      </c>
      <c r="H220" s="136" t="s">
        <v>1052</v>
      </c>
      <c r="I220" s="111" t="s">
        <v>12</v>
      </c>
      <c r="J220" s="64">
        <v>45937</v>
      </c>
      <c r="K220" s="64">
        <v>46108</v>
      </c>
      <c r="L220" s="63">
        <f>IF(ISBLANK(DATA[[#This Row],[DISCHARGE DATE]]), "NO DATE", DATA[[#This Row],[DISCHARGE DATE]]-DATA[[#This Row],[ADMISSION DATE]]+1)</f>
        <v>172</v>
      </c>
      <c r="M220" s="112">
        <v>350</v>
      </c>
      <c r="N220" s="112">
        <v>3440</v>
      </c>
      <c r="O220" s="137" t="s">
        <v>1058</v>
      </c>
      <c r="P220" s="137">
        <v>264</v>
      </c>
      <c r="Q220" s="138">
        <f>IF(DATA[[#This Row],[TYPE]]="Normal", 13 * DATA[[#This Row],[STORAGE DAYS]], 20 * DATA[[#This Row],[STORAGE DAYS]])</f>
        <v>3440</v>
      </c>
      <c r="R220" s="138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>COUNTA(A:A)-2</f>
        <v>400</v>
      </c>
    </row>
    <row r="221" spans="1:20" s="26" customFormat="1" ht="16.5" hidden="1" customHeight="1" x14ac:dyDescent="0.3">
      <c r="A221" s="62" t="s">
        <v>1059</v>
      </c>
      <c r="B221" s="63" t="s">
        <v>1060</v>
      </c>
      <c r="C221" s="63">
        <v>30</v>
      </c>
      <c r="D221" s="111" t="s">
        <v>4</v>
      </c>
      <c r="E221" s="111" t="s">
        <v>1061</v>
      </c>
      <c r="F221" s="111" t="s">
        <v>1062</v>
      </c>
      <c r="G221" s="111" t="s">
        <v>26</v>
      </c>
      <c r="H221" s="136" t="s">
        <v>1063</v>
      </c>
      <c r="I221" s="111" t="s">
        <v>10</v>
      </c>
      <c r="J221" s="64">
        <v>45940</v>
      </c>
      <c r="K221" s="64">
        <v>46143</v>
      </c>
      <c r="L221" s="63">
        <f>IF(ISBLANK(DATA[[#This Row],[DISCHARGE DATE]]), "NO DATE", DATA[[#This Row],[DISCHARGE DATE]]-DATA[[#This Row],[ADMISSION DATE]]+1)</f>
        <v>204</v>
      </c>
      <c r="M221" s="112">
        <v>350</v>
      </c>
      <c r="N221" s="112">
        <v>2652</v>
      </c>
      <c r="O221" s="137" t="s">
        <v>1064</v>
      </c>
      <c r="P221" s="137">
        <v>290</v>
      </c>
      <c r="Q221" s="138">
        <f>IF(DATA[[#This Row],[TYPE]]="Normal", 13 * DATA[[#This Row],[STORAGE DAYS]], 20 * DATA[[#This Row],[STORAGE DAYS]])</f>
        <v>2652</v>
      </c>
      <c r="R221" s="138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>COUNTA(A:A)-2</f>
        <v>400</v>
      </c>
    </row>
    <row r="222" spans="1:20" s="26" customFormat="1" ht="16.5" hidden="1" customHeight="1" x14ac:dyDescent="0.3">
      <c r="A222" s="62" t="s">
        <v>1065</v>
      </c>
      <c r="B222" s="63" t="s">
        <v>1066</v>
      </c>
      <c r="C222" s="63">
        <v>17</v>
      </c>
      <c r="D222" s="111" t="s">
        <v>4</v>
      </c>
      <c r="E222" s="111" t="s">
        <v>1067</v>
      </c>
      <c r="F222" s="111" t="s">
        <v>1068</v>
      </c>
      <c r="G222" s="111" t="s">
        <v>24</v>
      </c>
      <c r="H222" s="136" t="s">
        <v>1069</v>
      </c>
      <c r="I222" s="111" t="s">
        <v>12</v>
      </c>
      <c r="J222" s="64">
        <v>45942</v>
      </c>
      <c r="K222" s="64">
        <v>46009</v>
      </c>
      <c r="L222" s="63">
        <f>IF(ISBLANK(DATA[[#This Row],[DISCHARGE DATE]]), "NO DATE", DATA[[#This Row],[DISCHARGE DATE]]-DATA[[#This Row],[ADMISSION DATE]]+1)</f>
        <v>68</v>
      </c>
      <c r="M222" s="112">
        <v>350</v>
      </c>
      <c r="N222" s="112">
        <v>1360</v>
      </c>
      <c r="O222" s="137" t="s">
        <v>1070</v>
      </c>
      <c r="P222" s="137">
        <v>122</v>
      </c>
      <c r="Q222" s="138">
        <f>IF(DATA[[#This Row],[TYPE]]="Normal", 13 * DATA[[#This Row],[STORAGE DAYS]], 20 * DATA[[#This Row],[STORAGE DAYS]])</f>
        <v>1360</v>
      </c>
      <c r="R222" s="138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>COUNTA(A:A)-2</f>
        <v>400</v>
      </c>
    </row>
    <row r="223" spans="1:20" s="26" customFormat="1" ht="16.5" hidden="1" customHeight="1" x14ac:dyDescent="0.3">
      <c r="A223" s="62" t="s">
        <v>1071</v>
      </c>
      <c r="B223" s="63" t="s">
        <v>72</v>
      </c>
      <c r="C223" s="63">
        <v>68</v>
      </c>
      <c r="D223" s="111" t="s">
        <v>5</v>
      </c>
      <c r="E223" s="111" t="s">
        <v>1072</v>
      </c>
      <c r="F223" s="111" t="s">
        <v>1073</v>
      </c>
      <c r="G223" s="111" t="s">
        <v>27</v>
      </c>
      <c r="H223" s="136" t="s">
        <v>1074</v>
      </c>
      <c r="I223" s="111" t="s">
        <v>12</v>
      </c>
      <c r="J223" s="64">
        <v>45945</v>
      </c>
      <c r="K223" s="64">
        <v>46108</v>
      </c>
      <c r="L223" s="63">
        <f>IF(ISBLANK(DATA[[#This Row],[DISCHARGE DATE]]), "NO DATE", DATA[[#This Row],[DISCHARGE DATE]]-DATA[[#This Row],[ADMISSION DATE]]+1)</f>
        <v>164</v>
      </c>
      <c r="M223" s="112">
        <v>350</v>
      </c>
      <c r="N223" s="112">
        <v>3280</v>
      </c>
      <c r="O223" s="137" t="s">
        <v>1075</v>
      </c>
      <c r="P223" s="137">
        <v>139</v>
      </c>
      <c r="Q223" s="138">
        <f>IF(DATA[[#This Row],[TYPE]]="Normal", 13 * DATA[[#This Row],[STORAGE DAYS]], 20 * DATA[[#This Row],[STORAGE DAYS]])</f>
        <v>3280</v>
      </c>
      <c r="R223" s="138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>COUNTA(A:A)-2</f>
        <v>400</v>
      </c>
    </row>
    <row r="224" spans="1:20" s="26" customFormat="1" ht="16.5" hidden="1" customHeight="1" x14ac:dyDescent="0.3">
      <c r="A224" s="62" t="s">
        <v>1076</v>
      </c>
      <c r="B224" s="63" t="s">
        <v>1077</v>
      </c>
      <c r="C224" s="63">
        <v>42</v>
      </c>
      <c r="D224" s="111" t="s">
        <v>4</v>
      </c>
      <c r="E224" s="111" t="s">
        <v>1078</v>
      </c>
      <c r="F224" s="111" t="s">
        <v>1079</v>
      </c>
      <c r="G224" s="111" t="s">
        <v>27</v>
      </c>
      <c r="H224" s="136" t="s">
        <v>1080</v>
      </c>
      <c r="I224" s="111" t="s">
        <v>10</v>
      </c>
      <c r="J224" s="64">
        <v>45944</v>
      </c>
      <c r="K224" s="64">
        <v>45989</v>
      </c>
      <c r="L224" s="63">
        <f>IF(ISBLANK(DATA[[#This Row],[DISCHARGE DATE]]), "NO DATE", DATA[[#This Row],[DISCHARGE DATE]]-DATA[[#This Row],[ADMISSION DATE]]+1)</f>
        <v>46</v>
      </c>
      <c r="M224" s="112">
        <v>350</v>
      </c>
      <c r="N224" s="112">
        <v>598</v>
      </c>
      <c r="O224" s="137" t="s">
        <v>1094</v>
      </c>
      <c r="P224" s="137" t="s">
        <v>453</v>
      </c>
      <c r="Q224" s="138">
        <f>IF(DATA[[#This Row],[TYPE]]="Normal", 13 * DATA[[#This Row],[STORAGE DAYS]], 20 * DATA[[#This Row],[STORAGE DAYS]])</f>
        <v>598</v>
      </c>
      <c r="R224" s="138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>COUNTA(A:A)-2</f>
        <v>400</v>
      </c>
    </row>
    <row r="225" spans="1:20" s="26" customFormat="1" ht="16.5" hidden="1" customHeight="1" x14ac:dyDescent="0.3">
      <c r="A225" s="62" t="s">
        <v>1081</v>
      </c>
      <c r="B225" s="63" t="s">
        <v>1137</v>
      </c>
      <c r="C225" s="63">
        <v>77</v>
      </c>
      <c r="D225" s="111" t="s">
        <v>5</v>
      </c>
      <c r="E225" s="111" t="s">
        <v>1092</v>
      </c>
      <c r="F225" s="111" t="s">
        <v>1093</v>
      </c>
      <c r="G225" s="111" t="s">
        <v>26</v>
      </c>
      <c r="H225" s="136">
        <v>0.77083333333333337</v>
      </c>
      <c r="I225" s="111" t="s">
        <v>10</v>
      </c>
      <c r="J225" s="64">
        <v>45945</v>
      </c>
      <c r="K225" s="64">
        <v>46073</v>
      </c>
      <c r="L225" s="63">
        <f>IF(ISBLANK(DATA[[#This Row],[DISCHARGE DATE]]), "NO DATE", DATA[[#This Row],[DISCHARGE DATE]]-DATA[[#This Row],[ADMISSION DATE]]+1)</f>
        <v>129</v>
      </c>
      <c r="M225" s="112">
        <v>350</v>
      </c>
      <c r="N225" s="112">
        <v>1677</v>
      </c>
      <c r="O225" s="137" t="s">
        <v>1095</v>
      </c>
      <c r="P225" s="137">
        <v>123</v>
      </c>
      <c r="Q225" s="138">
        <f>IF(DATA[[#This Row],[TYPE]]="Normal", 13 * DATA[[#This Row],[STORAGE DAYS]], 20 * DATA[[#This Row],[STORAGE DAYS]])</f>
        <v>1677</v>
      </c>
      <c r="R225" s="138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>COUNTA(A:A)-2</f>
        <v>400</v>
      </c>
    </row>
    <row r="226" spans="1:20" s="26" customFormat="1" ht="16.5" hidden="1" customHeight="1" x14ac:dyDescent="0.3">
      <c r="A226" s="62" t="s">
        <v>1086</v>
      </c>
      <c r="B226" s="63" t="s">
        <v>1082</v>
      </c>
      <c r="C226" s="63">
        <v>78</v>
      </c>
      <c r="D226" s="111" t="s">
        <v>5</v>
      </c>
      <c r="E226" s="111" t="s">
        <v>1083</v>
      </c>
      <c r="F226" s="111" t="s">
        <v>1084</v>
      </c>
      <c r="G226" s="111" t="s">
        <v>27</v>
      </c>
      <c r="H226" s="136" t="s">
        <v>1085</v>
      </c>
      <c r="I226" s="111" t="s">
        <v>12</v>
      </c>
      <c r="J226" s="64">
        <v>45947</v>
      </c>
      <c r="K226" s="64">
        <v>46143</v>
      </c>
      <c r="L226" s="63">
        <f>IF(ISBLANK(DATA[[#This Row],[DISCHARGE DATE]]), "NO DATE", DATA[[#This Row],[DISCHARGE DATE]]-DATA[[#This Row],[ADMISSION DATE]]+1)</f>
        <v>197</v>
      </c>
      <c r="M226" s="112">
        <v>350</v>
      </c>
      <c r="N226" s="112">
        <v>3940</v>
      </c>
      <c r="O226" s="137" t="s">
        <v>1096</v>
      </c>
      <c r="P226" s="137">
        <v>280</v>
      </c>
      <c r="Q226" s="138">
        <f>IF(DATA[[#This Row],[TYPE]]="Normal", 13 * DATA[[#This Row],[STORAGE DAYS]], 20 * DATA[[#This Row],[STORAGE DAYS]])</f>
        <v>3940</v>
      </c>
      <c r="R226" s="138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>COUNTA(A:A)-2</f>
        <v>400</v>
      </c>
    </row>
    <row r="227" spans="1:20" s="26" customFormat="1" ht="16.5" hidden="1" customHeight="1" x14ac:dyDescent="0.3">
      <c r="A227" s="62" t="s">
        <v>1091</v>
      </c>
      <c r="B227" s="63" t="s">
        <v>1087</v>
      </c>
      <c r="C227" s="63">
        <v>62</v>
      </c>
      <c r="D227" s="111" t="s">
        <v>5</v>
      </c>
      <c r="E227" s="111" t="s">
        <v>1088</v>
      </c>
      <c r="F227" s="111" t="s">
        <v>1089</v>
      </c>
      <c r="G227" s="111" t="s">
        <v>27</v>
      </c>
      <c r="H227" s="136" t="s">
        <v>1090</v>
      </c>
      <c r="I227" s="111" t="s">
        <v>10</v>
      </c>
      <c r="J227" s="64">
        <v>45948</v>
      </c>
      <c r="K227" s="64">
        <v>45989</v>
      </c>
      <c r="L227" s="63">
        <f>IF(ISBLANK(DATA[[#This Row],[DISCHARGE DATE]]), "NO DATE", DATA[[#This Row],[DISCHARGE DATE]]-DATA[[#This Row],[ADMISSION DATE]]+1)</f>
        <v>42</v>
      </c>
      <c r="M227" s="112">
        <v>350</v>
      </c>
      <c r="N227" s="112">
        <v>546</v>
      </c>
      <c r="O227" s="137" t="s">
        <v>1097</v>
      </c>
      <c r="P227" s="137" t="s">
        <v>455</v>
      </c>
      <c r="Q227" s="138">
        <f>IF(DATA[[#This Row],[TYPE]]="Normal", 13 * DATA[[#This Row],[STORAGE DAYS]], 20 * DATA[[#This Row],[STORAGE DAYS]])</f>
        <v>546</v>
      </c>
      <c r="R227" s="138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>COUNTA(A:A)-2</f>
        <v>400</v>
      </c>
    </row>
    <row r="228" spans="1:20" s="26" customFormat="1" ht="16.5" hidden="1" customHeight="1" x14ac:dyDescent="0.3">
      <c r="A228" s="62" t="s">
        <v>1098</v>
      </c>
      <c r="B228" s="63" t="s">
        <v>1253</v>
      </c>
      <c r="C228" s="63">
        <v>35</v>
      </c>
      <c r="D228" s="111" t="s">
        <v>5</v>
      </c>
      <c r="E228" s="111" t="s">
        <v>1099</v>
      </c>
      <c r="F228" s="111" t="s">
        <v>1100</v>
      </c>
      <c r="G228" s="111" t="s">
        <v>25</v>
      </c>
      <c r="H228" s="136" t="s">
        <v>1101</v>
      </c>
      <c r="I228" s="111" t="s">
        <v>10</v>
      </c>
      <c r="J228" s="64">
        <v>45947</v>
      </c>
      <c r="K228" s="64">
        <v>46108</v>
      </c>
      <c r="L228" s="63">
        <f>IF(ISBLANK(DATA[[#This Row],[DISCHARGE DATE]]), "NO DATE", DATA[[#This Row],[DISCHARGE DATE]]-DATA[[#This Row],[ADMISSION DATE]]+1)</f>
        <v>162</v>
      </c>
      <c r="M228" s="112">
        <v>350</v>
      </c>
      <c r="N228" s="112">
        <v>2106</v>
      </c>
      <c r="O228" s="137" t="s">
        <v>1102</v>
      </c>
      <c r="P228" s="137">
        <v>258</v>
      </c>
      <c r="Q228" s="138">
        <f>IF(DATA[[#This Row],[TYPE]]="Normal", 13 * DATA[[#This Row],[STORAGE DAYS]], 20 * DATA[[#This Row],[STORAGE DAYS]])</f>
        <v>2106</v>
      </c>
      <c r="R228" s="138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>COUNTA(A:A)-2</f>
        <v>400</v>
      </c>
    </row>
    <row r="229" spans="1:20" s="26" customFormat="1" ht="16.5" hidden="1" customHeight="1" x14ac:dyDescent="0.3">
      <c r="A229" s="62" t="s">
        <v>1103</v>
      </c>
      <c r="B229" s="63" t="s">
        <v>1104</v>
      </c>
      <c r="C229" s="63">
        <v>60</v>
      </c>
      <c r="D229" s="111" t="s">
        <v>4</v>
      </c>
      <c r="E229" s="111" t="s">
        <v>782</v>
      </c>
      <c r="F229" s="62" t="s">
        <v>1110</v>
      </c>
      <c r="G229" s="111" t="s">
        <v>27</v>
      </c>
      <c r="H229" s="136" t="s">
        <v>1105</v>
      </c>
      <c r="I229" s="111" t="s">
        <v>12</v>
      </c>
      <c r="J229" s="64">
        <v>45950</v>
      </c>
      <c r="K229" s="64">
        <v>46143</v>
      </c>
      <c r="L229" s="63">
        <f>IF(ISBLANK(DATA[[#This Row],[DISCHARGE DATE]]), "NO DATE", DATA[[#This Row],[DISCHARGE DATE]]-DATA[[#This Row],[ADMISSION DATE]]+1)</f>
        <v>194</v>
      </c>
      <c r="M229" s="112">
        <v>350</v>
      </c>
      <c r="N229" s="112">
        <f>3880/2</f>
        <v>1940</v>
      </c>
      <c r="O229" s="137" t="s">
        <v>1113</v>
      </c>
      <c r="P229" s="137">
        <v>286</v>
      </c>
      <c r="Q229" s="138">
        <f>IF(DATA[[#This Row],[TYPE]]="Normal", 13 * DATA[[#This Row],[STORAGE DAYS]], 20 * DATA[[#This Row],[STORAGE DAYS]])</f>
        <v>3880</v>
      </c>
      <c r="R229" s="138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>COUNTA(A:A)-2</f>
        <v>400</v>
      </c>
    </row>
    <row r="230" spans="1:20" s="26" customFormat="1" ht="16.5" hidden="1" customHeight="1" x14ac:dyDescent="0.3">
      <c r="A230" s="62" t="s">
        <v>1106</v>
      </c>
      <c r="B230" s="63" t="s">
        <v>1107</v>
      </c>
      <c r="C230" s="63">
        <v>77</v>
      </c>
      <c r="D230" s="111" t="s">
        <v>5</v>
      </c>
      <c r="E230" s="111" t="s">
        <v>1108</v>
      </c>
      <c r="F230" s="111" t="s">
        <v>1722</v>
      </c>
      <c r="G230" s="111" t="s">
        <v>26</v>
      </c>
      <c r="H230" s="136" t="s">
        <v>1109</v>
      </c>
      <c r="I230" s="111" t="s">
        <v>12</v>
      </c>
      <c r="J230" s="64">
        <v>45950</v>
      </c>
      <c r="K230" s="64">
        <v>46108</v>
      </c>
      <c r="L230" s="63">
        <f>IF(ISBLANK(DATA[[#This Row],[DISCHARGE DATE]]), "NO DATE", DATA[[#This Row],[DISCHARGE DATE]]-DATA[[#This Row],[ADMISSION DATE]]+1)</f>
        <v>159</v>
      </c>
      <c r="M230" s="112">
        <v>350</v>
      </c>
      <c r="N230" s="112">
        <v>3180</v>
      </c>
      <c r="O230" s="137" t="s">
        <v>1114</v>
      </c>
      <c r="P230" s="137">
        <v>150</v>
      </c>
      <c r="Q230" s="138">
        <f>IF(DATA[[#This Row],[TYPE]]="Normal", 13 * DATA[[#This Row],[STORAGE DAYS]], 20 * DATA[[#This Row],[STORAGE DAYS]])</f>
        <v>3180</v>
      </c>
      <c r="R230" s="138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>COUNTA(A:A)-2</f>
        <v>400</v>
      </c>
    </row>
    <row r="231" spans="1:20" s="26" customFormat="1" ht="16.5" hidden="1" customHeight="1" x14ac:dyDescent="0.3">
      <c r="A231" s="62" t="s">
        <v>1111</v>
      </c>
      <c r="B231" s="63" t="s">
        <v>1112</v>
      </c>
      <c r="C231" s="63">
        <v>123</v>
      </c>
      <c r="D231" s="111" t="s">
        <v>4</v>
      </c>
      <c r="E231" s="111" t="s">
        <v>1116</v>
      </c>
      <c r="F231" s="62" t="s">
        <v>1117</v>
      </c>
      <c r="G231" s="111" t="s">
        <v>27</v>
      </c>
      <c r="H231" s="136">
        <v>0.6875</v>
      </c>
      <c r="I231" s="111" t="s">
        <v>12</v>
      </c>
      <c r="J231" s="64">
        <v>45948</v>
      </c>
      <c r="K231" s="64">
        <v>45959</v>
      </c>
      <c r="L231" s="63">
        <f>IF(ISBLANK(DATA[[#This Row],[DISCHARGE DATE]]), "NO DATE", DATA[[#This Row],[DISCHARGE DATE]]-DATA[[#This Row],[ADMISSION DATE]]+1)</f>
        <v>12</v>
      </c>
      <c r="M231" s="112">
        <v>350</v>
      </c>
      <c r="N231" s="112">
        <v>240</v>
      </c>
      <c r="O231" s="137" t="s">
        <v>1115</v>
      </c>
      <c r="P231" s="137" t="s">
        <v>1127</v>
      </c>
      <c r="Q231" s="138">
        <f>IF(DATA[[#This Row],[TYPE]]="Normal", 13 * DATA[[#This Row],[STORAGE DAYS]], 20 * DATA[[#This Row],[STORAGE DAYS]])</f>
        <v>240</v>
      </c>
      <c r="R231" s="138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>COUNTA(A:A)-2</f>
        <v>400</v>
      </c>
    </row>
    <row r="232" spans="1:20" s="26" customFormat="1" ht="16.5" hidden="1" customHeight="1" x14ac:dyDescent="0.3">
      <c r="A232" s="62" t="s">
        <v>1118</v>
      </c>
      <c r="B232" s="63" t="s">
        <v>744</v>
      </c>
      <c r="C232" s="63">
        <v>48</v>
      </c>
      <c r="D232" s="111" t="s">
        <v>5</v>
      </c>
      <c r="E232" s="111" t="s">
        <v>1055</v>
      </c>
      <c r="F232" s="62" t="s">
        <v>1119</v>
      </c>
      <c r="G232" s="111" t="s">
        <v>27</v>
      </c>
      <c r="H232" s="136" t="s">
        <v>1120</v>
      </c>
      <c r="I232" s="111" t="s">
        <v>10</v>
      </c>
      <c r="J232" s="64">
        <v>45951</v>
      </c>
      <c r="K232" s="64">
        <v>45954</v>
      </c>
      <c r="L232" s="63">
        <f>IF(ISBLANK(DATA[[#This Row],[DISCHARGE DATE]]), "NO DATE", DATA[[#This Row],[DISCHARGE DATE]]-DATA[[#This Row],[ADMISSION DATE]]+1)</f>
        <v>4</v>
      </c>
      <c r="M232" s="112">
        <v>350</v>
      </c>
      <c r="N232" s="112">
        <v>52</v>
      </c>
      <c r="O232" s="137" t="s">
        <v>1121</v>
      </c>
      <c r="P232" s="137" t="s">
        <v>1057</v>
      </c>
      <c r="Q232" s="138">
        <f>IF(DATA[[#This Row],[TYPE]]="Normal", 13 * DATA[[#This Row],[STORAGE DAYS]], 20 * DATA[[#This Row],[STORAGE DAYS]])</f>
        <v>52</v>
      </c>
      <c r="R232" s="138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>COUNTA(A:A)-2</f>
        <v>400</v>
      </c>
    </row>
    <row r="233" spans="1:20" s="26" customFormat="1" ht="16.5" hidden="1" customHeight="1" x14ac:dyDescent="0.3">
      <c r="A233" s="62" t="s">
        <v>1122</v>
      </c>
      <c r="B233" s="63" t="s">
        <v>1123</v>
      </c>
      <c r="C233" s="63">
        <v>46</v>
      </c>
      <c r="D233" s="111" t="s">
        <v>5</v>
      </c>
      <c r="E233" s="111" t="s">
        <v>1124</v>
      </c>
      <c r="F233" s="62" t="s">
        <v>1125</v>
      </c>
      <c r="G233" s="111" t="s">
        <v>26</v>
      </c>
      <c r="H233" s="136" t="s">
        <v>1126</v>
      </c>
      <c r="I233" s="111" t="s">
        <v>12</v>
      </c>
      <c r="J233" s="64">
        <v>45952</v>
      </c>
      <c r="K233" s="64">
        <v>45953</v>
      </c>
      <c r="L233" s="63">
        <f>IF(ISBLANK(DATA[[#This Row],[DISCHARGE DATE]]), "NO DATE", DATA[[#This Row],[DISCHARGE DATE]]-DATA[[#This Row],[ADMISSION DATE]]+1)</f>
        <v>2</v>
      </c>
      <c r="M233" s="112">
        <v>350</v>
      </c>
      <c r="N233" s="112">
        <v>20</v>
      </c>
      <c r="O233" s="137" t="s">
        <v>1127</v>
      </c>
      <c r="P233" s="137" t="s">
        <v>1058</v>
      </c>
      <c r="Q233" s="138">
        <f>IF(DATA[[#This Row],[TYPE]]="Normal", 13 * DATA[[#This Row],[STORAGE DAYS]], 20 * DATA[[#This Row],[STORAGE DAYS]])</f>
        <v>40</v>
      </c>
      <c r="R233" s="138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>COUNTA(A:A)-2</f>
        <v>400</v>
      </c>
    </row>
    <row r="234" spans="1:20" s="26" customFormat="1" ht="16.5" hidden="1" customHeight="1" x14ac:dyDescent="0.3">
      <c r="A234" s="62" t="s">
        <v>1128</v>
      </c>
      <c r="B234" s="63" t="s">
        <v>1129</v>
      </c>
      <c r="C234" s="63">
        <v>39</v>
      </c>
      <c r="D234" s="111" t="s">
        <v>5</v>
      </c>
      <c r="E234" s="111" t="s">
        <v>1130</v>
      </c>
      <c r="F234" s="62" t="s">
        <v>1131</v>
      </c>
      <c r="G234" s="111" t="s">
        <v>27</v>
      </c>
      <c r="H234" s="136" t="s">
        <v>1101</v>
      </c>
      <c r="I234" s="111" t="s">
        <v>10</v>
      </c>
      <c r="J234" s="64">
        <v>45953</v>
      </c>
      <c r="K234" s="64">
        <v>45989</v>
      </c>
      <c r="L234" s="63">
        <f>IF(ISBLANK(DATA[[#This Row],[DISCHARGE DATE]]), "NO DATE", DATA[[#This Row],[DISCHARGE DATE]]-DATA[[#This Row],[ADMISSION DATE]]+1)</f>
        <v>37</v>
      </c>
      <c r="M234" s="112">
        <v>350</v>
      </c>
      <c r="N234" s="112">
        <v>481</v>
      </c>
      <c r="O234" s="137" t="s">
        <v>1132</v>
      </c>
      <c r="P234" s="137" t="s">
        <v>495</v>
      </c>
      <c r="Q234" s="138">
        <f>IF(DATA[[#This Row],[TYPE]]="Normal", 13 * DATA[[#This Row],[STORAGE DAYS]], 20 * DATA[[#This Row],[STORAGE DAYS]])</f>
        <v>481</v>
      </c>
      <c r="R234" s="138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>COUNTA(A:A)-2</f>
        <v>400</v>
      </c>
    </row>
    <row r="235" spans="1:20" s="26" customFormat="1" ht="16.5" hidden="1" customHeight="1" x14ac:dyDescent="0.3">
      <c r="A235" s="62" t="s">
        <v>1134</v>
      </c>
      <c r="B235" s="63" t="s">
        <v>1135</v>
      </c>
      <c r="C235" s="63">
        <v>67</v>
      </c>
      <c r="D235" s="111" t="s">
        <v>4</v>
      </c>
      <c r="E235" s="111" t="s">
        <v>1037</v>
      </c>
      <c r="F235" s="62" t="s">
        <v>1038</v>
      </c>
      <c r="G235" s="111" t="s">
        <v>25</v>
      </c>
      <c r="H235" s="136" t="s">
        <v>990</v>
      </c>
      <c r="I235" s="111" t="s">
        <v>10</v>
      </c>
      <c r="J235" s="64">
        <v>45957</v>
      </c>
      <c r="K235" s="64">
        <v>46108</v>
      </c>
      <c r="L235" s="63">
        <f>IF(ISBLANK(DATA[[#This Row],[DISCHARGE DATE]]), "NO DATE", DATA[[#This Row],[DISCHARGE DATE]]-DATA[[#This Row],[ADMISSION DATE]]+1)</f>
        <v>152</v>
      </c>
      <c r="M235" s="112">
        <v>350</v>
      </c>
      <c r="N235" s="112">
        <v>1976</v>
      </c>
      <c r="O235" s="137" t="s">
        <v>1136</v>
      </c>
      <c r="P235" s="137">
        <v>262</v>
      </c>
      <c r="Q235" s="138">
        <f>IF(DATA[[#This Row],[TYPE]]="Normal", 13 * DATA[[#This Row],[STORAGE DAYS]], 20 * DATA[[#This Row],[STORAGE DAYS]])</f>
        <v>1976</v>
      </c>
      <c r="R235" s="138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>COUNTA(A:A)-2</f>
        <v>400</v>
      </c>
    </row>
    <row r="236" spans="1:20" s="26" customFormat="1" ht="16.5" hidden="1" customHeight="1" x14ac:dyDescent="0.3">
      <c r="A236" s="62" t="s">
        <v>1138</v>
      </c>
      <c r="B236" s="63" t="s">
        <v>1139</v>
      </c>
      <c r="C236" s="63">
        <v>90</v>
      </c>
      <c r="D236" s="111" t="s">
        <v>4</v>
      </c>
      <c r="E236" s="111" t="s">
        <v>1140</v>
      </c>
      <c r="F236" s="62" t="s">
        <v>1141</v>
      </c>
      <c r="G236" s="111" t="s">
        <v>1142</v>
      </c>
      <c r="H236" s="136" t="s">
        <v>971</v>
      </c>
      <c r="I236" s="111" t="s">
        <v>12</v>
      </c>
      <c r="J236" s="64">
        <v>45959</v>
      </c>
      <c r="K236" s="64">
        <v>46157</v>
      </c>
      <c r="L236" s="63">
        <f>IF(ISBLANK(DATA[[#This Row],[DISCHARGE DATE]]), "NO DATE", DATA[[#This Row],[DISCHARGE DATE]]-DATA[[#This Row],[ADMISSION DATE]]+1)</f>
        <v>199</v>
      </c>
      <c r="M236" s="112">
        <v>350</v>
      </c>
      <c r="N236" s="112">
        <v>3980</v>
      </c>
      <c r="O236" s="137" t="s">
        <v>1143</v>
      </c>
      <c r="P236" s="137">
        <v>351</v>
      </c>
      <c r="Q236" s="138">
        <f>IF(DATA[[#This Row],[TYPE]]="Normal", 13 * DATA[[#This Row],[STORAGE DAYS]], 20 * DATA[[#This Row],[STORAGE DAYS]])</f>
        <v>3980</v>
      </c>
      <c r="R236" s="138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>COUNTA(A:A)-2</f>
        <v>400</v>
      </c>
    </row>
    <row r="237" spans="1:20" s="26" customFormat="1" ht="16.5" hidden="1" customHeight="1" x14ac:dyDescent="0.3">
      <c r="A237" s="62" t="s">
        <v>1144</v>
      </c>
      <c r="B237" s="63" t="s">
        <v>1145</v>
      </c>
      <c r="C237" s="63">
        <v>64</v>
      </c>
      <c r="D237" s="111" t="s">
        <v>4</v>
      </c>
      <c r="E237" s="111" t="s">
        <v>1146</v>
      </c>
      <c r="F237" s="62" t="s">
        <v>1147</v>
      </c>
      <c r="G237" s="111" t="s">
        <v>27</v>
      </c>
      <c r="H237" s="136" t="s">
        <v>1148</v>
      </c>
      <c r="I237" s="111" t="s">
        <v>10</v>
      </c>
      <c r="J237" s="64">
        <v>45960</v>
      </c>
      <c r="K237" s="64">
        <v>46171</v>
      </c>
      <c r="L237" s="63">
        <f>IF(ISBLANK(DATA[[#This Row],[DISCHARGE DATE]]), "NO DATE", DATA[[#This Row],[DISCHARGE DATE]]-DATA[[#This Row],[ADMISSION DATE]]+1)</f>
        <v>212</v>
      </c>
      <c r="M237" s="112">
        <v>350</v>
      </c>
      <c r="N237" s="112">
        <v>2756</v>
      </c>
      <c r="O237" s="137" t="s">
        <v>1149</v>
      </c>
      <c r="P237" s="137">
        <v>299</v>
      </c>
      <c r="Q237" s="138">
        <f>IF(DATA[[#This Row],[TYPE]]="Normal", 13 * DATA[[#This Row],[STORAGE DAYS]], 20 * DATA[[#This Row],[STORAGE DAYS]])</f>
        <v>2756</v>
      </c>
      <c r="R237" s="138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>COUNTA(A:A)-2</f>
        <v>400</v>
      </c>
    </row>
    <row r="238" spans="1:20" s="26" customFormat="1" ht="16.5" hidden="1" customHeight="1" x14ac:dyDescent="0.3">
      <c r="A238" s="62" t="s">
        <v>1150</v>
      </c>
      <c r="B238" s="63" t="s">
        <v>1275</v>
      </c>
      <c r="C238" s="63">
        <v>52</v>
      </c>
      <c r="D238" s="111" t="s">
        <v>4</v>
      </c>
      <c r="E238" s="111" t="s">
        <v>1276</v>
      </c>
      <c r="F238" s="62" t="s">
        <v>1151</v>
      </c>
      <c r="G238" s="111" t="s">
        <v>24</v>
      </c>
      <c r="H238" s="136" t="s">
        <v>1090</v>
      </c>
      <c r="I238" s="111" t="s">
        <v>10</v>
      </c>
      <c r="J238" s="64">
        <v>45960</v>
      </c>
      <c r="K238" s="64">
        <v>45989</v>
      </c>
      <c r="L238" s="63">
        <f>IF(ISBLANK(DATA[[#This Row],[DISCHARGE DATE]]), "NO DATE", DATA[[#This Row],[DISCHARGE DATE]]-DATA[[#This Row],[ADMISSION DATE]]+1)</f>
        <v>30</v>
      </c>
      <c r="M238" s="112">
        <v>350</v>
      </c>
      <c r="N238" s="112">
        <v>390</v>
      </c>
      <c r="O238" s="137" t="s">
        <v>1152</v>
      </c>
      <c r="P238" s="137" t="s">
        <v>481</v>
      </c>
      <c r="Q238" s="138">
        <f>IF(DATA[[#This Row],[TYPE]]="Normal", 13 * DATA[[#This Row],[STORAGE DAYS]], 20 * DATA[[#This Row],[STORAGE DAYS]])</f>
        <v>390</v>
      </c>
      <c r="R238" s="138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>COUNTA(A:A)-2</f>
        <v>400</v>
      </c>
    </row>
    <row r="239" spans="1:20" s="26" customFormat="1" ht="16.5" hidden="1" customHeight="1" x14ac:dyDescent="0.3">
      <c r="A239" s="62" t="s">
        <v>1153</v>
      </c>
      <c r="B239" s="63" t="s">
        <v>1154</v>
      </c>
      <c r="C239" s="63">
        <v>78</v>
      </c>
      <c r="D239" s="111" t="s">
        <v>5</v>
      </c>
      <c r="E239" s="111" t="s">
        <v>1155</v>
      </c>
      <c r="F239" s="62" t="s">
        <v>1156</v>
      </c>
      <c r="G239" s="111" t="s">
        <v>26</v>
      </c>
      <c r="H239" s="136" t="s">
        <v>1157</v>
      </c>
      <c r="I239" s="111" t="s">
        <v>10</v>
      </c>
      <c r="J239" s="64">
        <v>45962</v>
      </c>
      <c r="K239" s="64">
        <v>46171</v>
      </c>
      <c r="L239" s="63">
        <f>IF(ISBLANK(DATA[[#This Row],[DISCHARGE DATE]]), "NO DATE", DATA[[#This Row],[DISCHARGE DATE]]-DATA[[#This Row],[ADMISSION DATE]]+1)</f>
        <v>210</v>
      </c>
      <c r="M239" s="112">
        <v>350</v>
      </c>
      <c r="N239" s="112">
        <v>2730</v>
      </c>
      <c r="O239" s="137" t="s">
        <v>1158</v>
      </c>
      <c r="P239" s="137">
        <v>298</v>
      </c>
      <c r="Q239" s="138">
        <f>IF(DATA[[#This Row],[TYPE]]="Normal", 13 * DATA[[#This Row],[STORAGE DAYS]], 20 * DATA[[#This Row],[STORAGE DAYS]])</f>
        <v>2730</v>
      </c>
      <c r="R239" s="138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>COUNTA(A:A)-2</f>
        <v>400</v>
      </c>
    </row>
    <row r="240" spans="1:20" s="26" customFormat="1" ht="16.5" hidden="1" customHeight="1" x14ac:dyDescent="0.3">
      <c r="A240" s="62" t="s">
        <v>1160</v>
      </c>
      <c r="B240" s="63" t="s">
        <v>1161</v>
      </c>
      <c r="C240" s="63">
        <v>80</v>
      </c>
      <c r="D240" s="111" t="s">
        <v>4</v>
      </c>
      <c r="E240" s="111" t="s">
        <v>153</v>
      </c>
      <c r="F240" s="62" t="s">
        <v>1162</v>
      </c>
      <c r="G240" s="111" t="s">
        <v>27</v>
      </c>
      <c r="H240" s="136" t="s">
        <v>1034</v>
      </c>
      <c r="I240" s="111" t="s">
        <v>10</v>
      </c>
      <c r="J240" s="64">
        <v>45964</v>
      </c>
      <c r="K240" s="64">
        <v>46108</v>
      </c>
      <c r="L240" s="63">
        <f>IF(ISBLANK(DATA[[#This Row],[DISCHARGE DATE]]), "NO DATE", DATA[[#This Row],[DISCHARGE DATE]]-DATA[[#This Row],[ADMISSION DATE]]+1)</f>
        <v>145</v>
      </c>
      <c r="M240" s="112">
        <v>350</v>
      </c>
      <c r="N240" s="112">
        <v>1885</v>
      </c>
      <c r="O240" s="137" t="s">
        <v>1159</v>
      </c>
      <c r="P240" s="137">
        <v>253</v>
      </c>
      <c r="Q240" s="138">
        <f>IF(DATA[[#This Row],[TYPE]]="Normal", 13 * DATA[[#This Row],[STORAGE DAYS]], 20 * DATA[[#This Row],[STORAGE DAYS]])</f>
        <v>1885</v>
      </c>
      <c r="R240" s="138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>COUNTA(A:A)-2</f>
        <v>400</v>
      </c>
    </row>
    <row r="241" spans="1:20" s="26" customFormat="1" ht="16.5" hidden="1" customHeight="1" x14ac:dyDescent="0.3">
      <c r="A241" s="62" t="s">
        <v>1163</v>
      </c>
      <c r="B241" s="63" t="s">
        <v>1164</v>
      </c>
      <c r="C241" s="63">
        <v>90</v>
      </c>
      <c r="D241" s="111" t="s">
        <v>5</v>
      </c>
      <c r="E241" s="111" t="s">
        <v>1165</v>
      </c>
      <c r="F241" s="62" t="s">
        <v>1166</v>
      </c>
      <c r="G241" s="111" t="s">
        <v>27</v>
      </c>
      <c r="H241" s="136" t="s">
        <v>1167</v>
      </c>
      <c r="I241" s="111" t="s">
        <v>12</v>
      </c>
      <c r="J241" s="64">
        <v>45964</v>
      </c>
      <c r="K241" s="64">
        <v>46101</v>
      </c>
      <c r="L241" s="63">
        <f>IF(ISBLANK(DATA[[#This Row],[DISCHARGE DATE]]), "NO DATE", DATA[[#This Row],[DISCHARGE DATE]]-DATA[[#This Row],[ADMISSION DATE]]+1)</f>
        <v>138</v>
      </c>
      <c r="M241" s="112">
        <v>350</v>
      </c>
      <c r="N241" s="112">
        <v>2760</v>
      </c>
      <c r="O241" s="137" t="s">
        <v>1168</v>
      </c>
      <c r="P241" s="137">
        <v>252</v>
      </c>
      <c r="Q241" s="138">
        <f>IF(DATA[[#This Row],[TYPE]]="Normal", 13 * DATA[[#This Row],[STORAGE DAYS]], 20 * DATA[[#This Row],[STORAGE DAYS]])</f>
        <v>2760</v>
      </c>
      <c r="R241" s="138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>COUNTA(A:A)-2</f>
        <v>400</v>
      </c>
    </row>
    <row r="242" spans="1:20" s="26" customFormat="1" ht="16.5" hidden="1" customHeight="1" x14ac:dyDescent="0.3">
      <c r="A242" s="62" t="s">
        <v>1169</v>
      </c>
      <c r="B242" s="63" t="s">
        <v>1170</v>
      </c>
      <c r="C242" s="63">
        <v>51</v>
      </c>
      <c r="D242" s="111" t="s">
        <v>5</v>
      </c>
      <c r="E242" s="111" t="s">
        <v>1171</v>
      </c>
      <c r="F242" s="62" t="s">
        <v>1172</v>
      </c>
      <c r="G242" s="111" t="s">
        <v>24</v>
      </c>
      <c r="H242" s="136" t="s">
        <v>1034</v>
      </c>
      <c r="I242" s="111" t="s">
        <v>10</v>
      </c>
      <c r="J242" s="64">
        <v>45963</v>
      </c>
      <c r="K242" s="64">
        <v>45990</v>
      </c>
      <c r="L242" s="63">
        <f>IF(ISBLANK(DATA[[#This Row],[DISCHARGE DATE]]), "NO DATE", DATA[[#This Row],[DISCHARGE DATE]]-DATA[[#This Row],[ADMISSION DATE]]+1)</f>
        <v>28</v>
      </c>
      <c r="M242" s="112">
        <v>350</v>
      </c>
      <c r="N242" s="112">
        <v>364</v>
      </c>
      <c r="O242" s="137" t="s">
        <v>1182</v>
      </c>
      <c r="P242" s="137" t="s">
        <v>485</v>
      </c>
      <c r="Q242" s="138">
        <f>IF(DATA[[#This Row],[TYPE]]="Normal", 13 * DATA[[#This Row],[STORAGE DAYS]], 20 * DATA[[#This Row],[STORAGE DAYS]])</f>
        <v>364</v>
      </c>
      <c r="R242" s="138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>COUNTA(A:A)-2</f>
        <v>400</v>
      </c>
    </row>
    <row r="243" spans="1:20" s="26" customFormat="1" ht="16.5" hidden="1" customHeight="1" x14ac:dyDescent="0.3">
      <c r="A243" s="62" t="s">
        <v>1173</v>
      </c>
      <c r="B243" s="63" t="s">
        <v>1174</v>
      </c>
      <c r="C243" s="63">
        <v>29</v>
      </c>
      <c r="D243" s="111" t="s">
        <v>5</v>
      </c>
      <c r="E243" s="111" t="s">
        <v>1175</v>
      </c>
      <c r="F243" s="62" t="s">
        <v>1176</v>
      </c>
      <c r="G243" s="111" t="s">
        <v>26</v>
      </c>
      <c r="H243" s="136" t="s">
        <v>1177</v>
      </c>
      <c r="I243" s="111" t="s">
        <v>10</v>
      </c>
      <c r="J243" s="64">
        <v>45964</v>
      </c>
      <c r="K243" s="64">
        <v>45995</v>
      </c>
      <c r="L243" s="63">
        <f>IF(ISBLANK(DATA[[#This Row],[DISCHARGE DATE]]), "NO DATE", DATA[[#This Row],[DISCHARGE DATE]]-DATA[[#This Row],[ADMISSION DATE]]+1)</f>
        <v>32</v>
      </c>
      <c r="M243" s="112">
        <v>350</v>
      </c>
      <c r="N243" s="112">
        <v>416</v>
      </c>
      <c r="O243" s="137" t="s">
        <v>1183</v>
      </c>
      <c r="P243" s="137">
        <v>119</v>
      </c>
      <c r="Q243" s="138">
        <f>IF(DATA[[#This Row],[TYPE]]="Normal", 13 * DATA[[#This Row],[STORAGE DAYS]], 20 * DATA[[#This Row],[STORAGE DAYS]])</f>
        <v>416</v>
      </c>
      <c r="R243" s="138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>COUNTA(A:A)-2</f>
        <v>400</v>
      </c>
    </row>
    <row r="244" spans="1:20" s="26" customFormat="1" ht="16.5" hidden="1" customHeight="1" x14ac:dyDescent="0.3">
      <c r="A244" s="62" t="s">
        <v>1178</v>
      </c>
      <c r="B244" s="63" t="s">
        <v>1179</v>
      </c>
      <c r="C244" s="63">
        <v>68</v>
      </c>
      <c r="D244" s="111" t="s">
        <v>4</v>
      </c>
      <c r="E244" s="111" t="s">
        <v>804</v>
      </c>
      <c r="F244" s="62" t="s">
        <v>1180</v>
      </c>
      <c r="G244" s="111" t="s">
        <v>18</v>
      </c>
      <c r="H244" s="136" t="s">
        <v>1181</v>
      </c>
      <c r="I244" s="111" t="s">
        <v>10</v>
      </c>
      <c r="J244" s="64">
        <v>45964</v>
      </c>
      <c r="K244" s="64">
        <v>46080</v>
      </c>
      <c r="L244" s="63">
        <f>IF(ISBLANK(DATA[[#This Row],[DISCHARGE DATE]]), "NO DATE", DATA[[#This Row],[DISCHARGE DATE]]-DATA[[#This Row],[ADMISSION DATE]]+1)</f>
        <v>117</v>
      </c>
      <c r="M244" s="112">
        <v>350</v>
      </c>
      <c r="N244" s="112">
        <v>1521</v>
      </c>
      <c r="O244" s="137" t="s">
        <v>1184</v>
      </c>
      <c r="P244" s="137">
        <v>143</v>
      </c>
      <c r="Q244" s="138">
        <f>IF(DATA[[#This Row],[TYPE]]="Normal", 13 * DATA[[#This Row],[STORAGE DAYS]], 20 * DATA[[#This Row],[STORAGE DAYS]])</f>
        <v>1521</v>
      </c>
      <c r="R244" s="138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>COUNTA(A:A)-2</f>
        <v>400</v>
      </c>
    </row>
    <row r="245" spans="1:20" s="26" customFormat="1" ht="16.5" hidden="1" customHeight="1" x14ac:dyDescent="0.3">
      <c r="A245" s="62" t="s">
        <v>1185</v>
      </c>
      <c r="B245" s="63" t="s">
        <v>1186</v>
      </c>
      <c r="C245" s="63">
        <v>62</v>
      </c>
      <c r="D245" s="111" t="s">
        <v>5</v>
      </c>
      <c r="E245" s="111" t="s">
        <v>1187</v>
      </c>
      <c r="F245" s="62" t="s">
        <v>1188</v>
      </c>
      <c r="G245" s="111" t="s">
        <v>17</v>
      </c>
      <c r="H245" s="136" t="s">
        <v>1189</v>
      </c>
      <c r="I245" s="111" t="s">
        <v>12</v>
      </c>
      <c r="J245" s="64">
        <v>45968</v>
      </c>
      <c r="K245" s="64">
        <v>46066</v>
      </c>
      <c r="L245" s="63">
        <f>IF(ISBLANK(DATA[[#This Row],[DISCHARGE DATE]]), "NO DATE", DATA[[#This Row],[DISCHARGE DATE]]-DATA[[#This Row],[ADMISSION DATE]]+1)</f>
        <v>99</v>
      </c>
      <c r="M245" s="112">
        <v>350</v>
      </c>
      <c r="N245" s="112">
        <v>1980</v>
      </c>
      <c r="O245" s="137" t="s">
        <v>1191</v>
      </c>
      <c r="P245" s="137">
        <v>135</v>
      </c>
      <c r="Q245" s="138">
        <f>IF(DATA[[#This Row],[TYPE]]="Normal", 13 * DATA[[#This Row],[STORAGE DAYS]], 20 * DATA[[#This Row],[STORAGE DAYS]])</f>
        <v>1980</v>
      </c>
      <c r="R245" s="138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>COUNTA(A:A)-2</f>
        <v>400</v>
      </c>
    </row>
    <row r="246" spans="1:20" s="26" customFormat="1" ht="16.5" hidden="1" customHeight="1" x14ac:dyDescent="0.3">
      <c r="A246" s="62" t="s">
        <v>1192</v>
      </c>
      <c r="B246" s="63" t="s">
        <v>1193</v>
      </c>
      <c r="C246" s="63">
        <v>63</v>
      </c>
      <c r="D246" s="111" t="s">
        <v>4</v>
      </c>
      <c r="E246" s="111" t="s">
        <v>1194</v>
      </c>
      <c r="F246" s="62" t="s">
        <v>1195</v>
      </c>
      <c r="G246" s="111" t="s">
        <v>25</v>
      </c>
      <c r="H246" s="136" t="s">
        <v>982</v>
      </c>
      <c r="I246" s="111" t="s">
        <v>10</v>
      </c>
      <c r="J246" s="64">
        <v>45971</v>
      </c>
      <c r="K246" s="64">
        <v>46108</v>
      </c>
      <c r="L246" s="63">
        <f>IF(ISBLANK(DATA[[#This Row],[DISCHARGE DATE]]), "NO DATE", DATA[[#This Row],[DISCHARGE DATE]]-DATA[[#This Row],[ADMISSION DATE]]+1)</f>
        <v>138</v>
      </c>
      <c r="M246" s="112">
        <v>350</v>
      </c>
      <c r="N246" s="112">
        <v>1794</v>
      </c>
      <c r="O246" s="137" t="s">
        <v>1204</v>
      </c>
      <c r="P246" s="137">
        <v>256</v>
      </c>
      <c r="Q246" s="138">
        <f>IF(DATA[[#This Row],[TYPE]]="Normal", 13 * DATA[[#This Row],[STORAGE DAYS]], 20 * DATA[[#This Row],[STORAGE DAYS]])</f>
        <v>1794</v>
      </c>
      <c r="R246" s="138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>COUNTA(A:A)-2</f>
        <v>400</v>
      </c>
    </row>
    <row r="247" spans="1:20" s="26" customFormat="1" ht="16.5" hidden="1" customHeight="1" x14ac:dyDescent="0.3">
      <c r="A247" s="62" t="s">
        <v>1196</v>
      </c>
      <c r="B247" s="63" t="s">
        <v>1201</v>
      </c>
      <c r="C247" s="63">
        <v>54</v>
      </c>
      <c r="D247" s="111" t="s">
        <v>4</v>
      </c>
      <c r="E247" s="111" t="s">
        <v>1202</v>
      </c>
      <c r="F247" s="62" t="s">
        <v>1723</v>
      </c>
      <c r="G247" s="111" t="s">
        <v>1203</v>
      </c>
      <c r="H247" s="136">
        <v>0.67361111111111116</v>
      </c>
      <c r="I247" s="111" t="s">
        <v>10</v>
      </c>
      <c r="J247" s="64">
        <v>45971</v>
      </c>
      <c r="K247" s="64">
        <v>45977</v>
      </c>
      <c r="L247" s="63">
        <f>IF(ISBLANK(DATA[[#This Row],[DISCHARGE DATE]]), "NO DATE", DATA[[#This Row],[DISCHARGE DATE]]-DATA[[#This Row],[ADMISSION DATE]]+1)</f>
        <v>7</v>
      </c>
      <c r="M247" s="112">
        <v>350</v>
      </c>
      <c r="N247" s="112">
        <v>91</v>
      </c>
      <c r="O247" s="137" t="s">
        <v>1308</v>
      </c>
      <c r="P247" s="137" t="s">
        <v>1168</v>
      </c>
      <c r="Q247" s="138">
        <f>IF(DATA[[#This Row],[TYPE]]="Normal", 13 * DATA[[#This Row],[STORAGE DAYS]], 20 * DATA[[#This Row],[STORAGE DAYS]])</f>
        <v>91</v>
      </c>
      <c r="R247" s="138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>COUNTA(A:A)-2</f>
        <v>400</v>
      </c>
    </row>
    <row r="248" spans="1:20" s="26" customFormat="1" ht="16.5" hidden="1" customHeight="1" x14ac:dyDescent="0.3">
      <c r="A248" s="62" t="s">
        <v>1197</v>
      </c>
      <c r="B248" s="63" t="s">
        <v>1198</v>
      </c>
      <c r="C248" s="63">
        <v>62</v>
      </c>
      <c r="D248" s="111" t="s">
        <v>5</v>
      </c>
      <c r="E248" s="111" t="s">
        <v>1199</v>
      </c>
      <c r="F248" s="62" t="s">
        <v>1200</v>
      </c>
      <c r="G248" s="111" t="s">
        <v>27</v>
      </c>
      <c r="H248" s="136" t="s">
        <v>1080</v>
      </c>
      <c r="I248" s="111" t="s">
        <v>10</v>
      </c>
      <c r="J248" s="64">
        <v>45972</v>
      </c>
      <c r="K248" s="64">
        <v>46143</v>
      </c>
      <c r="L248" s="63">
        <f>IF(ISBLANK(DATA[[#This Row],[DISCHARGE DATE]]), "NO DATE", DATA[[#This Row],[DISCHARGE DATE]]-DATA[[#This Row],[ADMISSION DATE]]+1)</f>
        <v>172</v>
      </c>
      <c r="M248" s="112">
        <v>350</v>
      </c>
      <c r="N248" s="112">
        <v>2236</v>
      </c>
      <c r="O248" s="137" t="s">
        <v>1309</v>
      </c>
      <c r="P248" s="137">
        <v>291</v>
      </c>
      <c r="Q248" s="138">
        <f>IF(DATA[[#This Row],[TYPE]]="Normal", 13 * DATA[[#This Row],[STORAGE DAYS]], 20 * DATA[[#This Row],[STORAGE DAYS]])</f>
        <v>2236</v>
      </c>
      <c r="R248" s="138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>COUNTA(A:A)-2</f>
        <v>400</v>
      </c>
    </row>
    <row r="249" spans="1:20" s="26" customFormat="1" ht="16.5" hidden="1" customHeight="1" x14ac:dyDescent="0.3">
      <c r="A249" s="62" t="s">
        <v>1206</v>
      </c>
      <c r="B249" s="63" t="s">
        <v>1207</v>
      </c>
      <c r="C249" s="63">
        <v>52</v>
      </c>
      <c r="D249" s="111" t="s">
        <v>4</v>
      </c>
      <c r="E249" s="111" t="s">
        <v>1187</v>
      </c>
      <c r="F249" s="62" t="s">
        <v>1188</v>
      </c>
      <c r="G249" s="111" t="s">
        <v>17</v>
      </c>
      <c r="H249" s="136" t="s">
        <v>1208</v>
      </c>
      <c r="I249" s="111" t="s">
        <v>12</v>
      </c>
      <c r="J249" s="64">
        <v>45972</v>
      </c>
      <c r="K249" s="64">
        <v>46066</v>
      </c>
      <c r="L249" s="63">
        <f>IF(ISBLANK(DATA[[#This Row],[DISCHARGE DATE]]), "NO DATE", DATA[[#This Row],[DISCHARGE DATE]]-DATA[[#This Row],[ADMISSION DATE]]+1)</f>
        <v>95</v>
      </c>
      <c r="M249" s="112">
        <v>350</v>
      </c>
      <c r="N249" s="112">
        <v>1900</v>
      </c>
      <c r="O249" s="137" t="s">
        <v>1310</v>
      </c>
      <c r="P249" s="137">
        <v>136</v>
      </c>
      <c r="Q249" s="138">
        <f>IF(DATA[[#This Row],[TYPE]]="Normal", 13 * DATA[[#This Row],[STORAGE DAYS]], 20 * DATA[[#This Row],[STORAGE DAYS]])</f>
        <v>1900</v>
      </c>
      <c r="R249" s="138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>COUNTA(A:A)-2</f>
        <v>400</v>
      </c>
    </row>
    <row r="250" spans="1:20" s="26" customFormat="1" ht="16.5" hidden="1" customHeight="1" x14ac:dyDescent="0.3">
      <c r="A250" s="62" t="s">
        <v>1209</v>
      </c>
      <c r="B250" s="63" t="s">
        <v>1210</v>
      </c>
      <c r="C250" s="63">
        <v>77</v>
      </c>
      <c r="D250" s="111" t="s">
        <v>5</v>
      </c>
      <c r="E250" s="111" t="s">
        <v>1130</v>
      </c>
      <c r="F250" s="62" t="s">
        <v>1131</v>
      </c>
      <c r="G250" s="111" t="s">
        <v>27</v>
      </c>
      <c r="H250" s="136" t="s">
        <v>1211</v>
      </c>
      <c r="I250" s="111" t="s">
        <v>10</v>
      </c>
      <c r="J250" s="64">
        <v>45973</v>
      </c>
      <c r="K250" s="64">
        <v>46143</v>
      </c>
      <c r="L250" s="63">
        <f>IF(ISBLANK(DATA[[#This Row],[DISCHARGE DATE]]), "NO DATE", DATA[[#This Row],[DISCHARGE DATE]]-DATA[[#This Row],[ADMISSION DATE]]+1)</f>
        <v>171</v>
      </c>
      <c r="M250" s="112">
        <v>350</v>
      </c>
      <c r="N250" s="112">
        <v>2223</v>
      </c>
      <c r="O250" s="137" t="s">
        <v>1311</v>
      </c>
      <c r="P250" s="137">
        <v>289</v>
      </c>
      <c r="Q250" s="138">
        <f>IF(DATA[[#This Row],[TYPE]]="Normal", 13 * DATA[[#This Row],[STORAGE DAYS]], 20 * DATA[[#This Row],[STORAGE DAYS]])</f>
        <v>2223</v>
      </c>
      <c r="R250" s="138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>COUNTA(A:A)-2</f>
        <v>400</v>
      </c>
    </row>
    <row r="251" spans="1:20" s="26" customFormat="1" ht="16.5" hidden="1" customHeight="1" x14ac:dyDescent="0.3">
      <c r="A251" s="62" t="s">
        <v>1212</v>
      </c>
      <c r="B251" s="63" t="s">
        <v>83</v>
      </c>
      <c r="C251" s="63">
        <v>63</v>
      </c>
      <c r="D251" s="111" t="s">
        <v>5</v>
      </c>
      <c r="E251" s="111" t="s">
        <v>1072</v>
      </c>
      <c r="F251" s="62" t="s">
        <v>1073</v>
      </c>
      <c r="G251" s="111" t="s">
        <v>27</v>
      </c>
      <c r="H251" s="136" t="s">
        <v>1213</v>
      </c>
      <c r="I251" s="111" t="s">
        <v>12</v>
      </c>
      <c r="J251" s="64">
        <v>45974</v>
      </c>
      <c r="K251" s="64">
        <v>46108</v>
      </c>
      <c r="L251" s="63">
        <f>IF(ISBLANK(DATA[[#This Row],[DISCHARGE DATE]]), "NO DATE", DATA[[#This Row],[DISCHARGE DATE]]-DATA[[#This Row],[ADMISSION DATE]]+1)</f>
        <v>135</v>
      </c>
      <c r="M251" s="112">
        <v>350</v>
      </c>
      <c r="N251" s="112">
        <v>2700</v>
      </c>
      <c r="O251" s="137" t="s">
        <v>1312</v>
      </c>
      <c r="P251" s="137">
        <v>254</v>
      </c>
      <c r="Q251" s="138">
        <f>IF(DATA[[#This Row],[TYPE]]="Normal", 13 * DATA[[#This Row],[STORAGE DAYS]], 20 * DATA[[#This Row],[STORAGE DAYS]])</f>
        <v>2700</v>
      </c>
      <c r="R251" s="138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>COUNTA(A:A)-2</f>
        <v>400</v>
      </c>
    </row>
    <row r="252" spans="1:20" s="26" customFormat="1" ht="16.5" hidden="1" customHeight="1" x14ac:dyDescent="0.3">
      <c r="A252" s="62" t="s">
        <v>1215</v>
      </c>
      <c r="B252" s="63" t="s">
        <v>1216</v>
      </c>
      <c r="C252" s="63">
        <v>38</v>
      </c>
      <c r="D252" s="111" t="s">
        <v>4</v>
      </c>
      <c r="E252" s="111" t="s">
        <v>1217</v>
      </c>
      <c r="F252" s="62" t="s">
        <v>1218</v>
      </c>
      <c r="G252" s="111" t="s">
        <v>27</v>
      </c>
      <c r="H252" s="136" t="s">
        <v>1189</v>
      </c>
      <c r="I252" s="111" t="s">
        <v>10</v>
      </c>
      <c r="J252" s="64">
        <v>45974</v>
      </c>
      <c r="K252" s="64">
        <v>46108</v>
      </c>
      <c r="L252" s="63">
        <f>IF(ISBLANK(DATA[[#This Row],[DISCHARGE DATE]]), "NO DATE", DATA[[#This Row],[DISCHARGE DATE]]-DATA[[#This Row],[ADMISSION DATE]]+1)</f>
        <v>135</v>
      </c>
      <c r="M252" s="112">
        <v>350</v>
      </c>
      <c r="N252" s="112">
        <v>1755</v>
      </c>
      <c r="O252" s="137" t="s">
        <v>1313</v>
      </c>
      <c r="P252" s="137">
        <v>148</v>
      </c>
      <c r="Q252" s="138">
        <f>IF(DATA[[#This Row],[TYPE]]="Normal", 13 * DATA[[#This Row],[STORAGE DAYS]], 20 * DATA[[#This Row],[STORAGE DAYS]])</f>
        <v>1755</v>
      </c>
      <c r="R252" s="138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>COUNTA(A:A)-2</f>
        <v>400</v>
      </c>
    </row>
    <row r="253" spans="1:20" s="26" customFormat="1" ht="16.5" hidden="1" customHeight="1" x14ac:dyDescent="0.3">
      <c r="A253" s="62" t="s">
        <v>1220</v>
      </c>
      <c r="B253" s="63" t="s">
        <v>1221</v>
      </c>
      <c r="C253" s="63">
        <v>65</v>
      </c>
      <c r="D253" s="111" t="s">
        <v>4</v>
      </c>
      <c r="E253" s="111" t="s">
        <v>611</v>
      </c>
      <c r="F253" s="62" t="s">
        <v>1669</v>
      </c>
      <c r="G253" s="111" t="s">
        <v>27</v>
      </c>
      <c r="H253" s="136" t="s">
        <v>982</v>
      </c>
      <c r="I253" s="111" t="s">
        <v>12</v>
      </c>
      <c r="J253" s="64">
        <v>45976</v>
      </c>
      <c r="K253" s="64">
        <v>46234</v>
      </c>
      <c r="L253" s="63">
        <f>IF(ISBLANK(DATA[[#This Row],[DISCHARGE DATE]]), "NO DATE", DATA[[#This Row],[DISCHARGE DATE]]-DATA[[#This Row],[ADMISSION DATE]]+1)</f>
        <v>259</v>
      </c>
      <c r="M253" s="112">
        <v>350</v>
      </c>
      <c r="N253" s="112">
        <v>5180</v>
      </c>
      <c r="O253" s="137" t="s">
        <v>1314</v>
      </c>
      <c r="P253" s="137">
        <v>337</v>
      </c>
      <c r="Q253" s="138">
        <f>IF(DATA[[#This Row],[TYPE]]="Normal", 13 * DATA[[#This Row],[STORAGE DAYS]], 20 * DATA[[#This Row],[STORAGE DAYS]])</f>
        <v>5180</v>
      </c>
      <c r="R253" s="138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>COUNTA(A:A)-2</f>
        <v>400</v>
      </c>
    </row>
    <row r="254" spans="1:20" s="26" customFormat="1" ht="16.5" hidden="1" customHeight="1" x14ac:dyDescent="0.3">
      <c r="A254" s="62" t="s">
        <v>1222</v>
      </c>
      <c r="B254" s="63" t="s">
        <v>1223</v>
      </c>
      <c r="C254" s="63">
        <v>92</v>
      </c>
      <c r="D254" s="111" t="s">
        <v>4</v>
      </c>
      <c r="E254" s="111" t="s">
        <v>1224</v>
      </c>
      <c r="F254" s="62" t="s">
        <v>1292</v>
      </c>
      <c r="G254" s="111" t="s">
        <v>17</v>
      </c>
      <c r="H254" s="136" t="s">
        <v>1225</v>
      </c>
      <c r="I254" s="111" t="s">
        <v>10</v>
      </c>
      <c r="J254" s="64">
        <v>45976</v>
      </c>
      <c r="K254" s="64">
        <v>46122</v>
      </c>
      <c r="L254" s="63">
        <f>IF(ISBLANK(DATA[[#This Row],[DISCHARGE DATE]]), "NO DATE", DATA[[#This Row],[DISCHARGE DATE]]-DATA[[#This Row],[ADMISSION DATE]]+1)</f>
        <v>147</v>
      </c>
      <c r="M254" s="112">
        <v>350</v>
      </c>
      <c r="N254" s="112">
        <v>1911</v>
      </c>
      <c r="O254" s="137" t="s">
        <v>1315</v>
      </c>
      <c r="P254" s="137">
        <v>272</v>
      </c>
      <c r="Q254" s="138">
        <f>IF(DATA[[#This Row],[TYPE]]="Normal", 13 * DATA[[#This Row],[STORAGE DAYS]], 20 * DATA[[#This Row],[STORAGE DAYS]])</f>
        <v>1911</v>
      </c>
      <c r="R254" s="138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>COUNTA(A:A)-2</f>
        <v>400</v>
      </c>
    </row>
    <row r="255" spans="1:20" s="26" customFormat="1" ht="16.5" hidden="1" customHeight="1" x14ac:dyDescent="0.3">
      <c r="A255" s="62" t="s">
        <v>1228</v>
      </c>
      <c r="B255" s="63" t="s">
        <v>1229</v>
      </c>
      <c r="C255" s="63">
        <v>65</v>
      </c>
      <c r="D255" s="111" t="s">
        <v>5</v>
      </c>
      <c r="E255" s="111" t="s">
        <v>804</v>
      </c>
      <c r="F255" s="62" t="s">
        <v>1230</v>
      </c>
      <c r="G255" s="111" t="s">
        <v>1203</v>
      </c>
      <c r="H255" s="136" t="s">
        <v>1211</v>
      </c>
      <c r="I255" s="111" t="s">
        <v>10</v>
      </c>
      <c r="J255" s="64">
        <v>45978</v>
      </c>
      <c r="K255" s="64">
        <v>46129</v>
      </c>
      <c r="L255" s="63">
        <f>IF(ISBLANK(DATA[[#This Row],[DISCHARGE DATE]]), "NO DATE", DATA[[#This Row],[DISCHARGE DATE]]-DATA[[#This Row],[ADMISSION DATE]]+1)</f>
        <v>152</v>
      </c>
      <c r="M255" s="112">
        <v>350</v>
      </c>
      <c r="N255" s="112">
        <v>1976</v>
      </c>
      <c r="O255" s="137" t="s">
        <v>1316</v>
      </c>
      <c r="P255" s="137">
        <v>275</v>
      </c>
      <c r="Q255" s="138">
        <f>IF(DATA[[#This Row],[TYPE]]="Normal", 13 * DATA[[#This Row],[STORAGE DAYS]], 20 * DATA[[#This Row],[STORAGE DAYS]])</f>
        <v>1976</v>
      </c>
      <c r="R255" s="138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>COUNTA(A:A)-2</f>
        <v>400</v>
      </c>
    </row>
    <row r="256" spans="1:20" s="26" customFormat="1" ht="16.5" hidden="1" customHeight="1" x14ac:dyDescent="0.3">
      <c r="A256" s="62" t="s">
        <v>1254</v>
      </c>
      <c r="B256" s="63" t="s">
        <v>1255</v>
      </c>
      <c r="C256" s="63">
        <v>65</v>
      </c>
      <c r="D256" s="111" t="s">
        <v>5</v>
      </c>
      <c r="E256" s="111" t="s">
        <v>1256</v>
      </c>
      <c r="F256" s="62" t="s">
        <v>1257</v>
      </c>
      <c r="G256" s="111" t="s">
        <v>27</v>
      </c>
      <c r="H256" s="136" t="s">
        <v>1080</v>
      </c>
      <c r="I256" s="111" t="s">
        <v>10</v>
      </c>
      <c r="J256" s="64">
        <v>45981</v>
      </c>
      <c r="K256" s="64">
        <v>46108</v>
      </c>
      <c r="L256" s="63">
        <f>IF(ISBLANK(DATA[[#This Row],[DISCHARGE DATE]]), "NO DATE", DATA[[#This Row],[DISCHARGE DATE]]-DATA[[#This Row],[ADMISSION DATE]]+1)</f>
        <v>128</v>
      </c>
      <c r="M256" s="112">
        <v>350</v>
      </c>
      <c r="N256" s="112">
        <v>1664</v>
      </c>
      <c r="O256" s="137" t="s">
        <v>1317</v>
      </c>
      <c r="P256" s="137">
        <v>149</v>
      </c>
      <c r="Q256" s="138">
        <f>IF(DATA[[#This Row],[TYPE]]="Normal", 13 * DATA[[#This Row],[STORAGE DAYS]], 20 * DATA[[#This Row],[STORAGE DAYS]])</f>
        <v>1664</v>
      </c>
      <c r="R256" s="138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>COUNTA(A:A)-2</f>
        <v>400</v>
      </c>
    </row>
    <row r="257" spans="1:22" s="26" customFormat="1" ht="16.5" hidden="1" customHeight="1" x14ac:dyDescent="0.3">
      <c r="A257" s="62" t="s">
        <v>1260</v>
      </c>
      <c r="B257" s="63" t="s">
        <v>1262</v>
      </c>
      <c r="C257" s="63">
        <v>80</v>
      </c>
      <c r="D257" s="111" t="s">
        <v>4</v>
      </c>
      <c r="E257" s="111" t="s">
        <v>1263</v>
      </c>
      <c r="F257" s="62" t="s">
        <v>1264</v>
      </c>
      <c r="G257" s="111" t="s">
        <v>27</v>
      </c>
      <c r="H257" s="136">
        <v>0.8125</v>
      </c>
      <c r="I257" s="111" t="s">
        <v>12</v>
      </c>
      <c r="J257" s="64">
        <v>45986</v>
      </c>
      <c r="K257" s="64">
        <v>46143</v>
      </c>
      <c r="L257" s="63">
        <f>IF(ISBLANK(DATA[[#This Row],[DISCHARGE DATE]]), "NO DATE", DATA[[#This Row],[DISCHARGE DATE]]-DATA[[#This Row],[ADMISSION DATE]]+1)</f>
        <v>158</v>
      </c>
      <c r="M257" s="112">
        <v>350</v>
      </c>
      <c r="N257" s="112">
        <v>3160</v>
      </c>
      <c r="O257" s="137" t="s">
        <v>1318</v>
      </c>
      <c r="P257" s="137">
        <v>288</v>
      </c>
      <c r="Q257" s="138">
        <f>IF(DATA[[#This Row],[TYPE]]="Normal", 13 * DATA[[#This Row],[STORAGE DAYS]], 20 * DATA[[#This Row],[STORAGE DAYS]])</f>
        <v>3160</v>
      </c>
      <c r="R257" s="138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>COUNTA(A:A)-2</f>
        <v>400</v>
      </c>
    </row>
    <row r="258" spans="1:22" s="26" customFormat="1" ht="16.5" hidden="1" customHeight="1" x14ac:dyDescent="0.3">
      <c r="A258" s="62" t="s">
        <v>1261</v>
      </c>
      <c r="B258" s="63" t="s">
        <v>1265</v>
      </c>
      <c r="C258" s="63">
        <v>101</v>
      </c>
      <c r="D258" s="111" t="s">
        <v>4</v>
      </c>
      <c r="E258" s="111" t="s">
        <v>1266</v>
      </c>
      <c r="F258" s="62" t="s">
        <v>1267</v>
      </c>
      <c r="G258" s="111" t="s">
        <v>27</v>
      </c>
      <c r="H258" s="136" t="s">
        <v>1268</v>
      </c>
      <c r="I258" s="111" t="s">
        <v>10</v>
      </c>
      <c r="J258" s="64">
        <v>45987</v>
      </c>
      <c r="K258" s="64">
        <v>46171</v>
      </c>
      <c r="L258" s="63">
        <f>IF(ISBLANK(DATA[[#This Row],[DISCHARGE DATE]]), "NO DATE", DATA[[#This Row],[DISCHARGE DATE]]-DATA[[#This Row],[ADMISSION DATE]]+1)</f>
        <v>185</v>
      </c>
      <c r="M258" s="112">
        <v>350</v>
      </c>
      <c r="N258" s="112">
        <v>2405</v>
      </c>
      <c r="O258" s="137" t="s">
        <v>1319</v>
      </c>
      <c r="P258" s="137">
        <v>306</v>
      </c>
      <c r="Q258" s="138">
        <f>IF(DATA[[#This Row],[TYPE]]="Normal", 13 * DATA[[#This Row],[STORAGE DAYS]], 20 * DATA[[#This Row],[STORAGE DAYS]])</f>
        <v>2405</v>
      </c>
      <c r="R258" s="138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>COUNTA(A:A)-2</f>
        <v>400</v>
      </c>
      <c r="V258" s="26">
        <f>COUNTIF(S:S,"in custody")</f>
        <v>59</v>
      </c>
    </row>
    <row r="259" spans="1:22" s="26" customFormat="1" ht="16.5" hidden="1" customHeight="1" x14ac:dyDescent="0.3">
      <c r="A259" s="62" t="s">
        <v>1269</v>
      </c>
      <c r="B259" s="63" t="s">
        <v>1270</v>
      </c>
      <c r="C259" s="63">
        <v>52</v>
      </c>
      <c r="D259" s="111" t="s">
        <v>5</v>
      </c>
      <c r="E259" s="111" t="s">
        <v>1271</v>
      </c>
      <c r="F259" s="62" t="s">
        <v>1272</v>
      </c>
      <c r="G259" s="111" t="s">
        <v>26</v>
      </c>
      <c r="H259" s="136" t="s">
        <v>1273</v>
      </c>
      <c r="I259" s="111" t="s">
        <v>10</v>
      </c>
      <c r="J259" s="64">
        <v>45987</v>
      </c>
      <c r="K259" s="64">
        <v>46142</v>
      </c>
      <c r="L259" s="63">
        <f>IF(ISBLANK(DATA[[#This Row],[DISCHARGE DATE]]), "NO DATE", DATA[[#This Row],[DISCHARGE DATE]]-DATA[[#This Row],[ADMISSION DATE]]+1)</f>
        <v>156</v>
      </c>
      <c r="M259" s="112">
        <v>350</v>
      </c>
      <c r="N259" s="112">
        <v>2028</v>
      </c>
      <c r="O259" s="137" t="s">
        <v>1320</v>
      </c>
      <c r="P259" s="137">
        <v>281</v>
      </c>
      <c r="Q259" s="138">
        <f>IF(DATA[[#This Row],[TYPE]]="Normal", 13 * DATA[[#This Row],[STORAGE DAYS]], 20 * DATA[[#This Row],[STORAGE DAYS]])</f>
        <v>2028</v>
      </c>
      <c r="R259" s="138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>COUNTA(A:A)-2</f>
        <v>400</v>
      </c>
    </row>
    <row r="260" spans="1:22" s="26" customFormat="1" ht="16.5" hidden="1" customHeight="1" x14ac:dyDescent="0.3">
      <c r="A260" s="62" t="s">
        <v>1278</v>
      </c>
      <c r="B260" s="63" t="s">
        <v>1279</v>
      </c>
      <c r="C260" s="63">
        <v>52</v>
      </c>
      <c r="D260" s="111" t="s">
        <v>5</v>
      </c>
      <c r="E260" s="111" t="s">
        <v>1280</v>
      </c>
      <c r="F260" s="62" t="s">
        <v>1281</v>
      </c>
      <c r="G260" s="111" t="s">
        <v>20</v>
      </c>
      <c r="H260" s="136" t="s">
        <v>1282</v>
      </c>
      <c r="I260" s="111" t="s">
        <v>10</v>
      </c>
      <c r="J260" s="64">
        <v>45987</v>
      </c>
      <c r="K260" s="64">
        <v>46353</v>
      </c>
      <c r="L260" s="63">
        <f>IF(ISBLANK(DATA[[#This Row],[DISCHARGE DATE]]), "NO DATE", DATA[[#This Row],[DISCHARGE DATE]]-DATA[[#This Row],[ADMISSION DATE]]+1)</f>
        <v>367</v>
      </c>
      <c r="M260" s="112">
        <v>350</v>
      </c>
      <c r="N260" s="112"/>
      <c r="O260" s="137" t="s">
        <v>1321</v>
      </c>
      <c r="P260" s="137"/>
      <c r="Q260" s="138">
        <f>IF(DATA[[#This Row],[TYPE]]="Normal", 13 * DATA[[#This Row],[STORAGE DAYS]], 20 * DATA[[#This Row],[STORAGE DAYS]])</f>
        <v>4771</v>
      </c>
      <c r="R260" s="138">
        <f>DATA[[#This Row],[COLDROOM FEE]]-DATA[[#This Row],[STORAGE FEE]]</f>
        <v>-4771</v>
      </c>
      <c r="S260" s="98" t="str">
        <f>IF(ISBLANK(DATA[[#This Row],[COLDROOM RECEIPT]]),"IN CUSTODY","DISCHARGED")</f>
        <v>IN CUSTODY</v>
      </c>
      <c r="T260" s="25">
        <f>COUNTA(A:A)-2</f>
        <v>400</v>
      </c>
    </row>
    <row r="261" spans="1:22" s="26" customFormat="1" ht="16.5" hidden="1" customHeight="1" x14ac:dyDescent="0.3">
      <c r="A261" s="62" t="s">
        <v>1283</v>
      </c>
      <c r="B261" s="63" t="s">
        <v>1284</v>
      </c>
      <c r="C261" s="63">
        <v>85</v>
      </c>
      <c r="D261" s="111" t="s">
        <v>4</v>
      </c>
      <c r="E261" s="111" t="s">
        <v>1285</v>
      </c>
      <c r="F261" s="62" t="s">
        <v>1286</v>
      </c>
      <c r="G261" s="111" t="s">
        <v>20</v>
      </c>
      <c r="H261" s="136" t="s">
        <v>1282</v>
      </c>
      <c r="I261" s="111" t="s">
        <v>10</v>
      </c>
      <c r="J261" s="64">
        <v>45988</v>
      </c>
      <c r="K261" s="64">
        <v>46122</v>
      </c>
      <c r="L261" s="63">
        <f>IF(ISBLANK(DATA[[#This Row],[DISCHARGE DATE]]), "NO DATE", DATA[[#This Row],[DISCHARGE DATE]]-DATA[[#This Row],[ADMISSION DATE]]+1)</f>
        <v>135</v>
      </c>
      <c r="M261" s="112">
        <v>350</v>
      </c>
      <c r="N261" s="112">
        <v>1755</v>
      </c>
      <c r="O261" s="137" t="s">
        <v>1322</v>
      </c>
      <c r="P261" s="137">
        <v>267</v>
      </c>
      <c r="Q261" s="138">
        <f>IF(DATA[[#This Row],[TYPE]]="Normal", 13 * DATA[[#This Row],[STORAGE DAYS]], 20 * DATA[[#This Row],[STORAGE DAYS]])</f>
        <v>1755</v>
      </c>
      <c r="R261" s="138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>COUNTA(A:A)-2</f>
        <v>400</v>
      </c>
    </row>
    <row r="262" spans="1:22" s="26" customFormat="1" ht="16.5" hidden="1" customHeight="1" x14ac:dyDescent="0.3">
      <c r="A262" s="62" t="s">
        <v>1287</v>
      </c>
      <c r="B262" s="63" t="s">
        <v>244</v>
      </c>
      <c r="C262" s="63">
        <v>60</v>
      </c>
      <c r="D262" s="111" t="s">
        <v>5</v>
      </c>
      <c r="E262" s="111" t="s">
        <v>1288</v>
      </c>
      <c r="F262" s="62" t="s">
        <v>1289</v>
      </c>
      <c r="G262" s="111" t="s">
        <v>1290</v>
      </c>
      <c r="H262" s="136" t="s">
        <v>1291</v>
      </c>
      <c r="I262" s="111" t="s">
        <v>10</v>
      </c>
      <c r="J262" s="64">
        <v>45988</v>
      </c>
      <c r="K262" s="64">
        <v>46080</v>
      </c>
      <c r="L262" s="63">
        <f>IF(ISBLANK(DATA[[#This Row],[DISCHARGE DATE]]), "NO DATE", DATA[[#This Row],[DISCHARGE DATE]]-DATA[[#This Row],[ADMISSION DATE]]+1)</f>
        <v>93</v>
      </c>
      <c r="M262" s="112">
        <v>350</v>
      </c>
      <c r="N262" s="112">
        <v>1209</v>
      </c>
      <c r="O262" s="137" t="s">
        <v>1323</v>
      </c>
      <c r="P262" s="137">
        <v>140</v>
      </c>
      <c r="Q262" s="138">
        <f>IF(DATA[[#This Row],[TYPE]]="Normal", 13 * DATA[[#This Row],[STORAGE DAYS]], 20 * DATA[[#This Row],[STORAGE DAYS]])</f>
        <v>1209</v>
      </c>
      <c r="R262" s="138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>COUNTA(A:A)-2</f>
        <v>400</v>
      </c>
    </row>
    <row r="263" spans="1:22" s="26" customFormat="1" ht="16.5" hidden="1" customHeight="1" x14ac:dyDescent="0.3">
      <c r="A263" s="62" t="s">
        <v>1293</v>
      </c>
      <c r="B263" s="63" t="s">
        <v>1296</v>
      </c>
      <c r="C263" s="63">
        <v>80</v>
      </c>
      <c r="D263" s="111" t="s">
        <v>5</v>
      </c>
      <c r="E263" s="111" t="s">
        <v>1297</v>
      </c>
      <c r="F263" s="62" t="s">
        <v>1298</v>
      </c>
      <c r="G263" s="111" t="s">
        <v>27</v>
      </c>
      <c r="H263" s="136" t="s">
        <v>1299</v>
      </c>
      <c r="I263" s="111" t="s">
        <v>12</v>
      </c>
      <c r="J263" s="64">
        <v>45993</v>
      </c>
      <c r="K263" s="64">
        <v>46143</v>
      </c>
      <c r="L263" s="63">
        <f>IF(ISBLANK(DATA[[#This Row],[DISCHARGE DATE]]), "NO DATE", DATA[[#This Row],[DISCHARGE DATE]]-DATA[[#This Row],[ADMISSION DATE]]+1)</f>
        <v>151</v>
      </c>
      <c r="M263" s="112">
        <v>350</v>
      </c>
      <c r="N263" s="112">
        <v>3020</v>
      </c>
      <c r="O263" s="137" t="s">
        <v>1300</v>
      </c>
      <c r="P263" s="137" t="s">
        <v>1830</v>
      </c>
      <c r="Q263" s="138">
        <f>IF(DATA[[#This Row],[TYPE]]="Normal", 13 * DATA[[#This Row],[STORAGE DAYS]], 20 * DATA[[#This Row],[STORAGE DAYS]])</f>
        <v>3020</v>
      </c>
      <c r="R263" s="138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>COUNTA(A:A)-2</f>
        <v>400</v>
      </c>
    </row>
    <row r="264" spans="1:22" s="26" customFormat="1" ht="16.5" hidden="1" customHeight="1" x14ac:dyDescent="0.3">
      <c r="A264" s="62" t="s">
        <v>1301</v>
      </c>
      <c r="B264" s="63" t="s">
        <v>1302</v>
      </c>
      <c r="C264" s="63">
        <v>67</v>
      </c>
      <c r="D264" s="111" t="s">
        <v>4</v>
      </c>
      <c r="E264" s="111" t="s">
        <v>584</v>
      </c>
      <c r="F264" s="62" t="s">
        <v>1303</v>
      </c>
      <c r="G264" s="111" t="s">
        <v>27</v>
      </c>
      <c r="H264" s="136" t="s">
        <v>1304</v>
      </c>
      <c r="I264" s="111" t="s">
        <v>12</v>
      </c>
      <c r="J264" s="64">
        <v>45994</v>
      </c>
      <c r="K264" s="64">
        <v>46108</v>
      </c>
      <c r="L264" s="63">
        <f>IF(ISBLANK(DATA[[#This Row],[DISCHARGE DATE]]), "NO DATE", DATA[[#This Row],[DISCHARGE DATE]]-DATA[[#This Row],[ADMISSION DATE]]+1)</f>
        <v>115</v>
      </c>
      <c r="M264" s="112">
        <v>350</v>
      </c>
      <c r="N264" s="112">
        <v>2300</v>
      </c>
      <c r="O264" s="137" t="s">
        <v>1305</v>
      </c>
      <c r="P264" s="137">
        <v>147</v>
      </c>
      <c r="Q264" s="138">
        <f>IF(DATA[[#This Row],[TYPE]]="Normal", 13 * DATA[[#This Row],[STORAGE DAYS]], 20 * DATA[[#This Row],[STORAGE DAYS]])</f>
        <v>2300</v>
      </c>
      <c r="R264" s="138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>COUNTA(A:A)-2</f>
        <v>400</v>
      </c>
    </row>
    <row r="265" spans="1:22" s="26" customFormat="1" ht="16.5" hidden="1" customHeight="1" x14ac:dyDescent="0.3">
      <c r="A265" s="62" t="s">
        <v>1306</v>
      </c>
      <c r="B265" s="63" t="s">
        <v>1294</v>
      </c>
      <c r="C265" s="63">
        <v>6</v>
      </c>
      <c r="D265" s="111" t="s">
        <v>4</v>
      </c>
      <c r="E265" s="111" t="s">
        <v>1295</v>
      </c>
      <c r="F265" s="62" t="s">
        <v>1724</v>
      </c>
      <c r="G265" s="111" t="s">
        <v>25</v>
      </c>
      <c r="H265" s="136">
        <v>0.85416666666666663</v>
      </c>
      <c r="I265" s="111" t="s">
        <v>10</v>
      </c>
      <c r="J265" s="64">
        <v>45994</v>
      </c>
      <c r="K265" s="64">
        <v>45997</v>
      </c>
      <c r="L265" s="63">
        <f>IF(ISBLANK(DATA[[#This Row],[DISCHARGE DATE]]), "NO DATE", DATA[[#This Row],[DISCHARGE DATE]]-DATA[[#This Row],[ADMISSION DATE]]+1)</f>
        <v>4</v>
      </c>
      <c r="M265" s="112">
        <v>350</v>
      </c>
      <c r="N265" s="112">
        <v>52</v>
      </c>
      <c r="O265" s="137" t="s">
        <v>1307</v>
      </c>
      <c r="P265" s="137">
        <v>121</v>
      </c>
      <c r="Q265" s="138">
        <f>IF(DATA[[#This Row],[TYPE]]="Normal", 13 * DATA[[#This Row],[STORAGE DAYS]], 20 * DATA[[#This Row],[STORAGE DAYS]])</f>
        <v>52</v>
      </c>
      <c r="R265" s="138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>COUNTA(A:A)-2</f>
        <v>400</v>
      </c>
    </row>
    <row r="266" spans="1:22" s="26" customFormat="1" ht="16.5" hidden="1" customHeight="1" x14ac:dyDescent="0.3">
      <c r="A266" s="62" t="s">
        <v>1324</v>
      </c>
      <c r="B266" s="63" t="s">
        <v>1325</v>
      </c>
      <c r="C266" s="63">
        <v>70</v>
      </c>
      <c r="D266" s="111" t="s">
        <v>4</v>
      </c>
      <c r="E266" s="111" t="s">
        <v>1326</v>
      </c>
      <c r="F266" s="62" t="s">
        <v>1725</v>
      </c>
      <c r="G266" s="111" t="s">
        <v>27</v>
      </c>
      <c r="H266" s="136">
        <v>0.39583333333333331</v>
      </c>
      <c r="I266" s="111" t="s">
        <v>12</v>
      </c>
      <c r="J266" s="64">
        <v>45996</v>
      </c>
      <c r="K266" s="64">
        <v>46171</v>
      </c>
      <c r="L266" s="63">
        <f>IF(ISBLANK(DATA[[#This Row],[DISCHARGE DATE]]), "NO DATE", DATA[[#This Row],[DISCHARGE DATE]]-DATA[[#This Row],[ADMISSION DATE]]+1)</f>
        <v>176</v>
      </c>
      <c r="M266" s="112">
        <v>350</v>
      </c>
      <c r="N266" s="112">
        <v>3520</v>
      </c>
      <c r="O266" s="137">
        <v>270</v>
      </c>
      <c r="P266" s="137">
        <v>319</v>
      </c>
      <c r="Q266" s="138">
        <f>IF(DATA[[#This Row],[TYPE]]="Normal", 13 * DATA[[#This Row],[STORAGE DAYS]], 20 * DATA[[#This Row],[STORAGE DAYS]])</f>
        <v>3520</v>
      </c>
      <c r="R266" s="138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>COUNTA(A:A)-2</f>
        <v>400</v>
      </c>
    </row>
    <row r="267" spans="1:22" s="26" customFormat="1" ht="16.5" hidden="1" customHeight="1" x14ac:dyDescent="0.3">
      <c r="A267" s="62" t="s">
        <v>1329</v>
      </c>
      <c r="B267" s="63" t="s">
        <v>1327</v>
      </c>
      <c r="C267" s="63">
        <v>65</v>
      </c>
      <c r="D267" s="111" t="s">
        <v>4</v>
      </c>
      <c r="E267" s="111" t="s">
        <v>1328</v>
      </c>
      <c r="F267" s="111" t="s">
        <v>1726</v>
      </c>
      <c r="G267" s="111" t="s">
        <v>27</v>
      </c>
      <c r="H267" s="136">
        <v>0.41666666666666669</v>
      </c>
      <c r="I267" s="111" t="s">
        <v>10</v>
      </c>
      <c r="J267" s="64">
        <v>45996</v>
      </c>
      <c r="K267" s="64">
        <v>46143</v>
      </c>
      <c r="L267" s="63">
        <f>IF(ISBLANK(DATA[[#This Row],[DISCHARGE DATE]]), "NO DATE", DATA[[#This Row],[DISCHARGE DATE]]-DATA[[#This Row],[ADMISSION DATE]]+1)</f>
        <v>148</v>
      </c>
      <c r="M267" s="112">
        <v>350</v>
      </c>
      <c r="N267" s="112">
        <v>1924</v>
      </c>
      <c r="O267" s="137">
        <v>271</v>
      </c>
      <c r="P267" s="137">
        <v>282</v>
      </c>
      <c r="Q267" s="138">
        <f>IF(DATA[[#This Row],[TYPE]]="Normal", 13 * DATA[[#This Row],[STORAGE DAYS]], 20 * DATA[[#This Row],[STORAGE DAYS]])</f>
        <v>1924</v>
      </c>
      <c r="R267" s="138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>COUNTA(A:A)-2</f>
        <v>400</v>
      </c>
    </row>
    <row r="268" spans="1:22" s="26" customFormat="1" ht="16.5" hidden="1" customHeight="1" x14ac:dyDescent="0.3">
      <c r="A268" s="62" t="s">
        <v>1330</v>
      </c>
      <c r="B268" s="63" t="s">
        <v>1331</v>
      </c>
      <c r="C268" s="63">
        <v>39</v>
      </c>
      <c r="D268" s="111" t="s">
        <v>5</v>
      </c>
      <c r="E268" s="111" t="s">
        <v>1140</v>
      </c>
      <c r="F268" s="111" t="s">
        <v>1141</v>
      </c>
      <c r="G268" s="111" t="s">
        <v>1142</v>
      </c>
      <c r="H268" s="136">
        <v>0.34722222222222221</v>
      </c>
      <c r="I268" s="111" t="s">
        <v>12</v>
      </c>
      <c r="J268" s="64">
        <v>45999</v>
      </c>
      <c r="K268" s="64">
        <v>46038</v>
      </c>
      <c r="L268" s="63">
        <f>IF(ISBLANK(DATA[[#This Row],[DISCHARGE DATE]]), "NO DATE", DATA[[#This Row],[DISCHARGE DATE]]-DATA[[#This Row],[ADMISSION DATE]]+1)</f>
        <v>40</v>
      </c>
      <c r="M268" s="112">
        <v>350</v>
      </c>
      <c r="N268" s="112">
        <v>800</v>
      </c>
      <c r="O268" s="137">
        <v>272</v>
      </c>
      <c r="P268" s="137">
        <v>124</v>
      </c>
      <c r="Q268" s="138">
        <f>IF(DATA[[#This Row],[TYPE]]="Normal", 13 * DATA[[#This Row],[STORAGE DAYS]], 20 * DATA[[#This Row],[STORAGE DAYS]])</f>
        <v>800</v>
      </c>
      <c r="R268" s="138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>COUNTA(A:A)-2</f>
        <v>400</v>
      </c>
    </row>
    <row r="269" spans="1:22" s="26" customFormat="1" ht="13.5" hidden="1" customHeight="1" x14ac:dyDescent="0.3">
      <c r="A269" s="62" t="s">
        <v>1332</v>
      </c>
      <c r="B269" s="63" t="s">
        <v>1333</v>
      </c>
      <c r="C269" s="63">
        <v>45</v>
      </c>
      <c r="D269" s="111" t="s">
        <v>5</v>
      </c>
      <c r="E269" s="111" t="s">
        <v>1334</v>
      </c>
      <c r="F269" s="111" t="s">
        <v>1727</v>
      </c>
      <c r="G269" s="111" t="s">
        <v>18</v>
      </c>
      <c r="H269" s="136">
        <v>0.27083333333333331</v>
      </c>
      <c r="I269" s="111" t="s">
        <v>12</v>
      </c>
      <c r="J269" s="64">
        <v>45997</v>
      </c>
      <c r="K269" s="64">
        <v>46143</v>
      </c>
      <c r="L269" s="63">
        <f>IF(ISBLANK(DATA[[#This Row],[DISCHARGE DATE]]), "NO DATE", DATA[[#This Row],[DISCHARGE DATE]]-DATA[[#This Row],[ADMISSION DATE]]+1)</f>
        <v>147</v>
      </c>
      <c r="M269" s="112">
        <v>350</v>
      </c>
      <c r="N269" s="112">
        <v>2940</v>
      </c>
      <c r="O269" s="137">
        <v>273</v>
      </c>
      <c r="P269" s="137">
        <v>12000140</v>
      </c>
      <c r="Q269" s="138">
        <f>IF(DATA[[#This Row],[TYPE]]="Normal", 13 * DATA[[#This Row],[STORAGE DAYS]], 20 * DATA[[#This Row],[STORAGE DAYS]])</f>
        <v>2940</v>
      </c>
      <c r="R269" s="138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>COUNTA(A:A)-2</f>
        <v>400</v>
      </c>
    </row>
    <row r="270" spans="1:22" s="26" customFormat="1" ht="16.5" hidden="1" customHeight="1" x14ac:dyDescent="0.3">
      <c r="A270" s="62" t="s">
        <v>1335</v>
      </c>
      <c r="B270" s="63" t="s">
        <v>1336</v>
      </c>
      <c r="C270" s="63">
        <v>35</v>
      </c>
      <c r="D270" s="111" t="s">
        <v>4</v>
      </c>
      <c r="E270" s="111" t="s">
        <v>1337</v>
      </c>
      <c r="F270" s="111" t="s">
        <v>1728</v>
      </c>
      <c r="G270" s="111" t="s">
        <v>27</v>
      </c>
      <c r="H270" s="136">
        <v>0.41666666666666669</v>
      </c>
      <c r="I270" s="111" t="s">
        <v>10</v>
      </c>
      <c r="J270" s="64">
        <v>45999</v>
      </c>
      <c r="K270" s="64">
        <v>46108</v>
      </c>
      <c r="L270" s="63">
        <f>IF(ISBLANK(DATA[[#This Row],[DISCHARGE DATE]]), "NO DATE", DATA[[#This Row],[DISCHARGE DATE]]-DATA[[#This Row],[ADMISSION DATE]]+1)</f>
        <v>110</v>
      </c>
      <c r="M270" s="112">
        <v>350</v>
      </c>
      <c r="N270" s="112">
        <v>1430</v>
      </c>
      <c r="O270" s="137">
        <v>274</v>
      </c>
      <c r="P270" s="137">
        <v>145</v>
      </c>
      <c r="Q270" s="138">
        <f>IF(DATA[[#This Row],[TYPE]]="Normal", 13 * DATA[[#This Row],[STORAGE DAYS]], 20 * DATA[[#This Row],[STORAGE DAYS]])</f>
        <v>1430</v>
      </c>
      <c r="R270" s="138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>COUNTA(A:A)-2</f>
        <v>400</v>
      </c>
    </row>
    <row r="271" spans="1:22" s="26" customFormat="1" ht="16.5" hidden="1" customHeight="1" x14ac:dyDescent="0.3">
      <c r="A271" s="62" t="s">
        <v>1344</v>
      </c>
      <c r="B271" s="63" t="s">
        <v>1345</v>
      </c>
      <c r="C271" s="63">
        <v>62</v>
      </c>
      <c r="D271" s="111" t="s">
        <v>4</v>
      </c>
      <c r="E271" s="111" t="s">
        <v>1346</v>
      </c>
      <c r="F271" s="111" t="s">
        <v>1729</v>
      </c>
      <c r="G271" s="111" t="s">
        <v>27</v>
      </c>
      <c r="H271" s="136">
        <v>0.8125</v>
      </c>
      <c r="I271" s="111" t="s">
        <v>10</v>
      </c>
      <c r="J271" s="64">
        <v>46002</v>
      </c>
      <c r="K271" s="64">
        <v>46143</v>
      </c>
      <c r="L271" s="63">
        <f>IF(ISBLANK(DATA[[#This Row],[DISCHARGE DATE]]), "NO DATE", DATA[[#This Row],[DISCHARGE DATE]]-DATA[[#This Row],[ADMISSION DATE]]+1)</f>
        <v>142</v>
      </c>
      <c r="M271" s="112">
        <v>350</v>
      </c>
      <c r="N271" s="112">
        <v>1846</v>
      </c>
      <c r="O271" s="137">
        <v>275</v>
      </c>
      <c r="P271" s="137">
        <v>284</v>
      </c>
      <c r="Q271" s="138">
        <f>IF(DATA[[#This Row],[TYPE]]="Normal", 13 * DATA[[#This Row],[STORAGE DAYS]], 20 * DATA[[#This Row],[STORAGE DAYS]])</f>
        <v>1846</v>
      </c>
      <c r="R271" s="138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>COUNTA(A:A)-2</f>
        <v>400</v>
      </c>
    </row>
    <row r="272" spans="1:22" s="26" customFormat="1" ht="16.5" hidden="1" customHeight="1" x14ac:dyDescent="0.3">
      <c r="A272" s="62" t="s">
        <v>1347</v>
      </c>
      <c r="B272" s="63" t="s">
        <v>1348</v>
      </c>
      <c r="C272" s="63">
        <v>36</v>
      </c>
      <c r="D272" s="111" t="s">
        <v>4</v>
      </c>
      <c r="E272" s="111" t="s">
        <v>1349</v>
      </c>
      <c r="F272" s="111" t="s">
        <v>1730</v>
      </c>
      <c r="G272" s="111" t="s">
        <v>27</v>
      </c>
      <c r="H272" s="136">
        <v>0.125</v>
      </c>
      <c r="I272" s="111" t="s">
        <v>10</v>
      </c>
      <c r="J272" s="64">
        <v>46004</v>
      </c>
      <c r="K272" s="64">
        <v>46206</v>
      </c>
      <c r="L272" s="63">
        <f>IF(ISBLANK(DATA[[#This Row],[DISCHARGE DATE]]), "NO DATE", DATA[[#This Row],[DISCHARGE DATE]]-DATA[[#This Row],[ADMISSION DATE]]+1)</f>
        <v>203</v>
      </c>
      <c r="M272" s="112">
        <v>350</v>
      </c>
      <c r="N272" s="112">
        <v>2639</v>
      </c>
      <c r="O272" s="137">
        <v>276</v>
      </c>
      <c r="P272" s="137">
        <v>326</v>
      </c>
      <c r="Q272" s="138">
        <f>IF(DATA[[#This Row],[TYPE]]="Normal", 13 * DATA[[#This Row],[STORAGE DAYS]], 20 * DATA[[#This Row],[STORAGE DAYS]])</f>
        <v>2639</v>
      </c>
      <c r="R272" s="138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>COUNTA(A:A)-2</f>
        <v>400</v>
      </c>
    </row>
    <row r="273" spans="1:20" s="26" customFormat="1" ht="16.5" hidden="1" customHeight="1" x14ac:dyDescent="0.3">
      <c r="A273" s="62" t="s">
        <v>1350</v>
      </c>
      <c r="B273" s="63" t="s">
        <v>1351</v>
      </c>
      <c r="C273" s="63">
        <v>75</v>
      </c>
      <c r="D273" s="111" t="s">
        <v>4</v>
      </c>
      <c r="E273" s="111" t="s">
        <v>1352</v>
      </c>
      <c r="F273" s="111" t="s">
        <v>1731</v>
      </c>
      <c r="G273" s="111" t="s">
        <v>27</v>
      </c>
      <c r="H273" s="136">
        <v>0.46527777777777779</v>
      </c>
      <c r="I273" s="111" t="s">
        <v>10</v>
      </c>
      <c r="J273" s="64">
        <v>46006</v>
      </c>
      <c r="K273" s="64">
        <v>46318</v>
      </c>
      <c r="L273" s="63">
        <f>IF(ISBLANK(DATA[[#This Row],[DISCHARGE DATE]]), "NO DATE", DATA[[#This Row],[DISCHARGE DATE]]-DATA[[#This Row],[ADMISSION DATE]]+1)</f>
        <v>313</v>
      </c>
      <c r="M273" s="112">
        <v>350</v>
      </c>
      <c r="N273" s="112"/>
      <c r="O273" s="137">
        <v>277</v>
      </c>
      <c r="P273" s="137"/>
      <c r="Q273" s="138">
        <f>IF(DATA[[#This Row],[TYPE]]="Normal", 13 * DATA[[#This Row],[STORAGE DAYS]], 20 * DATA[[#This Row],[STORAGE DAYS]])</f>
        <v>4069</v>
      </c>
      <c r="R273" s="138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>COUNTA(A:A)-2</f>
        <v>400</v>
      </c>
    </row>
    <row r="274" spans="1:20" s="26" customFormat="1" ht="16.5" hidden="1" customHeight="1" x14ac:dyDescent="0.3">
      <c r="A274" s="62" t="s">
        <v>1360</v>
      </c>
      <c r="B274" s="63" t="s">
        <v>1361</v>
      </c>
      <c r="C274" s="63">
        <v>64</v>
      </c>
      <c r="D274" s="111" t="s">
        <v>5</v>
      </c>
      <c r="E274" s="111" t="s">
        <v>1362</v>
      </c>
      <c r="F274" s="111" t="s">
        <v>1732</v>
      </c>
      <c r="G274" s="111" t="s">
        <v>19</v>
      </c>
      <c r="H274" s="136">
        <v>0.8125</v>
      </c>
      <c r="I274" s="111" t="s">
        <v>10</v>
      </c>
      <c r="J274" s="64">
        <v>46010</v>
      </c>
      <c r="K274" s="64">
        <v>46108</v>
      </c>
      <c r="L274" s="63">
        <f>IF(ISBLANK(DATA[[#This Row],[DISCHARGE DATE]]), "NO DATE", DATA[[#This Row],[DISCHARGE DATE]]-DATA[[#This Row],[ADMISSION DATE]]+1)</f>
        <v>99</v>
      </c>
      <c r="M274" s="112">
        <v>350</v>
      </c>
      <c r="N274" s="112">
        <v>1287</v>
      </c>
      <c r="O274" s="137">
        <v>278</v>
      </c>
      <c r="P274" s="137">
        <v>265</v>
      </c>
      <c r="Q274" s="138">
        <f>IF(DATA[[#This Row],[TYPE]]="Normal", 13 * DATA[[#This Row],[STORAGE DAYS]], 20 * DATA[[#This Row],[STORAGE DAYS]])</f>
        <v>1287</v>
      </c>
      <c r="R274" s="138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>COUNTA(A:A)-2</f>
        <v>400</v>
      </c>
    </row>
    <row r="275" spans="1:20" s="26" customFormat="1" ht="16.5" hidden="1" customHeight="1" x14ac:dyDescent="0.3">
      <c r="A275" s="62" t="s">
        <v>1363</v>
      </c>
      <c r="B275" s="63" t="s">
        <v>1364</v>
      </c>
      <c r="C275" s="63">
        <v>52</v>
      </c>
      <c r="D275" s="111" t="s">
        <v>5</v>
      </c>
      <c r="E275" s="111" t="s">
        <v>1365</v>
      </c>
      <c r="F275" s="111" t="s">
        <v>1733</v>
      </c>
      <c r="G275" s="111" t="s">
        <v>1366</v>
      </c>
      <c r="H275" s="136">
        <v>0.8125</v>
      </c>
      <c r="I275" s="111" t="s">
        <v>10</v>
      </c>
      <c r="J275" s="64">
        <v>46015</v>
      </c>
      <c r="K275" s="64">
        <v>46059</v>
      </c>
      <c r="L275" s="63">
        <f>IF(ISBLANK(DATA[[#This Row],[DISCHARGE DATE]]), "NO DATE", DATA[[#This Row],[DISCHARGE DATE]]-DATA[[#This Row],[ADMISSION DATE]]+1)</f>
        <v>45</v>
      </c>
      <c r="M275" s="112">
        <v>350</v>
      </c>
      <c r="N275" s="112">
        <v>585</v>
      </c>
      <c r="O275" s="137">
        <v>279</v>
      </c>
      <c r="P275" s="137">
        <v>131</v>
      </c>
      <c r="Q275" s="138">
        <f>IF(DATA[[#This Row],[TYPE]]="Normal", 13 * DATA[[#This Row],[STORAGE DAYS]], 20 * DATA[[#This Row],[STORAGE DAYS]])</f>
        <v>585</v>
      </c>
      <c r="R275" s="138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>COUNTA(A:A)-2</f>
        <v>400</v>
      </c>
    </row>
    <row r="276" spans="1:20" s="26" customFormat="1" ht="16.5" hidden="1" customHeight="1" x14ac:dyDescent="0.3">
      <c r="A276" s="62" t="s">
        <v>1367</v>
      </c>
      <c r="B276" s="63" t="s">
        <v>1368</v>
      </c>
      <c r="C276" s="63">
        <v>21</v>
      </c>
      <c r="D276" s="111" t="s">
        <v>4</v>
      </c>
      <c r="E276" s="111" t="s">
        <v>1369</v>
      </c>
      <c r="F276" s="111" t="s">
        <v>1734</v>
      </c>
      <c r="G276" s="111" t="s">
        <v>19</v>
      </c>
      <c r="H276" s="136">
        <v>0.85416666666666663</v>
      </c>
      <c r="I276" s="111" t="s">
        <v>10</v>
      </c>
      <c r="J276" s="64">
        <v>46019</v>
      </c>
      <c r="K276" s="64">
        <v>46045</v>
      </c>
      <c r="L276" s="63">
        <f>IF(ISBLANK(DATA[[#This Row],[DISCHARGE DATE]]), "NO DATE", DATA[[#This Row],[DISCHARGE DATE]]-DATA[[#This Row],[ADMISSION DATE]]+1)</f>
        <v>27</v>
      </c>
      <c r="M276" s="112">
        <v>350</v>
      </c>
      <c r="N276" s="112">
        <v>351</v>
      </c>
      <c r="O276" s="137">
        <v>280</v>
      </c>
      <c r="P276" s="137">
        <v>128</v>
      </c>
      <c r="Q276" s="138">
        <f>IF(DATA[[#This Row],[TYPE]]="Normal", 13 * DATA[[#This Row],[STORAGE DAYS]], 20 * DATA[[#This Row],[STORAGE DAYS]])</f>
        <v>351</v>
      </c>
      <c r="R276" s="138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>COUNTA(A:A)-2</f>
        <v>400</v>
      </c>
    </row>
    <row r="277" spans="1:20" s="26" customFormat="1" ht="16.5" hidden="1" customHeight="1" x14ac:dyDescent="0.3">
      <c r="A277" s="62" t="s">
        <v>1371</v>
      </c>
      <c r="B277" s="63" t="s">
        <v>1372</v>
      </c>
      <c r="C277" s="63">
        <v>64</v>
      </c>
      <c r="D277" s="111" t="s">
        <v>4</v>
      </c>
      <c r="E277" s="111" t="s">
        <v>1373</v>
      </c>
      <c r="F277" s="111" t="s">
        <v>1735</v>
      </c>
      <c r="G277" s="111" t="s">
        <v>25</v>
      </c>
      <c r="H277" s="136">
        <v>0.85416666666666663</v>
      </c>
      <c r="I277" s="111" t="s">
        <v>12</v>
      </c>
      <c r="J277" s="64">
        <v>46024</v>
      </c>
      <c r="K277" s="64">
        <v>46143</v>
      </c>
      <c r="L277" s="63">
        <f>IF(ISBLANK(DATA[[#This Row],[DISCHARGE DATE]]), "NO DATE", DATA[[#This Row],[DISCHARGE DATE]]-DATA[[#This Row],[ADMISSION DATE]]+1)</f>
        <v>120</v>
      </c>
      <c r="M277" s="112">
        <v>350</v>
      </c>
      <c r="N277" s="112">
        <v>2400</v>
      </c>
      <c r="O277" s="137">
        <v>281</v>
      </c>
      <c r="P277" s="137">
        <v>283</v>
      </c>
      <c r="Q277" s="138">
        <f>IF(DATA[[#This Row],[TYPE]]="Normal", 13 * DATA[[#This Row],[STORAGE DAYS]], 20 * DATA[[#This Row],[STORAGE DAYS]])</f>
        <v>2400</v>
      </c>
      <c r="R277" s="138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>COUNTA(A:A)-2</f>
        <v>400</v>
      </c>
    </row>
    <row r="278" spans="1:20" s="26" customFormat="1" ht="16.5" hidden="1" customHeight="1" x14ac:dyDescent="0.3">
      <c r="A278" s="62" t="s">
        <v>1374</v>
      </c>
      <c r="B278" s="63" t="s">
        <v>1375</v>
      </c>
      <c r="C278" s="63">
        <v>70</v>
      </c>
      <c r="D278" s="111" t="s">
        <v>5</v>
      </c>
      <c r="E278" s="111" t="s">
        <v>1376</v>
      </c>
      <c r="F278" s="111" t="s">
        <v>1736</v>
      </c>
      <c r="G278" s="111" t="s">
        <v>27</v>
      </c>
      <c r="H278" s="136">
        <v>0.22916666666666666</v>
      </c>
      <c r="I278" s="111" t="s">
        <v>10</v>
      </c>
      <c r="J278" s="64">
        <v>46025</v>
      </c>
      <c r="K278" s="64">
        <v>46143</v>
      </c>
      <c r="L278" s="63">
        <f>IF(ISBLANK(DATA[[#This Row],[DISCHARGE DATE]]), "NO DATE", DATA[[#This Row],[DISCHARGE DATE]]-DATA[[#This Row],[ADMISSION DATE]]+1)</f>
        <v>119</v>
      </c>
      <c r="M278" s="112">
        <v>350</v>
      </c>
      <c r="N278" s="112">
        <v>1547</v>
      </c>
      <c r="O278" s="137">
        <v>282</v>
      </c>
      <c r="P278" s="137">
        <v>287</v>
      </c>
      <c r="Q278" s="138">
        <f>IF(DATA[[#This Row],[TYPE]]="Normal", 13 * DATA[[#This Row],[STORAGE DAYS]], 20 * DATA[[#This Row],[STORAGE DAYS]])</f>
        <v>1547</v>
      </c>
      <c r="R278" s="138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>COUNTA(A:A)-2</f>
        <v>400</v>
      </c>
    </row>
    <row r="279" spans="1:20" s="26" customFormat="1" ht="16.5" hidden="1" customHeight="1" x14ac:dyDescent="0.3">
      <c r="A279" s="62" t="s">
        <v>1377</v>
      </c>
      <c r="B279" s="63" t="s">
        <v>1378</v>
      </c>
      <c r="C279" s="63">
        <v>37</v>
      </c>
      <c r="D279" s="111" t="s">
        <v>5</v>
      </c>
      <c r="E279" s="111" t="s">
        <v>1379</v>
      </c>
      <c r="F279" s="111" t="s">
        <v>1737</v>
      </c>
      <c r="G279" s="111" t="s">
        <v>27</v>
      </c>
      <c r="H279" s="136">
        <v>0.52083333333333337</v>
      </c>
      <c r="I279" s="111" t="s">
        <v>10</v>
      </c>
      <c r="J279" s="64">
        <v>46025</v>
      </c>
      <c r="K279" s="64">
        <v>46108</v>
      </c>
      <c r="L279" s="63">
        <f>IF(ISBLANK(DATA[[#This Row],[DISCHARGE DATE]]), "NO DATE", DATA[[#This Row],[DISCHARGE DATE]]-DATA[[#This Row],[ADMISSION DATE]]+1)</f>
        <v>84</v>
      </c>
      <c r="M279" s="112">
        <v>350</v>
      </c>
      <c r="N279" s="112">
        <v>1092</v>
      </c>
      <c r="O279" s="137">
        <v>283</v>
      </c>
      <c r="P279" s="137">
        <v>261</v>
      </c>
      <c r="Q279" s="138">
        <f>IF(DATA[[#This Row],[TYPE]]="Normal", 13 * DATA[[#This Row],[STORAGE DAYS]], 20 * DATA[[#This Row],[STORAGE DAYS]])</f>
        <v>1092</v>
      </c>
      <c r="R279" s="138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>COUNTA(A:A)-2</f>
        <v>400</v>
      </c>
    </row>
    <row r="280" spans="1:20" s="26" customFormat="1" ht="16.5" hidden="1" customHeight="1" x14ac:dyDescent="0.3">
      <c r="A280" s="62" t="s">
        <v>1380</v>
      </c>
      <c r="B280" s="63" t="s">
        <v>1381</v>
      </c>
      <c r="C280" s="63">
        <v>32</v>
      </c>
      <c r="D280" s="111" t="s">
        <v>5</v>
      </c>
      <c r="E280" s="111" t="s">
        <v>1194</v>
      </c>
      <c r="F280" s="111" t="s">
        <v>1738</v>
      </c>
      <c r="G280" s="111" t="s">
        <v>25</v>
      </c>
      <c r="H280" s="136">
        <v>0.60833333333333328</v>
      </c>
      <c r="I280" s="111" t="s">
        <v>10</v>
      </c>
      <c r="J280" s="64">
        <v>46027</v>
      </c>
      <c r="K280" s="64">
        <v>46171</v>
      </c>
      <c r="L280" s="63">
        <f>IF(ISBLANK(DATA[[#This Row],[DISCHARGE DATE]]), "NO DATE", DATA[[#This Row],[DISCHARGE DATE]]-DATA[[#This Row],[ADMISSION DATE]]+1)</f>
        <v>145</v>
      </c>
      <c r="M280" s="112">
        <v>350</v>
      </c>
      <c r="N280" s="112">
        <v>1885</v>
      </c>
      <c r="O280" s="137">
        <v>284</v>
      </c>
      <c r="P280" s="137">
        <v>311</v>
      </c>
      <c r="Q280" s="138">
        <f>IF(DATA[[#This Row],[TYPE]]="Normal", 13 * DATA[[#This Row],[STORAGE DAYS]], 20 * DATA[[#This Row],[STORAGE DAYS]])</f>
        <v>1885</v>
      </c>
      <c r="R280" s="138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>COUNTA(A:A)-2</f>
        <v>400</v>
      </c>
    </row>
    <row r="281" spans="1:20" s="26" customFormat="1" ht="16.5" hidden="1" customHeight="1" x14ac:dyDescent="0.3">
      <c r="A281" s="62" t="s">
        <v>1382</v>
      </c>
      <c r="B281" s="63" t="s">
        <v>1383</v>
      </c>
      <c r="C281" s="63">
        <v>45</v>
      </c>
      <c r="D281" s="111" t="s">
        <v>4</v>
      </c>
      <c r="E281" s="111" t="s">
        <v>1384</v>
      </c>
      <c r="F281" s="111" t="s">
        <v>1739</v>
      </c>
      <c r="G281" s="111" t="s">
        <v>1290</v>
      </c>
      <c r="H281" s="136">
        <v>0.59166666666666667</v>
      </c>
      <c r="I281" s="111" t="s">
        <v>12</v>
      </c>
      <c r="J281" s="64">
        <v>46030</v>
      </c>
      <c r="K281" s="64">
        <v>46073</v>
      </c>
      <c r="L281" s="63">
        <f>IF(ISBLANK(DATA[[#This Row],[DISCHARGE DATE]]), "NO DATE", DATA[[#This Row],[DISCHARGE DATE]]-DATA[[#This Row],[ADMISSION DATE]]+1)</f>
        <v>44</v>
      </c>
      <c r="M281" s="112">
        <v>350</v>
      </c>
      <c r="N281" s="112">
        <v>880</v>
      </c>
      <c r="O281" s="137">
        <v>285</v>
      </c>
      <c r="P281" s="137">
        <v>137</v>
      </c>
      <c r="Q281" s="138">
        <f>IF(DATA[[#This Row],[TYPE]]="Normal", 13 * DATA[[#This Row],[STORAGE DAYS]], 20 * DATA[[#This Row],[STORAGE DAYS]])</f>
        <v>880</v>
      </c>
      <c r="R281" s="138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>COUNTA(A:A)-2</f>
        <v>400</v>
      </c>
    </row>
    <row r="282" spans="1:20" s="26" customFormat="1" ht="16.5" hidden="1" customHeight="1" x14ac:dyDescent="0.3">
      <c r="A282" s="62" t="s">
        <v>1385</v>
      </c>
      <c r="B282" s="63" t="s">
        <v>1386</v>
      </c>
      <c r="C282" s="63">
        <v>75</v>
      </c>
      <c r="D282" s="111" t="s">
        <v>5</v>
      </c>
      <c r="E282" s="111" t="s">
        <v>1387</v>
      </c>
      <c r="F282" s="111" t="s">
        <v>1740</v>
      </c>
      <c r="G282" s="111" t="s">
        <v>25</v>
      </c>
      <c r="H282" s="136">
        <v>0.6069444444444444</v>
      </c>
      <c r="I282" s="111" t="s">
        <v>10</v>
      </c>
      <c r="J282" s="64">
        <v>46031</v>
      </c>
      <c r="K282" s="64">
        <v>46108</v>
      </c>
      <c r="L282" s="63">
        <f>IF(ISBLANK(DATA[[#This Row],[DISCHARGE DATE]]), "NO DATE", DATA[[#This Row],[DISCHARGE DATE]]-DATA[[#This Row],[ADMISSION DATE]]+1)</f>
        <v>78</v>
      </c>
      <c r="M282" s="112">
        <v>350</v>
      </c>
      <c r="N282" s="112">
        <v>1014</v>
      </c>
      <c r="O282" s="137">
        <v>286</v>
      </c>
      <c r="P282" s="137">
        <v>258</v>
      </c>
      <c r="Q282" s="138">
        <f>IF(DATA[[#This Row],[TYPE]]="Normal", 13 * DATA[[#This Row],[STORAGE DAYS]], 20 * DATA[[#This Row],[STORAGE DAYS]])</f>
        <v>1014</v>
      </c>
      <c r="R282" s="138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>COUNTA(A:A)-2</f>
        <v>400</v>
      </c>
    </row>
    <row r="283" spans="1:20" s="26" customFormat="1" ht="16.5" hidden="1" customHeight="1" x14ac:dyDescent="0.3">
      <c r="A283" s="62" t="s">
        <v>1388</v>
      </c>
      <c r="B283" s="63" t="s">
        <v>743</v>
      </c>
      <c r="C283" s="63">
        <v>30</v>
      </c>
      <c r="D283" s="111" t="s">
        <v>5</v>
      </c>
      <c r="E283" s="111" t="s">
        <v>1389</v>
      </c>
      <c r="F283" s="111" t="s">
        <v>1741</v>
      </c>
      <c r="G283" s="111" t="s">
        <v>27</v>
      </c>
      <c r="H283" s="136">
        <v>0.8125</v>
      </c>
      <c r="I283" s="111" t="s">
        <v>10</v>
      </c>
      <c r="J283" s="64">
        <v>46031</v>
      </c>
      <c r="K283" s="64">
        <v>46045</v>
      </c>
      <c r="L283" s="63">
        <f>IF(ISBLANK(DATA[[#This Row],[DISCHARGE DATE]]), "NO DATE", DATA[[#This Row],[DISCHARGE DATE]]-DATA[[#This Row],[ADMISSION DATE]]+1)</f>
        <v>15</v>
      </c>
      <c r="M283" s="112">
        <v>350</v>
      </c>
      <c r="N283" s="112">
        <v>195</v>
      </c>
      <c r="O283" s="137">
        <v>287</v>
      </c>
      <c r="P283" s="137">
        <v>126</v>
      </c>
      <c r="Q283" s="138">
        <f>IF(DATA[[#This Row],[TYPE]]="Normal", 13 * DATA[[#This Row],[STORAGE DAYS]], 20 * DATA[[#This Row],[STORAGE DAYS]])</f>
        <v>195</v>
      </c>
      <c r="R283" s="138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>COUNTA(A:A)-2</f>
        <v>400</v>
      </c>
    </row>
    <row r="284" spans="1:20" s="26" customFormat="1" ht="16.5" hidden="1" customHeight="1" x14ac:dyDescent="0.3">
      <c r="A284" s="62" t="s">
        <v>1390</v>
      </c>
      <c r="B284" s="63" t="s">
        <v>1438</v>
      </c>
      <c r="C284" s="63">
        <v>106</v>
      </c>
      <c r="D284" s="111" t="s">
        <v>5</v>
      </c>
      <c r="E284" s="111" t="s">
        <v>1391</v>
      </c>
      <c r="F284" s="111" t="s">
        <v>1742</v>
      </c>
      <c r="G284" s="111" t="s">
        <v>24</v>
      </c>
      <c r="H284" s="136">
        <v>0.41666666666666669</v>
      </c>
      <c r="I284" s="111" t="s">
        <v>10</v>
      </c>
      <c r="J284" s="64">
        <v>46032</v>
      </c>
      <c r="K284" s="64">
        <v>46129</v>
      </c>
      <c r="L284" s="63">
        <f>IF(ISBLANK(DATA[[#This Row],[DISCHARGE DATE]]), "NO DATE", DATA[[#This Row],[DISCHARGE DATE]]-DATA[[#This Row],[ADMISSION DATE]]+1)</f>
        <v>98</v>
      </c>
      <c r="M284" s="112">
        <v>350</v>
      </c>
      <c r="N284" s="112">
        <v>1274</v>
      </c>
      <c r="O284" s="137">
        <v>288</v>
      </c>
      <c r="P284" s="137" t="s">
        <v>1831</v>
      </c>
      <c r="Q284" s="138">
        <f>IF(DATA[[#This Row],[TYPE]]="Normal", 13 * DATA[[#This Row],[STORAGE DAYS]], 20 * DATA[[#This Row],[STORAGE DAYS]])</f>
        <v>1274</v>
      </c>
      <c r="R284" s="138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>COUNTA(A:A)-2</f>
        <v>400</v>
      </c>
    </row>
    <row r="285" spans="1:20" s="26" customFormat="1" ht="16.5" hidden="1" customHeight="1" x14ac:dyDescent="0.3">
      <c r="A285" s="62" t="s">
        <v>1392</v>
      </c>
      <c r="B285" s="63" t="s">
        <v>1395</v>
      </c>
      <c r="C285" s="63">
        <v>70</v>
      </c>
      <c r="D285" s="111" t="s">
        <v>4</v>
      </c>
      <c r="E285" s="111" t="s">
        <v>1393</v>
      </c>
      <c r="F285" s="111" t="s">
        <v>1394</v>
      </c>
      <c r="G285" s="111" t="s">
        <v>1142</v>
      </c>
      <c r="H285" s="136">
        <v>0.63055555555555554</v>
      </c>
      <c r="I285" s="111" t="s">
        <v>10</v>
      </c>
      <c r="J285" s="64">
        <v>46035</v>
      </c>
      <c r="K285" s="64">
        <v>46122</v>
      </c>
      <c r="L285" s="63">
        <f>IF(ISBLANK(DATA[[#This Row],[DISCHARGE DATE]]), "NO DATE", DATA[[#This Row],[DISCHARGE DATE]]-DATA[[#This Row],[ADMISSION DATE]]+1)</f>
        <v>88</v>
      </c>
      <c r="M285" s="112">
        <v>350</v>
      </c>
      <c r="N285" s="112">
        <v>1144</v>
      </c>
      <c r="O285" s="137">
        <v>289</v>
      </c>
      <c r="P285" s="137" t="s">
        <v>1305</v>
      </c>
      <c r="Q285" s="138">
        <f>IF(DATA[[#This Row],[TYPE]]="Normal", 13 * DATA[[#This Row],[STORAGE DAYS]], 20 * DATA[[#This Row],[STORAGE DAYS]])</f>
        <v>1144</v>
      </c>
      <c r="R285" s="138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>COUNTA(A:A)-2</f>
        <v>400</v>
      </c>
    </row>
    <row r="286" spans="1:20" s="26" customFormat="1" ht="16.5" hidden="1" customHeight="1" x14ac:dyDescent="0.3">
      <c r="A286" s="62" t="s">
        <v>1396</v>
      </c>
      <c r="B286" s="63" t="s">
        <v>1397</v>
      </c>
      <c r="C286" s="63">
        <v>53</v>
      </c>
      <c r="D286" s="111" t="s">
        <v>5</v>
      </c>
      <c r="E286" s="111" t="s">
        <v>1398</v>
      </c>
      <c r="F286" s="111" t="s">
        <v>1743</v>
      </c>
      <c r="G286" s="111" t="s">
        <v>27</v>
      </c>
      <c r="H286" s="136">
        <v>0.9375</v>
      </c>
      <c r="I286" s="111" t="s">
        <v>12</v>
      </c>
      <c r="J286" s="64">
        <v>46035</v>
      </c>
      <c r="K286" s="64">
        <v>46059</v>
      </c>
      <c r="L286" s="63">
        <f>IF(ISBLANK(DATA[[#This Row],[DISCHARGE DATE]]), "NO DATE", DATA[[#This Row],[DISCHARGE DATE]]-DATA[[#This Row],[ADMISSION DATE]]+1)</f>
        <v>25</v>
      </c>
      <c r="M286" s="112">
        <v>350</v>
      </c>
      <c r="N286" s="112">
        <v>500</v>
      </c>
      <c r="O286" s="137">
        <v>290</v>
      </c>
      <c r="P286" s="137">
        <v>130</v>
      </c>
      <c r="Q286" s="138">
        <f>IF(DATA[[#This Row],[TYPE]]="Normal", 13 * DATA[[#This Row],[STORAGE DAYS]], 20 * DATA[[#This Row],[STORAGE DAYS]])</f>
        <v>500</v>
      </c>
      <c r="R286" s="138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>COUNTA(A:A)-2</f>
        <v>400</v>
      </c>
    </row>
    <row r="287" spans="1:20" s="26" customFormat="1" ht="16.5" hidden="1" customHeight="1" x14ac:dyDescent="0.3">
      <c r="A287" s="62" t="s">
        <v>1399</v>
      </c>
      <c r="B287" s="63" t="s">
        <v>1400</v>
      </c>
      <c r="C287" s="63">
        <v>46</v>
      </c>
      <c r="D287" s="111" t="s">
        <v>5</v>
      </c>
      <c r="E287" s="111" t="s">
        <v>1401</v>
      </c>
      <c r="F287" s="111" t="s">
        <v>1744</v>
      </c>
      <c r="G287" s="111" t="s">
        <v>27</v>
      </c>
      <c r="H287" s="136">
        <v>0.68402777777777779</v>
      </c>
      <c r="I287" s="111" t="s">
        <v>10</v>
      </c>
      <c r="J287" s="64">
        <v>46036</v>
      </c>
      <c r="K287" s="64">
        <v>46143</v>
      </c>
      <c r="L287" s="63">
        <f>IF(ISBLANK(DATA[[#This Row],[DISCHARGE DATE]]), "NO DATE", DATA[[#This Row],[DISCHARGE DATE]]-DATA[[#This Row],[ADMISSION DATE]]+1)</f>
        <v>108</v>
      </c>
      <c r="M287" s="112">
        <v>350</v>
      </c>
      <c r="N287" s="112">
        <v>1404</v>
      </c>
      <c r="O287" s="137">
        <v>291</v>
      </c>
      <c r="P287" s="137">
        <v>284</v>
      </c>
      <c r="Q287" s="138">
        <f>IF(DATA[[#This Row],[TYPE]]="Normal", 13 * DATA[[#This Row],[STORAGE DAYS]], 20 * DATA[[#This Row],[STORAGE DAYS]])</f>
        <v>1404</v>
      </c>
      <c r="R287" s="138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>COUNTA(A:A)-2</f>
        <v>400</v>
      </c>
    </row>
    <row r="288" spans="1:20" s="26" customFormat="1" ht="16.5" hidden="1" customHeight="1" x14ac:dyDescent="0.3">
      <c r="A288" s="62" t="s">
        <v>1402</v>
      </c>
      <c r="B288" s="63" t="s">
        <v>1403</v>
      </c>
      <c r="C288" s="63">
        <v>69</v>
      </c>
      <c r="D288" s="111" t="s">
        <v>4</v>
      </c>
      <c r="E288" s="111" t="s">
        <v>1404</v>
      </c>
      <c r="F288" s="111" t="s">
        <v>1745</v>
      </c>
      <c r="G288" s="111" t="s">
        <v>27</v>
      </c>
      <c r="H288" s="136">
        <v>0.6</v>
      </c>
      <c r="I288" s="111" t="s">
        <v>12</v>
      </c>
      <c r="J288" s="64">
        <v>46036</v>
      </c>
      <c r="K288" s="64">
        <v>46171</v>
      </c>
      <c r="L288" s="63">
        <f>IF(ISBLANK(DATA[[#This Row],[DISCHARGE DATE]]), "NO DATE", DATA[[#This Row],[DISCHARGE DATE]]-DATA[[#This Row],[ADMISSION DATE]]+1)</f>
        <v>136</v>
      </c>
      <c r="M288" s="112">
        <v>350</v>
      </c>
      <c r="N288" s="112">
        <v>2720</v>
      </c>
      <c r="O288" s="137">
        <v>292</v>
      </c>
      <c r="P288" s="137">
        <v>302</v>
      </c>
      <c r="Q288" s="138">
        <f>IF(DATA[[#This Row],[TYPE]]="Normal", 13 * DATA[[#This Row],[STORAGE DAYS]], 20 * DATA[[#This Row],[STORAGE DAYS]])</f>
        <v>2720</v>
      </c>
      <c r="R288" s="138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>COUNTA(A:A)-2</f>
        <v>400</v>
      </c>
    </row>
    <row r="289" spans="1:20" s="26" customFormat="1" ht="16.5" hidden="1" customHeight="1" x14ac:dyDescent="0.3">
      <c r="A289" s="62" t="s">
        <v>1406</v>
      </c>
      <c r="B289" s="63" t="s">
        <v>1407</v>
      </c>
      <c r="C289" s="63">
        <v>63</v>
      </c>
      <c r="D289" s="111" t="s">
        <v>5</v>
      </c>
      <c r="E289" s="111" t="s">
        <v>1408</v>
      </c>
      <c r="F289" s="111" t="s">
        <v>1746</v>
      </c>
      <c r="G289" s="111" t="s">
        <v>27</v>
      </c>
      <c r="H289" s="136">
        <v>0.52083333333333337</v>
      </c>
      <c r="I289" s="111" t="s">
        <v>12</v>
      </c>
      <c r="J289" s="64">
        <v>46040</v>
      </c>
      <c r="K289" s="64">
        <v>46171</v>
      </c>
      <c r="L289" s="63">
        <f>IF(ISBLANK(DATA[[#This Row],[DISCHARGE DATE]]), "NO DATE", DATA[[#This Row],[DISCHARGE DATE]]-DATA[[#This Row],[ADMISSION DATE]]+1)</f>
        <v>132</v>
      </c>
      <c r="M289" s="112">
        <v>350</v>
      </c>
      <c r="N289" s="112">
        <v>2640</v>
      </c>
      <c r="O289" s="137">
        <v>293</v>
      </c>
      <c r="P289" s="137">
        <v>307</v>
      </c>
      <c r="Q289" s="138">
        <f>IF(DATA[[#This Row],[TYPE]]="Normal", 13 * DATA[[#This Row],[STORAGE DAYS]], 20 * DATA[[#This Row],[STORAGE DAYS]])</f>
        <v>2640</v>
      </c>
      <c r="R289" s="138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>COUNTA(A:A)-2</f>
        <v>400</v>
      </c>
    </row>
    <row r="290" spans="1:20" s="26" customFormat="1" ht="16.5" hidden="1" customHeight="1" x14ac:dyDescent="0.3">
      <c r="A290" s="62" t="s">
        <v>1409</v>
      </c>
      <c r="B290" s="63" t="s">
        <v>1442</v>
      </c>
      <c r="C290" s="63">
        <v>70</v>
      </c>
      <c r="D290" s="111" t="s">
        <v>4</v>
      </c>
      <c r="E290" s="111" t="s">
        <v>1425</v>
      </c>
      <c r="F290" s="111" t="s">
        <v>1747</v>
      </c>
      <c r="G290" s="111" t="s">
        <v>27</v>
      </c>
      <c r="H290" s="136">
        <v>0.56527777777777777</v>
      </c>
      <c r="I290" s="111" t="s">
        <v>10</v>
      </c>
      <c r="J290" s="64">
        <v>46041</v>
      </c>
      <c r="K290" s="64">
        <v>46171</v>
      </c>
      <c r="L290" s="63">
        <f>IF(ISBLANK(DATA[[#This Row],[DISCHARGE DATE]]), "NO DATE", DATA[[#This Row],[DISCHARGE DATE]]-DATA[[#This Row],[ADMISSION DATE]]+1)</f>
        <v>131</v>
      </c>
      <c r="M290" s="112">
        <v>350</v>
      </c>
      <c r="N290" s="112">
        <v>1703</v>
      </c>
      <c r="O290" s="137">
        <v>294</v>
      </c>
      <c r="P290" s="137">
        <v>314</v>
      </c>
      <c r="Q290" s="138">
        <f>IF(DATA[[#This Row],[TYPE]]="Normal", 13 * DATA[[#This Row],[STORAGE DAYS]], 20 * DATA[[#This Row],[STORAGE DAYS]])</f>
        <v>1703</v>
      </c>
      <c r="R290" s="138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>COUNTA(A:A)-2</f>
        <v>400</v>
      </c>
    </row>
    <row r="291" spans="1:20" s="26" customFormat="1" ht="16.5" hidden="1" customHeight="1" x14ac:dyDescent="0.3">
      <c r="A291" s="62" t="s">
        <v>1410</v>
      </c>
      <c r="B291" s="63" t="s">
        <v>1411</v>
      </c>
      <c r="C291" s="63">
        <v>75</v>
      </c>
      <c r="D291" s="111" t="s">
        <v>5</v>
      </c>
      <c r="E291" s="111" t="s">
        <v>1412</v>
      </c>
      <c r="F291" s="111" t="s">
        <v>1748</v>
      </c>
      <c r="G291" s="111" t="s">
        <v>20</v>
      </c>
      <c r="H291" s="136">
        <v>0.76666666666666672</v>
      </c>
      <c r="I291" s="111" t="s">
        <v>12</v>
      </c>
      <c r="J291" s="64">
        <v>46043</v>
      </c>
      <c r="K291" s="64">
        <v>46171</v>
      </c>
      <c r="L291" s="63">
        <f>IF(ISBLANK(DATA[[#This Row],[DISCHARGE DATE]]), "NO DATE", DATA[[#This Row],[DISCHARGE DATE]]-DATA[[#This Row],[ADMISSION DATE]]+1)</f>
        <v>129</v>
      </c>
      <c r="M291" s="112">
        <v>350</v>
      </c>
      <c r="N291" s="112">
        <v>2580</v>
      </c>
      <c r="O291" s="137">
        <v>295</v>
      </c>
      <c r="P291" s="137">
        <v>318</v>
      </c>
      <c r="Q291" s="138">
        <f>IF(DATA[[#This Row],[TYPE]]="Normal", 13 * DATA[[#This Row],[STORAGE DAYS]], 20 * DATA[[#This Row],[STORAGE DAYS]])</f>
        <v>2580</v>
      </c>
      <c r="R291" s="138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>COUNTA(A:A)-2</f>
        <v>400</v>
      </c>
    </row>
    <row r="292" spans="1:20" s="26" customFormat="1" ht="16.5" hidden="1" customHeight="1" x14ac:dyDescent="0.3">
      <c r="A292" s="62" t="s">
        <v>1413</v>
      </c>
      <c r="B292" s="63" t="s">
        <v>1414</v>
      </c>
      <c r="C292" s="63">
        <v>45</v>
      </c>
      <c r="D292" s="111" t="s">
        <v>5</v>
      </c>
      <c r="E292" s="111" t="s">
        <v>1415</v>
      </c>
      <c r="F292" s="111" t="s">
        <v>1749</v>
      </c>
      <c r="G292" s="111" t="s">
        <v>27</v>
      </c>
      <c r="H292" s="136">
        <v>0.77083333333333337</v>
      </c>
      <c r="I292" s="111" t="s">
        <v>12</v>
      </c>
      <c r="J292" s="64">
        <v>46047</v>
      </c>
      <c r="K292" s="64">
        <v>46108</v>
      </c>
      <c r="L292" s="63">
        <f>IF(ISBLANK(DATA[[#This Row],[DISCHARGE DATE]]), "NO DATE", DATA[[#This Row],[DISCHARGE DATE]]-DATA[[#This Row],[ADMISSION DATE]]+1)</f>
        <v>62</v>
      </c>
      <c r="M292" s="112">
        <v>350</v>
      </c>
      <c r="N292" s="112">
        <v>1240</v>
      </c>
      <c r="O292" s="137">
        <v>296</v>
      </c>
      <c r="P292" s="137">
        <v>263</v>
      </c>
      <c r="Q292" s="138">
        <f>IF(DATA[[#This Row],[TYPE]]="Normal", 13 * DATA[[#This Row],[STORAGE DAYS]], 20 * DATA[[#This Row],[STORAGE DAYS]])</f>
        <v>1240</v>
      </c>
      <c r="R292" s="138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>COUNTA(A:A)-2</f>
        <v>400</v>
      </c>
    </row>
    <row r="293" spans="1:20" s="26" customFormat="1" ht="16.5" hidden="1" customHeight="1" x14ac:dyDescent="0.3">
      <c r="A293" s="62" t="s">
        <v>1416</v>
      </c>
      <c r="B293" s="63" t="s">
        <v>1417</v>
      </c>
      <c r="C293" s="63">
        <v>41</v>
      </c>
      <c r="D293" s="111" t="s">
        <v>5</v>
      </c>
      <c r="E293" s="111" t="s">
        <v>1418</v>
      </c>
      <c r="F293" s="111" t="s">
        <v>1750</v>
      </c>
      <c r="G293" s="111" t="s">
        <v>26</v>
      </c>
      <c r="H293" s="136">
        <v>0.79166666666666663</v>
      </c>
      <c r="I293" s="111" t="s">
        <v>10</v>
      </c>
      <c r="J293" s="64">
        <v>46046</v>
      </c>
      <c r="K293" s="64">
        <v>46171</v>
      </c>
      <c r="L293" s="63">
        <f>IF(ISBLANK(DATA[[#This Row],[DISCHARGE DATE]]), "NO DATE", DATA[[#This Row],[DISCHARGE DATE]]-DATA[[#This Row],[ADMISSION DATE]]+1)</f>
        <v>126</v>
      </c>
      <c r="M293" s="112">
        <v>350</v>
      </c>
      <c r="N293" s="112">
        <v>1638</v>
      </c>
      <c r="O293" s="137">
        <v>297</v>
      </c>
      <c r="P293" s="137">
        <v>308</v>
      </c>
      <c r="Q293" s="138">
        <f>IF(DATA[[#This Row],[TYPE]]="Normal", 13 * DATA[[#This Row],[STORAGE DAYS]], 20 * DATA[[#This Row],[STORAGE DAYS]])</f>
        <v>1638</v>
      </c>
      <c r="R293" s="138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>COUNTA(A:A)-2</f>
        <v>400</v>
      </c>
    </row>
    <row r="294" spans="1:20" s="26" customFormat="1" ht="16.5" hidden="1" customHeight="1" x14ac:dyDescent="0.3">
      <c r="A294" s="62" t="s">
        <v>1419</v>
      </c>
      <c r="B294" s="63" t="s">
        <v>1420</v>
      </c>
      <c r="C294" s="63">
        <v>56</v>
      </c>
      <c r="D294" s="111" t="s">
        <v>4</v>
      </c>
      <c r="E294" s="111" t="s">
        <v>1421</v>
      </c>
      <c r="F294" s="111" t="s">
        <v>1751</v>
      </c>
      <c r="G294" s="111" t="s">
        <v>26</v>
      </c>
      <c r="H294" s="136">
        <v>0.3125</v>
      </c>
      <c r="I294" s="111" t="s">
        <v>10</v>
      </c>
      <c r="J294" s="64">
        <v>46049</v>
      </c>
      <c r="K294" s="64">
        <v>46171</v>
      </c>
      <c r="L294" s="63">
        <f>IF(ISBLANK(DATA[[#This Row],[DISCHARGE DATE]]), "NO DATE", DATA[[#This Row],[DISCHARGE DATE]]-DATA[[#This Row],[ADMISSION DATE]]+1)</f>
        <v>123</v>
      </c>
      <c r="M294" s="112">
        <v>350</v>
      </c>
      <c r="N294" s="112">
        <v>1599</v>
      </c>
      <c r="O294" s="137">
        <v>298</v>
      </c>
      <c r="P294" s="137">
        <v>315</v>
      </c>
      <c r="Q294" s="138">
        <f>IF(DATA[[#This Row],[TYPE]]="Normal", 13 * DATA[[#This Row],[STORAGE DAYS]], 20 * DATA[[#This Row],[STORAGE DAYS]])</f>
        <v>1599</v>
      </c>
      <c r="R294" s="138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>COUNTA(A:A)-2</f>
        <v>400</v>
      </c>
    </row>
    <row r="295" spans="1:20" s="26" customFormat="1" ht="16.5" hidden="1" customHeight="1" x14ac:dyDescent="0.3">
      <c r="A295" s="62" t="s">
        <v>1422</v>
      </c>
      <c r="B295" s="63" t="s">
        <v>1423</v>
      </c>
      <c r="C295" s="63">
        <v>69</v>
      </c>
      <c r="D295" s="111" t="s">
        <v>5</v>
      </c>
      <c r="E295" s="111" t="s">
        <v>1424</v>
      </c>
      <c r="F295" s="111" t="s">
        <v>1638</v>
      </c>
      <c r="G295" s="111" t="s">
        <v>25</v>
      </c>
      <c r="H295" s="136">
        <v>0.90625</v>
      </c>
      <c r="I295" s="111" t="s">
        <v>10</v>
      </c>
      <c r="J295" s="64">
        <v>46048</v>
      </c>
      <c r="K295" s="64">
        <v>46171</v>
      </c>
      <c r="L295" s="63">
        <f>IF(ISBLANK(DATA[[#This Row],[DISCHARGE DATE]]), "NO DATE", DATA[[#This Row],[DISCHARGE DATE]]-DATA[[#This Row],[ADMISSION DATE]]+1)</f>
        <v>124</v>
      </c>
      <c r="M295" s="112">
        <v>350</v>
      </c>
      <c r="N295" s="112">
        <v>1612</v>
      </c>
      <c r="O295" s="137">
        <v>299</v>
      </c>
      <c r="P295" s="137">
        <v>310</v>
      </c>
      <c r="Q295" s="138">
        <f>IF(DATA[[#This Row],[TYPE]]="Normal", 13 * DATA[[#This Row],[STORAGE DAYS]], 20 * DATA[[#This Row],[STORAGE DAYS]])</f>
        <v>1612</v>
      </c>
      <c r="R295" s="138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>COUNTA(A:A)-2</f>
        <v>400</v>
      </c>
    </row>
    <row r="296" spans="1:20" s="26" customFormat="1" ht="16.5" hidden="1" customHeight="1" x14ac:dyDescent="0.3">
      <c r="A296" s="62" t="s">
        <v>1429</v>
      </c>
      <c r="B296" s="63" t="s">
        <v>1430</v>
      </c>
      <c r="C296" s="63">
        <v>98</v>
      </c>
      <c r="D296" s="111" t="s">
        <v>4</v>
      </c>
      <c r="E296" s="111" t="s">
        <v>1431</v>
      </c>
      <c r="F296" s="111" t="s">
        <v>1752</v>
      </c>
      <c r="G296" s="111" t="s">
        <v>19</v>
      </c>
      <c r="H296" s="136">
        <v>0.39166666666666666</v>
      </c>
      <c r="I296" s="111" t="s">
        <v>10</v>
      </c>
      <c r="J296" s="64">
        <v>46051</v>
      </c>
      <c r="K296" s="64">
        <v>46108</v>
      </c>
      <c r="L296" s="63">
        <f>IF(ISBLANK(DATA[[#This Row],[DISCHARGE DATE]]), "NO DATE", DATA[[#This Row],[DISCHARGE DATE]]-DATA[[#This Row],[ADMISSION DATE]]+1)</f>
        <v>58</v>
      </c>
      <c r="M296" s="112">
        <v>350</v>
      </c>
      <c r="N296" s="112">
        <v>754</v>
      </c>
      <c r="O296" s="137">
        <v>300</v>
      </c>
      <c r="P296" s="137">
        <v>255</v>
      </c>
      <c r="Q296" s="138">
        <f>IF(DATA[[#This Row],[TYPE]]="Normal", 13 * DATA[[#This Row],[STORAGE DAYS]], 20 * DATA[[#This Row],[STORAGE DAYS]])</f>
        <v>754</v>
      </c>
      <c r="R296" s="138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>COUNTA(A:A)-2</f>
        <v>400</v>
      </c>
    </row>
    <row r="297" spans="1:20" s="26" customFormat="1" ht="16.5" hidden="1" customHeight="1" x14ac:dyDescent="0.3">
      <c r="A297" s="62" t="s">
        <v>1432</v>
      </c>
      <c r="B297" s="63" t="s">
        <v>1433</v>
      </c>
      <c r="C297" s="63">
        <v>100</v>
      </c>
      <c r="D297" s="111" t="s">
        <v>4</v>
      </c>
      <c r="E297" s="111" t="s">
        <v>1434</v>
      </c>
      <c r="F297" s="111" t="s">
        <v>1753</v>
      </c>
      <c r="G297" s="111" t="s">
        <v>20</v>
      </c>
      <c r="H297" s="136">
        <v>0.18055555555555555</v>
      </c>
      <c r="I297" s="111" t="s">
        <v>10</v>
      </c>
      <c r="J297" s="64">
        <v>46055</v>
      </c>
      <c r="K297" s="64">
        <v>46164</v>
      </c>
      <c r="L297" s="63">
        <f>IF(ISBLANK(DATA[[#This Row],[DISCHARGE DATE]]), "NO DATE", DATA[[#This Row],[DISCHARGE DATE]]-DATA[[#This Row],[ADMISSION DATE]]+1)</f>
        <v>110</v>
      </c>
      <c r="M297" s="112">
        <v>350</v>
      </c>
      <c r="N297" s="112">
        <v>1430</v>
      </c>
      <c r="O297" s="137">
        <v>301</v>
      </c>
      <c r="P297" s="137">
        <v>305</v>
      </c>
      <c r="Q297" s="138">
        <f>IF(DATA[[#This Row],[TYPE]]="Normal", 13 * DATA[[#This Row],[STORAGE DAYS]], 20 * DATA[[#This Row],[STORAGE DAYS]])</f>
        <v>1430</v>
      </c>
      <c r="R297" s="138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>COUNTA(A:A)-2</f>
        <v>400</v>
      </c>
    </row>
    <row r="298" spans="1:20" s="26" customFormat="1" ht="16.5" hidden="1" customHeight="1" x14ac:dyDescent="0.3">
      <c r="A298" s="62" t="s">
        <v>1435</v>
      </c>
      <c r="B298" s="63" t="s">
        <v>1436</v>
      </c>
      <c r="C298" s="63">
        <v>70</v>
      </c>
      <c r="D298" s="111" t="s">
        <v>5</v>
      </c>
      <c r="E298" s="111" t="s">
        <v>1437</v>
      </c>
      <c r="F298" s="111" t="s">
        <v>1754</v>
      </c>
      <c r="G298" s="111" t="s">
        <v>18</v>
      </c>
      <c r="H298" s="136">
        <v>0.625</v>
      </c>
      <c r="I298" s="111" t="s">
        <v>10</v>
      </c>
      <c r="J298" s="64">
        <v>46055</v>
      </c>
      <c r="K298" s="64">
        <v>46171</v>
      </c>
      <c r="L298" s="63">
        <f>IF(ISBLANK(DATA[[#This Row],[DISCHARGE DATE]]), "NO DATE", DATA[[#This Row],[DISCHARGE DATE]]-DATA[[#This Row],[ADMISSION DATE]]+1)</f>
        <v>117</v>
      </c>
      <c r="M298" s="112">
        <v>350</v>
      </c>
      <c r="N298" s="112">
        <v>1521</v>
      </c>
      <c r="O298" s="137">
        <v>302</v>
      </c>
      <c r="P298" s="137">
        <v>312</v>
      </c>
      <c r="Q298" s="138">
        <f>IF(DATA[[#This Row],[TYPE]]="Normal", 13 * DATA[[#This Row],[STORAGE DAYS]], 20 * DATA[[#This Row],[STORAGE DAYS]])</f>
        <v>1521</v>
      </c>
      <c r="R298" s="138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>COUNTA(A:A)-2</f>
        <v>400</v>
      </c>
    </row>
    <row r="299" spans="1:20" s="26" customFormat="1" ht="16.5" hidden="1" customHeight="1" x14ac:dyDescent="0.3">
      <c r="A299" s="62" t="s">
        <v>1439</v>
      </c>
      <c r="B299" s="63" t="s">
        <v>1440</v>
      </c>
      <c r="C299" s="63">
        <v>73</v>
      </c>
      <c r="D299" s="111" t="s">
        <v>5</v>
      </c>
      <c r="E299" s="111" t="s">
        <v>1437</v>
      </c>
      <c r="F299" s="111" t="s">
        <v>1441</v>
      </c>
      <c r="G299" s="111" t="s">
        <v>26</v>
      </c>
      <c r="H299" s="136">
        <v>0.35555555555555557</v>
      </c>
      <c r="I299" s="111" t="s">
        <v>12</v>
      </c>
      <c r="J299" s="64">
        <v>46068</v>
      </c>
      <c r="K299" s="64">
        <v>46171</v>
      </c>
      <c r="L299" s="63">
        <f>IF(ISBLANK(DATA[[#This Row],[DISCHARGE DATE]]), "NO DATE", DATA[[#This Row],[DISCHARGE DATE]]-DATA[[#This Row],[ADMISSION DATE]]+1)</f>
        <v>104</v>
      </c>
      <c r="M299" s="112">
        <v>350</v>
      </c>
      <c r="N299" s="112">
        <v>2080</v>
      </c>
      <c r="O299" s="137">
        <v>303</v>
      </c>
      <c r="P299" s="137">
        <v>303</v>
      </c>
      <c r="Q299" s="138">
        <f>IF(DATA[[#This Row],[TYPE]]="Normal", 13 * DATA[[#This Row],[STORAGE DAYS]], 20 * DATA[[#This Row],[STORAGE DAYS]])</f>
        <v>2080</v>
      </c>
      <c r="R299" s="138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>COUNTA(A:A)-2</f>
        <v>400</v>
      </c>
    </row>
    <row r="300" spans="1:20" s="26" customFormat="1" ht="16.5" hidden="1" customHeight="1" x14ac:dyDescent="0.3">
      <c r="A300" s="62" t="s">
        <v>1448</v>
      </c>
      <c r="B300" s="63" t="s">
        <v>1498</v>
      </c>
      <c r="C300" s="63">
        <v>62</v>
      </c>
      <c r="D300" s="111" t="s">
        <v>5</v>
      </c>
      <c r="E300" s="111" t="s">
        <v>1449</v>
      </c>
      <c r="F300" s="111" t="s">
        <v>1755</v>
      </c>
      <c r="G300" s="111" t="s">
        <v>27</v>
      </c>
      <c r="H300" s="136">
        <v>0.3923611111111111</v>
      </c>
      <c r="I300" s="111" t="s">
        <v>10</v>
      </c>
      <c r="J300" s="64">
        <v>46076</v>
      </c>
      <c r="K300" s="64">
        <v>46143</v>
      </c>
      <c r="L300" s="63">
        <f>IF(ISBLANK(DATA[[#This Row],[DISCHARGE DATE]]), "NO DATE", DATA[[#This Row],[DISCHARGE DATE]]-DATA[[#This Row],[ADMISSION DATE]]+1)</f>
        <v>68</v>
      </c>
      <c r="M300" s="112">
        <v>350</v>
      </c>
      <c r="N300" s="112">
        <v>884</v>
      </c>
      <c r="O300" s="137">
        <v>304</v>
      </c>
      <c r="P300" s="137">
        <v>295</v>
      </c>
      <c r="Q300" s="138">
        <f>IF(DATA[[#This Row],[TYPE]]="Normal", 13 * DATA[[#This Row],[STORAGE DAYS]], 20 * DATA[[#This Row],[STORAGE DAYS]])</f>
        <v>884</v>
      </c>
      <c r="R300" s="138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>COUNTA(A:A)-2</f>
        <v>400</v>
      </c>
    </row>
    <row r="301" spans="1:20" s="26" customFormat="1" ht="16.5" customHeight="1" x14ac:dyDescent="0.3">
      <c r="A301" s="62" t="s">
        <v>1450</v>
      </c>
      <c r="B301" s="63" t="s">
        <v>1451</v>
      </c>
      <c r="C301" s="63">
        <v>104</v>
      </c>
      <c r="D301" s="111" t="s">
        <v>4</v>
      </c>
      <c r="E301" s="111" t="s">
        <v>1452</v>
      </c>
      <c r="F301" s="111" t="s">
        <v>1683</v>
      </c>
      <c r="G301" s="111" t="s">
        <v>27</v>
      </c>
      <c r="H301" s="136">
        <v>0.37708333333333333</v>
      </c>
      <c r="I301" s="111" t="s">
        <v>12</v>
      </c>
      <c r="J301" s="64">
        <v>46074</v>
      </c>
      <c r="K301" s="64">
        <v>46269</v>
      </c>
      <c r="L301" s="63">
        <f>IF(ISBLANK(DATA[[#This Row],[DISCHARGE DATE]]), "NO DATE", DATA[[#This Row],[DISCHARGE DATE]]-DATA[[#This Row],[ADMISSION DATE]]+1)</f>
        <v>196</v>
      </c>
      <c r="M301" s="112">
        <v>350</v>
      </c>
      <c r="N301" s="112">
        <v>3920</v>
      </c>
      <c r="O301" s="137">
        <v>305</v>
      </c>
      <c r="P301" s="137">
        <v>344</v>
      </c>
      <c r="Q301" s="138">
        <f>IF(DATA[[#This Row],[TYPE]]="Normal", 13 * DATA[[#This Row],[STORAGE DAYS]], 20 * DATA[[#This Row],[STORAGE DAYS]])</f>
        <v>3920</v>
      </c>
      <c r="R301" s="138">
        <f>DATA[[#This Row],[COLDROOM FEE]]-DATA[[#This Row],[STORAGE FEE]]</f>
        <v>0</v>
      </c>
      <c r="S301" s="98" t="str">
        <f>IF(ISBLANK(DATA[[#This Row],[COLDROOM RECEIPT]]),"IN CUSTODY","DISCHARGED")</f>
        <v>DISCHARGED</v>
      </c>
      <c r="T301" s="25">
        <f>COUNTA(A:A)-2</f>
        <v>400</v>
      </c>
    </row>
    <row r="302" spans="1:20" s="26" customFormat="1" ht="16.5" hidden="1" customHeight="1" x14ac:dyDescent="0.3">
      <c r="A302" s="62" t="s">
        <v>1456</v>
      </c>
      <c r="B302" s="63" t="s">
        <v>1457</v>
      </c>
      <c r="C302" s="63">
        <v>65</v>
      </c>
      <c r="D302" s="111" t="s">
        <v>4</v>
      </c>
      <c r="E302" s="111" t="s">
        <v>1458</v>
      </c>
      <c r="F302" s="111" t="s">
        <v>1756</v>
      </c>
      <c r="G302" s="111" t="s">
        <v>26</v>
      </c>
      <c r="H302" s="136">
        <v>0.39583333333333331</v>
      </c>
      <c r="I302" s="111" t="s">
        <v>10</v>
      </c>
      <c r="J302" s="64">
        <v>46074</v>
      </c>
      <c r="K302" s="64">
        <v>46206</v>
      </c>
      <c r="L302" s="63">
        <f>IF(ISBLANK(DATA[[#This Row],[DISCHARGE DATE]]), "NO DATE", DATA[[#This Row],[DISCHARGE DATE]]-DATA[[#This Row],[ADMISSION DATE]]+1)</f>
        <v>133</v>
      </c>
      <c r="M302" s="112">
        <v>350</v>
      </c>
      <c r="N302" s="112">
        <v>1729</v>
      </c>
      <c r="O302" s="137">
        <v>306</v>
      </c>
      <c r="P302" s="137">
        <v>322</v>
      </c>
      <c r="Q302" s="138">
        <f>IF(DATA[[#This Row],[TYPE]]="Normal", 13 * DATA[[#This Row],[STORAGE DAYS]], 20 * DATA[[#This Row],[STORAGE DAYS]])</f>
        <v>1729</v>
      </c>
      <c r="R302" s="138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>COUNTA(A:A)-2</f>
        <v>400</v>
      </c>
    </row>
    <row r="303" spans="1:20" s="26" customFormat="1" ht="16.5" hidden="1" customHeight="1" x14ac:dyDescent="0.3">
      <c r="A303" s="62" t="s">
        <v>1453</v>
      </c>
      <c r="B303" s="63" t="s">
        <v>1454</v>
      </c>
      <c r="C303" s="63">
        <v>64</v>
      </c>
      <c r="D303" s="111" t="s">
        <v>4</v>
      </c>
      <c r="E303" s="111" t="s">
        <v>1455</v>
      </c>
      <c r="F303" s="111" t="s">
        <v>1757</v>
      </c>
      <c r="G303" s="111" t="s">
        <v>27</v>
      </c>
      <c r="H303" s="136">
        <v>0.38611111111111113</v>
      </c>
      <c r="I303" s="111" t="s">
        <v>12</v>
      </c>
      <c r="J303" s="64">
        <v>46074</v>
      </c>
      <c r="K303" s="64">
        <v>46108</v>
      </c>
      <c r="L303" s="63">
        <f>IF(ISBLANK(DATA[[#This Row],[DISCHARGE DATE]]), "NO DATE", DATA[[#This Row],[DISCHARGE DATE]]-DATA[[#This Row],[ADMISSION DATE]]+1)</f>
        <v>35</v>
      </c>
      <c r="M303" s="112">
        <v>350</v>
      </c>
      <c r="N303" s="112">
        <v>700</v>
      </c>
      <c r="O303" s="137">
        <v>307</v>
      </c>
      <c r="P303" s="137">
        <v>260</v>
      </c>
      <c r="Q303" s="138">
        <f>IF(DATA[[#This Row],[TYPE]]="Normal", 13 * DATA[[#This Row],[STORAGE DAYS]], 20 * DATA[[#This Row],[STORAGE DAYS]])</f>
        <v>700</v>
      </c>
      <c r="R303" s="138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>COUNTA(A:A)-2</f>
        <v>400</v>
      </c>
    </row>
    <row r="304" spans="1:20" s="26" customFormat="1" ht="16.5" hidden="1" customHeight="1" x14ac:dyDescent="0.3">
      <c r="A304" s="62" t="s">
        <v>1459</v>
      </c>
      <c r="B304" s="63" t="s">
        <v>1460</v>
      </c>
      <c r="C304" s="63">
        <v>69</v>
      </c>
      <c r="D304" s="111" t="s">
        <v>4</v>
      </c>
      <c r="E304" s="111" t="s">
        <v>105</v>
      </c>
      <c r="F304" s="111" t="s">
        <v>1758</v>
      </c>
      <c r="G304" s="111" t="s">
        <v>27</v>
      </c>
      <c r="H304" s="136">
        <v>0.62569444444444444</v>
      </c>
      <c r="I304" s="111" t="s">
        <v>12</v>
      </c>
      <c r="J304" s="64">
        <v>46076</v>
      </c>
      <c r="K304" s="64">
        <v>46234</v>
      </c>
      <c r="L304" s="63">
        <f>IF(ISBLANK(DATA[[#This Row],[DISCHARGE DATE]]), "NO DATE", DATA[[#This Row],[DISCHARGE DATE]]-DATA[[#This Row],[ADMISSION DATE]]+1)</f>
        <v>159</v>
      </c>
      <c r="M304" s="112">
        <v>350</v>
      </c>
      <c r="N304" s="112">
        <v>3180</v>
      </c>
      <c r="O304" s="137">
        <v>308</v>
      </c>
      <c r="P304" s="137">
        <v>339</v>
      </c>
      <c r="Q304" s="138">
        <f>IF(DATA[[#This Row],[TYPE]]="Normal", 13 * DATA[[#This Row],[STORAGE DAYS]], 20 * DATA[[#This Row],[STORAGE DAYS]])</f>
        <v>3180</v>
      </c>
      <c r="R304" s="138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>COUNTA(A:A)-2</f>
        <v>400</v>
      </c>
    </row>
    <row r="305" spans="1:20" s="26" customFormat="1" ht="16.5" hidden="1" customHeight="1" x14ac:dyDescent="0.3">
      <c r="A305" s="62" t="s">
        <v>1461</v>
      </c>
      <c r="B305" s="63" t="s">
        <v>1462</v>
      </c>
      <c r="C305" s="63">
        <v>65</v>
      </c>
      <c r="D305" s="111" t="s">
        <v>4</v>
      </c>
      <c r="E305" s="111" t="s">
        <v>1463</v>
      </c>
      <c r="F305" s="111" t="s">
        <v>1759</v>
      </c>
      <c r="G305" s="111" t="s">
        <v>25</v>
      </c>
      <c r="H305" s="136">
        <v>0.79166666666666663</v>
      </c>
      <c r="I305" s="111" t="s">
        <v>10</v>
      </c>
      <c r="J305" s="64">
        <v>46076</v>
      </c>
      <c r="K305" s="64">
        <v>46206</v>
      </c>
      <c r="L305" s="63">
        <f>IF(ISBLANK(DATA[[#This Row],[DISCHARGE DATE]]), "NO DATE", DATA[[#This Row],[DISCHARGE DATE]]-DATA[[#This Row],[ADMISSION DATE]]+1)</f>
        <v>131</v>
      </c>
      <c r="M305" s="112">
        <v>350</v>
      </c>
      <c r="N305" s="112">
        <v>1703</v>
      </c>
      <c r="O305" s="137">
        <v>309</v>
      </c>
      <c r="P305" s="137">
        <v>327</v>
      </c>
      <c r="Q305" s="138">
        <f>IF(DATA[[#This Row],[TYPE]]="Normal", 13 * DATA[[#This Row],[STORAGE DAYS]], 20 * DATA[[#This Row],[STORAGE DAYS]])</f>
        <v>1703</v>
      </c>
      <c r="R305" s="138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>COUNTA(A:A)-2</f>
        <v>400</v>
      </c>
    </row>
    <row r="306" spans="1:20" s="26" customFormat="1" ht="16.5" hidden="1" customHeight="1" x14ac:dyDescent="0.3">
      <c r="A306" s="62" t="s">
        <v>1464</v>
      </c>
      <c r="B306" s="63" t="s">
        <v>1465</v>
      </c>
      <c r="C306" s="63">
        <v>62</v>
      </c>
      <c r="D306" s="111" t="s">
        <v>5</v>
      </c>
      <c r="E306" s="111" t="s">
        <v>1466</v>
      </c>
      <c r="F306" s="111" t="s">
        <v>1760</v>
      </c>
      <c r="G306" s="111" t="s">
        <v>27</v>
      </c>
      <c r="H306" s="136">
        <v>0.50694444444444442</v>
      </c>
      <c r="I306" s="111" t="s">
        <v>12</v>
      </c>
      <c r="J306" s="64">
        <v>46077</v>
      </c>
      <c r="K306" s="64">
        <v>46171</v>
      </c>
      <c r="L306" s="63">
        <f>IF(ISBLANK(DATA[[#This Row],[DISCHARGE DATE]]), "NO DATE", DATA[[#This Row],[DISCHARGE DATE]]-DATA[[#This Row],[ADMISSION DATE]]+1)</f>
        <v>95</v>
      </c>
      <c r="M306" s="112">
        <v>350</v>
      </c>
      <c r="N306" s="112">
        <v>1900</v>
      </c>
      <c r="O306" s="137">
        <v>310</v>
      </c>
      <c r="P306" s="137">
        <v>317</v>
      </c>
      <c r="Q306" s="138">
        <f>IF(DATA[[#This Row],[TYPE]]="Normal", 13 * DATA[[#This Row],[STORAGE DAYS]], 20 * DATA[[#This Row],[STORAGE DAYS]])</f>
        <v>1900</v>
      </c>
      <c r="R306" s="138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>COUNTA(A:A)-2</f>
        <v>400</v>
      </c>
    </row>
    <row r="307" spans="1:20" s="26" customFormat="1" ht="16.5" customHeight="1" x14ac:dyDescent="0.3">
      <c r="A307" s="62" t="s">
        <v>1467</v>
      </c>
      <c r="B307" s="63" t="s">
        <v>1468</v>
      </c>
      <c r="C307" s="63">
        <v>70</v>
      </c>
      <c r="D307" s="111" t="s">
        <v>4</v>
      </c>
      <c r="E307" s="111" t="s">
        <v>1187</v>
      </c>
      <c r="F307" s="111" t="s">
        <v>1188</v>
      </c>
      <c r="G307" s="111" t="s">
        <v>1469</v>
      </c>
      <c r="H307" s="136">
        <v>0.77083333333333337</v>
      </c>
      <c r="I307" s="111" t="s">
        <v>12</v>
      </c>
      <c r="J307" s="64">
        <v>46077</v>
      </c>
      <c r="K307" s="64">
        <v>46269</v>
      </c>
      <c r="L307" s="63">
        <f>IF(ISBLANK(DATA[[#This Row],[DISCHARGE DATE]]), "NO DATE", DATA[[#This Row],[DISCHARGE DATE]]-DATA[[#This Row],[ADMISSION DATE]]+1)</f>
        <v>193</v>
      </c>
      <c r="M307" s="112">
        <v>350</v>
      </c>
      <c r="N307" s="112">
        <v>3600</v>
      </c>
      <c r="O307" s="137">
        <v>311</v>
      </c>
      <c r="P307" s="137">
        <v>351</v>
      </c>
      <c r="Q307" s="138">
        <f>IF(DATA[[#This Row],[TYPE]]="Normal", 13 * DATA[[#This Row],[STORAGE DAYS]], 20 * DATA[[#This Row],[STORAGE DAYS]])</f>
        <v>3860</v>
      </c>
      <c r="R307" s="138">
        <f>DATA[[#This Row],[COLDROOM FEE]]-DATA[[#This Row],[STORAGE FEE]]</f>
        <v>-260</v>
      </c>
      <c r="S307" s="98" t="str">
        <f>IF(ISBLANK(DATA[[#This Row],[COLDROOM RECEIPT]]),"IN CUSTODY","DISCHARGED")</f>
        <v>DISCHARGED</v>
      </c>
      <c r="T307" s="25">
        <f>COUNTA(A:A)-2</f>
        <v>400</v>
      </c>
    </row>
    <row r="308" spans="1:20" s="26" customFormat="1" ht="16.5" hidden="1" customHeight="1" x14ac:dyDescent="0.3">
      <c r="A308" s="62" t="s">
        <v>1470</v>
      </c>
      <c r="B308" s="63" t="s">
        <v>1471</v>
      </c>
      <c r="C308" s="63">
        <v>81</v>
      </c>
      <c r="D308" s="111" t="s">
        <v>4</v>
      </c>
      <c r="E308" s="111" t="s">
        <v>1472</v>
      </c>
      <c r="F308" s="111" t="s">
        <v>1761</v>
      </c>
      <c r="G308" s="111" t="s">
        <v>18</v>
      </c>
      <c r="H308" s="136">
        <v>0.20833333333333334</v>
      </c>
      <c r="I308" s="111" t="s">
        <v>12</v>
      </c>
      <c r="J308" s="64">
        <v>46078</v>
      </c>
      <c r="K308" s="64">
        <v>46206</v>
      </c>
      <c r="L308" s="63">
        <f>IF(ISBLANK(DATA[[#This Row],[DISCHARGE DATE]]), "NO DATE", DATA[[#This Row],[DISCHARGE DATE]]-DATA[[#This Row],[ADMISSION DATE]]+1)</f>
        <v>129</v>
      </c>
      <c r="M308" s="112">
        <v>350</v>
      </c>
      <c r="N308" s="112">
        <v>2580</v>
      </c>
      <c r="O308" s="137">
        <v>312</v>
      </c>
      <c r="P308" s="137">
        <v>330</v>
      </c>
      <c r="Q308" s="138">
        <f>IF(DATA[[#This Row],[TYPE]]="Normal", 13 * DATA[[#This Row],[STORAGE DAYS]], 20 * DATA[[#This Row],[STORAGE DAYS]])</f>
        <v>2580</v>
      </c>
      <c r="R308" s="138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>COUNTA(A:A)-2</f>
        <v>400</v>
      </c>
    </row>
    <row r="309" spans="1:20" s="26" customFormat="1" ht="16.5" hidden="1" customHeight="1" x14ac:dyDescent="0.3">
      <c r="A309" s="62" t="s">
        <v>1473</v>
      </c>
      <c r="B309" s="63" t="s">
        <v>1474</v>
      </c>
      <c r="C309" s="63">
        <v>74</v>
      </c>
      <c r="D309" s="111" t="s">
        <v>4</v>
      </c>
      <c r="E309" s="111" t="s">
        <v>1475</v>
      </c>
      <c r="F309" s="111" t="s">
        <v>1762</v>
      </c>
      <c r="G309" s="111" t="s">
        <v>25</v>
      </c>
      <c r="H309" s="136">
        <v>0.8125</v>
      </c>
      <c r="I309" s="111" t="s">
        <v>12</v>
      </c>
      <c r="J309" s="64">
        <v>46077</v>
      </c>
      <c r="K309" s="64">
        <v>46199</v>
      </c>
      <c r="L309" s="63">
        <f>IF(ISBLANK(DATA[[#This Row],[DISCHARGE DATE]]), "NO DATE", DATA[[#This Row],[DISCHARGE DATE]]-DATA[[#This Row],[ADMISSION DATE]]+1)</f>
        <v>123</v>
      </c>
      <c r="M309" s="112">
        <v>350</v>
      </c>
      <c r="N309" s="112">
        <v>1500</v>
      </c>
      <c r="O309" s="137">
        <v>313</v>
      </c>
      <c r="P309" s="137"/>
      <c r="Q309" s="138">
        <f>IF(DATA[[#This Row],[TYPE]]="Normal", 13 * DATA[[#This Row],[STORAGE DAYS]], 20 * DATA[[#This Row],[STORAGE DAYS]])</f>
        <v>2460</v>
      </c>
      <c r="R309" s="138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>COUNTA(A:A)-2</f>
        <v>400</v>
      </c>
    </row>
    <row r="310" spans="1:20" s="26" customFormat="1" ht="16.5" hidden="1" customHeight="1" x14ac:dyDescent="0.3">
      <c r="A310" s="62" t="s">
        <v>1476</v>
      </c>
      <c r="B310" s="63" t="s">
        <v>1477</v>
      </c>
      <c r="C310" s="63">
        <v>70</v>
      </c>
      <c r="D310" s="111" t="s">
        <v>5</v>
      </c>
      <c r="E310" s="111" t="s">
        <v>96</v>
      </c>
      <c r="F310" s="111" t="s">
        <v>1763</v>
      </c>
      <c r="G310" s="111" t="s">
        <v>27</v>
      </c>
      <c r="H310" s="136">
        <v>4.1666666666666664E-2</v>
      </c>
      <c r="I310" s="111" t="s">
        <v>10</v>
      </c>
      <c r="J310" s="64">
        <v>46078</v>
      </c>
      <c r="K310" s="64">
        <v>46171</v>
      </c>
      <c r="L310" s="63">
        <f>IF(ISBLANK(DATA[[#This Row],[DISCHARGE DATE]]), "NO DATE", DATA[[#This Row],[DISCHARGE DATE]]-DATA[[#This Row],[ADMISSION DATE]]+1)</f>
        <v>94</v>
      </c>
      <c r="M310" s="112">
        <v>350</v>
      </c>
      <c r="N310" s="112">
        <v>1222</v>
      </c>
      <c r="O310" s="137">
        <v>314</v>
      </c>
      <c r="P310" s="137">
        <v>316</v>
      </c>
      <c r="Q310" s="138">
        <f>IF(DATA[[#This Row],[TYPE]]="Normal", 13 * DATA[[#This Row],[STORAGE DAYS]], 20 * DATA[[#This Row],[STORAGE DAYS]])</f>
        <v>1222</v>
      </c>
      <c r="R310" s="138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>COUNTA(A:A)-2</f>
        <v>400</v>
      </c>
    </row>
    <row r="311" spans="1:20" s="26" customFormat="1" ht="16.5" hidden="1" customHeight="1" x14ac:dyDescent="0.3">
      <c r="A311" s="62" t="s">
        <v>1478</v>
      </c>
      <c r="B311" s="63" t="s">
        <v>1479</v>
      </c>
      <c r="C311" s="63">
        <v>68</v>
      </c>
      <c r="D311" s="111" t="s">
        <v>4</v>
      </c>
      <c r="E311" s="111" t="s">
        <v>1480</v>
      </c>
      <c r="F311" s="111" t="s">
        <v>1764</v>
      </c>
      <c r="G311" s="111" t="s">
        <v>27</v>
      </c>
      <c r="H311" s="136">
        <v>0.73263888888888884</v>
      </c>
      <c r="I311" s="111" t="s">
        <v>12</v>
      </c>
      <c r="J311" s="64">
        <v>46080</v>
      </c>
      <c r="K311" s="64">
        <v>46234</v>
      </c>
      <c r="L311" s="63">
        <f>IF(ISBLANK(DATA[[#This Row],[DISCHARGE DATE]]), "NO DATE", DATA[[#This Row],[DISCHARGE DATE]]-DATA[[#This Row],[ADMISSION DATE]]+1)</f>
        <v>155</v>
      </c>
      <c r="M311" s="112">
        <v>350</v>
      </c>
      <c r="N311" s="112">
        <v>3100</v>
      </c>
      <c r="O311" s="137">
        <v>315</v>
      </c>
      <c r="P311" s="137">
        <v>340</v>
      </c>
      <c r="Q311" s="138">
        <f>IF(DATA[[#This Row],[TYPE]]="Normal", 13 * DATA[[#This Row],[STORAGE DAYS]], 20 * DATA[[#This Row],[STORAGE DAYS]])</f>
        <v>3100</v>
      </c>
      <c r="R311" s="138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>COUNTA(A:A)-2</f>
        <v>400</v>
      </c>
    </row>
    <row r="312" spans="1:20" s="26" customFormat="1" ht="16.5" hidden="1" customHeight="1" x14ac:dyDescent="0.3">
      <c r="A312" s="62" t="s">
        <v>1481</v>
      </c>
      <c r="B312" s="63" t="s">
        <v>1482</v>
      </c>
      <c r="C312" s="63">
        <v>73</v>
      </c>
      <c r="D312" s="111" t="s">
        <v>4</v>
      </c>
      <c r="E312" s="111" t="s">
        <v>1466</v>
      </c>
      <c r="F312" s="111" t="s">
        <v>1765</v>
      </c>
      <c r="G312" s="111" t="s">
        <v>25</v>
      </c>
      <c r="H312" s="136">
        <v>0.8125</v>
      </c>
      <c r="I312" s="111" t="s">
        <v>12</v>
      </c>
      <c r="J312" s="64">
        <v>46080</v>
      </c>
      <c r="K312" s="64"/>
      <c r="L312" s="63" t="str">
        <f>IF(ISBLANK(DATA[[#This Row],[DISCHARGE DATE]]), "NO DATE", DATA[[#This Row],[DISCHARGE DATE]]-DATA[[#This Row],[ADMISSION DATE]]+1)</f>
        <v>NO DATE</v>
      </c>
      <c r="M312" s="112">
        <v>350</v>
      </c>
      <c r="N312" s="112"/>
      <c r="O312" s="137">
        <v>316</v>
      </c>
      <c r="P312" s="137"/>
      <c r="Q312" s="138" t="e">
        <f>IF(DATA[[#This Row],[TYPE]]="Normal", 13 * DATA[[#This Row],[STORAGE DAYS]], 20 * DATA[[#This Row],[STORAGE DAYS]])</f>
        <v>#VALUE!</v>
      </c>
      <c r="R312" s="138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>COUNTA(A:A)-2</f>
        <v>400</v>
      </c>
    </row>
    <row r="313" spans="1:20" s="26" customFormat="1" ht="16.5" hidden="1" customHeight="1" x14ac:dyDescent="0.3">
      <c r="A313" s="62" t="s">
        <v>1483</v>
      </c>
      <c r="B313" s="63" t="s">
        <v>1484</v>
      </c>
      <c r="C313" s="63">
        <v>79</v>
      </c>
      <c r="D313" s="111" t="s">
        <v>5</v>
      </c>
      <c r="E313" s="111" t="s">
        <v>1485</v>
      </c>
      <c r="F313" s="111" t="s">
        <v>1766</v>
      </c>
      <c r="G313" s="111" t="s">
        <v>27</v>
      </c>
      <c r="H313" s="136">
        <v>0.3125</v>
      </c>
      <c r="I313" s="111" t="s">
        <v>10</v>
      </c>
      <c r="J313" s="64">
        <v>46083</v>
      </c>
      <c r="K313" s="64">
        <v>46234</v>
      </c>
      <c r="L313" s="63">
        <f>IF(ISBLANK(DATA[[#This Row],[DISCHARGE DATE]]), "NO DATE", DATA[[#This Row],[DISCHARGE DATE]]-DATA[[#This Row],[ADMISSION DATE]]+1)</f>
        <v>152</v>
      </c>
      <c r="M313" s="112">
        <v>350</v>
      </c>
      <c r="N313" s="112">
        <v>1976</v>
      </c>
      <c r="O313" s="137">
        <v>317</v>
      </c>
      <c r="P313" s="137">
        <v>334</v>
      </c>
      <c r="Q313" s="138">
        <f>IF(DATA[[#This Row],[TYPE]]="Normal", 13 * DATA[[#This Row],[STORAGE DAYS]], 20 * DATA[[#This Row],[STORAGE DAYS]])</f>
        <v>1976</v>
      </c>
      <c r="R313" s="138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>COUNTA(A:A)-2</f>
        <v>400</v>
      </c>
    </row>
    <row r="314" spans="1:20" s="26" customFormat="1" ht="16.5" hidden="1" customHeight="1" x14ac:dyDescent="0.3">
      <c r="A314" s="62" t="s">
        <v>1486</v>
      </c>
      <c r="B314" s="63" t="s">
        <v>1487</v>
      </c>
      <c r="C314" s="63">
        <v>67</v>
      </c>
      <c r="D314" s="111" t="s">
        <v>5</v>
      </c>
      <c r="E314" s="111" t="s">
        <v>1488</v>
      </c>
      <c r="F314" s="111" t="s">
        <v>1767</v>
      </c>
      <c r="G314" s="111" t="s">
        <v>27</v>
      </c>
      <c r="H314" s="136">
        <v>0.72916666666666663</v>
      </c>
      <c r="I314" s="111" t="s">
        <v>10</v>
      </c>
      <c r="J314" s="64">
        <v>46084</v>
      </c>
      <c r="K314" s="64">
        <v>46234</v>
      </c>
      <c r="L314" s="63">
        <f>IF(ISBLANK(DATA[[#This Row],[DISCHARGE DATE]]), "NO DATE", DATA[[#This Row],[DISCHARGE DATE]]-DATA[[#This Row],[ADMISSION DATE]]+1)</f>
        <v>151</v>
      </c>
      <c r="M314" s="112">
        <v>350</v>
      </c>
      <c r="N314" s="112">
        <v>1963</v>
      </c>
      <c r="O314" s="137">
        <v>318</v>
      </c>
      <c r="P314" s="137">
        <v>338</v>
      </c>
      <c r="Q314" s="138">
        <f>IF(DATA[[#This Row],[TYPE]]="Normal", 13 * DATA[[#This Row],[STORAGE DAYS]], 20 * DATA[[#This Row],[STORAGE DAYS]])</f>
        <v>1963</v>
      </c>
      <c r="R314" s="138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>COUNTA(A:A)-2</f>
        <v>400</v>
      </c>
    </row>
    <row r="315" spans="1:20" s="26" customFormat="1" ht="16.5" hidden="1" customHeight="1" x14ac:dyDescent="0.3">
      <c r="A315" s="62" t="s">
        <v>1490</v>
      </c>
      <c r="B315" s="63" t="s">
        <v>1491</v>
      </c>
      <c r="C315" s="63">
        <v>82</v>
      </c>
      <c r="D315" s="111" t="s">
        <v>5</v>
      </c>
      <c r="E315" s="111" t="s">
        <v>1492</v>
      </c>
      <c r="F315" s="111" t="s">
        <v>1768</v>
      </c>
      <c r="G315" s="111" t="s">
        <v>27</v>
      </c>
      <c r="H315" s="136">
        <v>0.375</v>
      </c>
      <c r="I315" s="111" t="s">
        <v>12</v>
      </c>
      <c r="J315" s="64">
        <v>46088</v>
      </c>
      <c r="K315" s="64">
        <v>46118</v>
      </c>
      <c r="L315" s="63">
        <f>IF(ISBLANK(DATA[[#This Row],[DISCHARGE DATE]]), "NO DATE", DATA[[#This Row],[DISCHARGE DATE]]-DATA[[#This Row],[ADMISSION DATE]]+1)</f>
        <v>31</v>
      </c>
      <c r="M315" s="112">
        <v>350</v>
      </c>
      <c r="N315" s="112">
        <v>620</v>
      </c>
      <c r="O315" s="137">
        <v>319</v>
      </c>
      <c r="P315" s="137">
        <v>269</v>
      </c>
      <c r="Q315" s="138">
        <f>IF(DATA[[#This Row],[TYPE]]="Normal", 13 * DATA[[#This Row],[STORAGE DAYS]], 20 * DATA[[#This Row],[STORAGE DAYS]])</f>
        <v>620</v>
      </c>
      <c r="R315" s="138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>COUNTA(A:A)-2</f>
        <v>400</v>
      </c>
    </row>
    <row r="316" spans="1:20" s="26" customFormat="1" ht="16.5" hidden="1" customHeight="1" x14ac:dyDescent="0.3">
      <c r="A316" s="62" t="s">
        <v>1493</v>
      </c>
      <c r="B316" s="63" t="s">
        <v>1494</v>
      </c>
      <c r="C316" s="63">
        <v>43</v>
      </c>
      <c r="D316" s="111" t="s">
        <v>5</v>
      </c>
      <c r="E316" s="111" t="s">
        <v>1495</v>
      </c>
      <c r="F316" s="111" t="s">
        <v>1496</v>
      </c>
      <c r="G316" s="111" t="s">
        <v>27</v>
      </c>
      <c r="H316" s="136">
        <v>0.45833333333333331</v>
      </c>
      <c r="I316" s="111" t="s">
        <v>10</v>
      </c>
      <c r="J316" s="64">
        <v>46089</v>
      </c>
      <c r="K316" s="64">
        <v>46143</v>
      </c>
      <c r="L316" s="63">
        <f>IF(ISBLANK(DATA[[#This Row],[DISCHARGE DATE]]), "NO DATE", DATA[[#This Row],[DISCHARGE DATE]]-DATA[[#This Row],[ADMISSION DATE]]+1)</f>
        <v>55</v>
      </c>
      <c r="M316" s="112">
        <v>350</v>
      </c>
      <c r="N316" s="112">
        <v>715</v>
      </c>
      <c r="O316" s="137">
        <v>320</v>
      </c>
      <c r="P316" s="137">
        <v>279</v>
      </c>
      <c r="Q316" s="138">
        <f>IF(DATA[[#This Row],[TYPE]]="Normal", 13 * DATA[[#This Row],[STORAGE DAYS]], 20 * DATA[[#This Row],[STORAGE DAYS]])</f>
        <v>715</v>
      </c>
      <c r="R316" s="138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>COUNTA(A:A)-2</f>
        <v>400</v>
      </c>
    </row>
    <row r="317" spans="1:20" s="26" customFormat="1" ht="16.5" hidden="1" customHeight="1" x14ac:dyDescent="0.3">
      <c r="A317" s="62" t="s">
        <v>1516</v>
      </c>
      <c r="B317" s="63" t="s">
        <v>1517</v>
      </c>
      <c r="C317" s="63">
        <v>105</v>
      </c>
      <c r="D317" s="111" t="s">
        <v>4</v>
      </c>
      <c r="E317" s="111" t="s">
        <v>1518</v>
      </c>
      <c r="F317" s="111" t="s">
        <v>1519</v>
      </c>
      <c r="G317" s="111" t="s">
        <v>27</v>
      </c>
      <c r="H317" s="136">
        <v>0.22916666666666666</v>
      </c>
      <c r="I317" s="111" t="s">
        <v>12</v>
      </c>
      <c r="J317" s="64">
        <v>46099</v>
      </c>
      <c r="K317" s="64">
        <v>46234</v>
      </c>
      <c r="L317" s="63">
        <f>IF(ISBLANK(DATA[[#This Row],[DISCHARGE DATE]]), "NO DATE", DATA[[#This Row],[DISCHARGE DATE]]-DATA[[#This Row],[ADMISSION DATE]]+1)</f>
        <v>136</v>
      </c>
      <c r="M317" s="112">
        <v>350</v>
      </c>
      <c r="N317" s="112">
        <v>2720</v>
      </c>
      <c r="O317" s="137">
        <v>321</v>
      </c>
      <c r="P317" s="137">
        <v>333</v>
      </c>
      <c r="Q317" s="138">
        <f>IF(DATA[[#This Row],[TYPE]]="Normal", 13 * DATA[[#This Row],[STORAGE DAYS]], 20 * DATA[[#This Row],[STORAGE DAYS]])</f>
        <v>2720</v>
      </c>
      <c r="R317" s="138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>COUNTA(A:A)-2</f>
        <v>400</v>
      </c>
    </row>
    <row r="318" spans="1:20" s="26" customFormat="1" ht="16.5" hidden="1" customHeight="1" x14ac:dyDescent="0.3">
      <c r="A318" s="62" t="s">
        <v>1520</v>
      </c>
      <c r="B318" s="63" t="s">
        <v>1521</v>
      </c>
      <c r="C318" s="63">
        <v>68</v>
      </c>
      <c r="D318" s="111" t="s">
        <v>5</v>
      </c>
      <c r="E318" s="111" t="s">
        <v>1522</v>
      </c>
      <c r="F318" s="111" t="s">
        <v>1769</v>
      </c>
      <c r="G318" s="111" t="s">
        <v>27</v>
      </c>
      <c r="H318" s="136">
        <v>0.5</v>
      </c>
      <c r="I318" s="111" t="s">
        <v>12</v>
      </c>
      <c r="J318" s="64">
        <v>46100</v>
      </c>
      <c r="K318" s="64">
        <v>46325</v>
      </c>
      <c r="L318" s="63">
        <f>IF(ISBLANK(DATA[[#This Row],[DISCHARGE DATE]]), "NO DATE", DATA[[#This Row],[DISCHARGE DATE]]-DATA[[#This Row],[ADMISSION DATE]]+1)</f>
        <v>226</v>
      </c>
      <c r="M318" s="112">
        <v>350</v>
      </c>
      <c r="N318" s="112">
        <v>1500</v>
      </c>
      <c r="O318" s="137">
        <v>322</v>
      </c>
      <c r="P318" s="137"/>
      <c r="Q318" s="138">
        <f>IF(DATA[[#This Row],[TYPE]]="Normal", 13 * DATA[[#This Row],[STORAGE DAYS]], 20 * DATA[[#This Row],[STORAGE DAYS]])</f>
        <v>4520</v>
      </c>
      <c r="R318" s="138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>COUNTA(A:A)-2</f>
        <v>400</v>
      </c>
    </row>
    <row r="319" spans="1:20" s="26" customFormat="1" ht="16.5" hidden="1" customHeight="1" x14ac:dyDescent="0.3">
      <c r="A319" s="62" t="s">
        <v>1523</v>
      </c>
      <c r="B319" s="63" t="s">
        <v>1524</v>
      </c>
      <c r="C319" s="63">
        <v>87</v>
      </c>
      <c r="D319" s="111" t="s">
        <v>4</v>
      </c>
      <c r="E319" s="111" t="s">
        <v>1525</v>
      </c>
      <c r="F319" s="111" t="s">
        <v>1770</v>
      </c>
      <c r="G319" s="111" t="s">
        <v>26</v>
      </c>
      <c r="H319" s="136">
        <v>0.75</v>
      </c>
      <c r="I319" s="111" t="s">
        <v>12</v>
      </c>
      <c r="J319" s="64">
        <v>46099</v>
      </c>
      <c r="K319" s="64"/>
      <c r="L319" s="63" t="str">
        <f>IF(ISBLANK(DATA[[#This Row],[DISCHARGE DATE]]), "NO DATE", DATA[[#This Row],[DISCHARGE DATE]]-DATA[[#This Row],[ADMISSION DATE]]+1)</f>
        <v>NO DATE</v>
      </c>
      <c r="M319" s="112">
        <v>350</v>
      </c>
      <c r="N319" s="112"/>
      <c r="O319" s="137">
        <v>323</v>
      </c>
      <c r="P319" s="137"/>
      <c r="Q319" s="138" t="e">
        <f>IF(DATA[[#This Row],[TYPE]]="Normal", 13 * DATA[[#This Row],[STORAGE DAYS]], 20 * DATA[[#This Row],[STORAGE DAYS]])</f>
        <v>#VALUE!</v>
      </c>
      <c r="R319" s="138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>COUNTA(A:A)-2</f>
        <v>400</v>
      </c>
    </row>
    <row r="320" spans="1:20" s="26" customFormat="1" ht="16.5" hidden="1" customHeight="1" x14ac:dyDescent="0.3">
      <c r="A320" s="62" t="s">
        <v>1528</v>
      </c>
      <c r="B320" s="63" t="s">
        <v>1529</v>
      </c>
      <c r="C320" s="63">
        <v>65</v>
      </c>
      <c r="D320" s="111" t="s">
        <v>4</v>
      </c>
      <c r="E320" s="111" t="s">
        <v>1530</v>
      </c>
      <c r="F320" s="111" t="s">
        <v>1771</v>
      </c>
      <c r="G320" s="111" t="s">
        <v>27</v>
      </c>
      <c r="H320" s="136">
        <v>0.58333333333333337</v>
      </c>
      <c r="I320" s="111" t="s">
        <v>10</v>
      </c>
      <c r="J320" s="64">
        <v>46101</v>
      </c>
      <c r="K320" s="64">
        <v>46157</v>
      </c>
      <c r="L320" s="63">
        <f>IF(ISBLANK(DATA[[#This Row],[DISCHARGE DATE]]), "NO DATE", DATA[[#This Row],[DISCHARGE DATE]]-DATA[[#This Row],[ADMISSION DATE]]+1)</f>
        <v>57</v>
      </c>
      <c r="M320" s="112">
        <v>350</v>
      </c>
      <c r="N320" s="112">
        <v>741</v>
      </c>
      <c r="O320" s="137">
        <v>324</v>
      </c>
      <c r="P320" s="137">
        <v>300</v>
      </c>
      <c r="Q320" s="138">
        <f>IF(DATA[[#This Row],[TYPE]]="Normal", 13 * DATA[[#This Row],[STORAGE DAYS]], 20 * DATA[[#This Row],[STORAGE DAYS]])</f>
        <v>741</v>
      </c>
      <c r="R320" s="138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>COUNTA(A:A)-2</f>
        <v>400</v>
      </c>
    </row>
    <row r="321" spans="1:20" s="26" customFormat="1" ht="16.5" hidden="1" customHeight="1" x14ac:dyDescent="0.3">
      <c r="A321" s="62" t="s">
        <v>1773</v>
      </c>
      <c r="B321" s="63" t="s">
        <v>1774</v>
      </c>
      <c r="C321" s="63">
        <v>80</v>
      </c>
      <c r="D321" s="111" t="s">
        <v>4</v>
      </c>
      <c r="E321" s="111" t="s">
        <v>1775</v>
      </c>
      <c r="F321" s="111" t="s">
        <v>1776</v>
      </c>
      <c r="G321" s="111" t="s">
        <v>25</v>
      </c>
      <c r="H321" s="136">
        <v>0.3125</v>
      </c>
      <c r="I321" s="111" t="s">
        <v>12</v>
      </c>
      <c r="J321" s="64">
        <v>46107</v>
      </c>
      <c r="K321" s="64"/>
      <c r="L321" s="63" t="str">
        <f>IF(ISBLANK(DATA[[#This Row],[DISCHARGE DATE]]), "NO DATE", DATA[[#This Row],[DISCHARGE DATE]]-DATA[[#This Row],[ADMISSION DATE]]+1)</f>
        <v>NO DATE</v>
      </c>
      <c r="M321" s="112">
        <v>350</v>
      </c>
      <c r="N321" s="112"/>
      <c r="O321" s="137">
        <v>325</v>
      </c>
      <c r="P321" s="137"/>
      <c r="Q321" s="138" t="e">
        <f>IF(DATA[[#This Row],[TYPE]]="Normal", 13 * DATA[[#This Row],[STORAGE DAYS]], 20 * DATA[[#This Row],[STORAGE DAYS]])</f>
        <v>#VALUE!</v>
      </c>
      <c r="R321" s="138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>COUNTA(A:A)-2</f>
        <v>400</v>
      </c>
    </row>
    <row r="322" spans="1:20" s="26" customFormat="1" ht="16.5" hidden="1" customHeight="1" x14ac:dyDescent="0.3">
      <c r="A322" s="62" t="s">
        <v>1772</v>
      </c>
      <c r="B322" s="63" t="s">
        <v>1777</v>
      </c>
      <c r="C322" s="63">
        <v>42</v>
      </c>
      <c r="D322" s="111" t="s">
        <v>5</v>
      </c>
      <c r="E322" s="111" t="s">
        <v>1778</v>
      </c>
      <c r="F322" s="111" t="s">
        <v>1779</v>
      </c>
      <c r="G322" s="111" t="s">
        <v>15</v>
      </c>
      <c r="H322" s="136">
        <v>0.47916666666666669</v>
      </c>
      <c r="I322" s="111" t="s">
        <v>12</v>
      </c>
      <c r="J322" s="64">
        <v>46107</v>
      </c>
      <c r="K322" s="64">
        <v>46185</v>
      </c>
      <c r="L322" s="63">
        <f>IF(ISBLANK(DATA[[#This Row],[DISCHARGE DATE]]), "NO DATE", DATA[[#This Row],[DISCHARGE DATE]]-DATA[[#This Row],[ADMISSION DATE]]+1)</f>
        <v>79</v>
      </c>
      <c r="M322" s="112">
        <v>350</v>
      </c>
      <c r="N322" s="112">
        <v>1580</v>
      </c>
      <c r="O322" s="137">
        <v>326</v>
      </c>
      <c r="P322" s="137">
        <v>320</v>
      </c>
      <c r="Q322" s="138">
        <f>IF(DATA[[#This Row],[TYPE]]="Normal", 13 * DATA[[#This Row],[STORAGE DAYS]], 20 * DATA[[#This Row],[STORAGE DAYS]])</f>
        <v>1580</v>
      </c>
      <c r="R322" s="138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>COUNTA(A:A)-2</f>
        <v>400</v>
      </c>
    </row>
    <row r="323" spans="1:20" s="26" customFormat="1" ht="16.5" hidden="1" customHeight="1" x14ac:dyDescent="0.3">
      <c r="A323" s="62" t="s">
        <v>1780</v>
      </c>
      <c r="B323" s="63" t="s">
        <v>91</v>
      </c>
      <c r="C323" s="63">
        <v>85</v>
      </c>
      <c r="D323" s="111" t="s">
        <v>5</v>
      </c>
      <c r="E323" s="111" t="s">
        <v>1781</v>
      </c>
      <c r="F323" s="111" t="s">
        <v>1782</v>
      </c>
      <c r="G323" s="111" t="s">
        <v>27</v>
      </c>
      <c r="H323" s="136">
        <v>0.33333333333333331</v>
      </c>
      <c r="I323" s="111" t="s">
        <v>10</v>
      </c>
      <c r="J323" s="64">
        <v>46109</v>
      </c>
      <c r="K323" s="64">
        <v>46171</v>
      </c>
      <c r="L323" s="63">
        <f>IF(ISBLANK(DATA[[#This Row],[DISCHARGE DATE]]), "NO DATE", DATA[[#This Row],[DISCHARGE DATE]]-DATA[[#This Row],[ADMISSION DATE]]+1)</f>
        <v>63</v>
      </c>
      <c r="M323" s="112">
        <v>350</v>
      </c>
      <c r="N323" s="112">
        <v>819</v>
      </c>
      <c r="O323" s="137">
        <v>327</v>
      </c>
      <c r="P323" s="137">
        <v>309</v>
      </c>
      <c r="Q323" s="138">
        <f>IF(DATA[[#This Row],[TYPE]]="Normal", 13 * DATA[[#This Row],[STORAGE DAYS]], 20 * DATA[[#This Row],[STORAGE DAYS]])</f>
        <v>819</v>
      </c>
      <c r="R323" s="138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>COUNTA(A:A)-2</f>
        <v>400</v>
      </c>
    </row>
    <row r="324" spans="1:20" s="26" customFormat="1" ht="16.5" hidden="1" customHeight="1" x14ac:dyDescent="0.3">
      <c r="A324" s="62" t="s">
        <v>1783</v>
      </c>
      <c r="B324" s="63" t="s">
        <v>1784</v>
      </c>
      <c r="C324" s="63">
        <v>43</v>
      </c>
      <c r="D324" s="111" t="s">
        <v>5</v>
      </c>
      <c r="E324" s="111" t="s">
        <v>1785</v>
      </c>
      <c r="F324" s="111" t="s">
        <v>1786</v>
      </c>
      <c r="G324" s="111" t="s">
        <v>24</v>
      </c>
      <c r="H324" s="136">
        <v>0.72916666666666663</v>
      </c>
      <c r="I324" s="111" t="s">
        <v>12</v>
      </c>
      <c r="J324" s="64">
        <v>46113</v>
      </c>
      <c r="K324" s="64">
        <v>46164</v>
      </c>
      <c r="L324" s="63">
        <f>IF(ISBLANK(DATA[[#This Row],[DISCHARGE DATE]]), "NO DATE", DATA[[#This Row],[DISCHARGE DATE]]-DATA[[#This Row],[ADMISSION DATE]]+1)</f>
        <v>52</v>
      </c>
      <c r="M324" s="112">
        <v>350</v>
      </c>
      <c r="N324" s="112">
        <v>1040</v>
      </c>
      <c r="O324" s="137">
        <v>328</v>
      </c>
      <c r="P324" s="137">
        <v>304</v>
      </c>
      <c r="Q324" s="138">
        <f>IF(DATA[[#This Row],[TYPE]]="Normal", 13 * DATA[[#This Row],[STORAGE DAYS]], 20 * DATA[[#This Row],[STORAGE DAYS]])</f>
        <v>1040</v>
      </c>
      <c r="R324" s="138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>COUNTA(A:A)-2</f>
        <v>400</v>
      </c>
    </row>
    <row r="325" spans="1:20" s="26" customFormat="1" ht="16.5" hidden="1" customHeight="1" x14ac:dyDescent="0.3">
      <c r="A325" s="62" t="s">
        <v>1787</v>
      </c>
      <c r="B325" s="63" t="s">
        <v>1788</v>
      </c>
      <c r="C325" s="63">
        <v>54</v>
      </c>
      <c r="D325" s="111" t="s">
        <v>5</v>
      </c>
      <c r="E325" s="111" t="s">
        <v>1789</v>
      </c>
      <c r="F325" s="111" t="s">
        <v>1580</v>
      </c>
      <c r="G325" s="111" t="s">
        <v>26</v>
      </c>
      <c r="H325" s="136">
        <v>0.83333333333333337</v>
      </c>
      <c r="I325" s="111" t="s">
        <v>12</v>
      </c>
      <c r="J325" s="64">
        <v>46114</v>
      </c>
      <c r="K325" s="64"/>
      <c r="L325" s="63" t="str">
        <f>IF(ISBLANK(DATA[[#This Row],[DISCHARGE DATE]]), "NO DATE", DATA[[#This Row],[DISCHARGE DATE]]-DATA[[#This Row],[ADMISSION DATE]]+1)</f>
        <v>NO DATE</v>
      </c>
      <c r="M325" s="112">
        <v>350</v>
      </c>
      <c r="N325" s="112"/>
      <c r="O325" s="137">
        <v>329</v>
      </c>
      <c r="P325" s="137"/>
      <c r="Q325" s="138" t="e">
        <f>IF(DATA[[#This Row],[TYPE]]="Normal", 13 * DATA[[#This Row],[STORAGE DAYS]], 20 * DATA[[#This Row],[STORAGE DAYS]])</f>
        <v>#VALUE!</v>
      </c>
      <c r="R325" s="138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>COUNTA(A:A)-2</f>
        <v>400</v>
      </c>
    </row>
    <row r="326" spans="1:20" s="26" customFormat="1" ht="16.5" customHeight="1" x14ac:dyDescent="0.3">
      <c r="A326" s="62" t="s">
        <v>1790</v>
      </c>
      <c r="B326" s="63" t="s">
        <v>1791</v>
      </c>
      <c r="C326" s="63">
        <v>63</v>
      </c>
      <c r="D326" s="111" t="s">
        <v>5</v>
      </c>
      <c r="E326" s="111" t="s">
        <v>1792</v>
      </c>
      <c r="F326" s="111" t="s">
        <v>1793</v>
      </c>
      <c r="G326" s="111" t="s">
        <v>18</v>
      </c>
      <c r="H326" s="136">
        <v>0.64722222222222225</v>
      </c>
      <c r="I326" s="111" t="s">
        <v>10</v>
      </c>
      <c r="J326" s="64">
        <v>46117</v>
      </c>
      <c r="K326" s="64">
        <v>46269</v>
      </c>
      <c r="L326" s="63">
        <f>IF(ISBLANK(DATA[[#This Row],[DISCHARGE DATE]]), "NO DATE", DATA[[#This Row],[DISCHARGE DATE]]-DATA[[#This Row],[ADMISSION DATE]]+1)</f>
        <v>153</v>
      </c>
      <c r="M326" s="112">
        <v>350</v>
      </c>
      <c r="N326" s="112">
        <v>1989</v>
      </c>
      <c r="O326" s="137">
        <v>330</v>
      </c>
      <c r="P326" s="137">
        <v>352</v>
      </c>
      <c r="Q326" s="138">
        <f>IF(DATA[[#This Row],[TYPE]]="Normal", 13 * DATA[[#This Row],[STORAGE DAYS]], 20 * DATA[[#This Row],[STORAGE DAYS]])</f>
        <v>1989</v>
      </c>
      <c r="R326" s="138">
        <f>DATA[[#This Row],[COLDROOM FEE]]-DATA[[#This Row],[STORAGE FEE]]</f>
        <v>0</v>
      </c>
      <c r="S326" s="98" t="str">
        <f>IF(ISBLANK(DATA[[#This Row],[COLDROOM RECEIPT]]),"IN CUSTODY","DISCHARGED")</f>
        <v>DISCHARGED</v>
      </c>
      <c r="T326" s="25">
        <f>COUNTA(A:A)-2</f>
        <v>400</v>
      </c>
    </row>
    <row r="327" spans="1:20" s="26" customFormat="1" ht="16.5" hidden="1" customHeight="1" x14ac:dyDescent="0.3">
      <c r="A327" s="62" t="s">
        <v>1794</v>
      </c>
      <c r="B327" s="63" t="s">
        <v>1795</v>
      </c>
      <c r="C327" s="63">
        <v>54</v>
      </c>
      <c r="D327" s="111" t="s">
        <v>4</v>
      </c>
      <c r="E327" s="111" t="s">
        <v>91</v>
      </c>
      <c r="F327" s="111" t="s">
        <v>1549</v>
      </c>
      <c r="G327" s="111" t="s">
        <v>27</v>
      </c>
      <c r="H327" s="136">
        <v>0.4826388888888889</v>
      </c>
      <c r="I327" s="111" t="s">
        <v>12</v>
      </c>
      <c r="J327" s="64">
        <v>46118</v>
      </c>
      <c r="K327" s="64">
        <v>46143</v>
      </c>
      <c r="L327" s="63">
        <f>IF(ISBLANK(DATA[[#This Row],[DISCHARGE DATE]]), "NO DATE", DATA[[#This Row],[DISCHARGE DATE]]-DATA[[#This Row],[ADMISSION DATE]]+1)</f>
        <v>26</v>
      </c>
      <c r="M327" s="112">
        <v>350</v>
      </c>
      <c r="N327" s="112">
        <v>520</v>
      </c>
      <c r="O327" s="137">
        <v>331</v>
      </c>
      <c r="P327" s="137">
        <v>273</v>
      </c>
      <c r="Q327" s="138">
        <f>IF(DATA[[#This Row],[TYPE]]="Normal", 13 * DATA[[#This Row],[STORAGE DAYS]], 20 * DATA[[#This Row],[STORAGE DAYS]])</f>
        <v>520</v>
      </c>
      <c r="R327" s="138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>COUNTA(A:A)-2</f>
        <v>400</v>
      </c>
    </row>
    <row r="328" spans="1:20" s="26" customFormat="1" ht="16.5" hidden="1" customHeight="1" x14ac:dyDescent="0.3">
      <c r="A328" s="62" t="s">
        <v>1796</v>
      </c>
      <c r="B328" s="63" t="s">
        <v>1797</v>
      </c>
      <c r="C328" s="63">
        <v>66</v>
      </c>
      <c r="D328" s="111" t="s">
        <v>4</v>
      </c>
      <c r="E328" s="111" t="s">
        <v>1798</v>
      </c>
      <c r="F328" s="111" t="s">
        <v>1799</v>
      </c>
      <c r="G328" s="111" t="s">
        <v>27</v>
      </c>
      <c r="H328" s="136">
        <v>0.4236111111111111</v>
      </c>
      <c r="I328" s="111" t="s">
        <v>12</v>
      </c>
      <c r="J328" s="64">
        <v>46125</v>
      </c>
      <c r="K328" s="64">
        <v>46206</v>
      </c>
      <c r="L328" s="63">
        <f>IF(ISBLANK(DATA[[#This Row],[DISCHARGE DATE]]), "NO DATE", DATA[[#This Row],[DISCHARGE DATE]]-DATA[[#This Row],[ADMISSION DATE]]+1)</f>
        <v>82</v>
      </c>
      <c r="M328" s="112">
        <v>350</v>
      </c>
      <c r="N328" s="112">
        <v>1640</v>
      </c>
      <c r="O328" s="137">
        <v>332</v>
      </c>
      <c r="P328" s="137">
        <v>329</v>
      </c>
      <c r="Q328" s="138">
        <f>IF(DATA[[#This Row],[TYPE]]="Normal", 13 * DATA[[#This Row],[STORAGE DAYS]], 20 * DATA[[#This Row],[STORAGE DAYS]])</f>
        <v>1640</v>
      </c>
      <c r="R328" s="138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>COUNTA(A:A)-2</f>
        <v>400</v>
      </c>
    </row>
    <row r="329" spans="1:20" s="26" customFormat="1" ht="16.5" hidden="1" customHeight="1" x14ac:dyDescent="0.3">
      <c r="A329" s="111" t="s">
        <v>1800</v>
      </c>
      <c r="B329" s="63" t="s">
        <v>1801</v>
      </c>
      <c r="C329" s="63">
        <v>87</v>
      </c>
      <c r="D329" s="111" t="s">
        <v>4</v>
      </c>
      <c r="E329" s="111" t="s">
        <v>1802</v>
      </c>
      <c r="F329" s="139">
        <v>536831856</v>
      </c>
      <c r="G329" s="111" t="s">
        <v>25</v>
      </c>
      <c r="H329" s="136">
        <v>0.3125</v>
      </c>
      <c r="I329" s="111" t="s">
        <v>12</v>
      </c>
      <c r="J329" s="64">
        <v>46128</v>
      </c>
      <c r="K329" s="64"/>
      <c r="L329" s="63" t="str">
        <f>IF(ISBLANK(DATA[[#This Row],[DISCHARGE DATE]]), "NO DATE", DATA[[#This Row],[DISCHARGE DATE]]-DATA[[#This Row],[ADMISSION DATE]]+1)</f>
        <v>NO DATE</v>
      </c>
      <c r="M329" s="112">
        <v>350</v>
      </c>
      <c r="N329" s="112"/>
      <c r="O329" s="137">
        <v>333</v>
      </c>
      <c r="P329" s="137"/>
      <c r="Q329" s="138" t="e">
        <f>IF(DATA[[#This Row],[TYPE]]="Normal", 13 * DATA[[#This Row],[STORAGE DAYS]], 20 * DATA[[#This Row],[STORAGE DAYS]])</f>
        <v>#VALUE!</v>
      </c>
      <c r="R329" s="138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>COUNTA(A:A)-2</f>
        <v>400</v>
      </c>
    </row>
    <row r="330" spans="1:20" s="26" customFormat="1" ht="16.5" hidden="1" customHeight="1" x14ac:dyDescent="0.3">
      <c r="A330" s="111" t="s">
        <v>1803</v>
      </c>
      <c r="B330" s="63" t="s">
        <v>1804</v>
      </c>
      <c r="C330" s="63">
        <v>90</v>
      </c>
      <c r="D330" s="111" t="s">
        <v>4</v>
      </c>
      <c r="E330" s="111" t="s">
        <v>1067</v>
      </c>
      <c r="F330" s="139">
        <v>246992460</v>
      </c>
      <c r="G330" s="111" t="s">
        <v>1290</v>
      </c>
      <c r="H330" s="136">
        <v>0.85416666666666663</v>
      </c>
      <c r="I330" s="111" t="s">
        <v>10</v>
      </c>
      <c r="J330" s="64">
        <v>46128</v>
      </c>
      <c r="K330" s="64">
        <v>46248</v>
      </c>
      <c r="L330" s="63">
        <f>IF(ISBLANK(DATA[[#This Row],[DISCHARGE DATE]]), "NO DATE", DATA[[#This Row],[DISCHARGE DATE]]-DATA[[#This Row],[ADMISSION DATE]]+1)</f>
        <v>121</v>
      </c>
      <c r="M330" s="112">
        <v>350</v>
      </c>
      <c r="N330" s="112">
        <v>1573</v>
      </c>
      <c r="O330" s="137">
        <v>334</v>
      </c>
      <c r="P330" s="137">
        <v>342</v>
      </c>
      <c r="Q330" s="138">
        <f>IF(DATA[[#This Row],[TYPE]]="Normal", 13 * DATA[[#This Row],[STORAGE DAYS]], 20 * DATA[[#This Row],[STORAGE DAYS]])</f>
        <v>1573</v>
      </c>
      <c r="R330" s="138">
        <f>DATA[[#This Row],[COLDROOM FEE]]-DATA[[#This Row],[STORAGE FEE]]</f>
        <v>0</v>
      </c>
      <c r="S330" s="98" t="str">
        <f>IF(ISBLANK(DATA[[#This Row],[COLDROOM RECEIPT]]),"IN CUSTODY","DISCHARGED")</f>
        <v>DISCHARGED</v>
      </c>
      <c r="T330" s="25">
        <f>COUNTA(A:A)-2</f>
        <v>400</v>
      </c>
    </row>
    <row r="331" spans="1:20" s="26" customFormat="1" ht="16.5" hidden="1" customHeight="1" x14ac:dyDescent="0.3">
      <c r="A331" s="111" t="s">
        <v>1805</v>
      </c>
      <c r="B331" s="63" t="s">
        <v>1806</v>
      </c>
      <c r="C331" s="63">
        <v>41</v>
      </c>
      <c r="D331" s="111" t="s">
        <v>4</v>
      </c>
      <c r="E331" s="111" t="s">
        <v>1807</v>
      </c>
      <c r="F331" s="139">
        <v>558603367</v>
      </c>
      <c r="G331" s="111" t="s">
        <v>25</v>
      </c>
      <c r="H331" s="136">
        <v>0.3125</v>
      </c>
      <c r="I331" s="111" t="s">
        <v>10</v>
      </c>
      <c r="J331" s="64">
        <v>46130</v>
      </c>
      <c r="K331" s="64">
        <v>46171</v>
      </c>
      <c r="L331" s="63">
        <f>IF(ISBLANK(DATA[[#This Row],[DISCHARGE DATE]]), "NO DATE", DATA[[#This Row],[DISCHARGE DATE]]-DATA[[#This Row],[ADMISSION DATE]]+1)</f>
        <v>42</v>
      </c>
      <c r="M331" s="112">
        <v>350</v>
      </c>
      <c r="N331" s="112">
        <v>546</v>
      </c>
      <c r="O331" s="137">
        <v>335</v>
      </c>
      <c r="P331" s="137">
        <v>313</v>
      </c>
      <c r="Q331" s="138">
        <f>IF(DATA[[#This Row],[TYPE]]="Normal", 13 * DATA[[#This Row],[STORAGE DAYS]], 20 * DATA[[#This Row],[STORAGE DAYS]])</f>
        <v>546</v>
      </c>
      <c r="R331" s="138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>COUNTA(A:A)-2</f>
        <v>400</v>
      </c>
    </row>
    <row r="332" spans="1:20" s="26" customFormat="1" ht="16.5" customHeight="1" x14ac:dyDescent="0.3">
      <c r="A332" s="111" t="s">
        <v>1808</v>
      </c>
      <c r="B332" s="63" t="s">
        <v>1809</v>
      </c>
      <c r="C332" s="63">
        <v>57</v>
      </c>
      <c r="D332" s="111" t="s">
        <v>4</v>
      </c>
      <c r="E332" s="111" t="s">
        <v>1810</v>
      </c>
      <c r="F332" s="139">
        <v>248657543</v>
      </c>
      <c r="G332" s="111" t="s">
        <v>27</v>
      </c>
      <c r="H332" s="136">
        <v>0.57638888888888884</v>
      </c>
      <c r="I332" s="111" t="s">
        <v>10</v>
      </c>
      <c r="J332" s="64">
        <v>46132</v>
      </c>
      <c r="K332" s="64">
        <v>46269</v>
      </c>
      <c r="L332" s="63">
        <f>IF(ISBLANK(DATA[[#This Row],[DISCHARGE DATE]]), "NO DATE", DATA[[#This Row],[DISCHARGE DATE]]-DATA[[#This Row],[ADMISSION DATE]]+1)</f>
        <v>138</v>
      </c>
      <c r="M332" s="112">
        <v>350</v>
      </c>
      <c r="N332" s="112">
        <v>1794</v>
      </c>
      <c r="O332" s="137">
        <v>336</v>
      </c>
      <c r="P332" s="137">
        <v>353</v>
      </c>
      <c r="Q332" s="138">
        <f>IF(DATA[[#This Row],[TYPE]]="Normal", 13 * DATA[[#This Row],[STORAGE DAYS]], 20 * DATA[[#This Row],[STORAGE DAYS]])</f>
        <v>1794</v>
      </c>
      <c r="R332" s="138">
        <f>DATA[[#This Row],[COLDROOM FEE]]-DATA[[#This Row],[STORAGE FEE]]</f>
        <v>0</v>
      </c>
      <c r="S332" s="98" t="str">
        <f>IF(ISBLANK(DATA[[#This Row],[COLDROOM RECEIPT]]),"IN CUSTODY","DISCHARGED")</f>
        <v>DISCHARGED</v>
      </c>
      <c r="T332" s="25">
        <f>COUNTA(A:A)-2</f>
        <v>400</v>
      </c>
    </row>
    <row r="333" spans="1:20" s="26" customFormat="1" ht="16.5" hidden="1" customHeight="1" x14ac:dyDescent="0.3">
      <c r="A333" s="111" t="s">
        <v>1811</v>
      </c>
      <c r="B333" s="63" t="s">
        <v>1812</v>
      </c>
      <c r="C333" s="63">
        <v>48</v>
      </c>
      <c r="D333" s="111" t="s">
        <v>4</v>
      </c>
      <c r="E333" s="111" t="s">
        <v>484</v>
      </c>
      <c r="F333" s="139">
        <v>556474751</v>
      </c>
      <c r="G333" s="111" t="s">
        <v>27</v>
      </c>
      <c r="H333" s="136">
        <v>0.89583333333333337</v>
      </c>
      <c r="I333" s="111" t="s">
        <v>12</v>
      </c>
      <c r="J333" s="64">
        <v>46132</v>
      </c>
      <c r="K333" s="64">
        <v>46206</v>
      </c>
      <c r="L333" s="63">
        <f>IF(ISBLANK(DATA[[#This Row],[DISCHARGE DATE]]), "NO DATE", DATA[[#This Row],[DISCHARGE DATE]]-DATA[[#This Row],[ADMISSION DATE]]+1)</f>
        <v>75</v>
      </c>
      <c r="M333" s="112">
        <v>350</v>
      </c>
      <c r="N333" s="112">
        <v>1500</v>
      </c>
      <c r="O333" s="137">
        <v>337</v>
      </c>
      <c r="P333" s="137">
        <v>323</v>
      </c>
      <c r="Q333" s="138">
        <f>IF(DATA[[#This Row],[TYPE]]="Normal", 13 * DATA[[#This Row],[STORAGE DAYS]], 20 * DATA[[#This Row],[STORAGE DAYS]])</f>
        <v>1500</v>
      </c>
      <c r="R333" s="138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>COUNTA(A:A)-2</f>
        <v>400</v>
      </c>
    </row>
    <row r="334" spans="1:20" s="26" customFormat="1" ht="16.5" hidden="1" customHeight="1" x14ac:dyDescent="0.3">
      <c r="A334" s="111" t="s">
        <v>1813</v>
      </c>
      <c r="B334" s="63" t="s">
        <v>1814</v>
      </c>
      <c r="C334" s="63">
        <v>45</v>
      </c>
      <c r="D334" s="111" t="s">
        <v>5</v>
      </c>
      <c r="E334" s="111" t="s">
        <v>1815</v>
      </c>
      <c r="F334" s="139">
        <v>543343484</v>
      </c>
      <c r="G334" s="111" t="s">
        <v>27</v>
      </c>
      <c r="H334" s="136">
        <v>0.1875</v>
      </c>
      <c r="I334" s="111" t="s">
        <v>10</v>
      </c>
      <c r="J334" s="64">
        <v>46133</v>
      </c>
      <c r="K334" s="64">
        <v>46206</v>
      </c>
      <c r="L334" s="63">
        <f>IF(ISBLANK(DATA[[#This Row],[DISCHARGE DATE]]), "NO DATE", DATA[[#This Row],[DISCHARGE DATE]]-DATA[[#This Row],[ADMISSION DATE]]+1)</f>
        <v>74</v>
      </c>
      <c r="M334" s="112">
        <v>350</v>
      </c>
      <c r="N334" s="112">
        <v>962</v>
      </c>
      <c r="O334" s="137">
        <v>338</v>
      </c>
      <c r="P334" s="137">
        <v>325</v>
      </c>
      <c r="Q334" s="138">
        <f>IF(DATA[[#This Row],[TYPE]]="Normal", 13 * DATA[[#This Row],[STORAGE DAYS]], 20 * DATA[[#This Row],[STORAGE DAYS]])</f>
        <v>962</v>
      </c>
      <c r="R334" s="138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>COUNTA(A:A)-2</f>
        <v>400</v>
      </c>
    </row>
    <row r="335" spans="1:20" s="26" customFormat="1" ht="16.5" hidden="1" customHeight="1" x14ac:dyDescent="0.3">
      <c r="A335" s="62" t="s">
        <v>1817</v>
      </c>
      <c r="B335" s="63" t="s">
        <v>1818</v>
      </c>
      <c r="C335" s="63">
        <v>33</v>
      </c>
      <c r="D335" s="111" t="s">
        <v>4</v>
      </c>
      <c r="E335" s="111" t="s">
        <v>1819</v>
      </c>
      <c r="F335" s="111">
        <v>544489271</v>
      </c>
      <c r="G335" s="111" t="s">
        <v>25</v>
      </c>
      <c r="H335" s="136">
        <v>0.8125</v>
      </c>
      <c r="I335" s="111" t="s">
        <v>12</v>
      </c>
      <c r="J335" s="64">
        <v>46132</v>
      </c>
      <c r="K335" s="140">
        <v>46234</v>
      </c>
      <c r="L335" s="63">
        <f>IF(ISBLANK(DATA[[#This Row],[DISCHARGE DATE]]), "NO DATE", DATA[[#This Row],[DISCHARGE DATE]]-DATA[[#This Row],[ADMISSION DATE]]+1)</f>
        <v>103</v>
      </c>
      <c r="M335" s="112">
        <v>350</v>
      </c>
      <c r="N335" s="112">
        <v>2060</v>
      </c>
      <c r="O335" s="137">
        <v>339</v>
      </c>
      <c r="P335" s="137">
        <v>336</v>
      </c>
      <c r="Q335" s="138">
        <f>IF(DATA[[#This Row],[TYPE]]="Normal", 13 * DATA[[#This Row],[STORAGE DAYS]], 20 * DATA[[#This Row],[STORAGE DAYS]])</f>
        <v>2060</v>
      </c>
      <c r="R335" s="138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>COUNTA(A:A)-2</f>
        <v>400</v>
      </c>
    </row>
    <row r="336" spans="1:20" s="100" customFormat="1" ht="16.5" customHeight="1" x14ac:dyDescent="0.3">
      <c r="A336" s="62" t="s">
        <v>1820</v>
      </c>
      <c r="B336" s="63" t="s">
        <v>1821</v>
      </c>
      <c r="C336" s="63">
        <v>86</v>
      </c>
      <c r="D336" s="111" t="s">
        <v>4</v>
      </c>
      <c r="E336" s="111" t="s">
        <v>507</v>
      </c>
      <c r="F336" s="139">
        <v>532089205</v>
      </c>
      <c r="G336" s="111" t="s">
        <v>26</v>
      </c>
      <c r="H336" s="136">
        <v>0.70833333333333337</v>
      </c>
      <c r="I336" s="111" t="s">
        <v>12</v>
      </c>
      <c r="J336" s="64">
        <v>46134</v>
      </c>
      <c r="K336" s="64">
        <v>46269</v>
      </c>
      <c r="L336" s="63">
        <f>IF(ISBLANK(DATA[[#This Row],[DISCHARGE DATE]]), "NO DATE", DATA[[#This Row],[DISCHARGE DATE]]-DATA[[#This Row],[ADMISSION DATE]]+1)</f>
        <v>136</v>
      </c>
      <c r="M336" s="112">
        <v>350</v>
      </c>
      <c r="N336" s="112">
        <v>2720</v>
      </c>
      <c r="O336" s="137">
        <v>340</v>
      </c>
      <c r="P336" s="137">
        <v>347</v>
      </c>
      <c r="Q336" s="138">
        <f>IF(DATA[[#This Row],[TYPE]]="Normal", 13 * DATA[[#This Row],[STORAGE DAYS]], 20 * DATA[[#This Row],[STORAGE DAYS]])</f>
        <v>2720</v>
      </c>
      <c r="R336" s="138">
        <f>DATA[[#This Row],[COLDROOM FEE]]-DATA[[#This Row],[STORAGE FEE]]</f>
        <v>0</v>
      </c>
      <c r="S336" s="98" t="str">
        <f>IF(ISBLANK(DATA[[#This Row],[COLDROOM RECEIPT]]),"IN CUSTODY","DISCHARGED")</f>
        <v>DISCHARGED</v>
      </c>
      <c r="T336" s="99">
        <f>COUNTA(A:A)-2</f>
        <v>400</v>
      </c>
    </row>
    <row r="337" spans="1:20" s="100" customFormat="1" ht="16.5" hidden="1" customHeight="1" x14ac:dyDescent="0.3">
      <c r="A337" s="62" t="s">
        <v>1822</v>
      </c>
      <c r="B337" s="63" t="s">
        <v>1823</v>
      </c>
      <c r="C337" s="63">
        <v>70</v>
      </c>
      <c r="D337" s="111" t="s">
        <v>4</v>
      </c>
      <c r="E337" s="111" t="s">
        <v>1824</v>
      </c>
      <c r="F337" s="139">
        <v>543779606</v>
      </c>
      <c r="G337" s="111" t="s">
        <v>17</v>
      </c>
      <c r="H337" s="136">
        <v>4.1666666666666664E-2</v>
      </c>
      <c r="I337" s="111" t="s">
        <v>12</v>
      </c>
      <c r="J337" s="64">
        <v>46136</v>
      </c>
      <c r="K337" s="64">
        <v>46353</v>
      </c>
      <c r="L337" s="63">
        <f>IF(ISBLANK(DATA[[#This Row],[DISCHARGE DATE]]), "NO DATE", DATA[[#This Row],[DISCHARGE DATE]]-DATA[[#This Row],[ADMISSION DATE]]+1)</f>
        <v>218</v>
      </c>
      <c r="M337" s="112">
        <v>350</v>
      </c>
      <c r="N337" s="112"/>
      <c r="O337" s="137">
        <v>341</v>
      </c>
      <c r="P337" s="137"/>
      <c r="Q337" s="138">
        <f>IF(DATA[[#This Row],[TYPE]]="Normal", 13 * DATA[[#This Row],[STORAGE DAYS]], 20 * DATA[[#This Row],[STORAGE DAYS]])</f>
        <v>4360</v>
      </c>
      <c r="R337" s="138">
        <f>DATA[[#This Row],[COLDROOM FEE]]-DATA[[#This Row],[STORAGE FEE]]</f>
        <v>-4360</v>
      </c>
      <c r="S337" s="98" t="str">
        <f>IF(ISBLANK(DATA[[#This Row],[COLDROOM RECEIPT]]),"IN CUSTODY","DISCHARGED")</f>
        <v>IN CUSTODY</v>
      </c>
      <c r="T337" s="99">
        <f>COUNTA(A:A)-2</f>
        <v>400</v>
      </c>
    </row>
    <row r="338" spans="1:20" s="100" customFormat="1" ht="16.5" customHeight="1" x14ac:dyDescent="0.3">
      <c r="A338" s="62" t="s">
        <v>1825</v>
      </c>
      <c r="B338" s="63" t="s">
        <v>1826</v>
      </c>
      <c r="C338" s="63">
        <v>72</v>
      </c>
      <c r="D338" s="111" t="s">
        <v>4</v>
      </c>
      <c r="E338" s="111" t="s">
        <v>1827</v>
      </c>
      <c r="F338" s="139">
        <v>248514599</v>
      </c>
      <c r="G338" s="111" t="s">
        <v>18</v>
      </c>
      <c r="H338" s="136">
        <v>0.59027777777777779</v>
      </c>
      <c r="I338" s="111" t="s">
        <v>12</v>
      </c>
      <c r="J338" s="64">
        <v>46136</v>
      </c>
      <c r="K338" s="64">
        <v>46269</v>
      </c>
      <c r="L338" s="63">
        <f>IF(ISBLANK(DATA[[#This Row],[DISCHARGE DATE]]), "NO DATE", DATA[[#This Row],[DISCHARGE DATE]]-DATA[[#This Row],[ADMISSION DATE]]+1)</f>
        <v>134</v>
      </c>
      <c r="M338" s="112">
        <v>350</v>
      </c>
      <c r="N338" s="112">
        <v>2680</v>
      </c>
      <c r="O338" s="137">
        <v>342</v>
      </c>
      <c r="P338" s="137">
        <v>348</v>
      </c>
      <c r="Q338" s="138">
        <f>IF(DATA[[#This Row],[TYPE]]="Normal", 13 * DATA[[#This Row],[STORAGE DAYS]], 20 * DATA[[#This Row],[STORAGE DAYS]])</f>
        <v>2680</v>
      </c>
      <c r="R338" s="138">
        <f>DATA[[#This Row],[COLDROOM FEE]]-DATA[[#This Row],[STORAGE FEE]]</f>
        <v>0</v>
      </c>
      <c r="S338" s="98" t="str">
        <f>IF(ISBLANK(DATA[[#This Row],[COLDROOM RECEIPT]]),"IN CUSTODY","DISCHARGED")</f>
        <v>DISCHARGED</v>
      </c>
      <c r="T338" s="25">
        <f>COUNTA(A:A)-2</f>
        <v>400</v>
      </c>
    </row>
    <row r="339" spans="1:20" s="100" customFormat="1" ht="16.5" customHeight="1" x14ac:dyDescent="0.3">
      <c r="A339" s="62" t="s">
        <v>1833</v>
      </c>
      <c r="B339" s="63" t="s">
        <v>1834</v>
      </c>
      <c r="C339" s="63">
        <v>46</v>
      </c>
      <c r="D339" s="111" t="s">
        <v>4</v>
      </c>
      <c r="E339" s="111" t="s">
        <v>1835</v>
      </c>
      <c r="F339" s="139">
        <v>247239374</v>
      </c>
      <c r="G339" s="111" t="s">
        <v>27</v>
      </c>
      <c r="H339" s="136">
        <v>0.69097222222222221</v>
      </c>
      <c r="I339" s="111" t="s">
        <v>10</v>
      </c>
      <c r="J339" s="64">
        <v>46143</v>
      </c>
      <c r="K339" s="64">
        <v>46269</v>
      </c>
      <c r="L339" s="63">
        <f>IF(ISBLANK(DATA[[#This Row],[DISCHARGE DATE]]), "NO DATE", DATA[[#This Row],[DISCHARGE DATE]]-DATA[[#This Row],[ADMISSION DATE]]+1)</f>
        <v>127</v>
      </c>
      <c r="M339" s="112">
        <v>350</v>
      </c>
      <c r="N339" s="112">
        <v>1651</v>
      </c>
      <c r="O339" s="137">
        <v>343</v>
      </c>
      <c r="P339" s="137">
        <v>354</v>
      </c>
      <c r="Q339" s="138">
        <f>IF(DATA[[#This Row],[TYPE]]="Normal", 13 * DATA[[#This Row],[STORAGE DAYS]], 20 * DATA[[#This Row],[STORAGE DAYS]])</f>
        <v>1651</v>
      </c>
      <c r="R339" s="138">
        <f>DATA[[#This Row],[COLDROOM FEE]]-DATA[[#This Row],[STORAGE FEE]]</f>
        <v>0</v>
      </c>
      <c r="S339" s="98" t="str">
        <f>IF(ISBLANK(DATA[[#This Row],[COLDROOM RECEIPT]]),"IN CUSTODY","DISCHARGED")</f>
        <v>DISCHARGED</v>
      </c>
      <c r="T339" s="25">
        <f>COUNTA(A:A)-2</f>
        <v>400</v>
      </c>
    </row>
    <row r="340" spans="1:20" s="100" customFormat="1" ht="16.5" hidden="1" customHeight="1" x14ac:dyDescent="0.3">
      <c r="A340" s="62" t="s">
        <v>1832</v>
      </c>
      <c r="B340" s="63" t="s">
        <v>1836</v>
      </c>
      <c r="C340" s="63">
        <v>42</v>
      </c>
      <c r="D340" s="111" t="s">
        <v>4</v>
      </c>
      <c r="E340" s="111" t="s">
        <v>1837</v>
      </c>
      <c r="F340" s="139">
        <v>541500105</v>
      </c>
      <c r="G340" s="111" t="s">
        <v>25</v>
      </c>
      <c r="H340" s="136">
        <v>0.9375</v>
      </c>
      <c r="I340" s="111" t="s">
        <v>10</v>
      </c>
      <c r="J340" s="64">
        <v>46144</v>
      </c>
      <c r="K340" s="64">
        <v>46206</v>
      </c>
      <c r="L340" s="63">
        <f>IF(ISBLANK(DATA[[#This Row],[DISCHARGE DATE]]), "NO DATE", DATA[[#This Row],[DISCHARGE DATE]]-DATA[[#This Row],[ADMISSION DATE]]+1)</f>
        <v>63</v>
      </c>
      <c r="M340" s="112">
        <v>350</v>
      </c>
      <c r="N340" s="112">
        <v>819</v>
      </c>
      <c r="O340" s="137">
        <v>344</v>
      </c>
      <c r="P340" s="137">
        <v>324</v>
      </c>
      <c r="Q340" s="138">
        <f>IF(DATA[[#This Row],[TYPE]]="Normal", 13 * DATA[[#This Row],[STORAGE DAYS]], 20 * DATA[[#This Row],[STORAGE DAYS]])</f>
        <v>819</v>
      </c>
      <c r="R340" s="138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>COUNTA(A:A)-2</f>
        <v>400</v>
      </c>
    </row>
    <row r="341" spans="1:20" s="100" customFormat="1" ht="16.5" hidden="1" customHeight="1" x14ac:dyDescent="0.3">
      <c r="A341" s="62" t="s">
        <v>1838</v>
      </c>
      <c r="B341" s="63" t="s">
        <v>1839</v>
      </c>
      <c r="C341" s="63">
        <v>62</v>
      </c>
      <c r="D341" s="111" t="s">
        <v>5</v>
      </c>
      <c r="E341" s="111" t="s">
        <v>204</v>
      </c>
      <c r="F341" s="139">
        <v>592684635</v>
      </c>
      <c r="G341" s="111" t="s">
        <v>26</v>
      </c>
      <c r="H341" s="136">
        <v>0.875</v>
      </c>
      <c r="I341" s="111" t="s">
        <v>10</v>
      </c>
      <c r="J341" s="64">
        <v>46144</v>
      </c>
      <c r="K341" s="64">
        <v>46283</v>
      </c>
      <c r="L341" s="63">
        <f>IF(ISBLANK(DATA[[#This Row],[DISCHARGE DATE]]), "NO DATE", DATA[[#This Row],[DISCHARGE DATE]]-DATA[[#This Row],[ADMISSION DATE]]+1)</f>
        <v>140</v>
      </c>
      <c r="M341" s="112">
        <v>350</v>
      </c>
      <c r="N341" s="112">
        <v>2000</v>
      </c>
      <c r="O341" s="137">
        <v>345</v>
      </c>
      <c r="P341" s="137"/>
      <c r="Q341" s="138">
        <f>IF(DATA[[#This Row],[TYPE]]="Normal", 13 * DATA[[#This Row],[STORAGE DAYS]], 20 * DATA[[#This Row],[STORAGE DAYS]])</f>
        <v>1820</v>
      </c>
      <c r="R341" s="138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>COUNTA(A:A)-2</f>
        <v>400</v>
      </c>
    </row>
    <row r="342" spans="1:20" s="100" customFormat="1" ht="16.5" hidden="1" customHeight="1" x14ac:dyDescent="0.3">
      <c r="A342" s="62" t="s">
        <v>1840</v>
      </c>
      <c r="B342" s="63" t="s">
        <v>1844</v>
      </c>
      <c r="C342" s="63">
        <v>83</v>
      </c>
      <c r="D342" s="111" t="s">
        <v>4</v>
      </c>
      <c r="E342" s="111" t="s">
        <v>1845</v>
      </c>
      <c r="F342" s="139">
        <v>503472718</v>
      </c>
      <c r="G342" s="111" t="s">
        <v>25</v>
      </c>
      <c r="H342" s="136">
        <v>0.29166666666666669</v>
      </c>
      <c r="I342" s="111" t="s">
        <v>12</v>
      </c>
      <c r="J342" s="64">
        <v>46147</v>
      </c>
      <c r="K342" s="64"/>
      <c r="L342" s="63" t="str">
        <f>IF(ISBLANK(DATA[[#This Row],[DISCHARGE DATE]]), "NO DATE", DATA[[#This Row],[DISCHARGE DATE]]-DATA[[#This Row],[ADMISSION DATE]]+1)</f>
        <v>NO DATE</v>
      </c>
      <c r="M342" s="112">
        <v>350</v>
      </c>
      <c r="N342" s="112"/>
      <c r="O342" s="137">
        <v>347</v>
      </c>
      <c r="P342" s="137"/>
      <c r="Q342" s="138" t="e">
        <f>IF(DATA[[#This Row],[TYPE]]="Normal", 13 * DATA[[#This Row],[STORAGE DAYS]], 20 * DATA[[#This Row],[STORAGE DAYS]])</f>
        <v>#VALUE!</v>
      </c>
      <c r="R342" s="138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>COUNTA(A:A)-2</f>
        <v>400</v>
      </c>
    </row>
    <row r="343" spans="1:20" s="100" customFormat="1" ht="16.5" hidden="1" customHeight="1" x14ac:dyDescent="0.3">
      <c r="A343" s="62" t="s">
        <v>1843</v>
      </c>
      <c r="B343" s="63" t="s">
        <v>1841</v>
      </c>
      <c r="C343" s="63">
        <v>80</v>
      </c>
      <c r="D343" s="111" t="s">
        <v>4</v>
      </c>
      <c r="E343" s="111" t="s">
        <v>1842</v>
      </c>
      <c r="F343" s="139">
        <v>557797063</v>
      </c>
      <c r="G343" s="111" t="s">
        <v>27</v>
      </c>
      <c r="H343" s="136">
        <v>0.72916666666666663</v>
      </c>
      <c r="I343" s="111" t="s">
        <v>12</v>
      </c>
      <c r="J343" s="64">
        <v>46146</v>
      </c>
      <c r="K343" s="64">
        <v>46325</v>
      </c>
      <c r="L343" s="63">
        <f>IF(ISBLANK(DATA[[#This Row],[DISCHARGE DATE]]), "NO DATE", DATA[[#This Row],[DISCHARGE DATE]]-DATA[[#This Row],[ADMISSION DATE]]+1)</f>
        <v>180</v>
      </c>
      <c r="M343" s="112">
        <v>350</v>
      </c>
      <c r="N343" s="112">
        <v>500</v>
      </c>
      <c r="O343" s="137">
        <v>348</v>
      </c>
      <c r="P343" s="137"/>
      <c r="Q343" s="138">
        <f>IF(DATA[[#This Row],[TYPE]]="Normal", 13 * DATA[[#This Row],[STORAGE DAYS]], 20 * DATA[[#This Row],[STORAGE DAYS]])</f>
        <v>3600</v>
      </c>
      <c r="R343" s="138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>COUNTA(A:A)-2</f>
        <v>400</v>
      </c>
    </row>
    <row r="344" spans="1:20" s="100" customFormat="1" ht="16.5" customHeight="1" x14ac:dyDescent="0.3">
      <c r="A344" s="62" t="s">
        <v>1846</v>
      </c>
      <c r="B344" s="63" t="s">
        <v>1847</v>
      </c>
      <c r="C344" s="63">
        <v>95</v>
      </c>
      <c r="D344" s="111" t="s">
        <v>4</v>
      </c>
      <c r="E344" s="111" t="s">
        <v>1848</v>
      </c>
      <c r="F344" s="139">
        <v>243035633</v>
      </c>
      <c r="G344" s="111" t="s">
        <v>27</v>
      </c>
      <c r="H344" s="136">
        <v>0.64652777777777781</v>
      </c>
      <c r="I344" s="111" t="s">
        <v>10</v>
      </c>
      <c r="J344" s="64">
        <v>46151</v>
      </c>
      <c r="K344" s="64">
        <v>46269</v>
      </c>
      <c r="L344" s="63">
        <f>IF(ISBLANK(DATA[[#This Row],[DISCHARGE DATE]]), "NO DATE", DATA[[#This Row],[DISCHARGE DATE]]-DATA[[#This Row],[ADMISSION DATE]]+1)</f>
        <v>119</v>
      </c>
      <c r="M344" s="112">
        <v>350</v>
      </c>
      <c r="N344" s="112">
        <v>1547</v>
      </c>
      <c r="O344" s="137">
        <v>349</v>
      </c>
      <c r="P344" s="137">
        <v>355</v>
      </c>
      <c r="Q344" s="138">
        <f>IF(DATA[[#This Row],[TYPE]]="Normal", 13 * DATA[[#This Row],[STORAGE DAYS]], 20 * DATA[[#This Row],[STORAGE DAYS]])</f>
        <v>1547</v>
      </c>
      <c r="R344" s="138">
        <f>DATA[[#This Row],[COLDROOM FEE]]-DATA[[#This Row],[STORAGE FEE]]</f>
        <v>0</v>
      </c>
      <c r="S344" s="98" t="str">
        <f>IF(ISBLANK(DATA[[#This Row],[COLDROOM RECEIPT]]),"IN CUSTODY","DISCHARGED")</f>
        <v>DISCHARGED</v>
      </c>
      <c r="T344" s="25">
        <f>COUNTA(A:A)-2</f>
        <v>400</v>
      </c>
    </row>
    <row r="345" spans="1:20" s="100" customFormat="1" ht="16.5" customHeight="1" x14ac:dyDescent="0.3">
      <c r="A345" s="62" t="s">
        <v>1849</v>
      </c>
      <c r="B345" s="63" t="s">
        <v>1850</v>
      </c>
      <c r="C345" s="63">
        <v>54</v>
      </c>
      <c r="D345" s="111" t="s">
        <v>4</v>
      </c>
      <c r="E345" s="111" t="s">
        <v>531</v>
      </c>
      <c r="F345" s="139">
        <v>530694499</v>
      </c>
      <c r="G345" s="111" t="s">
        <v>26</v>
      </c>
      <c r="H345" s="136">
        <v>0.6479166666666667</v>
      </c>
      <c r="I345" s="111" t="s">
        <v>12</v>
      </c>
      <c r="J345" s="64">
        <v>46151</v>
      </c>
      <c r="K345" s="64">
        <v>46269</v>
      </c>
      <c r="L345" s="63">
        <f>IF(ISBLANK(DATA[[#This Row],[DISCHARGE DATE]]), "NO DATE", DATA[[#This Row],[DISCHARGE DATE]]-DATA[[#This Row],[ADMISSION DATE]]+1)</f>
        <v>119</v>
      </c>
      <c r="M345" s="112">
        <v>350</v>
      </c>
      <c r="N345" s="112"/>
      <c r="O345" s="137">
        <v>350</v>
      </c>
      <c r="P345" s="137"/>
      <c r="Q345" s="138">
        <f>IF(DATA[[#This Row],[TYPE]]="Normal", 13 * DATA[[#This Row],[STORAGE DAYS]], 20 * DATA[[#This Row],[STORAGE DAYS]])</f>
        <v>2380</v>
      </c>
      <c r="R345" s="138">
        <f>DATA[[#This Row],[COLDROOM FEE]]-DATA[[#This Row],[STORAGE FEE]]</f>
        <v>-2380</v>
      </c>
      <c r="S345" s="98" t="str">
        <f>IF(ISBLANK(DATA[[#This Row],[COLDROOM RECEIPT]]),"IN CUSTODY","DISCHARGED")</f>
        <v>IN CUSTODY</v>
      </c>
      <c r="T345" s="25">
        <f>COUNTA(A:A)-2</f>
        <v>400</v>
      </c>
    </row>
    <row r="346" spans="1:20" s="100" customFormat="1" ht="16.5" hidden="1" customHeight="1" x14ac:dyDescent="0.3">
      <c r="A346" s="62" t="s">
        <v>1851</v>
      </c>
      <c r="B346" s="63" t="s">
        <v>1852</v>
      </c>
      <c r="C346" s="63">
        <v>84</v>
      </c>
      <c r="D346" s="111" t="s">
        <v>4</v>
      </c>
      <c r="E346" s="111" t="s">
        <v>1853</v>
      </c>
      <c r="F346" s="139">
        <v>591492663</v>
      </c>
      <c r="G346" s="111" t="s">
        <v>25</v>
      </c>
      <c r="H346" s="136">
        <v>0.49513888888888891</v>
      </c>
      <c r="I346" s="111" t="s">
        <v>10</v>
      </c>
      <c r="J346" s="64">
        <v>46155</v>
      </c>
      <c r="K346" s="64">
        <v>46472</v>
      </c>
      <c r="L346" s="63">
        <f>IF(ISBLANK(DATA[[#This Row],[DISCHARGE DATE]]), "NO DATE", DATA[[#This Row],[DISCHARGE DATE]]-DATA[[#This Row],[ADMISSION DATE]]+1)</f>
        <v>318</v>
      </c>
      <c r="M346" s="112">
        <v>350</v>
      </c>
      <c r="N346" s="112">
        <v>3000</v>
      </c>
      <c r="O346" s="137">
        <v>351</v>
      </c>
      <c r="P346" s="137"/>
      <c r="Q346" s="138">
        <f>IF(DATA[[#This Row],[TYPE]]="Normal", 13 * DATA[[#This Row],[STORAGE DAYS]], 20 * DATA[[#This Row],[STORAGE DAYS]])</f>
        <v>4134</v>
      </c>
      <c r="R346" s="138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>COUNTA(A:A)-2</f>
        <v>400</v>
      </c>
    </row>
    <row r="347" spans="1:20" s="100" customFormat="1" ht="16.5" hidden="1" customHeight="1" x14ac:dyDescent="0.3">
      <c r="A347" s="62" t="s">
        <v>1854</v>
      </c>
      <c r="B347" s="63" t="s">
        <v>1855</v>
      </c>
      <c r="C347" s="63">
        <v>70</v>
      </c>
      <c r="D347" s="111" t="s">
        <v>5</v>
      </c>
      <c r="E347" s="111" t="s">
        <v>1856</v>
      </c>
      <c r="F347" s="139">
        <v>533486141</v>
      </c>
      <c r="G347" s="111" t="s">
        <v>26</v>
      </c>
      <c r="H347" s="136">
        <v>0.79166666666666663</v>
      </c>
      <c r="I347" s="111" t="s">
        <v>10</v>
      </c>
      <c r="J347" s="64">
        <v>46155</v>
      </c>
      <c r="K347" s="64">
        <v>46290</v>
      </c>
      <c r="L347" s="63">
        <f>IF(ISBLANK(DATA[[#This Row],[DISCHARGE DATE]]), "NO DATE", DATA[[#This Row],[DISCHARGE DATE]]-DATA[[#This Row],[ADMISSION DATE]]+1)</f>
        <v>136</v>
      </c>
      <c r="M347" s="112">
        <v>350</v>
      </c>
      <c r="N347" s="112"/>
      <c r="O347" s="137">
        <v>352</v>
      </c>
      <c r="P347" s="137"/>
      <c r="Q347" s="138">
        <f>IF(DATA[[#This Row],[TYPE]]="Normal", 13 * DATA[[#This Row],[STORAGE DAYS]], 20 * DATA[[#This Row],[STORAGE DAYS]])</f>
        <v>1768</v>
      </c>
      <c r="R347" s="138">
        <f>DATA[[#This Row],[COLDROOM FEE]]-DATA[[#This Row],[STORAGE FEE]]</f>
        <v>-1768</v>
      </c>
      <c r="S347" s="98" t="str">
        <f>IF(ISBLANK(DATA[[#This Row],[COLDROOM RECEIPT]]),"IN CUSTODY","DISCHARGED")</f>
        <v>IN CUSTODY</v>
      </c>
      <c r="T347" s="25">
        <f>COUNTA(A:A)-2</f>
        <v>400</v>
      </c>
    </row>
    <row r="348" spans="1:20" s="100" customFormat="1" ht="16.5" hidden="1" customHeight="1" x14ac:dyDescent="0.3">
      <c r="A348" s="62" t="s">
        <v>1857</v>
      </c>
      <c r="B348" s="63" t="s">
        <v>1858</v>
      </c>
      <c r="C348" s="63">
        <v>57</v>
      </c>
      <c r="D348" s="111" t="s">
        <v>4</v>
      </c>
      <c r="E348" s="111" t="s">
        <v>1785</v>
      </c>
      <c r="F348" s="139">
        <v>242019918</v>
      </c>
      <c r="G348" s="111" t="s">
        <v>24</v>
      </c>
      <c r="H348" s="136">
        <v>0.4375</v>
      </c>
      <c r="I348" s="111" t="s">
        <v>10</v>
      </c>
      <c r="J348" s="64">
        <v>46160</v>
      </c>
      <c r="K348" s="64"/>
      <c r="L348" s="63" t="str">
        <f>IF(ISBLANK(DATA[[#This Row],[DISCHARGE DATE]]), "NO DATE", DATA[[#This Row],[DISCHARGE DATE]]-DATA[[#This Row],[ADMISSION DATE]]+1)</f>
        <v>NO DATE</v>
      </c>
      <c r="M348" s="112">
        <v>350</v>
      </c>
      <c r="N348" s="112"/>
      <c r="O348" s="137">
        <v>353</v>
      </c>
      <c r="P348" s="137"/>
      <c r="Q348" s="138" t="e">
        <f>IF(DATA[[#This Row],[TYPE]]="Normal", 13 * DATA[[#This Row],[STORAGE DAYS]], 20 * DATA[[#This Row],[STORAGE DAYS]])</f>
        <v>#VALUE!</v>
      </c>
      <c r="R348" s="138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>COUNTA(A:A)-2</f>
        <v>400</v>
      </c>
    </row>
    <row r="349" spans="1:20" s="100" customFormat="1" ht="16.5" hidden="1" customHeight="1" x14ac:dyDescent="0.3">
      <c r="A349" s="62" t="s">
        <v>1859</v>
      </c>
      <c r="B349" s="63" t="s">
        <v>1860</v>
      </c>
      <c r="C349" s="63">
        <v>75</v>
      </c>
      <c r="D349" s="111" t="s">
        <v>5</v>
      </c>
      <c r="E349" s="111" t="s">
        <v>1861</v>
      </c>
      <c r="F349" s="139">
        <v>248112601</v>
      </c>
      <c r="G349" s="111" t="s">
        <v>27</v>
      </c>
      <c r="H349" s="136">
        <v>0.83333333333333337</v>
      </c>
      <c r="I349" s="111" t="s">
        <v>10</v>
      </c>
      <c r="J349" s="64">
        <v>46160</v>
      </c>
      <c r="K349" s="64"/>
      <c r="L349" s="63" t="str">
        <f>IF(ISBLANK(DATA[[#This Row],[DISCHARGE DATE]]), "NO DATE", DATA[[#This Row],[DISCHARGE DATE]]-DATA[[#This Row],[ADMISSION DATE]]+1)</f>
        <v>NO DATE</v>
      </c>
      <c r="M349" s="112">
        <v>350</v>
      </c>
      <c r="N349" s="112"/>
      <c r="O349" s="137">
        <v>354</v>
      </c>
      <c r="P349" s="137"/>
      <c r="Q349" s="138" t="e">
        <f>IF(DATA[[#This Row],[TYPE]]="Normal", 13 * DATA[[#This Row],[STORAGE DAYS]], 20 * DATA[[#This Row],[STORAGE DAYS]])</f>
        <v>#VALUE!</v>
      </c>
      <c r="R349" s="138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>COUNTA(A:A)-2</f>
        <v>400</v>
      </c>
    </row>
    <row r="350" spans="1:20" s="100" customFormat="1" ht="16.5" hidden="1" customHeight="1" x14ac:dyDescent="0.3">
      <c r="A350" s="62" t="s">
        <v>1862</v>
      </c>
      <c r="B350" s="63" t="s">
        <v>1863</v>
      </c>
      <c r="C350" s="63">
        <v>38</v>
      </c>
      <c r="D350" s="111" t="s">
        <v>5</v>
      </c>
      <c r="E350" s="111" t="s">
        <v>1864</v>
      </c>
      <c r="F350" s="139">
        <v>243089765</v>
      </c>
      <c r="G350" s="111" t="s">
        <v>25</v>
      </c>
      <c r="H350" s="136">
        <v>0.91666666666666663</v>
      </c>
      <c r="I350" s="111" t="s">
        <v>10</v>
      </c>
      <c r="J350" s="64">
        <v>46162</v>
      </c>
      <c r="K350" s="64">
        <v>46325</v>
      </c>
      <c r="L350" s="63">
        <f>IF(ISBLANK(DATA[[#This Row],[DISCHARGE DATE]]), "NO DATE", DATA[[#This Row],[DISCHARGE DATE]]-DATA[[#This Row],[ADMISSION DATE]]+1)</f>
        <v>164</v>
      </c>
      <c r="M350" s="112">
        <v>350</v>
      </c>
      <c r="N350" s="112"/>
      <c r="O350" s="137">
        <v>355</v>
      </c>
      <c r="P350" s="137"/>
      <c r="Q350" s="138">
        <f>IF(DATA[[#This Row],[TYPE]]="Normal", 13 * DATA[[#This Row],[STORAGE DAYS]], 20 * DATA[[#This Row],[STORAGE DAYS]])</f>
        <v>2132</v>
      </c>
      <c r="R350" s="138">
        <f>DATA[[#This Row],[COLDROOM FEE]]-DATA[[#This Row],[STORAGE FEE]]</f>
        <v>-2132</v>
      </c>
      <c r="S350" s="98" t="str">
        <f>IF(ISBLANK(DATA[[#This Row],[COLDROOM RECEIPT]]),"IN CUSTODY","DISCHARGED")</f>
        <v>IN CUSTODY</v>
      </c>
      <c r="T350" s="25">
        <f>COUNTA(A:A)-2</f>
        <v>400</v>
      </c>
    </row>
    <row r="351" spans="1:20" s="26" customFormat="1" ht="16.5" hidden="1" customHeight="1" x14ac:dyDescent="0.3">
      <c r="A351" s="111" t="s">
        <v>1867</v>
      </c>
      <c r="B351" s="63" t="s">
        <v>1868</v>
      </c>
      <c r="C351" s="63">
        <v>54</v>
      </c>
      <c r="D351" s="111" t="s">
        <v>4</v>
      </c>
      <c r="E351" s="111" t="s">
        <v>1869</v>
      </c>
      <c r="F351" s="139" t="s">
        <v>1870</v>
      </c>
      <c r="G351" s="111" t="s">
        <v>25</v>
      </c>
      <c r="H351" s="136">
        <v>0.91666666666666663</v>
      </c>
      <c r="I351" s="111" t="s">
        <v>10</v>
      </c>
      <c r="J351" s="64">
        <v>46163</v>
      </c>
      <c r="K351" s="64">
        <v>46206</v>
      </c>
      <c r="L351" s="63">
        <f>IF(ISBLANK(DATA[[#This Row],[DISCHARGE DATE]]), "NO DATE", DATA[[#This Row],[DISCHARGE DATE]]-DATA[[#This Row],[ADMISSION DATE]]+1)</f>
        <v>44</v>
      </c>
      <c r="M351" s="112">
        <v>350</v>
      </c>
      <c r="N351" s="112">
        <v>572</v>
      </c>
      <c r="O351" s="137">
        <v>356</v>
      </c>
      <c r="P351" s="137">
        <v>328</v>
      </c>
      <c r="Q351" s="138">
        <f>IF(DATA[[#This Row],[TYPE]]="Normal", 13 * DATA[[#This Row],[STORAGE DAYS]], 20 * DATA[[#This Row],[STORAGE DAYS]])</f>
        <v>572</v>
      </c>
      <c r="R351" s="138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hidden="1" customHeight="1" x14ac:dyDescent="0.3">
      <c r="A352" s="111" t="s">
        <v>1871</v>
      </c>
      <c r="B352" s="63" t="s">
        <v>1872</v>
      </c>
      <c r="C352" s="63">
        <v>81</v>
      </c>
      <c r="D352" s="111" t="s">
        <v>5</v>
      </c>
      <c r="E352" s="111" t="s">
        <v>1873</v>
      </c>
      <c r="F352" s="139">
        <v>249314111</v>
      </c>
      <c r="G352" s="111" t="s">
        <v>27</v>
      </c>
      <c r="H352" s="136">
        <v>0.57291666666666663</v>
      </c>
      <c r="I352" s="111" t="s">
        <v>12</v>
      </c>
      <c r="J352" s="64">
        <v>46170</v>
      </c>
      <c r="K352" s="64">
        <v>46325</v>
      </c>
      <c r="L352" s="63">
        <f>IF(ISBLANK(DATA[[#This Row],[DISCHARGE DATE]]), "NO DATE", DATA[[#This Row],[DISCHARGE DATE]]-DATA[[#This Row],[ADMISSION DATE]]+1)</f>
        <v>156</v>
      </c>
      <c r="M352" s="112">
        <v>350</v>
      </c>
      <c r="N352" s="112"/>
      <c r="O352" s="137">
        <v>357</v>
      </c>
      <c r="P352" s="137"/>
      <c r="Q352" s="138">
        <f>IF(DATA[[#This Row],[TYPE]]="Normal", 13 * DATA[[#This Row],[STORAGE DAYS]], 20 * DATA[[#This Row],[STORAGE DAYS]])</f>
        <v>3120</v>
      </c>
      <c r="R352" s="138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100" customFormat="1" ht="16.5" customHeight="1" x14ac:dyDescent="0.3">
      <c r="A353" s="62" t="s">
        <v>1874</v>
      </c>
      <c r="B353" s="63" t="s">
        <v>1875</v>
      </c>
      <c r="C353" s="63">
        <v>70</v>
      </c>
      <c r="D353" s="111" t="s">
        <v>4</v>
      </c>
      <c r="E353" s="111" t="s">
        <v>1876</v>
      </c>
      <c r="F353" s="139">
        <v>265931820</v>
      </c>
      <c r="G353" s="111" t="s">
        <v>26</v>
      </c>
      <c r="H353" s="136">
        <v>0.34722222222222221</v>
      </c>
      <c r="I353" s="111" t="s">
        <v>10</v>
      </c>
      <c r="J353" s="64">
        <v>46171</v>
      </c>
      <c r="K353" s="64">
        <v>46269</v>
      </c>
      <c r="L353" s="63">
        <f>IF(ISBLANK(DATA[[#This Row],[DISCHARGE DATE]]), "NO DATE", DATA[[#This Row],[DISCHARGE DATE]]-DATA[[#This Row],[ADMISSION DATE]]+1)</f>
        <v>99</v>
      </c>
      <c r="M353" s="112">
        <v>350</v>
      </c>
      <c r="N353" s="112">
        <v>1287</v>
      </c>
      <c r="O353" s="137">
        <v>358</v>
      </c>
      <c r="P353" s="137">
        <v>345</v>
      </c>
      <c r="Q353" s="138">
        <f>IF(DATA[[#This Row],[TYPE]]="Normal", 13 * DATA[[#This Row],[STORAGE DAYS]], 20 * DATA[[#This Row],[STORAGE DAYS]])</f>
        <v>1287</v>
      </c>
      <c r="R353" s="138">
        <f>DATA[[#This Row],[COLDROOM FEE]]-DATA[[#This Row],[STORAGE FEE]]</f>
        <v>0</v>
      </c>
      <c r="S353" s="98" t="str">
        <f>IF(ISBLANK(DATA[[#This Row],[COLDROOM RECEIPT]]),"IN CUSTODY","DISCHARGED")</f>
        <v>DISCHARGED</v>
      </c>
      <c r="T353" s="99">
        <v>357</v>
      </c>
    </row>
    <row r="354" spans="1:20" s="100" customFormat="1" ht="16.5" customHeight="1" x14ac:dyDescent="0.3">
      <c r="A354" s="62" t="s">
        <v>1877</v>
      </c>
      <c r="B354" s="63" t="s">
        <v>1878</v>
      </c>
      <c r="C354" s="63">
        <v>59</v>
      </c>
      <c r="D354" s="111" t="s">
        <v>5</v>
      </c>
      <c r="E354" s="111" t="s">
        <v>1879</v>
      </c>
      <c r="F354" s="139">
        <v>243940350</v>
      </c>
      <c r="G354" s="111" t="s">
        <v>25</v>
      </c>
      <c r="H354" s="136">
        <v>0.60416666666666663</v>
      </c>
      <c r="I354" s="111" t="s">
        <v>12</v>
      </c>
      <c r="J354" s="64">
        <v>46171</v>
      </c>
      <c r="K354" s="64">
        <v>46269</v>
      </c>
      <c r="L354" s="63">
        <f>IF(ISBLANK(DATA[[#This Row],[DISCHARGE DATE]]), "NO DATE", DATA[[#This Row],[DISCHARGE DATE]]-DATA[[#This Row],[ADMISSION DATE]]+1)</f>
        <v>99</v>
      </c>
      <c r="M354" s="112">
        <v>350</v>
      </c>
      <c r="N354" s="112">
        <v>1980</v>
      </c>
      <c r="O354" s="137">
        <v>359</v>
      </c>
      <c r="P354" s="137">
        <v>346</v>
      </c>
      <c r="Q354" s="138">
        <f>IF(DATA[[#This Row],[TYPE]]="Normal", 13 * DATA[[#This Row],[STORAGE DAYS]], 20 * DATA[[#This Row],[STORAGE DAYS]])</f>
        <v>1980</v>
      </c>
      <c r="R354" s="138">
        <f>DATA[[#This Row],[COLDROOM FEE]]-DATA[[#This Row],[STORAGE FEE]]</f>
        <v>0</v>
      </c>
      <c r="S354" s="98" t="str">
        <f>IF(ISBLANK(DATA[[#This Row],[COLDROOM RECEIPT]]),"IN CUSTODY","DISCHARGED")</f>
        <v>DISCHARGED</v>
      </c>
      <c r="T354" s="99">
        <f>COUNTA(A:A)-2</f>
        <v>400</v>
      </c>
    </row>
    <row r="355" spans="1:20" s="26" customFormat="1" ht="16.5" hidden="1" customHeight="1" x14ac:dyDescent="0.3">
      <c r="A355" s="111" t="s">
        <v>1880</v>
      </c>
      <c r="B355" s="63" t="s">
        <v>1881</v>
      </c>
      <c r="C355" s="63">
        <v>45</v>
      </c>
      <c r="D355" s="111" t="s">
        <v>4</v>
      </c>
      <c r="E355" s="111" t="s">
        <v>2016</v>
      </c>
      <c r="F355" s="139">
        <v>542362619</v>
      </c>
      <c r="G355" s="111" t="s">
        <v>25</v>
      </c>
      <c r="H355" s="136">
        <v>0.875</v>
      </c>
      <c r="I355" s="111" t="s">
        <v>12</v>
      </c>
      <c r="J355" s="64">
        <v>46172</v>
      </c>
      <c r="K355" s="64">
        <v>46325</v>
      </c>
      <c r="L355" s="63">
        <f>IF(ISBLANK(DATA[[#This Row],[DISCHARGE DATE]]), "NO DATE", DATA[[#This Row],[DISCHARGE DATE]]-DATA[[#This Row],[ADMISSION DATE]]+1)</f>
        <v>154</v>
      </c>
      <c r="M355" s="112">
        <v>350</v>
      </c>
      <c r="N355" s="112"/>
      <c r="O355" s="137">
        <v>360</v>
      </c>
      <c r="P355" s="137"/>
      <c r="Q355" s="138">
        <f>IF(DATA[[#This Row],[TYPE]]="Normal", 13 * DATA[[#This Row],[STORAGE DAYS]], 20 * DATA[[#This Row],[STORAGE DAYS]])</f>
        <v>3080</v>
      </c>
      <c r="R355" s="138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103">
        <f>COUNTA(A:A)-2</f>
        <v>400</v>
      </c>
    </row>
    <row r="356" spans="1:20" s="26" customFormat="1" ht="16.5" hidden="1" customHeight="1" x14ac:dyDescent="0.3">
      <c r="A356" s="111" t="s">
        <v>1866</v>
      </c>
      <c r="B356" s="63" t="s">
        <v>1882</v>
      </c>
      <c r="C356" s="63">
        <v>75</v>
      </c>
      <c r="D356" s="111" t="s">
        <v>5</v>
      </c>
      <c r="E356" s="111" t="s">
        <v>1883</v>
      </c>
      <c r="F356" s="139" t="s">
        <v>1884</v>
      </c>
      <c r="G356" s="111" t="s">
        <v>26</v>
      </c>
      <c r="H356" s="136">
        <v>0.46875</v>
      </c>
      <c r="I356" s="111" t="s">
        <v>12</v>
      </c>
      <c r="J356" s="64">
        <v>46175</v>
      </c>
      <c r="K356" s="64">
        <v>46353</v>
      </c>
      <c r="L356" s="63">
        <f>IF(ISBLANK(DATA[[#This Row],[DISCHARGE DATE]]), "NO DATE", DATA[[#This Row],[DISCHARGE DATE]]-DATA[[#This Row],[ADMISSION DATE]]+1)</f>
        <v>179</v>
      </c>
      <c r="M356" s="112">
        <v>350</v>
      </c>
      <c r="N356" s="112"/>
      <c r="O356" s="137">
        <v>361</v>
      </c>
      <c r="P356" s="137"/>
      <c r="Q356" s="138">
        <f>IF(DATA[[#This Row],[TYPE]]="Normal", 13 * DATA[[#This Row],[STORAGE DAYS]], 20 * DATA[[#This Row],[STORAGE DAYS]])</f>
        <v>3580</v>
      </c>
      <c r="R356" s="138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103">
        <f>COUNTA(A:A)-2</f>
        <v>400</v>
      </c>
    </row>
    <row r="357" spans="1:20" s="26" customFormat="1" ht="19.8" hidden="1" x14ac:dyDescent="0.3">
      <c r="A357" s="111" t="s">
        <v>1885</v>
      </c>
      <c r="B357" s="63" t="s">
        <v>1886</v>
      </c>
      <c r="C357" s="63">
        <v>85</v>
      </c>
      <c r="D357" s="111" t="s">
        <v>4</v>
      </c>
      <c r="E357" s="111" t="s">
        <v>632</v>
      </c>
      <c r="F357" s="139" t="s">
        <v>1887</v>
      </c>
      <c r="G357" s="111" t="s">
        <v>27</v>
      </c>
      <c r="H357" s="136">
        <v>0.29166666666666669</v>
      </c>
      <c r="I357" s="111" t="s">
        <v>10</v>
      </c>
      <c r="J357" s="64">
        <v>46175</v>
      </c>
      <c r="K357" s="64"/>
      <c r="L357" s="63" t="str">
        <f>IF(ISBLANK(DATA[[#This Row],[DISCHARGE DATE]]), "NO DATE", DATA[[#This Row],[DISCHARGE DATE]]-DATA[[#This Row],[ADMISSION DATE]]+1)</f>
        <v>NO DATE</v>
      </c>
      <c r="M357" s="112">
        <v>350</v>
      </c>
      <c r="N357" s="112"/>
      <c r="O357" s="137">
        <v>362</v>
      </c>
      <c r="P357" s="137"/>
      <c r="Q357" s="138" t="e">
        <f>IF(DATA[[#This Row],[TYPE]]="Normal", 13 * DATA[[#This Row],[STORAGE DAYS]], 20 * DATA[[#This Row],[STORAGE DAYS]])</f>
        <v>#VALUE!</v>
      </c>
      <c r="R357" s="138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103">
        <f>COUNTA(A:A)-2</f>
        <v>400</v>
      </c>
    </row>
    <row r="358" spans="1:20" s="26" customFormat="1" ht="19.8" hidden="1" x14ac:dyDescent="0.3">
      <c r="A358" s="111" t="s">
        <v>1888</v>
      </c>
      <c r="B358" s="63" t="s">
        <v>1889</v>
      </c>
      <c r="C358" s="63">
        <v>72</v>
      </c>
      <c r="D358" s="111" t="s">
        <v>5</v>
      </c>
      <c r="E358" s="111" t="s">
        <v>1890</v>
      </c>
      <c r="F358" s="139">
        <v>544788924</v>
      </c>
      <c r="G358" s="111" t="s">
        <v>27</v>
      </c>
      <c r="H358" s="136">
        <v>0.3972222222222222</v>
      </c>
      <c r="I358" s="111" t="s">
        <v>12</v>
      </c>
      <c r="J358" s="64">
        <v>46177</v>
      </c>
      <c r="K358" s="64"/>
      <c r="L358" s="63" t="str">
        <f>IF(ISBLANK(DATA[[#This Row],[DISCHARGE DATE]]), "NO DATE", DATA[[#This Row],[DISCHARGE DATE]]-DATA[[#This Row],[ADMISSION DATE]]+1)</f>
        <v>NO DATE</v>
      </c>
      <c r="M358" s="112">
        <v>350</v>
      </c>
      <c r="N358" s="112"/>
      <c r="O358" s="137">
        <v>363</v>
      </c>
      <c r="P358" s="137"/>
      <c r="Q358" s="138" t="e">
        <f>IF(DATA[[#This Row],[TYPE]]="Normal", 13 * DATA[[#This Row],[STORAGE DAYS]], 20 * DATA[[#This Row],[STORAGE DAYS]])</f>
        <v>#VALUE!</v>
      </c>
      <c r="R358" s="138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103">
        <f>COUNTA(A:A)-2</f>
        <v>400</v>
      </c>
    </row>
    <row r="359" spans="1:20" s="26" customFormat="1" ht="16.5" hidden="1" customHeight="1" x14ac:dyDescent="0.3">
      <c r="A359" s="62" t="s">
        <v>1891</v>
      </c>
      <c r="B359" s="63" t="s">
        <v>1892</v>
      </c>
      <c r="C359" s="63">
        <v>62</v>
      </c>
      <c r="D359" s="111" t="s">
        <v>4</v>
      </c>
      <c r="E359" s="111" t="s">
        <v>1893</v>
      </c>
      <c r="F359" s="141">
        <v>245168041</v>
      </c>
      <c r="G359" s="111" t="s">
        <v>27</v>
      </c>
      <c r="H359" s="136">
        <v>0.72222222222222221</v>
      </c>
      <c r="I359" s="111" t="s">
        <v>10</v>
      </c>
      <c r="J359" s="64">
        <v>46185</v>
      </c>
      <c r="K359" s="64"/>
      <c r="L359" s="63" t="str">
        <f>IF(ISBLANK(DATA[[#This Row],[DISCHARGE DATE]]), "NO DATE", DATA[[#This Row],[DISCHARGE DATE]]-DATA[[#This Row],[ADMISSION DATE]]+1)</f>
        <v>NO DATE</v>
      </c>
      <c r="M359" s="112">
        <v>350</v>
      </c>
      <c r="N359" s="112"/>
      <c r="O359" s="137">
        <v>364</v>
      </c>
      <c r="P359" s="137"/>
      <c r="Q359" s="138" t="e">
        <f>IF(DATA[[#This Row],[TYPE]]="Normal", 13 * DATA[[#This Row],[STORAGE DAYS]], 20 * DATA[[#This Row],[STORAGE DAYS]])</f>
        <v>#VALUE!</v>
      </c>
      <c r="R359" s="138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>COUNTA(A:A)-2</f>
        <v>400</v>
      </c>
    </row>
    <row r="360" spans="1:20" s="26" customFormat="1" ht="16.5" hidden="1" customHeight="1" x14ac:dyDescent="0.3">
      <c r="A360" s="62" t="s">
        <v>1894</v>
      </c>
      <c r="B360" s="63" t="s">
        <v>1895</v>
      </c>
      <c r="C360" s="63">
        <v>54</v>
      </c>
      <c r="D360" s="111" t="s">
        <v>4</v>
      </c>
      <c r="E360" s="111" t="s">
        <v>1896</v>
      </c>
      <c r="F360" s="141">
        <v>244029038</v>
      </c>
      <c r="G360" s="111" t="s">
        <v>958</v>
      </c>
      <c r="H360" s="136">
        <v>0.45</v>
      </c>
      <c r="I360" s="111" t="s">
        <v>12</v>
      </c>
      <c r="J360" s="64">
        <v>46188</v>
      </c>
      <c r="K360" s="64"/>
      <c r="L360" s="63" t="str">
        <f>IF(ISBLANK(DATA[[#This Row],[DISCHARGE DATE]]), "NO DATE", DATA[[#This Row],[DISCHARGE DATE]]-DATA[[#This Row],[ADMISSION DATE]]+1)</f>
        <v>NO DATE</v>
      </c>
      <c r="M360" s="112">
        <v>350</v>
      </c>
      <c r="N360" s="112"/>
      <c r="O360" s="137">
        <v>365</v>
      </c>
      <c r="P360" s="137"/>
      <c r="Q360" s="138" t="e">
        <f>IF(DATA[[#This Row],[TYPE]]="Normal", 13 * DATA[[#This Row],[STORAGE DAYS]], 20 * DATA[[#This Row],[STORAGE DAYS]])</f>
        <v>#VALUE!</v>
      </c>
      <c r="R360" s="138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>COUNTA(A:A)-2</f>
        <v>400</v>
      </c>
    </row>
    <row r="361" spans="1:20" s="26" customFormat="1" ht="16.5" hidden="1" customHeight="1" x14ac:dyDescent="0.3">
      <c r="A361" s="62" t="s">
        <v>1897</v>
      </c>
      <c r="B361" s="63" t="s">
        <v>1898</v>
      </c>
      <c r="C361" s="63">
        <v>53</v>
      </c>
      <c r="D361" s="111" t="s">
        <v>5</v>
      </c>
      <c r="E361" s="111" t="s">
        <v>1899</v>
      </c>
      <c r="F361" s="141">
        <v>542059788</v>
      </c>
      <c r="G361" s="111" t="s">
        <v>25</v>
      </c>
      <c r="H361" s="136">
        <v>0.5</v>
      </c>
      <c r="I361" s="111" t="s">
        <v>10</v>
      </c>
      <c r="J361" s="64">
        <v>46187</v>
      </c>
      <c r="K361" s="64">
        <v>46290</v>
      </c>
      <c r="L361" s="63">
        <f>IF(ISBLANK(DATA[[#This Row],[DISCHARGE DATE]]), "NO DATE", DATA[[#This Row],[DISCHARGE DATE]]-DATA[[#This Row],[ADMISSION DATE]]+1)</f>
        <v>104</v>
      </c>
      <c r="M361" s="112">
        <v>350</v>
      </c>
      <c r="N361" s="112"/>
      <c r="O361" s="137">
        <v>366</v>
      </c>
      <c r="P361" s="137"/>
      <c r="Q361" s="138">
        <f>IF(DATA[[#This Row],[TYPE]]="Normal", 13 * DATA[[#This Row],[STORAGE DAYS]], 20 * DATA[[#This Row],[STORAGE DAYS]])</f>
        <v>1352</v>
      </c>
      <c r="R361" s="138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>COUNTA(A:A)-2</f>
        <v>400</v>
      </c>
    </row>
    <row r="362" spans="1:20" s="26" customFormat="1" ht="16.5" hidden="1" customHeight="1" x14ac:dyDescent="0.3">
      <c r="A362" s="62" t="s">
        <v>1900</v>
      </c>
      <c r="B362" s="63" t="s">
        <v>1901</v>
      </c>
      <c r="C362" s="63">
        <v>58</v>
      </c>
      <c r="D362" s="111" t="s">
        <v>5</v>
      </c>
      <c r="E362" s="111" t="s">
        <v>1902</v>
      </c>
      <c r="F362" s="141">
        <v>249518242</v>
      </c>
      <c r="G362" s="111" t="s">
        <v>26</v>
      </c>
      <c r="H362" s="136">
        <v>0.43333333333333335</v>
      </c>
      <c r="I362" s="111" t="s">
        <v>10</v>
      </c>
      <c r="J362" s="64">
        <v>46189</v>
      </c>
      <c r="K362" s="64">
        <v>46445</v>
      </c>
      <c r="L362" s="63">
        <f>IF(ISBLANK(DATA[[#This Row],[DISCHARGE DATE]]), "NO DATE", DATA[[#This Row],[DISCHARGE DATE]]-DATA[[#This Row],[ADMISSION DATE]]+1)</f>
        <v>257</v>
      </c>
      <c r="M362" s="112">
        <v>350</v>
      </c>
      <c r="N362" s="112"/>
      <c r="O362" s="137">
        <v>367</v>
      </c>
      <c r="P362" s="137"/>
      <c r="Q362" s="138">
        <f>IF(DATA[[#This Row],[TYPE]]="Normal", 13 * DATA[[#This Row],[STORAGE DAYS]], 20 * DATA[[#This Row],[STORAGE DAYS]])</f>
        <v>3341</v>
      </c>
      <c r="R362" s="138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>COUNTA(A:A)-2</f>
        <v>400</v>
      </c>
    </row>
    <row r="363" spans="1:20" s="26" customFormat="1" ht="16.5" customHeight="1" x14ac:dyDescent="0.3">
      <c r="A363" s="62" t="s">
        <v>1903</v>
      </c>
      <c r="B363" s="63" t="s">
        <v>2015</v>
      </c>
      <c r="C363" s="63">
        <v>73</v>
      </c>
      <c r="D363" s="111" t="s">
        <v>5</v>
      </c>
      <c r="E363" s="111" t="s">
        <v>1904</v>
      </c>
      <c r="F363" s="141">
        <v>559447372</v>
      </c>
      <c r="G363" s="111" t="s">
        <v>27</v>
      </c>
      <c r="H363" s="136">
        <v>0.53263888888888888</v>
      </c>
      <c r="I363" s="111" t="s">
        <v>10</v>
      </c>
      <c r="J363" s="64">
        <v>46189</v>
      </c>
      <c r="K363" s="64">
        <v>46269</v>
      </c>
      <c r="L363" s="63">
        <f>IF(ISBLANK(DATA[[#This Row],[DISCHARGE DATE]]), "NO DATE", DATA[[#This Row],[DISCHARGE DATE]]-DATA[[#This Row],[ADMISSION DATE]]+1)</f>
        <v>81</v>
      </c>
      <c r="M363" s="112">
        <v>350</v>
      </c>
      <c r="N363" s="112">
        <v>1053</v>
      </c>
      <c r="O363" s="137">
        <v>368</v>
      </c>
      <c r="P363" s="137">
        <v>356</v>
      </c>
      <c r="Q363" s="138">
        <f>IF(DATA[[#This Row],[TYPE]]="Normal", 13 * DATA[[#This Row],[STORAGE DAYS]], 20 * DATA[[#This Row],[STORAGE DAYS]])</f>
        <v>1053</v>
      </c>
      <c r="R363" s="138">
        <f>DATA[[#This Row],[COLDROOM FEE]]-DATA[[#This Row],[STORAGE FEE]]</f>
        <v>0</v>
      </c>
      <c r="S363" s="98" t="str">
        <f>IF(ISBLANK(DATA[[#This Row],[COLDROOM RECEIPT]]),"IN CUSTODY","DISCHARGED")</f>
        <v>DISCHARGED</v>
      </c>
      <c r="T363" s="103">
        <f>COUNTA(A:A)-2</f>
        <v>400</v>
      </c>
    </row>
    <row r="364" spans="1:20" s="100" customFormat="1" ht="16.5" hidden="1" customHeight="1" x14ac:dyDescent="0.3">
      <c r="A364" s="62" t="s">
        <v>1905</v>
      </c>
      <c r="B364" s="63" t="s">
        <v>1133</v>
      </c>
      <c r="C364" s="63">
        <v>48</v>
      </c>
      <c r="D364" s="111" t="s">
        <v>4</v>
      </c>
      <c r="E364" s="111" t="s">
        <v>1088</v>
      </c>
      <c r="F364" s="141">
        <v>599498650</v>
      </c>
      <c r="G364" s="111" t="s">
        <v>25</v>
      </c>
      <c r="H364" s="136">
        <v>0.375</v>
      </c>
      <c r="I364" s="111" t="s">
        <v>10</v>
      </c>
      <c r="J364" s="64">
        <v>46192</v>
      </c>
      <c r="K364" s="64">
        <v>46297</v>
      </c>
      <c r="L364" s="63">
        <f>IF(ISBLANK(DATA[[#This Row],[DISCHARGE DATE]]), "NO DATE", DATA[[#This Row],[DISCHARGE DATE]]-DATA[[#This Row],[ADMISSION DATE]]+1)</f>
        <v>106</v>
      </c>
      <c r="M364" s="112">
        <v>350</v>
      </c>
      <c r="N364" s="112"/>
      <c r="O364" s="137">
        <v>359</v>
      </c>
      <c r="P364" s="137"/>
      <c r="Q364" s="138">
        <f>IF(DATA[[#This Row],[TYPE]]="Normal", 13 * DATA[[#This Row],[STORAGE DAYS]], 20 * DATA[[#This Row],[STORAGE DAYS]])</f>
        <v>1378</v>
      </c>
      <c r="R364" s="138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103">
        <f>COUNTA(A:A)-2</f>
        <v>400</v>
      </c>
    </row>
    <row r="365" spans="1:20" s="100" customFormat="1" ht="16.5" customHeight="1" x14ac:dyDescent="0.3">
      <c r="A365" s="62" t="s">
        <v>1906</v>
      </c>
      <c r="B365" s="63" t="s">
        <v>1907</v>
      </c>
      <c r="C365" s="63">
        <v>48</v>
      </c>
      <c r="D365" s="111" t="s">
        <v>5</v>
      </c>
      <c r="E365" s="111" t="s">
        <v>1853</v>
      </c>
      <c r="F365" s="141">
        <v>591492663</v>
      </c>
      <c r="G365" s="111" t="s">
        <v>1908</v>
      </c>
      <c r="H365" s="136">
        <v>0.41111111111111109</v>
      </c>
      <c r="I365" s="111" t="s">
        <v>10</v>
      </c>
      <c r="J365" s="64">
        <v>46195</v>
      </c>
      <c r="K365" s="64">
        <v>46269</v>
      </c>
      <c r="L365" s="63">
        <f>IF(ISBLANK(DATA[[#This Row],[DISCHARGE DATE]]), "NO DATE", DATA[[#This Row],[DISCHARGE DATE]]-DATA[[#This Row],[ADMISSION DATE]]+1)</f>
        <v>75</v>
      </c>
      <c r="M365" s="112">
        <v>350</v>
      </c>
      <c r="N365" s="112">
        <v>975</v>
      </c>
      <c r="O365" s="137">
        <v>269</v>
      </c>
      <c r="P365" s="137">
        <v>350</v>
      </c>
      <c r="Q365" s="138">
        <f>IF(DATA[[#This Row],[TYPE]]="Normal", 13 * DATA[[#This Row],[STORAGE DAYS]], 20 * DATA[[#This Row],[STORAGE DAYS]])</f>
        <v>975</v>
      </c>
      <c r="R365" s="138">
        <f>DATA[[#This Row],[COLDROOM FEE]]-DATA[[#This Row],[STORAGE FEE]]</f>
        <v>0</v>
      </c>
      <c r="S365" s="98" t="str">
        <f>IF(ISBLANK(DATA[[#This Row],[COLDROOM RECEIPT]]),"IN CUSTODY","DISCHARGED")</f>
        <v>DISCHARGED</v>
      </c>
      <c r="T365" s="103">
        <f>COUNTA(A:A)-2</f>
        <v>400</v>
      </c>
    </row>
    <row r="366" spans="1:20" s="100" customFormat="1" ht="16.5" hidden="1" customHeight="1" x14ac:dyDescent="0.3">
      <c r="A366" s="62" t="s">
        <v>1909</v>
      </c>
      <c r="B366" s="63" t="s">
        <v>1910</v>
      </c>
      <c r="C366" s="63">
        <v>69</v>
      </c>
      <c r="D366" s="111" t="s">
        <v>4</v>
      </c>
      <c r="E366" s="111" t="s">
        <v>375</v>
      </c>
      <c r="F366" s="141">
        <v>249088103</v>
      </c>
      <c r="G366" s="111" t="s">
        <v>25</v>
      </c>
      <c r="H366" s="136">
        <v>0.4152777777777778</v>
      </c>
      <c r="I366" s="111" t="s">
        <v>12</v>
      </c>
      <c r="J366" s="64">
        <v>46195</v>
      </c>
      <c r="K366" s="64">
        <v>46297</v>
      </c>
      <c r="L366" s="63">
        <f>IF(ISBLANK(DATA[[#This Row],[DISCHARGE DATE]]), "NO DATE", DATA[[#This Row],[DISCHARGE DATE]]-DATA[[#This Row],[ADMISSION DATE]]+1)</f>
        <v>103</v>
      </c>
      <c r="M366" s="112">
        <v>350</v>
      </c>
      <c r="N366" s="112"/>
      <c r="O366" s="137">
        <v>360</v>
      </c>
      <c r="P366" s="137"/>
      <c r="Q366" s="138">
        <f>IF(DATA[[#This Row],[TYPE]]="Normal", 13 * DATA[[#This Row],[STORAGE DAYS]], 20 * DATA[[#This Row],[STORAGE DAYS]])</f>
        <v>2060</v>
      </c>
      <c r="R366" s="138">
        <f>DATA[[#This Row],[COLDROOM FEE]]-DATA[[#This Row],[STORAGE FEE]]</f>
        <v>-2060</v>
      </c>
      <c r="S366" s="98" t="str">
        <f>IF(ISBLANK(DATA[[#This Row],[COLDROOM RECEIPT]]),"IN CUSTODY","DISCHARGED")</f>
        <v>IN CUSTODY</v>
      </c>
      <c r="T366" s="103">
        <f>COUNTA(A:A)-2</f>
        <v>400</v>
      </c>
    </row>
    <row r="367" spans="1:20" s="100" customFormat="1" ht="16.5" hidden="1" customHeight="1" x14ac:dyDescent="0.3">
      <c r="A367" s="62" t="s">
        <v>1911</v>
      </c>
      <c r="B367" s="63" t="s">
        <v>1912</v>
      </c>
      <c r="C367" s="63">
        <v>95</v>
      </c>
      <c r="D367" s="111" t="s">
        <v>4</v>
      </c>
      <c r="E367" s="111" t="s">
        <v>1913</v>
      </c>
      <c r="F367" s="141">
        <v>541881395</v>
      </c>
      <c r="G367" s="111" t="s">
        <v>27</v>
      </c>
      <c r="H367" s="136">
        <v>0.4201388888888889</v>
      </c>
      <c r="I367" s="111" t="s">
        <v>10</v>
      </c>
      <c r="J367" s="64">
        <v>46193</v>
      </c>
      <c r="K367" s="64"/>
      <c r="L367" s="63" t="str">
        <f>IF(ISBLANK(DATA[[#This Row],[DISCHARGE DATE]]), "NO DATE", DATA[[#This Row],[DISCHARGE DATE]]-DATA[[#This Row],[ADMISSION DATE]]+1)</f>
        <v>NO DATE</v>
      </c>
      <c r="M367" s="112">
        <v>350</v>
      </c>
      <c r="N367" s="112"/>
      <c r="O367" s="137">
        <v>371</v>
      </c>
      <c r="P367" s="137"/>
      <c r="Q367" s="138" t="e">
        <f>IF(DATA[[#This Row],[TYPE]]="Normal", 13 * DATA[[#This Row],[STORAGE DAYS]], 20 * DATA[[#This Row],[STORAGE DAYS]])</f>
        <v>#VALUE!</v>
      </c>
      <c r="R367" s="138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103">
        <f>COUNTA(A:A)-2</f>
        <v>400</v>
      </c>
    </row>
    <row r="368" spans="1:20" s="100" customFormat="1" ht="16.5" hidden="1" customHeight="1" x14ac:dyDescent="0.3">
      <c r="A368" s="62" t="s">
        <v>1914</v>
      </c>
      <c r="B368" s="63" t="s">
        <v>1915</v>
      </c>
      <c r="C368" s="63">
        <v>55</v>
      </c>
      <c r="D368" s="111" t="s">
        <v>4</v>
      </c>
      <c r="E368" s="111" t="s">
        <v>60</v>
      </c>
      <c r="F368" s="141">
        <v>241185137</v>
      </c>
      <c r="G368" s="111" t="s">
        <v>1916</v>
      </c>
      <c r="H368" s="136">
        <v>0.42222222222222222</v>
      </c>
      <c r="I368" s="111" t="s">
        <v>12</v>
      </c>
      <c r="J368" s="64">
        <v>46195</v>
      </c>
      <c r="K368" s="64">
        <v>46325</v>
      </c>
      <c r="L368" s="63">
        <f>IF(ISBLANK(DATA[[#This Row],[DISCHARGE DATE]]), "NO DATE", DATA[[#This Row],[DISCHARGE DATE]]-DATA[[#This Row],[ADMISSION DATE]]+1)</f>
        <v>131</v>
      </c>
      <c r="M368" s="112">
        <v>350</v>
      </c>
      <c r="N368" s="112"/>
      <c r="O368" s="137">
        <v>372</v>
      </c>
      <c r="P368" s="137"/>
      <c r="Q368" s="138">
        <f>IF(DATA[[#This Row],[TYPE]]="Normal", 13 * DATA[[#This Row],[STORAGE DAYS]], 20 * DATA[[#This Row],[STORAGE DAYS]])</f>
        <v>2620</v>
      </c>
      <c r="R368" s="138">
        <f>DATA[[#This Row],[COLDROOM FEE]]-DATA[[#This Row],[STORAGE FEE]]</f>
        <v>-2620</v>
      </c>
      <c r="S368" s="98" t="str">
        <f>IF(ISBLANK(DATA[[#This Row],[COLDROOM RECEIPT]]),"IN CUSTODY","DISCHARGED")</f>
        <v>IN CUSTODY</v>
      </c>
      <c r="T368" s="103">
        <f>COUNTA(A:A)-2</f>
        <v>400</v>
      </c>
    </row>
    <row r="369" spans="1:20" s="100" customFormat="1" ht="16.5" hidden="1" customHeight="1" x14ac:dyDescent="0.3">
      <c r="A369" s="62" t="s">
        <v>1923</v>
      </c>
      <c r="B369" s="63" t="s">
        <v>1924</v>
      </c>
      <c r="C369" s="63">
        <v>66</v>
      </c>
      <c r="D369" s="111" t="s">
        <v>5</v>
      </c>
      <c r="E369" s="111" t="s">
        <v>1925</v>
      </c>
      <c r="F369" s="141">
        <v>533468634</v>
      </c>
      <c r="G369" s="111" t="s">
        <v>25</v>
      </c>
      <c r="H369" s="136">
        <v>0.95833333333333337</v>
      </c>
      <c r="I369" s="111" t="s">
        <v>12</v>
      </c>
      <c r="J369" s="64">
        <v>46200</v>
      </c>
      <c r="K369" s="64"/>
      <c r="L369" s="63" t="str">
        <f>IF(ISBLANK(DATA[[#This Row],[DISCHARGE DATE]]), "NO DATE", DATA[[#This Row],[DISCHARGE DATE]]-DATA[[#This Row],[ADMISSION DATE]]+1)</f>
        <v>NO DATE</v>
      </c>
      <c r="M369" s="112">
        <v>350</v>
      </c>
      <c r="N369" s="112"/>
      <c r="O369" s="137">
        <v>374</v>
      </c>
      <c r="P369" s="137"/>
      <c r="Q369" s="138" t="e">
        <f>IF(DATA[[#This Row],[TYPE]]="Normal", 13 * DATA[[#This Row],[STORAGE DAYS]], 20 * DATA[[#This Row],[STORAGE DAYS]])</f>
        <v>#VALUE!</v>
      </c>
      <c r="R369" s="138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103">
        <f>COUNTA(A:A)-2</f>
        <v>400</v>
      </c>
    </row>
    <row r="370" spans="1:20" s="100" customFormat="1" ht="16.5" customHeight="1" x14ac:dyDescent="0.3">
      <c r="A370" s="62" t="s">
        <v>1920</v>
      </c>
      <c r="B370" s="63" t="s">
        <v>1921</v>
      </c>
      <c r="C370" s="63">
        <v>30</v>
      </c>
      <c r="D370" s="111" t="s">
        <v>4</v>
      </c>
      <c r="E370" s="111" t="s">
        <v>1922</v>
      </c>
      <c r="F370" s="141">
        <v>248085327</v>
      </c>
      <c r="G370" s="111" t="s">
        <v>27</v>
      </c>
      <c r="H370" s="136">
        <v>0.60416666666666663</v>
      </c>
      <c r="I370" s="111" t="s">
        <v>12</v>
      </c>
      <c r="J370" s="64">
        <v>46201</v>
      </c>
      <c r="K370" s="64">
        <v>46269</v>
      </c>
      <c r="L370" s="63">
        <f>IF(ISBLANK(DATA[[#This Row],[DISCHARGE DATE]]), "NO DATE", DATA[[#This Row],[DISCHARGE DATE]]-DATA[[#This Row],[ADMISSION DATE]]+1)</f>
        <v>69</v>
      </c>
      <c r="M370" s="112">
        <v>350</v>
      </c>
      <c r="N370" s="112">
        <v>1380</v>
      </c>
      <c r="O370" s="137">
        <v>375</v>
      </c>
      <c r="P370" s="137">
        <v>335</v>
      </c>
      <c r="Q370" s="138">
        <f>IF(DATA[[#This Row],[TYPE]]="Normal", 13 * DATA[[#This Row],[STORAGE DAYS]], 20 * DATA[[#This Row],[STORAGE DAYS]])</f>
        <v>1380</v>
      </c>
      <c r="R370" s="138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103">
        <f>COUNTA(A:A)-2</f>
        <v>400</v>
      </c>
    </row>
    <row r="371" spans="1:20" s="100" customFormat="1" ht="16.5" customHeight="1" x14ac:dyDescent="0.3">
      <c r="A371" s="62" t="s">
        <v>1926</v>
      </c>
      <c r="B371" s="63" t="s">
        <v>1927</v>
      </c>
      <c r="C371" s="63">
        <v>63</v>
      </c>
      <c r="D371" s="111" t="s">
        <v>5</v>
      </c>
      <c r="E371" s="111" t="s">
        <v>1928</v>
      </c>
      <c r="F371" s="141">
        <v>545025693</v>
      </c>
      <c r="G371" s="111" t="s">
        <v>27</v>
      </c>
      <c r="H371" s="136">
        <v>0.72916666666666663</v>
      </c>
      <c r="I371" s="111" t="s">
        <v>10</v>
      </c>
      <c r="J371" s="64">
        <v>46202</v>
      </c>
      <c r="K371" s="64">
        <v>46269</v>
      </c>
      <c r="L371" s="63">
        <f>IF(ISBLANK(DATA[[#This Row],[DISCHARGE DATE]]), "NO DATE", DATA[[#This Row],[DISCHARGE DATE]]-DATA[[#This Row],[ADMISSION DATE]]+1)</f>
        <v>68</v>
      </c>
      <c r="M371" s="112">
        <v>350</v>
      </c>
      <c r="N371" s="112">
        <v>884</v>
      </c>
      <c r="O371" s="137">
        <v>376</v>
      </c>
      <c r="P371" s="137">
        <v>331</v>
      </c>
      <c r="Q371" s="138">
        <f>IF(DATA[[#This Row],[TYPE]]="Normal", 13 * DATA[[#This Row],[STORAGE DAYS]], 20 * DATA[[#This Row],[STORAGE DAYS]])</f>
        <v>884</v>
      </c>
      <c r="R371" s="138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103">
        <f>COUNTA(A:A)-2</f>
        <v>400</v>
      </c>
    </row>
    <row r="372" spans="1:20" s="100" customFormat="1" ht="16.5" customHeight="1" x14ac:dyDescent="0.3">
      <c r="A372" s="62" t="s">
        <v>1929</v>
      </c>
      <c r="B372" s="63" t="s">
        <v>1930</v>
      </c>
      <c r="C372" s="63">
        <v>49</v>
      </c>
      <c r="D372" s="111" t="s">
        <v>4</v>
      </c>
      <c r="E372" s="111" t="s">
        <v>1931</v>
      </c>
      <c r="F372" s="141">
        <v>247040899</v>
      </c>
      <c r="G372" s="111" t="s">
        <v>27</v>
      </c>
      <c r="H372" s="136">
        <v>0.625</v>
      </c>
      <c r="I372" s="111" t="s">
        <v>12</v>
      </c>
      <c r="J372" s="64">
        <v>46204</v>
      </c>
      <c r="K372" s="64">
        <v>46269</v>
      </c>
      <c r="L372" s="63">
        <f>IF(ISBLANK(DATA[[#This Row],[DISCHARGE DATE]]), "NO DATE", DATA[[#This Row],[DISCHARGE DATE]]-DATA[[#This Row],[ADMISSION DATE]]+1)</f>
        <v>66</v>
      </c>
      <c r="M372" s="112">
        <v>350</v>
      </c>
      <c r="N372" s="112">
        <v>1320</v>
      </c>
      <c r="O372" s="137">
        <v>377</v>
      </c>
      <c r="P372" s="137">
        <v>349</v>
      </c>
      <c r="Q372" s="138">
        <f>IF(DATA[[#This Row],[TYPE]]="Normal", 13 * DATA[[#This Row],[STORAGE DAYS]], 20 * DATA[[#This Row],[STORAGE DAYS]])</f>
        <v>1320</v>
      </c>
      <c r="R372" s="138">
        <f>DATA[[#This Row],[COLDROOM FEE]]-DATA[[#This Row],[STORAGE FEE]]</f>
        <v>0</v>
      </c>
      <c r="S372" s="98" t="str">
        <f>IF(ISBLANK(DATA[[#This Row],[COLDROOM RECEIPT]]),"IN CUSTODY","DISCHARGED")</f>
        <v>DISCHARGED</v>
      </c>
      <c r="T372" s="103">
        <f>COUNTA(A:A)-2</f>
        <v>400</v>
      </c>
    </row>
    <row r="373" spans="1:20" s="100" customFormat="1" ht="16.5" hidden="1" customHeight="1" x14ac:dyDescent="0.3">
      <c r="A373" s="62" t="s">
        <v>1932</v>
      </c>
      <c r="B373" s="63" t="s">
        <v>1933</v>
      </c>
      <c r="C373" s="63">
        <v>67</v>
      </c>
      <c r="D373" s="111" t="s">
        <v>5</v>
      </c>
      <c r="E373" s="111" t="s">
        <v>1472</v>
      </c>
      <c r="F373" s="141">
        <v>541712845</v>
      </c>
      <c r="G373" s="111" t="s">
        <v>18</v>
      </c>
      <c r="H373" s="136">
        <v>0.52083333333333337</v>
      </c>
      <c r="I373" s="111" t="s">
        <v>12</v>
      </c>
      <c r="J373" s="64">
        <v>46205</v>
      </c>
      <c r="K373" s="64"/>
      <c r="L373" s="63" t="str">
        <f>IF(ISBLANK(DATA[[#This Row],[DISCHARGE DATE]]), "NO DATE", DATA[[#This Row],[DISCHARGE DATE]]-DATA[[#This Row],[ADMISSION DATE]]+1)</f>
        <v>NO DATE</v>
      </c>
      <c r="M373" s="112">
        <v>350</v>
      </c>
      <c r="N373" s="112"/>
      <c r="O373" s="137">
        <v>378</v>
      </c>
      <c r="P373" s="137"/>
      <c r="Q373" s="138" t="e">
        <f>IF(DATA[[#This Row],[TYPE]]="Normal", 13 * DATA[[#This Row],[STORAGE DAYS]], 20 * DATA[[#This Row],[STORAGE DAYS]])</f>
        <v>#VALUE!</v>
      </c>
      <c r="R373" s="138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103">
        <f>COUNTA(A:A)-2</f>
        <v>400</v>
      </c>
    </row>
    <row r="374" spans="1:20" s="100" customFormat="1" ht="16.5" hidden="1" customHeight="1" x14ac:dyDescent="0.3">
      <c r="A374" s="62" t="s">
        <v>1934</v>
      </c>
      <c r="B374" s="63" t="s">
        <v>1935</v>
      </c>
      <c r="C374" s="63">
        <v>34</v>
      </c>
      <c r="D374" s="111" t="s">
        <v>5</v>
      </c>
      <c r="E374" s="111" t="s">
        <v>1936</v>
      </c>
      <c r="F374" s="141">
        <v>538388483</v>
      </c>
      <c r="G374" s="111" t="s">
        <v>19</v>
      </c>
      <c r="H374" s="136">
        <v>0.54166666666666663</v>
      </c>
      <c r="I374" s="111" t="s">
        <v>12</v>
      </c>
      <c r="J374" s="64">
        <v>46205</v>
      </c>
      <c r="K374" s="64">
        <v>46210</v>
      </c>
      <c r="L374" s="63">
        <f>IF(ISBLANK(DATA[[#This Row],[DISCHARGE DATE]]), "NO DATE", DATA[[#This Row],[DISCHARGE DATE]]-DATA[[#This Row],[ADMISSION DATE]]+1)</f>
        <v>6</v>
      </c>
      <c r="M374" s="112">
        <v>350</v>
      </c>
      <c r="N374" s="112">
        <v>120</v>
      </c>
      <c r="O374" s="137">
        <v>379</v>
      </c>
      <c r="P374" s="137">
        <v>332</v>
      </c>
      <c r="Q374" s="138">
        <f>IF(DATA[[#This Row],[TYPE]]="Normal", 13 * DATA[[#This Row],[STORAGE DAYS]], 20 * DATA[[#This Row],[STORAGE DAYS]])</f>
        <v>120</v>
      </c>
      <c r="R374" s="138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103">
        <f>COUNTA(A:A)-2</f>
        <v>400</v>
      </c>
    </row>
    <row r="375" spans="1:20" s="100" customFormat="1" ht="16.5" hidden="1" customHeight="1" x14ac:dyDescent="0.3">
      <c r="A375" s="62" t="s">
        <v>1937</v>
      </c>
      <c r="B375" s="63" t="s">
        <v>1938</v>
      </c>
      <c r="C375" s="63">
        <v>53</v>
      </c>
      <c r="D375" s="111" t="s">
        <v>4</v>
      </c>
      <c r="E375" s="111" t="s">
        <v>1939</v>
      </c>
      <c r="F375" s="141">
        <v>543262468</v>
      </c>
      <c r="G375" s="111" t="s">
        <v>26</v>
      </c>
      <c r="H375" s="136">
        <v>0.69444444444444442</v>
      </c>
      <c r="I375" s="111" t="s">
        <v>10</v>
      </c>
      <c r="J375" s="64">
        <v>46210</v>
      </c>
      <c r="K375" s="64"/>
      <c r="L375" s="63" t="str">
        <f>IF(ISBLANK(DATA[[#This Row],[DISCHARGE DATE]]), "NO DATE", DATA[[#This Row],[DISCHARGE DATE]]-DATA[[#This Row],[ADMISSION DATE]]+1)</f>
        <v>NO DATE</v>
      </c>
      <c r="M375" s="112">
        <v>350</v>
      </c>
      <c r="N375" s="112"/>
      <c r="O375" s="137">
        <v>380</v>
      </c>
      <c r="P375" s="137"/>
      <c r="Q375" s="138" t="e">
        <f>IF(DATA[[#This Row],[TYPE]]="Normal", 13 * DATA[[#This Row],[STORAGE DAYS]], 20 * DATA[[#This Row],[STORAGE DAYS]])</f>
        <v>#VALUE!</v>
      </c>
      <c r="R375" s="138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103">
        <f>COUNTA(A:A)-2</f>
        <v>400</v>
      </c>
    </row>
    <row r="376" spans="1:20" s="100" customFormat="1" ht="16.5" hidden="1" customHeight="1" x14ac:dyDescent="0.3">
      <c r="A376" s="62" t="s">
        <v>1940</v>
      </c>
      <c r="B376" s="63" t="s">
        <v>1941</v>
      </c>
      <c r="C376" s="63">
        <v>34</v>
      </c>
      <c r="D376" s="111" t="s">
        <v>5</v>
      </c>
      <c r="E376" s="111" t="s">
        <v>1942</v>
      </c>
      <c r="F376" s="141">
        <v>241866637</v>
      </c>
      <c r="G376" s="111" t="s">
        <v>27</v>
      </c>
      <c r="H376" s="136">
        <v>0.6875</v>
      </c>
      <c r="I376" s="111" t="s">
        <v>12</v>
      </c>
      <c r="J376" s="64">
        <v>46212</v>
      </c>
      <c r="K376" s="64">
        <v>46241</v>
      </c>
      <c r="L376" s="63">
        <f>IF(ISBLANK(DATA[[#This Row],[DISCHARGE DATE]]), "NO DATE", DATA[[#This Row],[DISCHARGE DATE]]-DATA[[#This Row],[ADMISSION DATE]]+1)</f>
        <v>30</v>
      </c>
      <c r="M376" s="112">
        <v>350</v>
      </c>
      <c r="N376" s="112">
        <v>600</v>
      </c>
      <c r="O376" s="137">
        <v>381</v>
      </c>
      <c r="P376" s="137">
        <v>341</v>
      </c>
      <c r="Q376" s="138">
        <f>IF(DATA[[#This Row],[TYPE]]="Normal", 13 * DATA[[#This Row],[STORAGE DAYS]], 20 * DATA[[#This Row],[STORAGE DAYS]])</f>
        <v>600</v>
      </c>
      <c r="R376" s="138">
        <f>DATA[[#This Row],[COLDROOM FEE]]-DATA[[#This Row],[STORAGE FEE]]</f>
        <v>0</v>
      </c>
      <c r="S376" s="98" t="str">
        <f>IF(ISBLANK(DATA[[#This Row],[COLDROOM RECEIPT]]),"IN CUSTODY","DISCHARGED")</f>
        <v>DISCHARGED</v>
      </c>
      <c r="T376" s="103">
        <f>COUNTA(A:A)-2</f>
        <v>400</v>
      </c>
    </row>
    <row r="377" spans="1:20" s="100" customFormat="1" ht="16.5" hidden="1" customHeight="1" x14ac:dyDescent="0.3">
      <c r="A377" s="62" t="s">
        <v>1944</v>
      </c>
      <c r="B377" s="63" t="s">
        <v>1945</v>
      </c>
      <c r="C377" s="63">
        <v>62</v>
      </c>
      <c r="D377" s="111" t="s">
        <v>5</v>
      </c>
      <c r="E377" s="111" t="s">
        <v>1946</v>
      </c>
      <c r="F377" s="141">
        <v>593919641</v>
      </c>
      <c r="G377" s="111" t="s">
        <v>26</v>
      </c>
      <c r="H377" s="136">
        <v>0.64583333333333337</v>
      </c>
      <c r="I377" s="111" t="s">
        <v>10</v>
      </c>
      <c r="J377" s="64">
        <v>46213</v>
      </c>
      <c r="K377" s="64"/>
      <c r="L377" s="63" t="str">
        <f>IF(ISBLANK(DATA[[#This Row],[DISCHARGE DATE]]), "NO DATE", DATA[[#This Row],[DISCHARGE DATE]]-DATA[[#This Row],[ADMISSION DATE]]+1)</f>
        <v>NO DATE</v>
      </c>
      <c r="M377" s="112">
        <v>350</v>
      </c>
      <c r="N377" s="112"/>
      <c r="O377" s="137">
        <v>382</v>
      </c>
      <c r="P377" s="137"/>
      <c r="Q377" s="138" t="e">
        <f>IF(DATA[[#This Row],[TYPE]]="Normal", 13 * DATA[[#This Row],[STORAGE DAYS]], 20 * DATA[[#This Row],[STORAGE DAYS]])</f>
        <v>#VALUE!</v>
      </c>
      <c r="R377" s="138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103">
        <f>COUNTA(A:A)-2</f>
        <v>400</v>
      </c>
    </row>
    <row r="378" spans="1:20" s="100" customFormat="1" ht="16.5" hidden="1" customHeight="1" x14ac:dyDescent="0.3">
      <c r="A378" s="62" t="s">
        <v>1947</v>
      </c>
      <c r="B378" s="63" t="s">
        <v>1948</v>
      </c>
      <c r="C378" s="63">
        <v>65</v>
      </c>
      <c r="D378" s="111" t="s">
        <v>5</v>
      </c>
      <c r="E378" s="111" t="s">
        <v>1949</v>
      </c>
      <c r="F378" s="141">
        <v>245262585</v>
      </c>
      <c r="G378" s="111" t="s">
        <v>24</v>
      </c>
      <c r="H378" s="136">
        <v>0.57638888888888884</v>
      </c>
      <c r="I378" s="111" t="s">
        <v>10</v>
      </c>
      <c r="J378" s="64">
        <v>46216</v>
      </c>
      <c r="K378" s="64"/>
      <c r="L378" s="63" t="str">
        <f>IF(ISBLANK(DATA[[#This Row],[DISCHARGE DATE]]), "NO DATE", DATA[[#This Row],[DISCHARGE DATE]]-DATA[[#This Row],[ADMISSION DATE]]+1)</f>
        <v>NO DATE</v>
      </c>
      <c r="M378" s="112">
        <v>350</v>
      </c>
      <c r="N378" s="112"/>
      <c r="O378" s="137">
        <v>383</v>
      </c>
      <c r="P378" s="137"/>
      <c r="Q378" s="138" t="e">
        <f>IF(DATA[[#This Row],[TYPE]]="Normal", 13 * DATA[[#This Row],[STORAGE DAYS]], 20 * DATA[[#This Row],[STORAGE DAYS]])</f>
        <v>#VALUE!</v>
      </c>
      <c r="R378" s="138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103">
        <f>COUNTA(A:A)-2</f>
        <v>400</v>
      </c>
    </row>
    <row r="379" spans="1:20" s="100" customFormat="1" ht="16.5" hidden="1" customHeight="1" x14ac:dyDescent="0.3">
      <c r="A379" s="62" t="s">
        <v>1950</v>
      </c>
      <c r="B379" s="63" t="s">
        <v>1951</v>
      </c>
      <c r="C379" s="63">
        <v>87</v>
      </c>
      <c r="D379" s="111" t="s">
        <v>4</v>
      </c>
      <c r="E379" s="111" t="s">
        <v>1952</v>
      </c>
      <c r="F379" s="141">
        <v>241868763</v>
      </c>
      <c r="G379" s="111" t="s">
        <v>27</v>
      </c>
      <c r="H379" s="136">
        <v>0.66666666666666663</v>
      </c>
      <c r="I379" s="111" t="s">
        <v>10</v>
      </c>
      <c r="J379" s="64">
        <v>46217</v>
      </c>
      <c r="K379" s="64"/>
      <c r="L379" s="63" t="str">
        <f>IF(ISBLANK(DATA[[#This Row],[DISCHARGE DATE]]), "NO DATE", DATA[[#This Row],[DISCHARGE DATE]]-DATA[[#This Row],[ADMISSION DATE]]+1)</f>
        <v>NO DATE</v>
      </c>
      <c r="M379" s="112">
        <v>350</v>
      </c>
      <c r="N379" s="112"/>
      <c r="O379" s="137">
        <v>384</v>
      </c>
      <c r="P379" s="137"/>
      <c r="Q379" s="138" t="e">
        <f>IF(DATA[[#This Row],[TYPE]]="Normal", 13 * DATA[[#This Row],[STORAGE DAYS]], 20 * DATA[[#This Row],[STORAGE DAYS]])</f>
        <v>#VALUE!</v>
      </c>
      <c r="R379" s="138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103">
        <f>COUNTA(A:A)-2</f>
        <v>400</v>
      </c>
    </row>
    <row r="380" spans="1:20" s="100" customFormat="1" ht="16.5" hidden="1" customHeight="1" x14ac:dyDescent="0.3">
      <c r="A380" s="62" t="s">
        <v>1963</v>
      </c>
      <c r="B380" s="63" t="s">
        <v>1964</v>
      </c>
      <c r="C380" s="63">
        <v>53</v>
      </c>
      <c r="D380" s="111" t="s">
        <v>5</v>
      </c>
      <c r="E380" s="111" t="s">
        <v>1965</v>
      </c>
      <c r="F380" s="141">
        <v>246575341</v>
      </c>
      <c r="G380" s="111" t="s">
        <v>27</v>
      </c>
      <c r="H380" s="136">
        <v>0.97916666666666663</v>
      </c>
      <c r="I380" s="111" t="s">
        <v>10</v>
      </c>
      <c r="J380" s="64">
        <v>46222</v>
      </c>
      <c r="K380" s="64">
        <v>46246</v>
      </c>
      <c r="L380" s="63">
        <f>IF(ISBLANK(DATA[[#This Row],[DISCHARGE DATE]]), "NO DATE", DATA[[#This Row],[DISCHARGE DATE]]-DATA[[#This Row],[ADMISSION DATE]]+1)</f>
        <v>25</v>
      </c>
      <c r="M380" s="112">
        <v>350</v>
      </c>
      <c r="N380" s="112">
        <v>325</v>
      </c>
      <c r="O380" s="137">
        <v>385</v>
      </c>
      <c r="P380" s="137">
        <v>343</v>
      </c>
      <c r="Q380" s="138">
        <f>IF(DATA[[#This Row],[TYPE]]="Normal", 13 * DATA[[#This Row],[STORAGE DAYS]], 20 * DATA[[#This Row],[STORAGE DAYS]])</f>
        <v>325</v>
      </c>
      <c r="R380" s="138">
        <f>DATA[[#This Row],[COLDROOM FEE]]-DATA[[#This Row],[STORAGE FEE]]</f>
        <v>0</v>
      </c>
      <c r="S380" s="98" t="str">
        <f>IF(ISBLANK(DATA[[#This Row],[COLDROOM RECEIPT]]),"IN CUSTODY","DISCHARGED")</f>
        <v>DISCHARGED</v>
      </c>
      <c r="T380" s="103">
        <f>COUNTA(A:A)-2</f>
        <v>400</v>
      </c>
    </row>
    <row r="381" spans="1:20" s="100" customFormat="1" ht="16.5" hidden="1" customHeight="1" x14ac:dyDescent="0.3">
      <c r="A381" s="62" t="s">
        <v>1966</v>
      </c>
      <c r="B381" s="63" t="s">
        <v>1967</v>
      </c>
      <c r="C381" s="63">
        <v>90</v>
      </c>
      <c r="D381" s="111" t="s">
        <v>4</v>
      </c>
      <c r="E381" s="111" t="s">
        <v>1968</v>
      </c>
      <c r="F381" s="141">
        <v>248279286</v>
      </c>
      <c r="G381" s="111" t="s">
        <v>25</v>
      </c>
      <c r="H381" s="136">
        <v>0.375</v>
      </c>
      <c r="I381" s="111" t="s">
        <v>12</v>
      </c>
      <c r="J381" s="64">
        <v>46224</v>
      </c>
      <c r="K381" s="64"/>
      <c r="L381" s="63" t="str">
        <f>IF(ISBLANK(DATA[[#This Row],[DISCHARGE DATE]]), "NO DATE", DATA[[#This Row],[DISCHARGE DATE]]-DATA[[#This Row],[ADMISSION DATE]]+1)</f>
        <v>NO DATE</v>
      </c>
      <c r="M381" s="112">
        <v>350</v>
      </c>
      <c r="N381" s="112"/>
      <c r="O381" s="137">
        <v>386</v>
      </c>
      <c r="P381" s="137"/>
      <c r="Q381" s="138" t="e">
        <f>IF(DATA[[#This Row],[TYPE]]="Normal", 13 * DATA[[#This Row],[STORAGE DAYS]], 20 * DATA[[#This Row],[STORAGE DAYS]])</f>
        <v>#VALUE!</v>
      </c>
      <c r="R381" s="138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103">
        <f>COUNTA(A:A)-2</f>
        <v>400</v>
      </c>
    </row>
    <row r="382" spans="1:20" s="100" customFormat="1" ht="16.5" hidden="1" customHeight="1" x14ac:dyDescent="0.3">
      <c r="A382" s="62" t="s">
        <v>1969</v>
      </c>
      <c r="B382" s="63" t="s">
        <v>1970</v>
      </c>
      <c r="C382" s="63">
        <v>101</v>
      </c>
      <c r="D382" s="111" t="s">
        <v>4</v>
      </c>
      <c r="E382" s="111" t="s">
        <v>1971</v>
      </c>
      <c r="F382" s="141">
        <v>542518512</v>
      </c>
      <c r="G382" s="111" t="s">
        <v>27</v>
      </c>
      <c r="H382" s="136">
        <v>0.16666666666666666</v>
      </c>
      <c r="I382" s="111" t="s">
        <v>12</v>
      </c>
      <c r="J382" s="64">
        <v>46224</v>
      </c>
      <c r="K382" s="64"/>
      <c r="L382" s="63" t="str">
        <f>IF(ISBLANK(DATA[[#This Row],[DISCHARGE DATE]]), "NO DATE", DATA[[#This Row],[DISCHARGE DATE]]-DATA[[#This Row],[ADMISSION DATE]]+1)</f>
        <v>NO DATE</v>
      </c>
      <c r="M382" s="112">
        <v>350</v>
      </c>
      <c r="N382" s="112"/>
      <c r="O382" s="137">
        <v>387</v>
      </c>
      <c r="P382" s="137"/>
      <c r="Q382" s="138" t="e">
        <f>IF(DATA[[#This Row],[TYPE]]="Normal", 13 * DATA[[#This Row],[STORAGE DAYS]], 20 * DATA[[#This Row],[STORAGE DAYS]])</f>
        <v>#VALUE!</v>
      </c>
      <c r="R382" s="138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103">
        <f>COUNTA(A:A)-2</f>
        <v>400</v>
      </c>
    </row>
    <row r="383" spans="1:20" s="100" customFormat="1" ht="16.5" hidden="1" customHeight="1" x14ac:dyDescent="0.3">
      <c r="A383" s="62" t="s">
        <v>1972</v>
      </c>
      <c r="B383" s="63" t="s">
        <v>1973</v>
      </c>
      <c r="C383" s="63">
        <v>75</v>
      </c>
      <c r="D383" s="111" t="s">
        <v>5</v>
      </c>
      <c r="E383" s="111" t="s">
        <v>1974</v>
      </c>
      <c r="F383" s="141">
        <v>539843182</v>
      </c>
      <c r="G383" s="111" t="s">
        <v>27</v>
      </c>
      <c r="H383" s="136">
        <v>0.4375</v>
      </c>
      <c r="I383" s="111" t="s">
        <v>12</v>
      </c>
      <c r="J383" s="64">
        <v>46224</v>
      </c>
      <c r="K383" s="64"/>
      <c r="L383" s="63" t="str">
        <f>IF(ISBLANK(DATA[[#This Row],[DISCHARGE DATE]]), "NO DATE", DATA[[#This Row],[DISCHARGE DATE]]-DATA[[#This Row],[ADMISSION DATE]]+1)</f>
        <v>NO DATE</v>
      </c>
      <c r="M383" s="112">
        <v>350</v>
      </c>
      <c r="N383" s="112"/>
      <c r="O383" s="137">
        <v>388</v>
      </c>
      <c r="P383" s="137"/>
      <c r="Q383" s="138" t="e">
        <f>IF(DATA[[#This Row],[TYPE]]="Normal", 13 * DATA[[#This Row],[STORAGE DAYS]], 20 * DATA[[#This Row],[STORAGE DAYS]])</f>
        <v>#VALUE!</v>
      </c>
      <c r="R383" s="138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103">
        <f>COUNTA(A:A)-2</f>
        <v>400</v>
      </c>
    </row>
    <row r="384" spans="1:20" s="100" customFormat="1" ht="16.5" hidden="1" customHeight="1" x14ac:dyDescent="0.3">
      <c r="A384" s="62" t="s">
        <v>1975</v>
      </c>
      <c r="B384" s="63" t="s">
        <v>1976</v>
      </c>
      <c r="C384" s="63">
        <v>61</v>
      </c>
      <c r="D384" s="111" t="s">
        <v>5</v>
      </c>
      <c r="E384" s="111" t="s">
        <v>374</v>
      </c>
      <c r="F384" s="141">
        <v>246408159</v>
      </c>
      <c r="G384" s="111" t="s">
        <v>19</v>
      </c>
      <c r="H384" s="136">
        <v>0.45833333333333331</v>
      </c>
      <c r="I384" s="111" t="s">
        <v>10</v>
      </c>
      <c r="J384" s="64">
        <v>46227</v>
      </c>
      <c r="K384" s="64"/>
      <c r="L384" s="63" t="str">
        <f>IF(ISBLANK(DATA[[#This Row],[DISCHARGE DATE]]), "NO DATE", DATA[[#This Row],[DISCHARGE DATE]]-DATA[[#This Row],[ADMISSION DATE]]+1)</f>
        <v>NO DATE</v>
      </c>
      <c r="M384" s="112">
        <v>350</v>
      </c>
      <c r="N384" s="112"/>
      <c r="O384" s="137">
        <v>389</v>
      </c>
      <c r="P384" s="137"/>
      <c r="Q384" s="138" t="e">
        <f>IF(DATA[[#This Row],[TYPE]]="Normal", 13 * DATA[[#This Row],[STORAGE DAYS]], 20 * DATA[[#This Row],[STORAGE DAYS]])</f>
        <v>#VALUE!</v>
      </c>
      <c r="R384" s="138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103">
        <f>COUNTA(A:A)-2</f>
        <v>400</v>
      </c>
    </row>
    <row r="385" spans="1:20" s="100" customFormat="1" ht="16.5" hidden="1" customHeight="1" x14ac:dyDescent="0.3">
      <c r="A385" s="62" t="s">
        <v>1977</v>
      </c>
      <c r="B385" s="63" t="s">
        <v>1978</v>
      </c>
      <c r="C385" s="63">
        <v>70</v>
      </c>
      <c r="D385" s="111" t="s">
        <v>5</v>
      </c>
      <c r="E385" s="111" t="s">
        <v>1979</v>
      </c>
      <c r="F385" s="141">
        <v>543425788</v>
      </c>
      <c r="G385" s="111" t="s">
        <v>27</v>
      </c>
      <c r="H385" s="136">
        <v>0.77083333333333337</v>
      </c>
      <c r="I385" s="111" t="s">
        <v>12</v>
      </c>
      <c r="J385" s="64">
        <v>46228</v>
      </c>
      <c r="K385" s="64">
        <v>46325</v>
      </c>
      <c r="L385" s="63">
        <f>IF(ISBLANK(DATA[[#This Row],[DISCHARGE DATE]]), "NO DATE", DATA[[#This Row],[DISCHARGE DATE]]-DATA[[#This Row],[ADMISSION DATE]]+1)</f>
        <v>98</v>
      </c>
      <c r="M385" s="112">
        <v>350</v>
      </c>
      <c r="N385" s="112"/>
      <c r="O385" s="137">
        <v>390</v>
      </c>
      <c r="P385" s="137"/>
      <c r="Q385" s="138">
        <f>IF(DATA[[#This Row],[TYPE]]="Normal", 13 * DATA[[#This Row],[STORAGE DAYS]], 20 * DATA[[#This Row],[STORAGE DAYS]])</f>
        <v>1960</v>
      </c>
      <c r="R385" s="138">
        <f>DATA[[#This Row],[COLDROOM FEE]]-DATA[[#This Row],[STORAGE FEE]]</f>
        <v>-1960</v>
      </c>
      <c r="S385" s="98" t="str">
        <f>IF(ISBLANK(DATA[[#This Row],[COLDROOM RECEIPT]]),"IN CUSTODY","DISCHARGED")</f>
        <v>IN CUSTODY</v>
      </c>
      <c r="T385" s="103">
        <f>COUNTA(A:A)-2</f>
        <v>400</v>
      </c>
    </row>
    <row r="386" spans="1:20" s="100" customFormat="1" ht="16.5" hidden="1" customHeight="1" x14ac:dyDescent="0.3">
      <c r="A386" s="62" t="s">
        <v>1980</v>
      </c>
      <c r="B386" s="63" t="s">
        <v>1981</v>
      </c>
      <c r="C386" s="63">
        <v>70</v>
      </c>
      <c r="D386" s="111" t="s">
        <v>4</v>
      </c>
      <c r="E386" s="111" t="s">
        <v>1982</v>
      </c>
      <c r="F386" s="141">
        <v>548328433</v>
      </c>
      <c r="G386" s="111" t="s">
        <v>27</v>
      </c>
      <c r="H386" s="136">
        <v>0.6875</v>
      </c>
      <c r="I386" s="111" t="s">
        <v>10</v>
      </c>
      <c r="J386" s="64">
        <v>46231</v>
      </c>
      <c r="K386" s="64">
        <v>46472</v>
      </c>
      <c r="L386" s="63">
        <f>IF(ISBLANK(DATA[[#This Row],[DISCHARGE DATE]]), "NO DATE", DATA[[#This Row],[DISCHARGE DATE]]-DATA[[#This Row],[ADMISSION DATE]]+1)</f>
        <v>242</v>
      </c>
      <c r="M386" s="112">
        <v>350</v>
      </c>
      <c r="N386" s="112"/>
      <c r="O386" s="137">
        <v>391</v>
      </c>
      <c r="P386" s="137"/>
      <c r="Q386" s="138">
        <f>IF(DATA[[#This Row],[TYPE]]="Normal", 13 * DATA[[#This Row],[STORAGE DAYS]], 20 * DATA[[#This Row],[STORAGE DAYS]])</f>
        <v>3146</v>
      </c>
      <c r="R386" s="138">
        <f>DATA[[#This Row],[COLDROOM FEE]]-DATA[[#This Row],[STORAGE FEE]]</f>
        <v>-3146</v>
      </c>
      <c r="S386" s="98" t="str">
        <f>IF(ISBLANK(DATA[[#This Row],[COLDROOM RECEIPT]]),"IN CUSTODY","DISCHARGED")</f>
        <v>IN CUSTODY</v>
      </c>
      <c r="T386" s="103">
        <f>COUNTA(A:A)-2</f>
        <v>400</v>
      </c>
    </row>
    <row r="387" spans="1:20" s="100" customFormat="1" ht="16.5" hidden="1" customHeight="1" x14ac:dyDescent="0.3">
      <c r="A387" s="62" t="s">
        <v>1987</v>
      </c>
      <c r="B387" s="63" t="s">
        <v>1988</v>
      </c>
      <c r="C387" s="63">
        <v>100</v>
      </c>
      <c r="D387" s="111" t="s">
        <v>4</v>
      </c>
      <c r="E387" s="111" t="s">
        <v>1989</v>
      </c>
      <c r="F387" s="141">
        <v>547063649</v>
      </c>
      <c r="G387" s="111" t="s">
        <v>25</v>
      </c>
      <c r="H387" s="136">
        <v>0.20833333333333334</v>
      </c>
      <c r="I387" s="111" t="s">
        <v>10</v>
      </c>
      <c r="J387" s="64">
        <v>46233</v>
      </c>
      <c r="K387" s="64"/>
      <c r="L387" s="63" t="str">
        <f>IF(ISBLANK(DATA[[#This Row],[DISCHARGE DATE]]), "NO DATE", DATA[[#This Row],[DISCHARGE DATE]]-DATA[[#This Row],[ADMISSION DATE]]+1)</f>
        <v>NO DATE</v>
      </c>
      <c r="M387" s="112">
        <v>350</v>
      </c>
      <c r="N387" s="112"/>
      <c r="O387" s="137">
        <v>392</v>
      </c>
      <c r="P387" s="137"/>
      <c r="Q387" s="138" t="e">
        <f>IF(DATA[[#This Row],[TYPE]]="Normal", 13 * DATA[[#This Row],[STORAGE DAYS]], 20 * DATA[[#This Row],[STORAGE DAYS]])</f>
        <v>#VALUE!</v>
      </c>
      <c r="R387" s="138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103">
        <f>COUNTA(A:A)-2</f>
        <v>400</v>
      </c>
    </row>
    <row r="388" spans="1:20" s="100" customFormat="1" ht="16.5" hidden="1" customHeight="1" x14ac:dyDescent="0.3">
      <c r="A388" s="62" t="s">
        <v>1983</v>
      </c>
      <c r="B388" s="63" t="s">
        <v>1984</v>
      </c>
      <c r="C388" s="63">
        <v>98</v>
      </c>
      <c r="D388" s="111" t="s">
        <v>5</v>
      </c>
      <c r="E388" s="111" t="s">
        <v>1985</v>
      </c>
      <c r="F388" s="141">
        <v>540807523</v>
      </c>
      <c r="G388" s="111" t="s">
        <v>1986</v>
      </c>
      <c r="H388" s="136">
        <v>0.66666666666666663</v>
      </c>
      <c r="I388" s="111" t="s">
        <v>12</v>
      </c>
      <c r="J388" s="64">
        <v>46236</v>
      </c>
      <c r="K388" s="64">
        <v>46360</v>
      </c>
      <c r="L388" s="63">
        <f>IF(ISBLANK(DATA[[#This Row],[DISCHARGE DATE]]), "NO DATE", DATA[[#This Row],[DISCHARGE DATE]]-DATA[[#This Row],[ADMISSION DATE]]+1)</f>
        <v>125</v>
      </c>
      <c r="M388" s="112">
        <v>350</v>
      </c>
      <c r="N388" s="112"/>
      <c r="O388" s="137">
        <v>393</v>
      </c>
      <c r="P388" s="137"/>
      <c r="Q388" s="138">
        <f>IF(DATA[[#This Row],[TYPE]]="Normal", 13 * DATA[[#This Row],[STORAGE DAYS]], 20 * DATA[[#This Row],[STORAGE DAYS]])</f>
        <v>2500</v>
      </c>
      <c r="R388" s="138">
        <f>DATA[[#This Row],[COLDROOM FEE]]-DATA[[#This Row],[STORAGE FEE]]</f>
        <v>-2500</v>
      </c>
      <c r="S388" s="98" t="str">
        <f>IF(ISBLANK(DATA[[#This Row],[COLDROOM RECEIPT]]),"IN CUSTODY","DISCHARGED")</f>
        <v>IN CUSTODY</v>
      </c>
      <c r="T388" s="103">
        <f>COUNTA(A:A)-2</f>
        <v>400</v>
      </c>
    </row>
    <row r="389" spans="1:20" s="100" customFormat="1" ht="16.5" hidden="1" customHeight="1" x14ac:dyDescent="0.3">
      <c r="A389" s="62" t="s">
        <v>1990</v>
      </c>
      <c r="B389" s="63" t="s">
        <v>1991</v>
      </c>
      <c r="C389" s="63">
        <v>41</v>
      </c>
      <c r="D389" s="111" t="s">
        <v>4</v>
      </c>
      <c r="E389" s="111" t="s">
        <v>1784</v>
      </c>
      <c r="F389" s="141">
        <v>545721910</v>
      </c>
      <c r="G389" s="111" t="s">
        <v>24</v>
      </c>
      <c r="H389" s="136">
        <v>0.29166666666666669</v>
      </c>
      <c r="I389" s="111" t="s">
        <v>12</v>
      </c>
      <c r="J389" s="64">
        <v>46239</v>
      </c>
      <c r="K389" s="64"/>
      <c r="L389" s="63" t="str">
        <f>IF(ISBLANK(DATA[[#This Row],[DISCHARGE DATE]]), "NO DATE", DATA[[#This Row],[DISCHARGE DATE]]-DATA[[#This Row],[ADMISSION DATE]]+1)</f>
        <v>NO DATE</v>
      </c>
      <c r="M389" s="112">
        <v>350</v>
      </c>
      <c r="N389" s="112"/>
      <c r="O389" s="137">
        <v>395</v>
      </c>
      <c r="P389" s="137"/>
      <c r="Q389" s="138" t="e">
        <f>IF(DATA[[#This Row],[TYPE]]="Normal", 13 * DATA[[#This Row],[STORAGE DAYS]], 20 * DATA[[#This Row],[STORAGE DAYS]])</f>
        <v>#VALUE!</v>
      </c>
      <c r="R389" s="138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103">
        <f>COUNTA(A:A)-2</f>
        <v>400</v>
      </c>
    </row>
    <row r="390" spans="1:20" s="100" customFormat="1" ht="16.5" hidden="1" customHeight="1" x14ac:dyDescent="0.3">
      <c r="A390" s="62" t="s">
        <v>1992</v>
      </c>
      <c r="B390" s="63" t="s">
        <v>1993</v>
      </c>
      <c r="C390" s="63">
        <v>55</v>
      </c>
      <c r="D390" s="111" t="s">
        <v>4</v>
      </c>
      <c r="E390" s="111" t="s">
        <v>1994</v>
      </c>
      <c r="F390" s="141">
        <v>550147165</v>
      </c>
      <c r="G390" s="111" t="s">
        <v>25</v>
      </c>
      <c r="H390" s="136">
        <v>0.53125</v>
      </c>
      <c r="I390" s="111" t="s">
        <v>12</v>
      </c>
      <c r="J390" s="64">
        <v>46246</v>
      </c>
      <c r="K390" s="64"/>
      <c r="L390" s="63" t="str">
        <f>IF(ISBLANK(DATA[[#This Row],[DISCHARGE DATE]]), "NO DATE", DATA[[#This Row],[DISCHARGE DATE]]-DATA[[#This Row],[ADMISSION DATE]]+1)</f>
        <v>NO DATE</v>
      </c>
      <c r="M390" s="112">
        <v>350</v>
      </c>
      <c r="N390" s="112"/>
      <c r="O390" s="137">
        <v>396</v>
      </c>
      <c r="P390" s="137"/>
      <c r="Q390" s="138" t="e">
        <f>IF(DATA[[#This Row],[TYPE]]="Normal", 13 * DATA[[#This Row],[STORAGE DAYS]], 20 * DATA[[#This Row],[STORAGE DAYS]])</f>
        <v>#VALUE!</v>
      </c>
      <c r="R390" s="138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103">
        <f>COUNTA(A:A)-2</f>
        <v>400</v>
      </c>
    </row>
    <row r="391" spans="1:20" s="100" customFormat="1" ht="16.5" hidden="1" customHeight="1" x14ac:dyDescent="0.3">
      <c r="A391" s="62" t="s">
        <v>1995</v>
      </c>
      <c r="B391" s="63" t="s">
        <v>1996</v>
      </c>
      <c r="C391" s="63">
        <v>43</v>
      </c>
      <c r="D391" s="111" t="s">
        <v>5</v>
      </c>
      <c r="E391" s="111" t="s">
        <v>1997</v>
      </c>
      <c r="F391" s="141">
        <v>245040725</v>
      </c>
      <c r="G391" s="111" t="s">
        <v>27</v>
      </c>
      <c r="H391" s="136">
        <v>0.625</v>
      </c>
      <c r="I391" s="111" t="s">
        <v>10</v>
      </c>
      <c r="J391" s="64">
        <v>46246</v>
      </c>
      <c r="K391" s="64"/>
      <c r="L391" s="63" t="str">
        <f>IF(ISBLANK(DATA[[#This Row],[DISCHARGE DATE]]), "NO DATE", DATA[[#This Row],[DISCHARGE DATE]]-DATA[[#This Row],[ADMISSION DATE]]+1)</f>
        <v>NO DATE</v>
      </c>
      <c r="M391" s="112">
        <v>350</v>
      </c>
      <c r="N391" s="112"/>
      <c r="O391" s="137">
        <v>397</v>
      </c>
      <c r="P391" s="137"/>
      <c r="Q391" s="138" t="e">
        <f>IF(DATA[[#This Row],[TYPE]]="Normal", 13 * DATA[[#This Row],[STORAGE DAYS]], 20 * DATA[[#This Row],[STORAGE DAYS]])</f>
        <v>#VALUE!</v>
      </c>
      <c r="R391" s="138" t="e">
        <f>DATA[[#This Row],[COLDROOM FEE]]-DATA[[#This Row],[STORAGE FEE]]</f>
        <v>#VALUE!</v>
      </c>
      <c r="S391" s="98" t="str">
        <f>IF(ISBLANK(DATA[[#This Row],[COLDROOM RECEIPT]]),"IN CUSTODY","DISCHARGED")</f>
        <v>IN CUSTODY</v>
      </c>
      <c r="T391" s="103">
        <f>COUNTA(A:A)-2</f>
        <v>400</v>
      </c>
    </row>
    <row r="392" spans="1:20" s="100" customFormat="1" ht="16.5" hidden="1" customHeight="1" x14ac:dyDescent="0.3">
      <c r="A392" s="62" t="s">
        <v>1998</v>
      </c>
      <c r="B392" s="63" t="s">
        <v>1999</v>
      </c>
      <c r="C392" s="63">
        <v>71</v>
      </c>
      <c r="D392" s="111" t="s">
        <v>4</v>
      </c>
      <c r="E392" s="111" t="s">
        <v>2000</v>
      </c>
      <c r="F392" s="141">
        <v>246254357</v>
      </c>
      <c r="G392" s="111" t="s">
        <v>26</v>
      </c>
      <c r="H392" s="136">
        <v>0.6875</v>
      </c>
      <c r="I392" s="111" t="s">
        <v>12</v>
      </c>
      <c r="J392" s="64">
        <v>46254</v>
      </c>
      <c r="K392" s="64"/>
      <c r="L392" s="63" t="str">
        <f>IF(ISBLANK(DATA[[#This Row],[DISCHARGE DATE]]), "NO DATE", DATA[[#This Row],[DISCHARGE DATE]]-DATA[[#This Row],[ADMISSION DATE]]+1)</f>
        <v>NO DATE</v>
      </c>
      <c r="M392" s="112">
        <v>350</v>
      </c>
      <c r="N392" s="112"/>
      <c r="O392" s="137">
        <v>398</v>
      </c>
      <c r="P392" s="137"/>
      <c r="Q392" s="138" t="e">
        <f>IF(DATA[[#This Row],[TYPE]]="Normal", 13 * DATA[[#This Row],[STORAGE DAYS]], 20 * DATA[[#This Row],[STORAGE DAYS]])</f>
        <v>#VALUE!</v>
      </c>
      <c r="R392" s="138" t="e">
        <f>DATA[[#This Row],[COLDROOM FEE]]-DATA[[#This Row],[STORAGE FEE]]</f>
        <v>#VALUE!</v>
      </c>
      <c r="S392" s="98" t="str">
        <f>IF(ISBLANK(DATA[[#This Row],[COLDROOM RECEIPT]]),"IN CUSTODY","DISCHARGED")</f>
        <v>IN CUSTODY</v>
      </c>
      <c r="T392" s="103">
        <f>COUNTA(A:A)-2</f>
        <v>400</v>
      </c>
    </row>
    <row r="393" spans="1:20" s="100" customFormat="1" ht="16.5" hidden="1" customHeight="1" x14ac:dyDescent="0.3">
      <c r="A393" s="62" t="s">
        <v>2001</v>
      </c>
      <c r="B393" s="63" t="s">
        <v>2002</v>
      </c>
      <c r="C393" s="63">
        <v>66</v>
      </c>
      <c r="D393" s="111" t="s">
        <v>5</v>
      </c>
      <c r="E393" s="111" t="s">
        <v>2003</v>
      </c>
      <c r="F393" s="141">
        <v>246287356</v>
      </c>
      <c r="G393" s="111" t="s">
        <v>19</v>
      </c>
      <c r="H393" s="136">
        <v>0.6875</v>
      </c>
      <c r="I393" s="111" t="s">
        <v>10</v>
      </c>
      <c r="J393" s="64">
        <v>46255</v>
      </c>
      <c r="K393" s="64">
        <v>46290</v>
      </c>
      <c r="L393" s="63">
        <f>IF(ISBLANK(DATA[[#This Row],[DISCHARGE DATE]]), "NO DATE", DATA[[#This Row],[DISCHARGE DATE]]-DATA[[#This Row],[ADMISSION DATE]]+1)</f>
        <v>36</v>
      </c>
      <c r="M393" s="112">
        <v>350</v>
      </c>
      <c r="N393" s="112"/>
      <c r="O393" s="137">
        <v>399</v>
      </c>
      <c r="P393" s="137"/>
      <c r="Q393" s="138">
        <f>IF(DATA[[#This Row],[TYPE]]="Normal", 13 * DATA[[#This Row],[STORAGE DAYS]], 20 * DATA[[#This Row],[STORAGE DAYS]])</f>
        <v>468</v>
      </c>
      <c r="R393" s="138">
        <f>DATA[[#This Row],[COLDROOM FEE]]-DATA[[#This Row],[STORAGE FEE]]</f>
        <v>-468</v>
      </c>
      <c r="S393" s="98" t="str">
        <f>IF(ISBLANK(DATA[[#This Row],[COLDROOM RECEIPT]]),"IN CUSTODY","DISCHARGED")</f>
        <v>IN CUSTODY</v>
      </c>
      <c r="T393" s="103">
        <f>COUNTA(A:A)-2</f>
        <v>400</v>
      </c>
    </row>
    <row r="394" spans="1:20" s="100" customFormat="1" ht="16.5" hidden="1" customHeight="1" x14ac:dyDescent="0.3">
      <c r="A394" s="62" t="s">
        <v>2004</v>
      </c>
      <c r="B394" s="63" t="s">
        <v>2005</v>
      </c>
      <c r="C394" s="63">
        <v>61</v>
      </c>
      <c r="D394" s="111" t="s">
        <v>4</v>
      </c>
      <c r="E394" s="111" t="s">
        <v>1922</v>
      </c>
      <c r="F394" s="141">
        <v>248085327</v>
      </c>
      <c r="G394" s="111" t="s">
        <v>27</v>
      </c>
      <c r="H394" s="136">
        <v>0.72916666666666663</v>
      </c>
      <c r="I394" s="111" t="s">
        <v>12</v>
      </c>
      <c r="J394" s="64">
        <v>46256</v>
      </c>
      <c r="K394" s="64"/>
      <c r="L394" s="63" t="str">
        <f>IF(ISBLANK(DATA[[#This Row],[DISCHARGE DATE]]), "NO DATE", DATA[[#This Row],[DISCHARGE DATE]]-DATA[[#This Row],[ADMISSION DATE]]+1)</f>
        <v>NO DATE</v>
      </c>
      <c r="M394" s="112">
        <v>350</v>
      </c>
      <c r="N394" s="112"/>
      <c r="O394" s="137">
        <v>400</v>
      </c>
      <c r="P394" s="137"/>
      <c r="Q394" s="138" t="e">
        <f>IF(DATA[[#This Row],[TYPE]]="Normal", 13 * DATA[[#This Row],[STORAGE DAYS]], 20 * DATA[[#This Row],[STORAGE DAYS]])</f>
        <v>#VALUE!</v>
      </c>
      <c r="R394" s="138" t="e">
        <f>DATA[[#This Row],[COLDROOM FEE]]-DATA[[#This Row],[STORAGE FEE]]</f>
        <v>#VALUE!</v>
      </c>
      <c r="S394" s="98" t="str">
        <f>IF(ISBLANK(DATA[[#This Row],[COLDROOM RECEIPT]]),"IN CUSTODY","DISCHARGED")</f>
        <v>IN CUSTODY</v>
      </c>
      <c r="T394" s="103">
        <f>COUNTA(A:A)-2</f>
        <v>400</v>
      </c>
    </row>
    <row r="395" spans="1:20" s="100" customFormat="1" ht="16.5" hidden="1" customHeight="1" x14ac:dyDescent="0.3">
      <c r="A395" s="152" t="s">
        <v>2006</v>
      </c>
      <c r="B395" s="153" t="s">
        <v>2007</v>
      </c>
      <c r="C395" s="153">
        <v>74</v>
      </c>
      <c r="D395" s="154" t="s">
        <v>5</v>
      </c>
      <c r="E395" s="154" t="s">
        <v>2008</v>
      </c>
      <c r="F395" s="155">
        <v>247018069</v>
      </c>
      <c r="G395" s="154" t="s">
        <v>27</v>
      </c>
      <c r="H395" s="156">
        <v>0.39583333333333331</v>
      </c>
      <c r="I395" s="154" t="s">
        <v>12</v>
      </c>
      <c r="J395" s="157">
        <v>46257</v>
      </c>
      <c r="K395" s="157">
        <v>46472</v>
      </c>
      <c r="L395" s="153">
        <f>IF(ISBLANK(DATA[[#This Row],[DISCHARGE DATE]]), "NO DATE", DATA[[#This Row],[DISCHARGE DATE]]-DATA[[#This Row],[ADMISSION DATE]]+1)</f>
        <v>216</v>
      </c>
      <c r="M395" s="158">
        <v>350</v>
      </c>
      <c r="N395" s="158"/>
      <c r="O395" s="159">
        <v>401</v>
      </c>
      <c r="P395" s="159"/>
      <c r="Q395" s="160">
        <f>IF(DATA[[#This Row],[TYPE]]="Normal", 13 * DATA[[#This Row],[STORAGE DAYS]], 20 * DATA[[#This Row],[STORAGE DAYS]])</f>
        <v>4320</v>
      </c>
      <c r="R395" s="160">
        <f>DATA[[#This Row],[COLDROOM FEE]]-DATA[[#This Row],[STORAGE FEE]]</f>
        <v>-4320</v>
      </c>
      <c r="S395" s="98" t="str">
        <f>IF(ISBLANK(DATA[[#This Row],[COLDROOM RECEIPT]]),"IN CUSTODY","DISCHARGED")</f>
        <v>IN CUSTODY</v>
      </c>
      <c r="T395" s="103">
        <f>COUNTA(A:A)-2</f>
        <v>400</v>
      </c>
    </row>
    <row r="396" spans="1:20" s="100" customFormat="1" ht="16.5" hidden="1" customHeight="1" x14ac:dyDescent="0.3">
      <c r="A396" s="113" t="s">
        <v>2009</v>
      </c>
      <c r="B396" s="114" t="s">
        <v>2010</v>
      </c>
      <c r="C396" s="114">
        <v>49</v>
      </c>
      <c r="D396" s="142" t="s">
        <v>4</v>
      </c>
      <c r="E396" s="142" t="s">
        <v>2011</v>
      </c>
      <c r="F396" s="143">
        <v>248859249</v>
      </c>
      <c r="G396" s="142" t="s">
        <v>27</v>
      </c>
      <c r="H396" s="144">
        <v>0.6875</v>
      </c>
      <c r="I396" s="142" t="s">
        <v>12</v>
      </c>
      <c r="J396" s="145">
        <v>46258</v>
      </c>
      <c r="K396" s="64"/>
      <c r="L396" s="63" t="str">
        <f>IF(ISBLANK(DATA[[#This Row],[DISCHARGE DATE]]), "NO DATE", DATA[[#This Row],[DISCHARGE DATE]]-DATA[[#This Row],[ADMISSION DATE]]+1)</f>
        <v>NO DATE</v>
      </c>
      <c r="M396" s="112">
        <v>350</v>
      </c>
      <c r="N396" s="112"/>
      <c r="O396" s="137">
        <v>402</v>
      </c>
      <c r="P396" s="137"/>
      <c r="Q396" s="138" t="e">
        <f>IF(DATA[[#This Row],[TYPE]]="Normal", 13 * DATA[[#This Row],[STORAGE DAYS]], 20 * DATA[[#This Row],[STORAGE DAYS]])</f>
        <v>#VALUE!</v>
      </c>
      <c r="R396" s="138" t="e">
        <f>DATA[[#This Row],[COLDROOM FEE]]-DATA[[#This Row],[STORAGE FEE]]</f>
        <v>#VALUE!</v>
      </c>
      <c r="S396" s="98" t="str">
        <f>IF(ISBLANK(DATA[[#This Row],[COLDROOM RECEIPT]]),"IN CUSTODY","DISCHARGED")</f>
        <v>IN CUSTODY</v>
      </c>
      <c r="T396" s="122">
        <f>COUNTA(A:A)-2</f>
        <v>400</v>
      </c>
    </row>
    <row r="397" spans="1:20" s="100" customFormat="1" ht="16.5" hidden="1" customHeight="1" x14ac:dyDescent="0.3">
      <c r="A397" s="113" t="s">
        <v>2012</v>
      </c>
      <c r="B397" s="114" t="s">
        <v>2013</v>
      </c>
      <c r="C397" s="114">
        <v>62</v>
      </c>
      <c r="D397" s="142" t="s">
        <v>5</v>
      </c>
      <c r="E397" s="142" t="s">
        <v>2014</v>
      </c>
      <c r="F397" s="143">
        <v>594120618</v>
      </c>
      <c r="G397" s="142" t="s">
        <v>25</v>
      </c>
      <c r="H397" s="144">
        <v>0</v>
      </c>
      <c r="I397" s="142" t="s">
        <v>10</v>
      </c>
      <c r="J397" s="145">
        <v>46259</v>
      </c>
      <c r="K397" s="64"/>
      <c r="L397" s="63" t="str">
        <f>IF(ISBLANK(DATA[[#This Row],[DISCHARGE DATE]]), "NO DATE", DATA[[#This Row],[DISCHARGE DATE]]-DATA[[#This Row],[ADMISSION DATE]]+1)</f>
        <v>NO DATE</v>
      </c>
      <c r="M397" s="112">
        <v>350</v>
      </c>
      <c r="N397" s="112"/>
      <c r="O397" s="137">
        <v>403</v>
      </c>
      <c r="P397" s="137"/>
      <c r="Q397" s="138" t="e">
        <f>IF(DATA[[#This Row],[TYPE]]="Normal", 13 * DATA[[#This Row],[STORAGE DAYS]], 20 * DATA[[#This Row],[STORAGE DAYS]])</f>
        <v>#VALUE!</v>
      </c>
      <c r="R397" s="138" t="e">
        <f>DATA[[#This Row],[COLDROOM FEE]]-DATA[[#This Row],[STORAGE FEE]]</f>
        <v>#VALUE!</v>
      </c>
      <c r="S397" s="98" t="str">
        <f>IF(ISBLANK(DATA[[#This Row],[COLDROOM RECEIPT]]),"IN CUSTODY","DISCHARGED")</f>
        <v>IN CUSTODY</v>
      </c>
      <c r="T397" s="25">
        <f>COUNTA(A:A)-2</f>
        <v>400</v>
      </c>
    </row>
    <row r="398" spans="1:20" s="100" customFormat="1" ht="16.5" hidden="1" customHeight="1" x14ac:dyDescent="0.3">
      <c r="A398" s="62" t="s">
        <v>2017</v>
      </c>
      <c r="B398" s="63" t="s">
        <v>2018</v>
      </c>
      <c r="C398" s="63">
        <v>105</v>
      </c>
      <c r="D398" s="111" t="s">
        <v>4</v>
      </c>
      <c r="E398" s="111" t="s">
        <v>2019</v>
      </c>
      <c r="F398" s="141">
        <v>538370778</v>
      </c>
      <c r="G398" s="111" t="s">
        <v>20</v>
      </c>
      <c r="H398" s="136">
        <v>0.44930555555555557</v>
      </c>
      <c r="I398" s="111" t="s">
        <v>12</v>
      </c>
      <c r="J398" s="64">
        <v>46258</v>
      </c>
      <c r="K398" s="64"/>
      <c r="L398" s="63" t="str">
        <f>IF(ISBLANK(DATA[[#This Row],[DISCHARGE DATE]]), "NO DATE", DATA[[#This Row],[DISCHARGE DATE]]-DATA[[#This Row],[ADMISSION DATE]]+1)</f>
        <v>NO DATE</v>
      </c>
      <c r="M398" s="112">
        <v>350</v>
      </c>
      <c r="N398" s="112"/>
      <c r="O398" s="137">
        <v>404</v>
      </c>
      <c r="P398" s="137"/>
      <c r="Q398" s="138" t="e">
        <f>IF(DATA[[#This Row],[TYPE]]="Normal", 13 * DATA[[#This Row],[STORAGE DAYS]], 20 * DATA[[#This Row],[STORAGE DAYS]])</f>
        <v>#VALUE!</v>
      </c>
      <c r="R398" s="138" t="e">
        <f>DATA[[#This Row],[COLDROOM FEE]]-DATA[[#This Row],[STORAGE FEE]]</f>
        <v>#VALUE!</v>
      </c>
      <c r="S398" s="98" t="str">
        <f>IF(ISBLANK(DATA[[#This Row],[COLDROOM RECEIPT]]),"IN CUSTODY","DISCHARGED")</f>
        <v>IN CUSTODY</v>
      </c>
      <c r="T398" s="25">
        <f>COUNTA(A:A)-2</f>
        <v>400</v>
      </c>
    </row>
    <row r="399" spans="1:20" s="100" customFormat="1" ht="16.5" hidden="1" customHeight="1" x14ac:dyDescent="0.3">
      <c r="A399" s="62" t="s">
        <v>2020</v>
      </c>
      <c r="B399" s="63" t="s">
        <v>2021</v>
      </c>
      <c r="C399" s="63">
        <v>68</v>
      </c>
      <c r="D399" s="111" t="s">
        <v>4</v>
      </c>
      <c r="E399" s="111" t="s">
        <v>2022</v>
      </c>
      <c r="F399" s="141">
        <v>550888595</v>
      </c>
      <c r="G399" s="111" t="s">
        <v>27</v>
      </c>
      <c r="H399" s="136">
        <v>0.40625</v>
      </c>
      <c r="I399" s="111" t="s">
        <v>10</v>
      </c>
      <c r="J399" s="64">
        <v>46262</v>
      </c>
      <c r="K399" s="64"/>
      <c r="L399" s="63" t="str">
        <f>IF(ISBLANK(DATA[[#This Row],[DISCHARGE DATE]]), "NO DATE", DATA[[#This Row],[DISCHARGE DATE]]-DATA[[#This Row],[ADMISSION DATE]]+1)</f>
        <v>NO DATE</v>
      </c>
      <c r="M399" s="112">
        <v>350</v>
      </c>
      <c r="N399" s="112"/>
      <c r="O399" s="137">
        <v>405</v>
      </c>
      <c r="P399" s="137"/>
      <c r="Q399" s="138" t="e">
        <f>IF(DATA[[#This Row],[TYPE]]="Normal", 13 * DATA[[#This Row],[STORAGE DAYS]], 20 * DATA[[#This Row],[STORAGE DAYS]])</f>
        <v>#VALUE!</v>
      </c>
      <c r="R399" s="138" t="e">
        <f>DATA[[#This Row],[COLDROOM FEE]]-DATA[[#This Row],[STORAGE FEE]]</f>
        <v>#VALUE!</v>
      </c>
      <c r="S399" s="98" t="str">
        <f>IF(ISBLANK(DATA[[#This Row],[COLDROOM RECEIPT]]),"IN CUSTODY","DISCHARGED")</f>
        <v>IN CUSTODY</v>
      </c>
      <c r="T399" s="25">
        <f>COUNTA(A:A)-2</f>
        <v>400</v>
      </c>
    </row>
    <row r="400" spans="1:20" s="100" customFormat="1" ht="16.5" hidden="1" customHeight="1" x14ac:dyDescent="0.3">
      <c r="A400" s="62" t="s">
        <v>2023</v>
      </c>
      <c r="B400" s="63" t="s">
        <v>2024</v>
      </c>
      <c r="C400" s="63">
        <v>66</v>
      </c>
      <c r="D400" s="111" t="s">
        <v>4</v>
      </c>
      <c r="E400" s="111" t="s">
        <v>723</v>
      </c>
      <c r="F400" s="141">
        <v>543050921</v>
      </c>
      <c r="G400" s="111" t="s">
        <v>27</v>
      </c>
      <c r="H400" s="136">
        <v>4.1666666666666664E-2</v>
      </c>
      <c r="I400" s="111" t="s">
        <v>10</v>
      </c>
      <c r="J400" s="64">
        <v>46266</v>
      </c>
      <c r="K400" s="64"/>
      <c r="L400" s="63"/>
      <c r="M400" s="112"/>
      <c r="N400" s="112"/>
      <c r="O400" s="137"/>
      <c r="P400" s="137"/>
      <c r="Q400" s="138">
        <f>IF(DATA[[#This Row],[TYPE]]="Normal", 13 * DATA[[#This Row],[STORAGE DAYS]], 20 * DATA[[#This Row],[STORAGE DAYS]])</f>
        <v>0</v>
      </c>
      <c r="R400" s="138">
        <f>DATA[[#This Row],[COLDROOM FEE]]-DATA[[#This Row],[STORAGE FEE]]</f>
        <v>0</v>
      </c>
      <c r="S400" s="98" t="str">
        <f>IF(ISBLANK(DATA[[#This Row],[COLDROOM RECEIPT]]),"IN CUSTODY","DISCHARGED")</f>
        <v>IN CUSTODY</v>
      </c>
      <c r="T400" s="25">
        <f>COUNTA(A:A)-2</f>
        <v>400</v>
      </c>
    </row>
    <row r="401" spans="1:20" s="100" customFormat="1" ht="16.5" hidden="1" customHeight="1" x14ac:dyDescent="0.3">
      <c r="A401" s="62" t="s">
        <v>2026</v>
      </c>
      <c r="B401" s="63" t="s">
        <v>2027</v>
      </c>
      <c r="C401" s="63">
        <v>73</v>
      </c>
      <c r="D401" s="111" t="s">
        <v>5</v>
      </c>
      <c r="E401" s="111" t="s">
        <v>2028</v>
      </c>
      <c r="F401" s="141">
        <v>555395989</v>
      </c>
      <c r="G401" s="111" t="s">
        <v>25</v>
      </c>
      <c r="H401" s="136">
        <v>0.3888888888888889</v>
      </c>
      <c r="I401" s="111" t="s">
        <v>10</v>
      </c>
      <c r="J401" s="64">
        <v>46267</v>
      </c>
      <c r="K401" s="64"/>
      <c r="L401" s="63"/>
      <c r="M401" s="112"/>
      <c r="N401" s="112"/>
      <c r="O401" s="137"/>
      <c r="P401" s="137"/>
      <c r="Q401" s="138">
        <f>IF(DATA[[#This Row],[TYPE]]="Normal", 13 * DATA[[#This Row],[STORAGE DAYS]], 20 * DATA[[#This Row],[STORAGE DAYS]])</f>
        <v>0</v>
      </c>
      <c r="R401" s="138">
        <f>DATA[[#This Row],[COLDROOM FEE]]-DATA[[#This Row],[STORAGE FEE]]</f>
        <v>0</v>
      </c>
      <c r="S401" s="98" t="str">
        <f>IF(ISBLANK(DATA[[#This Row],[COLDROOM RECEIPT]]),"IN CUSTODY","DISCHARGED")</f>
        <v>IN CUSTODY</v>
      </c>
      <c r="T401" s="25">
        <f>COUNTA(A:A)-2</f>
        <v>400</v>
      </c>
    </row>
    <row r="402" spans="1:20" s="26" customFormat="1" ht="14.4" x14ac:dyDescent="0.3">
      <c r="A402" s="49" t="s">
        <v>826</v>
      </c>
      <c r="B402" s="146"/>
      <c r="C402" s="147"/>
      <c r="D402" s="122"/>
      <c r="E402" s="148"/>
      <c r="F402" s="148"/>
      <c r="G402" s="148"/>
      <c r="H402" s="149"/>
      <c r="I402" s="148"/>
      <c r="J402" s="150"/>
      <c r="K402" s="150"/>
      <c r="L402"/>
      <c r="M402" s="112">
        <f>SUBTOTAL(109,DATA[EMBALMING FEE])</f>
        <v>5600</v>
      </c>
      <c r="N402" s="112">
        <f>SUBTOTAL(109,DATA[COLDROOM FEE])</f>
        <v>28780</v>
      </c>
      <c r="O402" s="151"/>
      <c r="P402" s="151"/>
      <c r="Q402" s="11">
        <f>SUBTOTAL(109,DATA[STORAGE FEE])</f>
        <v>31420</v>
      </c>
      <c r="R402" s="20">
        <f>SUBTOTAL(109,DATA[DIFFERENCE])</f>
        <v>-2640</v>
      </c>
      <c r="S402" s="22"/>
      <c r="T402" s="22"/>
    </row>
    <row r="403" spans="1:20" s="26" customFormat="1" ht="13.8" x14ac:dyDescent="0.3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Q403" s="23"/>
      <c r="R403" s="33"/>
      <c r="S403" s="28"/>
    </row>
    <row r="404" spans="1:20" s="26" customFormat="1" ht="13.8" x14ac:dyDescent="0.3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3"/>
      <c r="O404" s="35"/>
      <c r="P404" s="35"/>
      <c r="Q404" s="23"/>
      <c r="R404" s="33"/>
      <c r="S404" s="28"/>
    </row>
    <row r="405" spans="1:20" s="26" customFormat="1" ht="13.8" x14ac:dyDescent="0.3">
      <c r="K405" s="32"/>
      <c r="N405" s="35"/>
      <c r="Q405" s="123"/>
    </row>
    <row r="406" spans="1:20" s="26" customFormat="1" ht="13.8" x14ac:dyDescent="0.3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O406" s="28"/>
      <c r="P406" s="36"/>
      <c r="Q406" s="23"/>
      <c r="R406" s="33"/>
      <c r="S406" s="28"/>
    </row>
    <row r="407" spans="1:20" s="26" customFormat="1" ht="13.8" x14ac:dyDescent="0.3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20" s="26" customFormat="1" ht="13.8" x14ac:dyDescent="0.3">
      <c r="K408" s="32"/>
      <c r="L408" s="34"/>
      <c r="M408" s="33"/>
      <c r="N408" s="35"/>
      <c r="Q408" s="23"/>
      <c r="R408" s="33"/>
      <c r="S408" s="28"/>
    </row>
    <row r="409" spans="1:20" s="26" customFormat="1" ht="13.8" x14ac:dyDescent="0.3">
      <c r="K409" s="32"/>
      <c r="L409" s="34"/>
      <c r="M409" s="33"/>
      <c r="N409" s="35"/>
      <c r="Q409" s="23"/>
      <c r="R409" s="33"/>
      <c r="S409" s="28"/>
    </row>
    <row r="410" spans="1:20" s="26" customFormat="1" ht="13.8" x14ac:dyDescent="0.3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20" s="26" customFormat="1" ht="13.8" x14ac:dyDescent="0.3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20" s="26" customFormat="1" ht="13.8" x14ac:dyDescent="0.3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20" s="26" customFormat="1" ht="13.8" x14ac:dyDescent="0.3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20" s="26" customFormat="1" ht="13.8" x14ac:dyDescent="0.3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20" s="26" customFormat="1" ht="13.8" x14ac:dyDescent="0.3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20" s="26" customFormat="1" ht="13.8" x14ac:dyDescent="0.3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3.8" x14ac:dyDescent="0.3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3.8" x14ac:dyDescent="0.3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3.8" x14ac:dyDescent="0.3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3.8" x14ac:dyDescent="0.3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3.8" x14ac:dyDescent="0.3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3.8" x14ac:dyDescent="0.3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ht="13.8" x14ac:dyDescent="0.3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Q423" s="23"/>
      <c r="R423" s="33"/>
      <c r="S423" s="28"/>
    </row>
    <row r="424" spans="1:19" s="26" customFormat="1" ht="13.8" x14ac:dyDescent="0.3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19" s="26" customFormat="1" ht="13.8" x14ac:dyDescent="0.3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19" s="26" customFormat="1" ht="13.8" x14ac:dyDescent="0.3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19" s="26" customFormat="1" ht="13.8" x14ac:dyDescent="0.3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Q427" s="23"/>
      <c r="R427" s="33"/>
      <c r="S427" s="28"/>
    </row>
    <row r="428" spans="1:19" s="26" customFormat="1" ht="13.8" x14ac:dyDescent="0.3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Q428" s="23"/>
      <c r="R428" s="33"/>
      <c r="S428" s="28"/>
    </row>
    <row r="429" spans="1:19" s="26" customFormat="1" ht="13.8" x14ac:dyDescent="0.3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Q429" s="23"/>
      <c r="R429" s="33"/>
      <c r="S429" s="28"/>
    </row>
    <row r="430" spans="1:19" s="26" customFormat="1" ht="13.8" x14ac:dyDescent="0.3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Q430" s="23"/>
      <c r="R430" s="33"/>
      <c r="S430" s="28"/>
    </row>
    <row r="431" spans="1:19" s="26" customFormat="1" ht="13.8" x14ac:dyDescent="0.3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Q431" s="23"/>
      <c r="R431" s="33"/>
      <c r="S431" s="28"/>
    </row>
    <row r="432" spans="1:19" s="26" customFormat="1" ht="13.8" x14ac:dyDescent="0.3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Q432" s="23"/>
      <c r="R432" s="33"/>
      <c r="S432" s="28"/>
    </row>
    <row r="433" spans="1:19" s="26" customFormat="1" ht="13.8" x14ac:dyDescent="0.3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Q433" s="23"/>
      <c r="R433" s="33"/>
      <c r="S433" s="28"/>
    </row>
    <row r="434" spans="1:19" s="26" customFormat="1" x14ac:dyDescent="0.3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3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3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3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3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3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3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3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3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3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3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3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3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3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3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3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3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3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3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3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3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3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3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3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3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3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3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3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3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3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3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3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3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3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3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3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3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3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3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3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3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3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3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3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3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3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3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3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3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3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3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3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3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3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3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3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3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3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3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3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3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3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3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3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3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3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3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3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3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3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3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3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3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3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3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3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3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3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3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3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3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3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3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3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3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3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3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3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3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3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3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3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3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3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3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3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3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3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3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3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3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3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3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3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3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3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3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3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3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3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3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3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3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3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3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3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3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3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3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3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3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3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3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3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3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3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3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3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3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3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3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3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3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3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3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3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3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3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3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3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3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3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3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3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3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3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3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3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3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3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3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3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3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3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3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3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3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3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3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3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3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3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3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3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3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3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3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3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3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3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3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3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3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3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3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3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3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3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3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3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3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3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3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3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3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3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3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3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3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3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3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3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3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3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3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3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3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3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3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3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3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3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3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3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3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3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3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3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3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3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3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3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3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3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3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3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3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3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3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3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3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3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3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3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3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3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3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3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3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3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3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3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3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3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3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3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3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3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3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3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3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3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3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3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3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3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3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3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3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3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3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3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3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3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3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3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3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3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3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3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3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3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3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3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3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3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3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3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3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3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3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3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3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3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3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3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3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3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3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3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3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3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3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3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3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3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3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3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3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3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3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3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3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3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3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3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3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3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3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3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3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3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3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3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3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3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3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3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3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3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3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3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3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3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3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3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3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3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3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3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3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3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3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3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3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3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3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3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3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3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3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3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3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3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3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3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3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3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3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3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3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3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3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3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3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3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3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3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3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3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3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3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3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3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3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3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3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3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3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3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3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3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3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3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3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3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3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3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3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3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3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3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3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3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3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3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3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3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3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3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3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3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3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3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3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3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3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3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3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3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3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3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3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3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3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3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3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3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3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3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3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3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3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3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3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3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3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3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3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3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3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3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3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3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3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3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3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3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3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3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3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3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3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3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3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3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3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3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3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3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3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3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3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3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3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3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3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3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3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3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3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3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3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3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3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3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3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3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3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3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3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3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3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3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3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3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3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3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3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3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3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3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3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3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3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3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3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3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3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3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3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3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3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3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3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3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3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3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3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3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3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3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3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3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3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3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3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3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3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3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3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3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3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3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3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3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3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3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3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3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3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3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3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3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3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3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3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3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3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3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3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3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3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3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3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3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3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3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3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3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3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3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3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3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3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3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3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3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3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3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3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3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3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3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3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3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3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3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3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3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3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3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3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3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3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3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3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3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3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3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3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3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3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3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3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3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3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3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3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3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3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3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3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3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3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3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3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3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3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3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3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3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3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3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3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3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3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3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3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3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3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3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3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3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3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3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3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3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3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3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3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3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3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3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3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3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3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3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3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3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3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3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3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3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3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3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3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3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3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3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3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3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3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3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3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3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3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3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3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3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3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3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3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3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3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3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3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3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3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3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3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3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3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3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3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3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3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3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3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3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3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3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3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3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3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3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3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3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3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3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3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3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3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3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3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3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3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3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3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3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3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3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3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3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3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3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3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3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3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3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3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3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3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3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3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3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3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3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3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3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3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3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3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3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3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3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3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3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3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3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3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3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3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3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3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3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3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3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3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3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3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3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3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3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3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3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3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3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3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3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3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3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3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3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3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3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3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3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3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3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3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3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3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3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3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3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3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3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3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3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3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3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3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3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3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3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3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3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3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3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3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3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3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3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3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3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3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3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3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3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3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3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3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3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3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3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3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3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3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3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3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3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3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3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3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3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3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3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3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3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3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3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3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3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3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3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3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3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3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3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3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3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3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3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3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3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3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3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3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3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3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3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3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3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3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3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3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3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3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3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3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3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3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3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3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3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3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3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3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3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3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3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3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3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3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3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3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3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3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3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3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3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3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3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3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3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3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3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3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3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3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3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3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3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3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3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3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3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3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3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3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3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3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3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3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3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3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3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3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3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3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3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3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3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3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3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3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3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3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3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3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3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3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3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3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3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3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3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3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3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3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3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3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3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3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3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3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3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3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3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3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3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3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3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3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3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3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3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3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3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3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3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3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3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3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3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3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3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3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3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3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3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3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3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3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3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3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3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3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3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3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3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3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3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3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3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3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3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3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3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3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3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3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3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3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3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3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3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3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3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3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3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3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3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3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3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3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3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3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3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3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3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3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3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3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3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3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3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3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3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3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3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3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3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3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3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3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3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3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3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3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3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3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3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3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3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3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3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3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3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3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3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3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3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3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3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3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3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3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3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3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3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3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3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3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3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3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3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3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3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3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3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3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3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3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3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3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3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3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3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3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3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3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3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3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3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3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3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3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3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3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3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3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3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3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3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3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3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3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3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3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3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3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3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3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3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3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3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3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3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3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3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3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3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3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3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3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3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3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3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3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3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3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3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3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3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3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3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3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3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3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3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3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3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3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3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3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3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3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3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3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3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3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3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3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3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3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3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3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3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3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3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3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3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3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3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3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3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3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3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3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3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3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3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3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3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3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19" s="26" customFormat="1" x14ac:dyDescent="0.3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19" s="26" customFormat="1" x14ac:dyDescent="0.3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19" s="26" customFormat="1" x14ac:dyDescent="0.3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19" s="26" customFormat="1" x14ac:dyDescent="0.3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19" s="26" customFormat="1" x14ac:dyDescent="0.3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19" s="26" customFormat="1" x14ac:dyDescent="0.3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19" s="26" customFormat="1" x14ac:dyDescent="0.3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19" s="26" customFormat="1" x14ac:dyDescent="0.3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19" s="26" customFormat="1" x14ac:dyDescent="0.3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7"/>
      <c r="P1529" s="38"/>
      <c r="Q1529" s="23"/>
      <c r="R1529" s="33"/>
      <c r="S1529" s="28"/>
    </row>
    <row r="1530" spans="1:19" s="26" customFormat="1" x14ac:dyDescent="0.3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7"/>
      <c r="P1530" s="38"/>
      <c r="Q1530" s="23"/>
      <c r="R1530" s="33"/>
      <c r="S1530" s="28"/>
    </row>
    <row r="1531" spans="1:19" s="26" customFormat="1" x14ac:dyDescent="0.3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7"/>
      <c r="P1531" s="38"/>
      <c r="Q1531" s="23"/>
      <c r="R1531" s="33"/>
      <c r="S1531" s="28"/>
    </row>
    <row r="1532" spans="1:19" s="26" customFormat="1" x14ac:dyDescent="0.3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7"/>
      <c r="P1532" s="38"/>
      <c r="Q1532" s="23"/>
      <c r="R1532" s="33"/>
      <c r="S1532" s="28"/>
    </row>
    <row r="1533" spans="1:19" s="26" customFormat="1" x14ac:dyDescent="0.3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7"/>
      <c r="P1533" s="38"/>
      <c r="Q1533" s="23"/>
      <c r="R1533" s="33"/>
      <c r="S1533" s="28"/>
    </row>
    <row r="1534" spans="1:19" s="26" customFormat="1" x14ac:dyDescent="0.3">
      <c r="A1534" s="31"/>
      <c r="B1534" s="23"/>
      <c r="C1534" s="30"/>
      <c r="D1534" s="27"/>
      <c r="E1534" s="31"/>
      <c r="F1534" s="31"/>
      <c r="G1534" s="31"/>
      <c r="I1534" s="27"/>
      <c r="J1534" s="32"/>
      <c r="K1534" s="32"/>
      <c r="L1534" s="34"/>
      <c r="M1534" s="33"/>
      <c r="N1534" s="35"/>
      <c r="O1534" s="37"/>
      <c r="P1534" s="38"/>
      <c r="Q1534" s="23"/>
      <c r="R1534" s="33"/>
      <c r="S1534" s="28"/>
    </row>
    <row r="1535" spans="1:19" s="26" customFormat="1" x14ac:dyDescent="0.3">
      <c r="A1535" s="31"/>
      <c r="B1535" s="23"/>
      <c r="C1535" s="30"/>
      <c r="D1535" s="27"/>
      <c r="E1535" s="31"/>
      <c r="F1535" s="31"/>
      <c r="G1535" s="31"/>
      <c r="I1535" s="27"/>
      <c r="J1535" s="32"/>
      <c r="K1535" s="32"/>
      <c r="L1535" s="34"/>
      <c r="M1535" s="33"/>
      <c r="N1535" s="35"/>
      <c r="O1535" s="37"/>
      <c r="P1535" s="38"/>
      <c r="Q1535" s="23"/>
      <c r="R1535" s="33"/>
      <c r="S1535" s="28"/>
    </row>
    <row r="1536" spans="1:19" s="26" customFormat="1" x14ac:dyDescent="0.3">
      <c r="A1536" s="31"/>
      <c r="B1536" s="23"/>
      <c r="C1536" s="30"/>
      <c r="D1536" s="27"/>
      <c r="E1536" s="31"/>
      <c r="F1536" s="31"/>
      <c r="G1536" s="31"/>
      <c r="I1536" s="27"/>
      <c r="J1536" s="32"/>
      <c r="K1536" s="32"/>
      <c r="L1536" s="34"/>
      <c r="M1536" s="33"/>
      <c r="N1536" s="35"/>
      <c r="O1536" s="37"/>
      <c r="P1536" s="38"/>
      <c r="Q1536" s="23"/>
      <c r="R1536" s="33"/>
      <c r="S1536" s="28"/>
    </row>
    <row r="1537" spans="1:20" s="26" customFormat="1" x14ac:dyDescent="0.3">
      <c r="A1537" s="31"/>
      <c r="B1537" s="23"/>
      <c r="C1537" s="30"/>
      <c r="D1537" s="27"/>
      <c r="E1537" s="31"/>
      <c r="F1537" s="31"/>
      <c r="G1537" s="31"/>
      <c r="I1537" s="27"/>
      <c r="J1537" s="32"/>
      <c r="K1537" s="32"/>
      <c r="L1537" s="34"/>
      <c r="M1537" s="33"/>
      <c r="N1537" s="35"/>
      <c r="O1537" s="37"/>
      <c r="P1537" s="38"/>
      <c r="Q1537" s="23"/>
      <c r="R1537" s="33"/>
      <c r="S1537" s="28"/>
    </row>
    <row r="1538" spans="1:20" s="26" customFormat="1" x14ac:dyDescent="0.3">
      <c r="A1538" s="31"/>
      <c r="B1538" s="23"/>
      <c r="C1538" s="30"/>
      <c r="D1538" s="27"/>
      <c r="E1538" s="31"/>
      <c r="F1538" s="31"/>
      <c r="G1538" s="31"/>
      <c r="I1538" s="27"/>
      <c r="J1538" s="32"/>
      <c r="K1538" s="32"/>
      <c r="L1538" s="34"/>
      <c r="M1538" s="33"/>
      <c r="N1538" s="35"/>
      <c r="O1538" s="37"/>
      <c r="P1538" s="38"/>
      <c r="Q1538" s="23"/>
      <c r="R1538" s="33"/>
      <c r="S1538" s="28"/>
    </row>
    <row r="1539" spans="1:20" s="26" customFormat="1" x14ac:dyDescent="0.3">
      <c r="A1539" s="31"/>
      <c r="B1539" s="23"/>
      <c r="C1539" s="30"/>
      <c r="D1539" s="27"/>
      <c r="E1539" s="31"/>
      <c r="F1539" s="31"/>
      <c r="G1539" s="31"/>
      <c r="I1539" s="27"/>
      <c r="J1539" s="32"/>
      <c r="K1539" s="32"/>
      <c r="L1539" s="34"/>
      <c r="M1539" s="33"/>
      <c r="N1539" s="35"/>
      <c r="O1539" s="37"/>
      <c r="P1539" s="38"/>
      <c r="Q1539" s="23"/>
      <c r="R1539" s="33"/>
      <c r="S1539" s="28"/>
    </row>
    <row r="1540" spans="1:20" x14ac:dyDescent="0.3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3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3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3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3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3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  <c r="T1545" s="26"/>
    </row>
    <row r="1546" spans="1:20" x14ac:dyDescent="0.3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  <c r="T1546" s="26"/>
    </row>
    <row r="1547" spans="1:20" x14ac:dyDescent="0.3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  <c r="T1547" s="26"/>
    </row>
    <row r="1548" spans="1:20" x14ac:dyDescent="0.3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  <c r="T1548" s="26"/>
    </row>
    <row r="1549" spans="1:20" x14ac:dyDescent="0.3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  <c r="T1549" s="26"/>
    </row>
    <row r="1550" spans="1:20" x14ac:dyDescent="0.3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  <c r="T1550" s="26"/>
    </row>
    <row r="1551" spans="1:20" x14ac:dyDescent="0.3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  <c r="T1551" s="26"/>
    </row>
    <row r="1552" spans="1:20" x14ac:dyDescent="0.3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  <c r="T1552" s="26"/>
    </row>
    <row r="1553" spans="1:20" x14ac:dyDescent="0.3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  <c r="T1553" s="26"/>
    </row>
    <row r="1554" spans="1:20" x14ac:dyDescent="0.3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  <c r="T1554" s="26"/>
    </row>
    <row r="1555" spans="1:20" x14ac:dyDescent="0.3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  <c r="T1555" s="26"/>
    </row>
    <row r="1556" spans="1:20" x14ac:dyDescent="0.3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20" x14ac:dyDescent="0.3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20" x14ac:dyDescent="0.3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20" x14ac:dyDescent="0.3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20" x14ac:dyDescent="0.3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20" x14ac:dyDescent="0.3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20" x14ac:dyDescent="0.3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20" x14ac:dyDescent="0.3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  <c r="S1563" s="28"/>
    </row>
    <row r="1564" spans="1:20" x14ac:dyDescent="0.3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  <c r="S1564" s="28"/>
    </row>
    <row r="1565" spans="1:20" x14ac:dyDescent="0.3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  <c r="S1565" s="28"/>
    </row>
    <row r="1566" spans="1:20" x14ac:dyDescent="0.3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  <c r="S1566" s="28"/>
    </row>
    <row r="1567" spans="1:20" x14ac:dyDescent="0.3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  <c r="S1567" s="28"/>
    </row>
    <row r="1568" spans="1:20" x14ac:dyDescent="0.3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  <c r="S1568" s="28"/>
    </row>
    <row r="1569" spans="1:19" x14ac:dyDescent="0.3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  <c r="S1569" s="28"/>
    </row>
    <row r="1570" spans="1:19" x14ac:dyDescent="0.3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  <c r="S1570" s="28"/>
    </row>
    <row r="1571" spans="1:19" x14ac:dyDescent="0.3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  <c r="S1571" s="28"/>
    </row>
    <row r="1572" spans="1:19" x14ac:dyDescent="0.3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  <c r="S1572" s="28"/>
    </row>
    <row r="1573" spans="1:19" x14ac:dyDescent="0.3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  <c r="S1573" s="28"/>
    </row>
    <row r="1574" spans="1:19" x14ac:dyDescent="0.3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9" x14ac:dyDescent="0.3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9" x14ac:dyDescent="0.3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9" x14ac:dyDescent="0.3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9" x14ac:dyDescent="0.3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9" x14ac:dyDescent="0.3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9" x14ac:dyDescent="0.3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9" x14ac:dyDescent="0.3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9" x14ac:dyDescent="0.3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9" x14ac:dyDescent="0.3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9" x14ac:dyDescent="0.3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3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3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3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3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3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3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3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3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3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3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3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3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3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3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3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3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3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3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3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3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3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3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3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3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3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3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3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3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3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7"/>
      <c r="Q1622" s="23"/>
      <c r="R1622" s="33"/>
    </row>
    <row r="1623" spans="1:18" x14ac:dyDescent="0.3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7"/>
      <c r="Q1623" s="23"/>
      <c r="R1623" s="33"/>
    </row>
    <row r="1624" spans="1:18" x14ac:dyDescent="0.3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7"/>
      <c r="Q1624" s="23"/>
      <c r="R1624" s="33"/>
    </row>
    <row r="1625" spans="1:18" x14ac:dyDescent="0.3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7"/>
      <c r="Q1625" s="23"/>
      <c r="R1625" s="33"/>
    </row>
    <row r="1626" spans="1:18" x14ac:dyDescent="0.3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7"/>
      <c r="Q1626" s="23"/>
      <c r="R1626" s="33"/>
    </row>
    <row r="1627" spans="1:18" x14ac:dyDescent="0.3">
      <c r="A1627" s="31"/>
      <c r="B1627" s="23"/>
      <c r="C1627" s="30"/>
      <c r="D1627" s="27"/>
      <c r="E1627" s="31"/>
      <c r="F1627" s="31"/>
      <c r="G1627" s="31"/>
      <c r="H1627" s="26"/>
      <c r="I1627" s="27"/>
      <c r="L1627" s="34"/>
      <c r="N1627" s="35"/>
      <c r="O1627" s="37"/>
      <c r="Q1627" s="23"/>
      <c r="R1627" s="33"/>
    </row>
    <row r="1628" spans="1:18" x14ac:dyDescent="0.3">
      <c r="A1628" s="31"/>
      <c r="B1628" s="23"/>
      <c r="C1628" s="30"/>
      <c r="D1628" s="27"/>
      <c r="E1628" s="31"/>
      <c r="F1628" s="31"/>
      <c r="G1628" s="31"/>
      <c r="H1628" s="26"/>
      <c r="I1628" s="27"/>
      <c r="L1628" s="34"/>
      <c r="N1628" s="35"/>
      <c r="O1628" s="37"/>
      <c r="Q1628" s="23"/>
      <c r="R1628" s="33"/>
    </row>
    <row r="1629" spans="1:18" x14ac:dyDescent="0.3">
      <c r="A1629" s="31"/>
      <c r="B1629" s="23"/>
      <c r="C1629" s="30"/>
      <c r="D1629" s="27"/>
      <c r="E1629" s="31"/>
      <c r="F1629" s="31"/>
      <c r="G1629" s="31"/>
      <c r="H1629" s="26"/>
      <c r="I1629" s="27"/>
      <c r="L1629" s="34"/>
      <c r="N1629" s="35"/>
      <c r="O1629" s="37"/>
      <c r="Q1629" s="23"/>
      <c r="R1629" s="33"/>
    </row>
    <row r="1630" spans="1:18" x14ac:dyDescent="0.3">
      <c r="A1630" s="31"/>
      <c r="B1630" s="23"/>
      <c r="C1630" s="30"/>
      <c r="D1630" s="27"/>
      <c r="E1630" s="31"/>
      <c r="F1630" s="31"/>
      <c r="G1630" s="31"/>
      <c r="H1630" s="26"/>
      <c r="I1630" s="27"/>
      <c r="L1630" s="34"/>
      <c r="N1630" s="35"/>
      <c r="O1630" s="37"/>
      <c r="Q1630" s="23"/>
      <c r="R1630" s="33"/>
    </row>
    <row r="1631" spans="1:18" x14ac:dyDescent="0.3">
      <c r="A1631" s="31"/>
      <c r="B1631" s="23"/>
      <c r="C1631" s="30"/>
      <c r="D1631" s="27"/>
      <c r="E1631" s="31"/>
      <c r="F1631" s="31"/>
      <c r="G1631" s="31"/>
      <c r="H1631" s="26"/>
      <c r="I1631" s="27"/>
      <c r="L1631" s="34"/>
      <c r="N1631" s="35"/>
      <c r="O1631" s="37"/>
      <c r="Q1631" s="23"/>
      <c r="R1631" s="33"/>
    </row>
    <row r="1632" spans="1:18" x14ac:dyDescent="0.3">
      <c r="A1632" s="31"/>
      <c r="B1632" s="23"/>
      <c r="C1632" s="30"/>
      <c r="D1632" s="27"/>
      <c r="E1632" s="31"/>
      <c r="F1632" s="31"/>
      <c r="G1632" s="31"/>
      <c r="H1632" s="26"/>
      <c r="I1632" s="27"/>
      <c r="L1632" s="34"/>
      <c r="N1632" s="35"/>
      <c r="O1632" s="37"/>
      <c r="Q1632" s="23"/>
      <c r="R1632" s="33"/>
    </row>
    <row r="1633" spans="1:18" x14ac:dyDescent="0.4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4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4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4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4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4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4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4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4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4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4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4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4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4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4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4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4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4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  <row r="1651" spans="1:18" x14ac:dyDescent="0.45">
      <c r="A1651" s="31"/>
      <c r="B1651" s="23"/>
      <c r="C1651" s="30"/>
      <c r="D1651" s="27"/>
      <c r="E1651" s="31"/>
      <c r="F1651" s="31"/>
      <c r="G1651" s="31"/>
      <c r="L1651" s="34"/>
      <c r="Q1651" s="23"/>
      <c r="R1651" s="33"/>
    </row>
    <row r="1652" spans="1:18" x14ac:dyDescent="0.45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 x14ac:dyDescent="0.45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 x14ac:dyDescent="0.45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 x14ac:dyDescent="0.45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  <row r="1656" spans="1:18" x14ac:dyDescent="0.45">
      <c r="A1656" s="31"/>
      <c r="B1656" s="23"/>
      <c r="C1656" s="30"/>
      <c r="D1656" s="27"/>
      <c r="E1656" s="31"/>
      <c r="F1656" s="31"/>
      <c r="G1656" s="31"/>
      <c r="L1656" s="34"/>
      <c r="Q1656" s="23"/>
      <c r="R1656" s="33"/>
    </row>
    <row r="1657" spans="1:18" x14ac:dyDescent="0.45">
      <c r="A1657" s="31"/>
      <c r="B1657" s="23"/>
      <c r="C1657" s="30"/>
      <c r="D1657" s="27"/>
      <c r="E1657" s="31"/>
      <c r="F1657" s="31"/>
      <c r="G1657" s="31"/>
      <c r="L1657" s="34"/>
      <c r="Q1657" s="23"/>
      <c r="R1657" s="33"/>
    </row>
    <row r="1658" spans="1:18" x14ac:dyDescent="0.45">
      <c r="A1658" s="31"/>
      <c r="B1658" s="23"/>
      <c r="C1658" s="30"/>
      <c r="D1658" s="27"/>
      <c r="E1658" s="31"/>
      <c r="F1658" s="31"/>
      <c r="G1658" s="31"/>
      <c r="L1658" s="34"/>
      <c r="Q1658" s="23"/>
      <c r="R1658" s="33"/>
    </row>
    <row r="1659" spans="1:18" x14ac:dyDescent="0.45">
      <c r="A1659" s="31"/>
      <c r="B1659" s="23"/>
      <c r="C1659" s="30"/>
      <c r="D1659" s="27"/>
      <c r="E1659" s="31"/>
      <c r="F1659" s="31"/>
      <c r="G1659" s="31"/>
      <c r="L1659" s="34"/>
      <c r="Q1659" s="23"/>
      <c r="R1659" s="33"/>
    </row>
    <row r="1660" spans="1:18" x14ac:dyDescent="0.45">
      <c r="A1660" s="31"/>
      <c r="B1660" s="23"/>
      <c r="C1660" s="30"/>
      <c r="D1660" s="27"/>
      <c r="E1660" s="31"/>
      <c r="F1660" s="31"/>
      <c r="G1660" s="31"/>
      <c r="L1660" s="34"/>
      <c r="Q1660" s="23"/>
      <c r="R1660" s="33"/>
    </row>
    <row r="1661" spans="1:18" x14ac:dyDescent="0.45">
      <c r="A1661" s="31"/>
      <c r="B1661" s="23"/>
      <c r="C1661" s="30"/>
      <c r="D1661" s="27"/>
      <c r="E1661" s="31"/>
      <c r="F1661" s="31"/>
      <c r="G1661" s="31"/>
      <c r="L1661" s="34"/>
      <c r="Q1661" s="23"/>
      <c r="R1661" s="33"/>
    </row>
  </sheetData>
  <phoneticPr fontId="2" type="noConversion"/>
  <conditionalFormatting sqref="D2:D264 D406:D407 D403:D404 D410:D1048576">
    <cfRule type="containsText" dxfId="66" priority="137" operator="containsText" text="Female">
      <formula>NOT(ISERROR(SEARCH("Female",D2)))</formula>
    </cfRule>
    <cfRule type="containsText" dxfId="65" priority="138" operator="containsText" text="Male">
      <formula>NOT(ISERROR(SEARCH("Male",D2)))</formula>
    </cfRule>
  </conditionalFormatting>
  <conditionalFormatting sqref="J140 I141:J141 J142:J145 K140:K145 J147:K149 J406:K407 I389:I395 J410:K1048576 K408:K409 I1:I386">
    <cfRule type="containsText" dxfId="64" priority="139" operator="containsText" text="VIP">
      <formula>NOT(ISERROR(SEARCH("VIP",I1)))</formula>
    </cfRule>
    <cfRule type="containsText" dxfId="63" priority="140" operator="containsText" text="Normal">
      <formula>NOT(ISERROR(SEARCH("Normal",I1)))</formula>
    </cfRule>
  </conditionalFormatting>
  <conditionalFormatting sqref="R403:R1048576 R2:R388">
    <cfRule type="cellIs" dxfId="62" priority="135" operator="greaterThan">
      <formula>0</formula>
    </cfRule>
    <cfRule type="cellIs" dxfId="61" priority="136" operator="lessThan">
      <formula>0</formula>
    </cfRule>
  </conditionalFormatting>
  <conditionalFormatting sqref="D265:D266">
    <cfRule type="containsText" dxfId="60" priority="113" operator="containsText" text="Female">
      <formula>NOT(ISERROR(SEARCH("Female",D265)))</formula>
    </cfRule>
    <cfRule type="containsText" dxfId="59" priority="114" operator="containsText" text="Male">
      <formula>NOT(ISERROR(SEARCH("Male",D265)))</formula>
    </cfRule>
  </conditionalFormatting>
  <conditionalFormatting sqref="D267:D288">
    <cfRule type="containsText" dxfId="58" priority="107" operator="containsText" text="Female">
      <formula>NOT(ISERROR(SEARCH("Female",D267)))</formula>
    </cfRule>
    <cfRule type="containsText" dxfId="57" priority="108" operator="containsText" text="Male">
      <formula>NOT(ISERROR(SEARCH("Male",D267)))</formula>
    </cfRule>
  </conditionalFormatting>
  <conditionalFormatting sqref="D289:D299">
    <cfRule type="containsText" dxfId="56" priority="103" operator="containsText" text="Female">
      <formula>NOT(ISERROR(SEARCH("Female",D289)))</formula>
    </cfRule>
    <cfRule type="containsText" dxfId="55" priority="104" operator="containsText" text="Male">
      <formula>NOT(ISERROR(SEARCH("Male",D289)))</formula>
    </cfRule>
  </conditionalFormatting>
  <conditionalFormatting sqref="D300:D306 D308:D310">
    <cfRule type="containsText" dxfId="54" priority="99" operator="containsText" text="Female">
      <formula>NOT(ISERROR(SEARCH("Female",D300)))</formula>
    </cfRule>
    <cfRule type="containsText" dxfId="53" priority="100" operator="containsText" text="Male">
      <formula>NOT(ISERROR(SEARCH("Male",D300)))</formula>
    </cfRule>
  </conditionalFormatting>
  <conditionalFormatting sqref="D311:D314">
    <cfRule type="containsText" dxfId="52" priority="95" operator="containsText" text="Female">
      <formula>NOT(ISERROR(SEARCH("Female",D311)))</formula>
    </cfRule>
    <cfRule type="containsText" dxfId="51" priority="96" operator="containsText" text="Male">
      <formula>NOT(ISERROR(SEARCH("Male",D311)))</formula>
    </cfRule>
  </conditionalFormatting>
  <conditionalFormatting sqref="D315:D335">
    <cfRule type="containsText" dxfId="50" priority="89" operator="containsText" text="Female">
      <formula>NOT(ISERROR(SEARCH("Female",D315)))</formula>
    </cfRule>
    <cfRule type="containsText" dxfId="49" priority="90" operator="containsText" text="Male">
      <formula>NOT(ISERROR(SEARCH("Male",D315)))</formula>
    </cfRule>
  </conditionalFormatting>
  <conditionalFormatting sqref="D336:D372">
    <cfRule type="containsText" dxfId="48" priority="85" operator="containsText" text="Female">
      <formula>NOT(ISERROR(SEARCH("Female",D336)))</formula>
    </cfRule>
    <cfRule type="containsText" dxfId="47" priority="86" operator="containsText" text="Male">
      <formula>NOT(ISERROR(SEARCH("Male",D336)))</formula>
    </cfRule>
  </conditionalFormatting>
  <conditionalFormatting sqref="D359:D363">
    <cfRule type="containsText" dxfId="46" priority="79" operator="containsText" text="Female">
      <formula>NOT(ISERROR(SEARCH("Female",D359)))</formula>
    </cfRule>
    <cfRule type="containsText" dxfId="45" priority="80" operator="containsText" text="Male">
      <formula>NOT(ISERROR(SEARCH("Male",D359)))</formula>
    </cfRule>
  </conditionalFormatting>
  <conditionalFormatting sqref="D364:D368">
    <cfRule type="containsText" dxfId="44" priority="75" operator="containsText" text="Female">
      <formula>NOT(ISERROR(SEARCH("Female",D364)))</formula>
    </cfRule>
    <cfRule type="containsText" dxfId="43" priority="76" operator="containsText" text="Male">
      <formula>NOT(ISERROR(SEARCH("Male",D364)))</formula>
    </cfRule>
  </conditionalFormatting>
  <conditionalFormatting sqref="D389:D395 D369 D371:D386">
    <cfRule type="cellIs" dxfId="42" priority="67" operator="equal">
      <formula>"Female"</formula>
    </cfRule>
    <cfRule type="cellIs" dxfId="41" priority="68" operator="equal">
      <formula>"Male"</formula>
    </cfRule>
  </conditionalFormatting>
  <conditionalFormatting sqref="I387:I388">
    <cfRule type="containsText" dxfId="40" priority="29" operator="containsText" text="VIP">
      <formula>NOT(ISERROR(SEARCH("VIP",I387)))</formula>
    </cfRule>
    <cfRule type="containsText" dxfId="39" priority="30" operator="containsText" text="Normal">
      <formula>NOT(ISERROR(SEARCH("Normal",I387)))</formula>
    </cfRule>
  </conditionalFormatting>
  <conditionalFormatting sqref="D387:D388">
    <cfRule type="cellIs" dxfId="38" priority="27" operator="equal">
      <formula>"Female"</formula>
    </cfRule>
    <cfRule type="cellIs" dxfId="37" priority="28" operator="equal">
      <formula>"Male"</formula>
    </cfRule>
  </conditionalFormatting>
  <conditionalFormatting sqref="I396:I397">
    <cfRule type="containsText" dxfId="36" priority="19" operator="containsText" text="VIP">
      <formula>NOT(ISERROR(SEARCH("VIP",I396)))</formula>
    </cfRule>
    <cfRule type="containsText" dxfId="35" priority="20" operator="containsText" text="Normal">
      <formula>NOT(ISERROR(SEARCH("Normal",I396)))</formula>
    </cfRule>
  </conditionalFormatting>
  <conditionalFormatting sqref="I396:I397">
    <cfRule type="containsText" dxfId="34" priority="17" operator="containsText" text="VIP">
      <formula>NOT(ISERROR(SEARCH("VIP",I396)))</formula>
    </cfRule>
    <cfRule type="containsText" dxfId="33" priority="18" operator="containsText" text="Normal">
      <formula>NOT(ISERROR(SEARCH("Normal",I396)))</formula>
    </cfRule>
  </conditionalFormatting>
  <conditionalFormatting sqref="D396:D397">
    <cfRule type="cellIs" dxfId="32" priority="15" operator="equal">
      <formula>"Female"</formula>
    </cfRule>
    <cfRule type="cellIs" dxfId="31" priority="16" operator="equal">
      <formula>"Male"</formula>
    </cfRule>
  </conditionalFormatting>
  <conditionalFormatting sqref="I398:I401">
    <cfRule type="containsText" dxfId="30" priority="11" operator="containsText" text="VIP">
      <formula>NOT(ISERROR(SEARCH("VIP",I398)))</formula>
    </cfRule>
    <cfRule type="containsText" dxfId="29" priority="12" operator="containsText" text="Normal">
      <formula>NOT(ISERROR(SEARCH("Normal",I398)))</formula>
    </cfRule>
  </conditionalFormatting>
  <conditionalFormatting sqref="I398:I401">
    <cfRule type="containsText" dxfId="28" priority="9" operator="containsText" text="VIP">
      <formula>NOT(ISERROR(SEARCH("VIP",I398)))</formula>
    </cfRule>
    <cfRule type="containsText" dxfId="27" priority="10" operator="containsText" text="Normal">
      <formula>NOT(ISERROR(SEARCH("Normal",I398)))</formula>
    </cfRule>
  </conditionalFormatting>
  <conditionalFormatting sqref="D398:D401">
    <cfRule type="cellIs" dxfId="26" priority="7" operator="equal">
      <formula>"Female"</formula>
    </cfRule>
    <cfRule type="cellIs" dxfId="25" priority="8" operator="equal">
      <formula>"Male"</formula>
    </cfRule>
  </conditionalFormatting>
  <conditionalFormatting sqref="D370">
    <cfRule type="containsText" dxfId="24" priority="5" operator="containsText" text="Female">
      <formula>NOT(ISERROR(SEARCH("Female",D370)))</formula>
    </cfRule>
    <cfRule type="containsText" dxfId="23" priority="6" operator="containsText" text="Male">
      <formula>NOT(ISERROR(SEARCH("Male",D370)))</formula>
    </cfRule>
  </conditionalFormatting>
  <conditionalFormatting sqref="D372">
    <cfRule type="containsText" dxfId="22" priority="3" operator="containsText" text="Female">
      <formula>NOT(ISERROR(SEARCH("Female",D372)))</formula>
    </cfRule>
    <cfRule type="containsText" dxfId="21" priority="4" operator="containsText" text="Male">
      <formula>NOT(ISERROR(SEARCH("Male",D372)))</formula>
    </cfRule>
  </conditionalFormatting>
  <conditionalFormatting sqref="D307">
    <cfRule type="containsText" dxfId="20" priority="1" operator="containsText" text="Female">
      <formula>NOT(ISERROR(SEARCH("Female",D307)))</formula>
    </cfRule>
    <cfRule type="containsText" dxfId="19" priority="2" operator="containsText" text="Male">
      <formula>NOT(ISERROR(SEARCH("Male",D307)))</formula>
    </cfRule>
  </conditionalFormatting>
  <dataValidations count="3">
    <dataValidation type="list" allowBlank="1" showInputMessage="1" showErrorMessage="1" sqref="D2:D361 D375 D403:D404 D406:D407 D410:D1048576" xr:uid="{2CB7FB52-2D15-4B19-92E6-4A17D0DFE476}">
      <formula1>"Male,Female"</formula1>
    </dataValidation>
    <dataValidation type="list" allowBlank="1" showInputMessage="1" showErrorMessage="1" sqref="I2:I361 I377 I387:I389 I396:I399" xr:uid="{48E17F93-1B2E-42A9-8756-A848F0DCC339}">
      <formula1>"Normal,VIP"</formula1>
    </dataValidation>
    <dataValidation type="list" allowBlank="1" showInputMessage="1" showErrorMessage="1" sqref="S2:S401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zoomScale="170" zoomScaleNormal="170" workbookViewId="0">
      <selection activeCell="F93" sqref="F93"/>
    </sheetView>
  </sheetViews>
  <sheetFormatPr defaultRowHeight="14.4" x14ac:dyDescent="0.3"/>
  <cols>
    <col min="1" max="1" width="4.44140625" customWidth="1"/>
    <col min="2" max="2" width="11.109375" bestFit="1" customWidth="1"/>
    <col min="3" max="3" width="29.44140625" bestFit="1" customWidth="1"/>
    <col min="4" max="4" width="12.33203125" bestFit="1" customWidth="1"/>
    <col min="5" max="5" width="13.5546875" bestFit="1" customWidth="1"/>
    <col min="6" max="6" width="15.44140625" bestFit="1" customWidth="1"/>
  </cols>
  <sheetData>
    <row r="1" spans="1:6" x14ac:dyDescent="0.3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hidden="1" x14ac:dyDescent="0.3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hidden="1" x14ac:dyDescent="0.3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hidden="1" x14ac:dyDescent="0.3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hidden="1" x14ac:dyDescent="0.3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hidden="1" x14ac:dyDescent="0.3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hidden="1" x14ac:dyDescent="0.3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hidden="1" x14ac:dyDescent="0.3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hidden="1" x14ac:dyDescent="0.3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hidden="1" x14ac:dyDescent="0.3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hidden="1" x14ac:dyDescent="0.3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hidden="1" x14ac:dyDescent="0.3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hidden="1" x14ac:dyDescent="0.3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hidden="1" x14ac:dyDescent="0.3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hidden="1" x14ac:dyDescent="0.3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hidden="1" x14ac:dyDescent="0.3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hidden="1" x14ac:dyDescent="0.3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hidden="1" x14ac:dyDescent="0.3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hidden="1" x14ac:dyDescent="0.3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hidden="1" x14ac:dyDescent="0.3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hidden="1" x14ac:dyDescent="0.3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hidden="1" x14ac:dyDescent="0.3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hidden="1" x14ac:dyDescent="0.3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hidden="1" x14ac:dyDescent="0.3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hidden="1" x14ac:dyDescent="0.3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hidden="1" x14ac:dyDescent="0.3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hidden="1" x14ac:dyDescent="0.3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hidden="1" x14ac:dyDescent="0.3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hidden="1" x14ac:dyDescent="0.3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hidden="1" x14ac:dyDescent="0.3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hidden="1" x14ac:dyDescent="0.3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hidden="1" x14ac:dyDescent="0.3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hidden="1" x14ac:dyDescent="0.3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hidden="1" x14ac:dyDescent="0.3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hidden="1" x14ac:dyDescent="0.3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hidden="1" x14ac:dyDescent="0.3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hidden="1" x14ac:dyDescent="0.3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hidden="1" x14ac:dyDescent="0.3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hidden="1" x14ac:dyDescent="0.3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hidden="1" x14ac:dyDescent="0.3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hidden="1" x14ac:dyDescent="0.3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hidden="1" x14ac:dyDescent="0.3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hidden="1" x14ac:dyDescent="0.3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hidden="1" x14ac:dyDescent="0.3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hidden="1" x14ac:dyDescent="0.3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hidden="1" x14ac:dyDescent="0.3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hidden="1" x14ac:dyDescent="0.3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hidden="1" x14ac:dyDescent="0.3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hidden="1" x14ac:dyDescent="0.3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hidden="1" x14ac:dyDescent="0.3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hidden="1" x14ac:dyDescent="0.3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hidden="1" x14ac:dyDescent="0.3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hidden="1" x14ac:dyDescent="0.3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hidden="1" x14ac:dyDescent="0.3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hidden="1" x14ac:dyDescent="0.3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hidden="1" x14ac:dyDescent="0.3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hidden="1" x14ac:dyDescent="0.3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hidden="1" x14ac:dyDescent="0.3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hidden="1" x14ac:dyDescent="0.3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hidden="1" x14ac:dyDescent="0.3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hidden="1" x14ac:dyDescent="0.3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hidden="1" x14ac:dyDescent="0.3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hidden="1" x14ac:dyDescent="0.3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3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hidden="1" x14ac:dyDescent="0.3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hidden="1" x14ac:dyDescent="0.3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hidden="1" x14ac:dyDescent="0.3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3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hidden="1" x14ac:dyDescent="0.3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hidden="1" x14ac:dyDescent="0.3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hidden="1" x14ac:dyDescent="0.3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hidden="1" x14ac:dyDescent="0.3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hidden="1" x14ac:dyDescent="0.3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hidden="1" x14ac:dyDescent="0.3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hidden="1" x14ac:dyDescent="0.3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hidden="1" x14ac:dyDescent="0.3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hidden="1" x14ac:dyDescent="0.3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hidden="1" x14ac:dyDescent="0.3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hidden="1" x14ac:dyDescent="0.3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hidden="1" x14ac:dyDescent="0.3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hidden="1" x14ac:dyDescent="0.3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hidden="1" x14ac:dyDescent="0.3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hidden="1" x14ac:dyDescent="0.3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hidden="1" x14ac:dyDescent="0.3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hidden="1" x14ac:dyDescent="0.3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hidden="1" x14ac:dyDescent="0.3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hidden="1" x14ac:dyDescent="0.3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hidden="1" x14ac:dyDescent="0.3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3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hidden="1" x14ac:dyDescent="0.3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hidden="1" x14ac:dyDescent="0.3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hidden="1" x14ac:dyDescent="0.3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3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hidden="1" x14ac:dyDescent="0.3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hidden="1" x14ac:dyDescent="0.3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hidden="1" x14ac:dyDescent="0.3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hidden="1" x14ac:dyDescent="0.3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hidden="1" x14ac:dyDescent="0.3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hidden="1" x14ac:dyDescent="0.3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hidden="1" x14ac:dyDescent="0.3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hidden="1" x14ac:dyDescent="0.3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hidden="1" x14ac:dyDescent="0.3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hidden="1" x14ac:dyDescent="0.3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hidden="1" x14ac:dyDescent="0.3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hidden="1" x14ac:dyDescent="0.3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hidden="1" x14ac:dyDescent="0.3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hidden="1" x14ac:dyDescent="0.3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hidden="1" x14ac:dyDescent="0.3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hidden="1" x14ac:dyDescent="0.3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hidden="1" x14ac:dyDescent="0.3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hidden="1" x14ac:dyDescent="0.3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hidden="1" x14ac:dyDescent="0.3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hidden="1" x14ac:dyDescent="0.3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hidden="1" x14ac:dyDescent="0.3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3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3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hidden="1" x14ac:dyDescent="0.3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hidden="1" x14ac:dyDescent="0.3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hidden="1" x14ac:dyDescent="0.3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hidden="1" x14ac:dyDescent="0.3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hidden="1" x14ac:dyDescent="0.3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hidden="1" x14ac:dyDescent="0.3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3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3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hidden="1" x14ac:dyDescent="0.3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hidden="1" x14ac:dyDescent="0.3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hidden="1" x14ac:dyDescent="0.3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hidden="1" x14ac:dyDescent="0.3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hidden="1" x14ac:dyDescent="0.3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hidden="1" x14ac:dyDescent="0.3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hidden="1" x14ac:dyDescent="0.3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hidden="1" x14ac:dyDescent="0.3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hidden="1" x14ac:dyDescent="0.3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hidden="1" x14ac:dyDescent="0.3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hidden="1" x14ac:dyDescent="0.3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hidden="1" x14ac:dyDescent="0.3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hidden="1" x14ac:dyDescent="0.3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hidden="1" x14ac:dyDescent="0.3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hidden="1" x14ac:dyDescent="0.3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hidden="1" x14ac:dyDescent="0.3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hidden="1" x14ac:dyDescent="0.3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hidden="1" x14ac:dyDescent="0.3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hidden="1" x14ac:dyDescent="0.3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hidden="1" x14ac:dyDescent="0.3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hidden="1" x14ac:dyDescent="0.3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hidden="1" x14ac:dyDescent="0.3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hidden="1" x14ac:dyDescent="0.3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hidden="1" x14ac:dyDescent="0.3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hidden="1" x14ac:dyDescent="0.3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hidden="1" x14ac:dyDescent="0.3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hidden="1" x14ac:dyDescent="0.3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hidden="1" x14ac:dyDescent="0.3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hidden="1" x14ac:dyDescent="0.3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hidden="1" x14ac:dyDescent="0.3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hidden="1" x14ac:dyDescent="0.3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hidden="1" x14ac:dyDescent="0.3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hidden="1" x14ac:dyDescent="0.3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hidden="1" x14ac:dyDescent="0.3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hidden="1" x14ac:dyDescent="0.3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hidden="1" x14ac:dyDescent="0.3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hidden="1" x14ac:dyDescent="0.3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hidden="1" x14ac:dyDescent="0.3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hidden="1" x14ac:dyDescent="0.3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hidden="1" x14ac:dyDescent="0.3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hidden="1" x14ac:dyDescent="0.3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hidden="1" x14ac:dyDescent="0.3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hidden="1" x14ac:dyDescent="0.3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hidden="1" x14ac:dyDescent="0.3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hidden="1" x14ac:dyDescent="0.3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hidden="1" x14ac:dyDescent="0.3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3">
      <c r="B171" t="s">
        <v>826</v>
      </c>
      <c r="F171" s="11">
        <f>SUBTOTAL(109,Table3[AMOUNT])</f>
        <v>3540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99"/>
  <sheetViews>
    <sheetView zoomScale="150" zoomScaleNormal="150" workbookViewId="0">
      <selection activeCell="F1" sqref="F1"/>
    </sheetView>
  </sheetViews>
  <sheetFormatPr defaultRowHeight="14.4" x14ac:dyDescent="0.3"/>
  <cols>
    <col min="1" max="1" width="12.44140625" bestFit="1" customWidth="1"/>
    <col min="5" max="5" width="18.109375" bestFit="1" customWidth="1"/>
    <col min="6" max="6" width="25.33203125" style="49" bestFit="1" customWidth="1"/>
    <col min="8" max="8" width="10.44140625" bestFit="1" customWidth="1"/>
    <col min="9" max="9" width="16.6640625" bestFit="1" customWidth="1"/>
    <col min="10" max="10" width="12" bestFit="1" customWidth="1"/>
    <col min="11" max="11" width="12.44140625" bestFit="1" customWidth="1"/>
    <col min="12" max="12" width="11.6640625" bestFit="1" customWidth="1"/>
    <col min="13" max="13" width="12" bestFit="1" customWidth="1"/>
  </cols>
  <sheetData>
    <row r="1" spans="1:13" x14ac:dyDescent="0.3">
      <c r="A1" t="s">
        <v>1828</v>
      </c>
      <c r="B1">
        <f>COUNTIF(DATA!S:S,"IN CUSTODY")</f>
        <v>59</v>
      </c>
      <c r="E1" t="str" cm="1">
        <f t="array" ref="E1:E29">_xlfn.UNIQUE(DATA[PLACE])</f>
        <v>Asuom</v>
      </c>
      <c r="F1" s="49" t="str" cm="1">
        <f t="array" ref="F1:F400">DATA[NAME OF DECEASED]</f>
        <v>Kwame Agbanyi</v>
      </c>
      <c r="H1" s="12"/>
      <c r="J1" s="20"/>
    </row>
    <row r="2" spans="1:13" x14ac:dyDescent="0.3">
      <c r="A2" t="s">
        <v>1829</v>
      </c>
      <c r="B2">
        <f>COUNTIF(DATA!S:S, "DISCHARGED")</f>
        <v>341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3">
      <c r="E3" t="str">
        <v>Tweapease</v>
      </c>
      <c r="F3" s="49" t="str">
        <v>Joseph Awuah Gyimah</v>
      </c>
    </row>
    <row r="4" spans="1:13" x14ac:dyDescent="0.3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3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3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3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3">
      <c r="E8" t="str">
        <v>Subiriso</v>
      </c>
      <c r="F8" s="49" t="str">
        <v>Dorothy Koranteng</v>
      </c>
      <c r="H8" s="12"/>
      <c r="J8" s="20"/>
    </row>
    <row r="9" spans="1:13" x14ac:dyDescent="0.3">
      <c r="E9" t="str">
        <v>Akawani</v>
      </c>
      <c r="F9" s="49" t="str">
        <v>Nicholas Appiah</v>
      </c>
      <c r="H9" s="12"/>
      <c r="J9" s="20"/>
    </row>
    <row r="10" spans="1:13" x14ac:dyDescent="0.3">
      <c r="E10" t="str">
        <v>Nyantease</v>
      </c>
      <c r="F10" s="49" t="str">
        <v>Frimpong Manso</v>
      </c>
      <c r="H10" s="12"/>
      <c r="J10" s="20"/>
    </row>
    <row r="11" spans="1:13" x14ac:dyDescent="0.3">
      <c r="E11" t="str">
        <v>Akwatia</v>
      </c>
      <c r="F11" s="49" t="str">
        <v>Ama Asiedua</v>
      </c>
      <c r="H11" s="12"/>
      <c r="J11" s="20"/>
    </row>
    <row r="12" spans="1:13" x14ac:dyDescent="0.3">
      <c r="E12" t="str">
        <v>Abenaso</v>
      </c>
      <c r="F12" s="49" t="str">
        <v>Elizabeth Anane</v>
      </c>
      <c r="H12" s="12"/>
      <c r="J12" s="20"/>
    </row>
    <row r="13" spans="1:13" x14ac:dyDescent="0.3">
      <c r="E13" t="str">
        <v>Accra</v>
      </c>
      <c r="F13" s="49" t="str">
        <v>Alex Yeboah</v>
      </c>
      <c r="H13" s="12"/>
      <c r="J13" s="20"/>
    </row>
    <row r="14" spans="1:13" x14ac:dyDescent="0.3">
      <c r="E14" t="str">
        <v>Mampong</v>
      </c>
      <c r="F14" s="49" t="str">
        <v>Teye Louis</v>
      </c>
      <c r="H14" s="12"/>
      <c r="J14" s="20"/>
    </row>
    <row r="15" spans="1:13" x14ac:dyDescent="0.3">
      <c r="E15" t="str">
        <v>Akropong</v>
      </c>
      <c r="F15" s="49" t="str">
        <v>Kwaku Aboagye</v>
      </c>
      <c r="H15" s="12"/>
      <c r="J15" s="20"/>
    </row>
    <row r="16" spans="1:13" x14ac:dyDescent="0.3">
      <c r="E16" t="str">
        <v>Senkubenase</v>
      </c>
      <c r="F16" s="49" t="str">
        <v>Evans Kyei</v>
      </c>
      <c r="J16" s="21"/>
      <c r="L16" s="21"/>
    </row>
    <row r="17" spans="5:10" x14ac:dyDescent="0.3">
      <c r="E17" t="str">
        <v>Kade</v>
      </c>
      <c r="F17" s="49" t="str">
        <v>Eric Obeng</v>
      </c>
    </row>
    <row r="18" spans="5:10" x14ac:dyDescent="0.3">
      <c r="E18" t="str">
        <v>Tema</v>
      </c>
      <c r="F18" s="49" t="str">
        <v>Kojo Sarfo</v>
      </c>
    </row>
    <row r="19" spans="5:10" x14ac:dyDescent="0.3">
      <c r="E19" t="str">
        <v>Kpando</v>
      </c>
      <c r="F19" s="49" t="str">
        <v>Mary Tikromah</v>
      </c>
      <c r="J19" s="20"/>
    </row>
    <row r="20" spans="5:10" x14ac:dyDescent="0.3">
      <c r="E20" t="str">
        <v>Amanfrom</v>
      </c>
      <c r="F20" s="49" t="str">
        <v>Kwasi Fenting</v>
      </c>
    </row>
    <row r="21" spans="5:10" x14ac:dyDescent="0.3">
      <c r="E21" t="str">
        <v>Torpraman</v>
      </c>
      <c r="F21" s="49" t="str">
        <v>Vida Adomaa Yaa</v>
      </c>
    </row>
    <row r="22" spans="5:10" x14ac:dyDescent="0.3">
      <c r="E22" t="str">
        <v>Kumasi</v>
      </c>
      <c r="F22" s="49" t="str">
        <v>Ohene Asiedu</v>
      </c>
    </row>
    <row r="23" spans="5:10" x14ac:dyDescent="0.3">
      <c r="E23" t="str">
        <v>Kukubi</v>
      </c>
      <c r="F23" s="49" t="str">
        <v>Samuel Dankyei</v>
      </c>
    </row>
    <row r="24" spans="5:10" x14ac:dyDescent="0.3">
      <c r="E24" t="str">
        <v>Akyem Krobo</v>
      </c>
      <c r="F24" s="49" t="str">
        <v>Margaret Abena</v>
      </c>
    </row>
    <row r="25" spans="5:10" x14ac:dyDescent="0.3">
      <c r="E25" t="str">
        <v>Nkurakan</v>
      </c>
      <c r="F25" s="49" t="str">
        <v>Kwasi Anane</v>
      </c>
    </row>
    <row r="26" spans="5:10" x14ac:dyDescent="0.3">
      <c r="E26" t="str">
        <v>Tefle</v>
      </c>
      <c r="F26" s="49" t="str">
        <v>Samuel Antwi</v>
      </c>
    </row>
    <row r="27" spans="5:10" x14ac:dyDescent="0.3">
      <c r="E27" t="str">
        <v>Kwabeng</v>
      </c>
      <c r="F27" s="49" t="str">
        <v>Grace Dzaka</v>
      </c>
    </row>
    <row r="28" spans="5:10" x14ac:dyDescent="0.3">
      <c r="E28" t="str">
        <v>Koforidua</v>
      </c>
      <c r="F28" s="49" t="str">
        <v>Kwaku Twum</v>
      </c>
    </row>
    <row r="29" spans="5:10" x14ac:dyDescent="0.3">
      <c r="E29" t="str">
        <v>Afunya</v>
      </c>
      <c r="F29" s="49" t="str">
        <v>Raphael Tettey</v>
      </c>
    </row>
    <row r="30" spans="5:10" x14ac:dyDescent="0.3">
      <c r="F30" s="49" t="str">
        <v>Akosua Manu</v>
      </c>
    </row>
    <row r="31" spans="5:10" x14ac:dyDescent="0.3">
      <c r="F31" s="49" t="str">
        <v>Kwame Appiah</v>
      </c>
    </row>
    <row r="32" spans="5:10" x14ac:dyDescent="0.3">
      <c r="F32" s="49" t="str">
        <v>Mercy Gyaubea</v>
      </c>
    </row>
    <row r="33" spans="6:6" x14ac:dyDescent="0.3">
      <c r="F33" s="49" t="str">
        <v>Janet Amissah</v>
      </c>
    </row>
    <row r="34" spans="6:6" x14ac:dyDescent="0.3">
      <c r="F34" s="49" t="str">
        <v>Charlotte Addo</v>
      </c>
    </row>
    <row r="35" spans="6:6" x14ac:dyDescent="0.3">
      <c r="F35" s="49" t="str">
        <v>Affum Joseph</v>
      </c>
    </row>
    <row r="36" spans="6:6" x14ac:dyDescent="0.3">
      <c r="F36" s="49" t="str">
        <v>Kwaku Osei</v>
      </c>
    </row>
    <row r="37" spans="6:6" x14ac:dyDescent="0.3">
      <c r="F37" s="49" t="str">
        <v>Ofori Richard</v>
      </c>
    </row>
    <row r="38" spans="6:6" x14ac:dyDescent="0.3">
      <c r="F38" s="49" t="str">
        <v>James Tetteh</v>
      </c>
    </row>
    <row r="39" spans="6:6" x14ac:dyDescent="0.3">
      <c r="F39" s="49" t="str">
        <v>Akosua Oforiwaa</v>
      </c>
    </row>
    <row r="40" spans="6:6" x14ac:dyDescent="0.3">
      <c r="F40" s="49" t="str">
        <v>Ransford Asiedu</v>
      </c>
    </row>
    <row r="41" spans="6:6" x14ac:dyDescent="0.3">
      <c r="F41" s="49" t="str">
        <v>Kofi Okyere</v>
      </c>
    </row>
    <row r="42" spans="6:6" x14ac:dyDescent="0.3">
      <c r="F42" s="49" t="str">
        <v>Samuel Mintah</v>
      </c>
    </row>
    <row r="43" spans="6:6" x14ac:dyDescent="0.3">
      <c r="F43" s="49" t="str">
        <v>Akwasi Tawiah</v>
      </c>
    </row>
    <row r="44" spans="6:6" x14ac:dyDescent="0.3">
      <c r="F44" s="49" t="str">
        <v>Nti Aninkorah</v>
      </c>
    </row>
    <row r="45" spans="6:6" x14ac:dyDescent="0.3">
      <c r="F45" s="49" t="str">
        <v>Kwao Juliana</v>
      </c>
    </row>
    <row r="46" spans="6:6" x14ac:dyDescent="0.3">
      <c r="F46" s="49" t="str">
        <v>S. A. Adu</v>
      </c>
    </row>
    <row r="47" spans="6:6" x14ac:dyDescent="0.3">
      <c r="F47" s="49" t="str">
        <v>Rose Ayimaah</v>
      </c>
    </row>
    <row r="48" spans="6:6" x14ac:dyDescent="0.3">
      <c r="F48" s="49" t="str">
        <v>Comfort M. Treku</v>
      </c>
    </row>
    <row r="49" spans="6:6" x14ac:dyDescent="0.3">
      <c r="F49" s="49" t="str">
        <v>Hayford Nyarko</v>
      </c>
    </row>
    <row r="50" spans="6:6" x14ac:dyDescent="0.3">
      <c r="F50" s="49" t="str">
        <v>Yaw Asiedu</v>
      </c>
    </row>
    <row r="51" spans="6:6" x14ac:dyDescent="0.3">
      <c r="F51" s="49" t="str">
        <v>Gifty Apochie</v>
      </c>
    </row>
    <row r="52" spans="6:6" x14ac:dyDescent="0.3">
      <c r="F52" s="49" t="str">
        <v>Mercy Nyarkowaa</v>
      </c>
    </row>
    <row r="53" spans="6:6" x14ac:dyDescent="0.3">
      <c r="F53" s="49" t="str">
        <v>Janet Awal</v>
      </c>
    </row>
    <row r="54" spans="6:6" x14ac:dyDescent="0.3">
      <c r="F54" s="49" t="str">
        <v>Kojo Brako</v>
      </c>
    </row>
    <row r="55" spans="6:6" x14ac:dyDescent="0.3">
      <c r="F55" s="49" t="str">
        <v>Grace Ankamaah</v>
      </c>
    </row>
    <row r="56" spans="6:6" x14ac:dyDescent="0.3">
      <c r="F56" s="49" t="str">
        <v>Afia Takyiwaa</v>
      </c>
    </row>
    <row r="57" spans="6:6" x14ac:dyDescent="0.3">
      <c r="F57" s="49" t="str">
        <v>Desmond D. George</v>
      </c>
    </row>
    <row r="58" spans="6:6" x14ac:dyDescent="0.3">
      <c r="F58" s="49" t="str">
        <v>Paul Agyenim B.</v>
      </c>
    </row>
    <row r="59" spans="6:6" x14ac:dyDescent="0.3">
      <c r="F59" s="49" t="str">
        <v>Yaw A.</v>
      </c>
    </row>
    <row r="60" spans="6:6" x14ac:dyDescent="0.3">
      <c r="F60" s="49" t="str">
        <v>Kwaku Samuel</v>
      </c>
    </row>
    <row r="61" spans="6:6" x14ac:dyDescent="0.3">
      <c r="F61" s="49" t="str">
        <v>Teye Amayo</v>
      </c>
    </row>
    <row r="62" spans="6:6" x14ac:dyDescent="0.3">
      <c r="F62" s="49" t="str">
        <v>Patrick Ankomani</v>
      </c>
    </row>
    <row r="63" spans="6:6" x14ac:dyDescent="0.3">
      <c r="F63" s="49" t="str">
        <v>Augustina Anima</v>
      </c>
    </row>
    <row r="64" spans="6:6" x14ac:dyDescent="0.3">
      <c r="F64" s="49" t="str">
        <v>Asimeng</v>
      </c>
    </row>
    <row r="65" spans="6:6" x14ac:dyDescent="0.3">
      <c r="F65" s="49" t="str">
        <v>Vida Kwakyewaa</v>
      </c>
    </row>
    <row r="66" spans="6:6" x14ac:dyDescent="0.3">
      <c r="F66" s="49" t="str">
        <v>Mary Antwiwaa</v>
      </c>
    </row>
    <row r="67" spans="6:6" x14ac:dyDescent="0.3">
      <c r="F67" s="49" t="str">
        <v>Vida Serwaa</v>
      </c>
    </row>
    <row r="68" spans="6:6" x14ac:dyDescent="0.3">
      <c r="F68" s="49" t="str">
        <v>Christina Darkwaa</v>
      </c>
    </row>
    <row r="69" spans="6:6" x14ac:dyDescent="0.3">
      <c r="F69" s="49" t="str">
        <v>Comfort Amponsah</v>
      </c>
    </row>
    <row r="70" spans="6:6" x14ac:dyDescent="0.3">
      <c r="F70" s="49" t="str">
        <v>Korkor Ernestina</v>
      </c>
    </row>
    <row r="71" spans="6:6" x14ac:dyDescent="0.3">
      <c r="F71" s="49" t="str">
        <v>Martha</v>
      </c>
    </row>
    <row r="72" spans="6:6" x14ac:dyDescent="0.3">
      <c r="F72" s="49" t="str">
        <v>Atta Akwasi</v>
      </c>
    </row>
    <row r="73" spans="6:6" x14ac:dyDescent="0.3">
      <c r="F73" s="49" t="str">
        <v>Kofi Mensah</v>
      </c>
    </row>
    <row r="74" spans="6:6" x14ac:dyDescent="0.3">
      <c r="F74" s="49" t="str">
        <v>Kwabena Ayivi</v>
      </c>
    </row>
    <row r="75" spans="6:6" x14ac:dyDescent="0.3">
      <c r="F75" s="49" t="str">
        <v>Michael Nimo</v>
      </c>
    </row>
    <row r="76" spans="6:6" x14ac:dyDescent="0.3">
      <c r="F76" s="49" t="str">
        <v>Adwoa Beatrice</v>
      </c>
    </row>
    <row r="77" spans="6:6" x14ac:dyDescent="0.3">
      <c r="F77" s="49" t="str">
        <v>Akua</v>
      </c>
    </row>
    <row r="78" spans="6:6" x14ac:dyDescent="0.3">
      <c r="F78" s="49" t="str">
        <v>Ama Nkansah</v>
      </c>
    </row>
    <row r="79" spans="6:6" x14ac:dyDescent="0.3">
      <c r="F79" s="49" t="str">
        <v>Kwaku Adu</v>
      </c>
    </row>
    <row r="80" spans="6:6" x14ac:dyDescent="0.3">
      <c r="F80" s="49" t="str">
        <v>Ebenezer Kojo</v>
      </c>
    </row>
    <row r="81" spans="6:6" x14ac:dyDescent="0.3">
      <c r="F81" s="49" t="str">
        <v>Hannah Asabea</v>
      </c>
    </row>
    <row r="82" spans="6:6" x14ac:dyDescent="0.3">
      <c r="F82" s="49" t="str">
        <v>Samson Kofi Mintah</v>
      </c>
    </row>
    <row r="83" spans="6:6" x14ac:dyDescent="0.3">
      <c r="F83" s="49" t="str">
        <v>Akua</v>
      </c>
    </row>
    <row r="84" spans="6:6" x14ac:dyDescent="0.3">
      <c r="F84" s="49" t="str">
        <v>George Frimpong</v>
      </c>
    </row>
    <row r="85" spans="6:6" x14ac:dyDescent="0.3">
      <c r="F85" s="49" t="str">
        <v>Akosua Yeboah</v>
      </c>
    </row>
    <row r="86" spans="6:6" x14ac:dyDescent="0.3">
      <c r="F86" s="49" t="str">
        <v>Yvette Asor</v>
      </c>
    </row>
    <row r="87" spans="6:6" x14ac:dyDescent="0.3">
      <c r="F87" s="49" t="str">
        <v>William Mensah</v>
      </c>
    </row>
    <row r="88" spans="6:6" x14ac:dyDescent="0.3">
      <c r="F88" s="49" t="str">
        <v>Charles Odurakwa</v>
      </c>
    </row>
    <row r="89" spans="6:6" x14ac:dyDescent="0.3">
      <c r="F89" s="49" t="str">
        <v>Alex Prah</v>
      </c>
    </row>
    <row r="90" spans="6:6" x14ac:dyDescent="0.3">
      <c r="F90" s="49" t="str">
        <v>Margaret Ofosua</v>
      </c>
    </row>
    <row r="91" spans="6:6" x14ac:dyDescent="0.3">
      <c r="F91" s="49" t="str">
        <v>Faustina Sarfoaa</v>
      </c>
    </row>
    <row r="92" spans="6:6" x14ac:dyDescent="0.3">
      <c r="F92" s="49" t="str">
        <v>Stephen Kofi Boateng</v>
      </c>
    </row>
    <row r="93" spans="6:6" x14ac:dyDescent="0.3">
      <c r="F93" s="49" t="str">
        <v>Anane Kwame</v>
      </c>
    </row>
    <row r="94" spans="6:6" x14ac:dyDescent="0.3">
      <c r="F94" s="49" t="str">
        <v>Beatrice Agyeiwaa</v>
      </c>
    </row>
    <row r="95" spans="6:6" x14ac:dyDescent="0.3">
      <c r="F95" s="49" t="str">
        <v>Kwabena Ntiamoah</v>
      </c>
    </row>
    <row r="96" spans="6:6" x14ac:dyDescent="0.3">
      <c r="F96" s="49" t="str">
        <v>Mama Gladys</v>
      </c>
    </row>
    <row r="97" spans="6:6" x14ac:dyDescent="0.3">
      <c r="F97" s="49" t="str">
        <v>Regina Odurowaa</v>
      </c>
    </row>
    <row r="98" spans="6:6" x14ac:dyDescent="0.3">
      <c r="F98" s="49" t="str">
        <v>Christina Antwi</v>
      </c>
    </row>
    <row r="99" spans="6:6" x14ac:dyDescent="0.3">
      <c r="F99" s="49" t="str">
        <v>Kwabena Asiamah</v>
      </c>
    </row>
    <row r="100" spans="6:6" x14ac:dyDescent="0.3">
      <c r="F100" s="49" t="str">
        <v>Akosua Otiwaa</v>
      </c>
    </row>
    <row r="101" spans="6:6" x14ac:dyDescent="0.3">
      <c r="F101" s="49" t="str">
        <v>Dora</v>
      </c>
    </row>
    <row r="102" spans="6:6" x14ac:dyDescent="0.3">
      <c r="F102" s="49" t="str">
        <v>Antwi Darkwah</v>
      </c>
    </row>
    <row r="103" spans="6:6" x14ac:dyDescent="0.3">
      <c r="F103" s="49" t="str">
        <v>Ernestina Sarpeh</v>
      </c>
    </row>
    <row r="104" spans="6:6" x14ac:dyDescent="0.3">
      <c r="F104" s="49" t="str">
        <v>Victor Gameh</v>
      </c>
    </row>
    <row r="105" spans="6:6" x14ac:dyDescent="0.3">
      <c r="F105" s="49" t="str">
        <v>Yaa Love</v>
      </c>
    </row>
    <row r="106" spans="6:6" x14ac:dyDescent="0.3">
      <c r="F106" s="49" t="str">
        <v>Yaw Twum</v>
      </c>
    </row>
    <row r="107" spans="6:6" x14ac:dyDescent="0.3">
      <c r="F107" s="49" t="str">
        <v>Akyea Frimpong</v>
      </c>
    </row>
    <row r="108" spans="6:6" x14ac:dyDescent="0.3">
      <c r="F108" s="49" t="str">
        <v>Asare Antwi</v>
      </c>
    </row>
    <row r="109" spans="6:6" x14ac:dyDescent="0.3">
      <c r="F109" s="49" t="str">
        <v>Ophelia Ama Dede</v>
      </c>
    </row>
    <row r="110" spans="6:6" x14ac:dyDescent="0.3">
      <c r="F110" s="49" t="str">
        <v>Darko Dickson</v>
      </c>
    </row>
    <row r="111" spans="6:6" x14ac:dyDescent="0.3">
      <c r="F111" s="49" t="str">
        <v>Grace Afrah</v>
      </c>
    </row>
    <row r="112" spans="6:6" x14ac:dyDescent="0.3">
      <c r="F112" s="49" t="str">
        <v>Simon Kofi Odonkor</v>
      </c>
    </row>
    <row r="113" spans="6:6" x14ac:dyDescent="0.3">
      <c r="F113" s="49" t="str">
        <v>Afia Nana</v>
      </c>
    </row>
    <row r="114" spans="6:6" x14ac:dyDescent="0.3">
      <c r="F114" s="49" t="str">
        <v>Selina Donkor Ofosua</v>
      </c>
    </row>
    <row r="115" spans="6:6" x14ac:dyDescent="0.3">
      <c r="F115" s="49" t="str">
        <v>Mary Nnisin</v>
      </c>
    </row>
    <row r="116" spans="6:6" x14ac:dyDescent="0.3">
      <c r="F116" s="49" t="str">
        <v>Alice Abena Korkor</v>
      </c>
    </row>
    <row r="117" spans="6:6" x14ac:dyDescent="0.3">
      <c r="F117" s="49" t="str">
        <v>Grace Ampofowaa</v>
      </c>
    </row>
    <row r="118" spans="6:6" x14ac:dyDescent="0.3">
      <c r="F118" s="49" t="str">
        <v>Janet Adwapa</v>
      </c>
    </row>
    <row r="119" spans="6:6" x14ac:dyDescent="0.3">
      <c r="F119" s="49" t="str">
        <v>Jennifer Kyeraa</v>
      </c>
    </row>
    <row r="120" spans="6:6" x14ac:dyDescent="0.3">
      <c r="F120" s="49" t="str">
        <v>Abena Bedge</v>
      </c>
    </row>
    <row r="121" spans="6:6" x14ac:dyDescent="0.3">
      <c r="F121" s="49" t="str">
        <v>Isaac Kwasi Appiah</v>
      </c>
    </row>
    <row r="122" spans="6:6" x14ac:dyDescent="0.3">
      <c r="F122" s="49" t="str">
        <v>Alfred Kwaku Gyensah</v>
      </c>
    </row>
    <row r="123" spans="6:6" x14ac:dyDescent="0.3">
      <c r="F123" s="49" t="str">
        <v>Kwasi George</v>
      </c>
    </row>
    <row r="124" spans="6:6" x14ac:dyDescent="0.3">
      <c r="F124" s="49" t="str">
        <v>Mercy Acheampomaa</v>
      </c>
    </row>
    <row r="125" spans="6:6" x14ac:dyDescent="0.3">
      <c r="F125" s="49" t="str">
        <v>Mabel Afrah</v>
      </c>
    </row>
    <row r="126" spans="6:6" x14ac:dyDescent="0.3">
      <c r="F126" s="49" t="str">
        <v>Erica Boakye</v>
      </c>
    </row>
    <row r="127" spans="6:6" x14ac:dyDescent="0.3">
      <c r="F127" s="49" t="str">
        <v>Mercy Yeboah</v>
      </c>
    </row>
    <row r="128" spans="6:6" x14ac:dyDescent="0.3">
      <c r="F128" s="49" t="str">
        <v>Joseph Bortey Alabi</v>
      </c>
    </row>
    <row r="129" spans="6:6" x14ac:dyDescent="0.3">
      <c r="F129" s="49" t="str">
        <v>Comfort Awo</v>
      </c>
    </row>
    <row r="130" spans="6:6" x14ac:dyDescent="0.3">
      <c r="F130" s="49" t="str">
        <v>Kwame Attah</v>
      </c>
    </row>
    <row r="131" spans="6:6" x14ac:dyDescent="0.3">
      <c r="F131" s="49" t="str">
        <v>Yaw Nyarko</v>
      </c>
    </row>
    <row r="132" spans="6:6" x14ac:dyDescent="0.3">
      <c r="F132" s="49" t="str">
        <v>Kwasi Yeboah</v>
      </c>
    </row>
    <row r="133" spans="6:6" x14ac:dyDescent="0.3">
      <c r="F133" s="49" t="str">
        <v>Yaw Mark Adu</v>
      </c>
    </row>
    <row r="134" spans="6:6" x14ac:dyDescent="0.3">
      <c r="F134" s="49" t="str">
        <v>Margaret Boatemaa</v>
      </c>
    </row>
    <row r="135" spans="6:6" x14ac:dyDescent="0.3">
      <c r="F135" s="49" t="str">
        <v>Emmanuel Amoako G.</v>
      </c>
    </row>
    <row r="136" spans="6:6" x14ac:dyDescent="0.3">
      <c r="F136" s="49" t="str">
        <v>Joyce Oforiwaa</v>
      </c>
    </row>
    <row r="137" spans="6:6" x14ac:dyDescent="0.3">
      <c r="F137" s="49" t="str">
        <v>Florence Kumiwaa</v>
      </c>
    </row>
    <row r="138" spans="6:6" x14ac:dyDescent="0.3">
      <c r="F138" s="49" t="str">
        <v>Noah Teye</v>
      </c>
    </row>
    <row r="139" spans="6:6" x14ac:dyDescent="0.3">
      <c r="F139" s="49" t="str">
        <v>Kwame Agyei</v>
      </c>
    </row>
    <row r="140" spans="6:6" x14ac:dyDescent="0.3">
      <c r="F140" s="49" t="str">
        <v>Afia Martha Frimpomaa</v>
      </c>
    </row>
    <row r="141" spans="6:6" x14ac:dyDescent="0.3">
      <c r="F141" s="49" t="str">
        <v>Comfort Appeah</v>
      </c>
    </row>
    <row r="142" spans="6:6" x14ac:dyDescent="0.3">
      <c r="F142" s="49" t="str">
        <v>Kwasi Asare</v>
      </c>
    </row>
    <row r="143" spans="6:6" x14ac:dyDescent="0.3">
      <c r="F143" s="49" t="str">
        <v>Samuel Nyarko</v>
      </c>
    </row>
    <row r="144" spans="6:6" x14ac:dyDescent="0.3">
      <c r="F144" s="49" t="str">
        <v>Yaa Ntiamoah</v>
      </c>
    </row>
    <row r="145" spans="6:6" x14ac:dyDescent="0.3">
      <c r="F145" s="49" t="str">
        <v>Ebenezer Ofosuhene Antwi</v>
      </c>
    </row>
    <row r="146" spans="6:6" x14ac:dyDescent="0.3">
      <c r="F146" s="49" t="str">
        <v>Yaw Darko</v>
      </c>
    </row>
    <row r="147" spans="6:6" x14ac:dyDescent="0.3">
      <c r="F147" s="49" t="str">
        <v>Comfort Abong</v>
      </c>
    </row>
    <row r="148" spans="6:6" x14ac:dyDescent="0.3">
      <c r="F148" s="49" t="str">
        <v>Thomas Peprah</v>
      </c>
    </row>
    <row r="149" spans="6:6" x14ac:dyDescent="0.3">
      <c r="F149" s="49" t="str">
        <v>Mina Asantewaa</v>
      </c>
    </row>
    <row r="150" spans="6:6" x14ac:dyDescent="0.3">
      <c r="F150" s="49" t="str">
        <v>Regina Konadu</v>
      </c>
    </row>
    <row r="151" spans="6:6" x14ac:dyDescent="0.3">
      <c r="F151" s="49" t="str">
        <v>Yawson Asante</v>
      </c>
    </row>
    <row r="152" spans="6:6" x14ac:dyDescent="0.3">
      <c r="F152" s="49" t="str">
        <v>Felix Kwadwo Ampofo</v>
      </c>
    </row>
    <row r="153" spans="6:6" x14ac:dyDescent="0.3">
      <c r="F153" s="49" t="str">
        <v>Yaa Asuma</v>
      </c>
    </row>
    <row r="154" spans="6:6" x14ac:dyDescent="0.3">
      <c r="F154" s="49" t="str">
        <v>Dickson Kwame</v>
      </c>
    </row>
    <row r="155" spans="6:6" x14ac:dyDescent="0.3">
      <c r="F155" s="49" t="str">
        <v>Adwoa Darkwaa</v>
      </c>
    </row>
    <row r="156" spans="6:6" x14ac:dyDescent="0.3">
      <c r="F156" s="49" t="str">
        <v>Nelson Kwasi Nartey</v>
      </c>
    </row>
    <row r="157" spans="6:6" x14ac:dyDescent="0.3">
      <c r="F157" s="49" t="str">
        <v>Yaw Oppong</v>
      </c>
    </row>
    <row r="158" spans="6:6" x14ac:dyDescent="0.3">
      <c r="F158" s="49" t="str">
        <v>Dora Afrah</v>
      </c>
    </row>
    <row r="159" spans="6:6" x14ac:dyDescent="0.3">
      <c r="F159" s="49" t="str">
        <v>Alice Asaah</v>
      </c>
    </row>
    <row r="160" spans="6:6" x14ac:dyDescent="0.3">
      <c r="F160" s="49" t="str">
        <v>Patience Oforiwaa</v>
      </c>
    </row>
    <row r="161" spans="6:6" x14ac:dyDescent="0.3">
      <c r="F161" s="49" t="str">
        <v>Man Togo</v>
      </c>
    </row>
    <row r="162" spans="6:6" x14ac:dyDescent="0.3">
      <c r="F162" s="49" t="str">
        <v>Doris Ohenewaa</v>
      </c>
    </row>
    <row r="163" spans="6:6" x14ac:dyDescent="0.3">
      <c r="F163" s="49" t="str">
        <v>Daniel Kwame Marfo</v>
      </c>
    </row>
    <row r="164" spans="6:6" x14ac:dyDescent="0.3">
      <c r="F164" s="49" t="str">
        <v>Sophia Frimpong</v>
      </c>
    </row>
    <row r="165" spans="6:6" x14ac:dyDescent="0.3">
      <c r="F165" s="49" t="str">
        <v>Afi Tagbor</v>
      </c>
    </row>
    <row r="166" spans="6:6" x14ac:dyDescent="0.3">
      <c r="F166" s="49" t="str">
        <v>Rose Animah</v>
      </c>
    </row>
    <row r="167" spans="6:6" x14ac:dyDescent="0.3">
      <c r="F167" s="49" t="str">
        <v>Sarah Attaa</v>
      </c>
    </row>
    <row r="168" spans="6:6" x14ac:dyDescent="0.3">
      <c r="F168" s="49" t="str">
        <v>Samuel Akuako</v>
      </c>
    </row>
    <row r="169" spans="6:6" x14ac:dyDescent="0.3">
      <c r="F169" s="49" t="str">
        <v>Daniel Opoku</v>
      </c>
    </row>
    <row r="170" spans="6:6" x14ac:dyDescent="0.3">
      <c r="F170" s="49" t="str">
        <v>Comfort Afrah</v>
      </c>
    </row>
    <row r="171" spans="6:6" x14ac:dyDescent="0.3">
      <c r="F171" s="49" t="str">
        <v>Esther Serwaa</v>
      </c>
    </row>
    <row r="172" spans="6:6" x14ac:dyDescent="0.3">
      <c r="F172" s="49" t="str">
        <v>Patrick Tetteh</v>
      </c>
    </row>
    <row r="173" spans="6:6" x14ac:dyDescent="0.3">
      <c r="F173" s="49" t="str">
        <v>Grace Asiedua</v>
      </c>
    </row>
    <row r="174" spans="6:6" x14ac:dyDescent="0.3">
      <c r="F174" s="49" t="str">
        <v>Alex Antwi Darko</v>
      </c>
    </row>
    <row r="175" spans="6:6" x14ac:dyDescent="0.3">
      <c r="F175" s="49" t="str">
        <v>Akosua Beatrice</v>
      </c>
    </row>
    <row r="176" spans="6:6" x14ac:dyDescent="0.3">
      <c r="F176" s="49" t="str">
        <v>Kwadwo Darkwah</v>
      </c>
    </row>
    <row r="177" spans="6:6" x14ac:dyDescent="0.3">
      <c r="F177" s="49" t="str">
        <v>Deborah Otenewaa</v>
      </c>
    </row>
    <row r="178" spans="6:6" x14ac:dyDescent="0.3">
      <c r="F178" s="49" t="str">
        <v>Godwin Adamtey</v>
      </c>
    </row>
    <row r="179" spans="6:6" x14ac:dyDescent="0.3">
      <c r="F179" s="49" t="str">
        <v>Christopher Addo</v>
      </c>
    </row>
    <row r="180" spans="6:6" x14ac:dyDescent="0.3">
      <c r="F180" s="49" t="str">
        <v>Rita Antwi</v>
      </c>
    </row>
    <row r="181" spans="6:6" x14ac:dyDescent="0.3">
      <c r="F181" s="49" t="str">
        <v>Kofi Alhassan</v>
      </c>
    </row>
    <row r="182" spans="6:6" x14ac:dyDescent="0.3">
      <c r="F182" s="49" t="str">
        <v>Francis Owusu</v>
      </c>
    </row>
    <row r="183" spans="6:6" x14ac:dyDescent="0.3">
      <c r="F183" s="49" t="str">
        <v>Joseph Antiri Ofori-Atta</v>
      </c>
    </row>
    <row r="184" spans="6:6" x14ac:dyDescent="0.3">
      <c r="F184" s="49" t="str">
        <v>Ama Adukpo</v>
      </c>
    </row>
    <row r="185" spans="6:6" x14ac:dyDescent="0.3">
      <c r="F185" s="49" t="str">
        <v>Emmanuel Essel</v>
      </c>
    </row>
    <row r="186" spans="6:6" x14ac:dyDescent="0.3">
      <c r="F186" s="49" t="str">
        <v>Dickson Amedzo</v>
      </c>
    </row>
    <row r="187" spans="6:6" x14ac:dyDescent="0.3">
      <c r="F187" s="49" t="str">
        <v>Alex Kofi Darkwah</v>
      </c>
    </row>
    <row r="188" spans="6:6" x14ac:dyDescent="0.3">
      <c r="F188" s="49" t="str">
        <v>Alexander Brobbey</v>
      </c>
    </row>
    <row r="189" spans="6:6" x14ac:dyDescent="0.3">
      <c r="F189" s="49" t="str">
        <v>Dora Darkwaah</v>
      </c>
    </row>
    <row r="190" spans="6:6" x14ac:dyDescent="0.3">
      <c r="F190" s="49" t="str">
        <v>Kofi Ametekpe</v>
      </c>
    </row>
    <row r="191" spans="6:6" x14ac:dyDescent="0.3">
      <c r="F191" s="49" t="str">
        <v>Margaret Nyankson</v>
      </c>
    </row>
    <row r="192" spans="6:6" x14ac:dyDescent="0.3">
      <c r="F192" s="49" t="str">
        <v>Kwasi Nimako</v>
      </c>
    </row>
    <row r="193" spans="6:6" x14ac:dyDescent="0.3">
      <c r="F193" s="49" t="str">
        <v>Matilda Obenewaa</v>
      </c>
    </row>
    <row r="194" spans="6:6" x14ac:dyDescent="0.3">
      <c r="F194" s="49" t="str">
        <v>Kwame Yeboah</v>
      </c>
    </row>
    <row r="195" spans="6:6" x14ac:dyDescent="0.3">
      <c r="F195" s="49" t="str">
        <v>Isaac Kwabena Bosompem</v>
      </c>
    </row>
    <row r="196" spans="6:6" x14ac:dyDescent="0.3">
      <c r="F196" s="49" t="str">
        <v>Beatrice Akosua Antwiwaa</v>
      </c>
    </row>
    <row r="197" spans="6:6" x14ac:dyDescent="0.3">
      <c r="F197" s="49" t="str">
        <v>Kofi Darkwah</v>
      </c>
    </row>
    <row r="198" spans="6:6" x14ac:dyDescent="0.3">
      <c r="F198" s="49" t="str">
        <v>Adwoa Kwakyewaa</v>
      </c>
    </row>
    <row r="199" spans="6:6" x14ac:dyDescent="0.3">
      <c r="F199" s="49" t="str">
        <v>Attah Ahorku</v>
      </c>
    </row>
    <row r="200" spans="6:6" x14ac:dyDescent="0.3">
      <c r="F200" s="49" t="str">
        <v>Comfort Inkum</v>
      </c>
    </row>
    <row r="201" spans="6:6" x14ac:dyDescent="0.3">
      <c r="F201" s="49" t="str">
        <v>Kennedy Ampaw</v>
      </c>
    </row>
    <row r="202" spans="6:6" x14ac:dyDescent="0.3">
      <c r="F202" s="49" t="str">
        <v>Emmanuel Tsati</v>
      </c>
    </row>
    <row r="203" spans="6:6" x14ac:dyDescent="0.3">
      <c r="F203" s="49" t="str">
        <v>Alex Twumasi</v>
      </c>
    </row>
    <row r="204" spans="6:6" x14ac:dyDescent="0.3">
      <c r="F204" s="49" t="str">
        <v>Amos Martey</v>
      </c>
    </row>
    <row r="205" spans="6:6" x14ac:dyDescent="0.3">
      <c r="F205" s="49" t="str">
        <v>Comfort Bruwaa</v>
      </c>
    </row>
    <row r="206" spans="6:6" x14ac:dyDescent="0.3">
      <c r="F206" s="49" t="str">
        <v>Kofi Oduro</v>
      </c>
    </row>
    <row r="207" spans="6:6" x14ac:dyDescent="0.3">
      <c r="F207" s="49" t="str">
        <v>Dede Nartey</v>
      </c>
    </row>
    <row r="208" spans="6:6" x14ac:dyDescent="0.3">
      <c r="F208" s="49" t="str">
        <v>Hayford Mensah</v>
      </c>
    </row>
    <row r="209" spans="6:6" x14ac:dyDescent="0.3">
      <c r="F209" s="49" t="str">
        <v>William Addo</v>
      </c>
    </row>
    <row r="210" spans="6:6" x14ac:dyDescent="0.3">
      <c r="F210" s="49" t="str">
        <v>Ali Tetteh</v>
      </c>
    </row>
    <row r="211" spans="6:6" x14ac:dyDescent="0.3">
      <c r="F211" s="49" t="str">
        <v>Adama Sagno</v>
      </c>
    </row>
    <row r="212" spans="6:6" x14ac:dyDescent="0.3">
      <c r="F212" s="49" t="str">
        <v>Tetteh Wayoe</v>
      </c>
    </row>
    <row r="213" spans="6:6" x14ac:dyDescent="0.3">
      <c r="F213" s="49" t="str">
        <v>William Ofori</v>
      </c>
    </row>
    <row r="214" spans="6:6" x14ac:dyDescent="0.3">
      <c r="F214" s="49" t="str">
        <v>Enock Brafo</v>
      </c>
    </row>
    <row r="215" spans="6:6" x14ac:dyDescent="0.3">
      <c r="F215" s="49" t="str">
        <v>Yaw Peprah</v>
      </c>
    </row>
    <row r="216" spans="6:6" x14ac:dyDescent="0.3">
      <c r="F216" s="49" t="str">
        <v>Paul Brako</v>
      </c>
    </row>
    <row r="217" spans="6:6" x14ac:dyDescent="0.3">
      <c r="F217" s="49" t="str">
        <v>Comfort Apenteng</v>
      </c>
    </row>
    <row r="218" spans="6:6" x14ac:dyDescent="0.3">
      <c r="F218" s="49" t="str">
        <v>Georgina Korang</v>
      </c>
    </row>
    <row r="219" spans="6:6" x14ac:dyDescent="0.3">
      <c r="F219" s="49" t="str">
        <v>Juliana Odurowaa</v>
      </c>
    </row>
    <row r="220" spans="6:6" x14ac:dyDescent="0.3">
      <c r="F220" s="49" t="str">
        <v>Adwoa Owusua</v>
      </c>
    </row>
    <row r="221" spans="6:6" x14ac:dyDescent="0.3">
      <c r="F221" s="49" t="str">
        <v>Philipa Aryeetey</v>
      </c>
    </row>
    <row r="222" spans="6:6" x14ac:dyDescent="0.3">
      <c r="F222" s="49" t="str">
        <v>Emmanuel Osei</v>
      </c>
    </row>
    <row r="223" spans="6:6" x14ac:dyDescent="0.3">
      <c r="F223" s="49" t="str">
        <v>Ama Cynthia</v>
      </c>
    </row>
    <row r="224" spans="6:6" x14ac:dyDescent="0.3">
      <c r="F224" s="49" t="str">
        <v>Nicholas Kwadwo Yeboah</v>
      </c>
    </row>
    <row r="225" spans="6:6" x14ac:dyDescent="0.3">
      <c r="F225" s="49" t="str">
        <v>Samuel Kikisi</v>
      </c>
    </row>
    <row r="226" spans="6:6" x14ac:dyDescent="0.3">
      <c r="F226" s="49" t="str">
        <v>Godfred K. Ampabeng</v>
      </c>
    </row>
    <row r="227" spans="6:6" x14ac:dyDescent="0.3">
      <c r="F227" s="49" t="str">
        <v>Boadi Darkwah</v>
      </c>
    </row>
    <row r="228" spans="6:6" x14ac:dyDescent="0.3">
      <c r="F228" s="49" t="str">
        <v>Esther Boaduaa</v>
      </c>
    </row>
    <row r="229" spans="6:6" x14ac:dyDescent="0.3">
      <c r="F229" s="49" t="str">
        <v>Kwaku Peprah Mireku</v>
      </c>
    </row>
    <row r="230" spans="6:6" x14ac:dyDescent="0.3">
      <c r="F230" s="49" t="str">
        <v>Akua Botwe</v>
      </c>
    </row>
    <row r="231" spans="6:6" x14ac:dyDescent="0.3">
      <c r="F231" s="49" t="str">
        <v>Kwabena Appiah</v>
      </c>
    </row>
    <row r="232" spans="6:6" x14ac:dyDescent="0.3">
      <c r="F232" s="49" t="str">
        <v>Abdul Razak Sulemana</v>
      </c>
    </row>
    <row r="233" spans="6:6" x14ac:dyDescent="0.3">
      <c r="F233" s="49" t="str">
        <v>Bernard Asamoah</v>
      </c>
    </row>
    <row r="234" spans="6:6" x14ac:dyDescent="0.3">
      <c r="F234" s="49" t="str">
        <v>Ama Obenewaa</v>
      </c>
    </row>
    <row r="235" spans="6:6" x14ac:dyDescent="0.3">
      <c r="F235" s="49" t="str">
        <v>Janet Aboagyewaa</v>
      </c>
    </row>
    <row r="236" spans="6:6" x14ac:dyDescent="0.3">
      <c r="F236" s="49" t="str">
        <v>Ernestina Asieduaa</v>
      </c>
    </row>
    <row r="237" spans="6:6" x14ac:dyDescent="0.3">
      <c r="F237" s="49" t="str">
        <v>Goyen Appam</v>
      </c>
    </row>
    <row r="238" spans="6:6" x14ac:dyDescent="0.3">
      <c r="F238" s="49" t="str">
        <v>Kwadwo Addo</v>
      </c>
    </row>
    <row r="239" spans="6:6" x14ac:dyDescent="0.3">
      <c r="F239" s="49" t="str">
        <v>Akosua Nyamekye</v>
      </c>
    </row>
    <row r="240" spans="6:6" x14ac:dyDescent="0.3">
      <c r="F240" s="49" t="str">
        <v>Emmanuel Kuma Tagbor</v>
      </c>
    </row>
    <row r="241" spans="6:6" x14ac:dyDescent="0.3">
      <c r="F241" s="49" t="str">
        <v>Solo Gadzi Atikpoe</v>
      </c>
    </row>
    <row r="242" spans="6:6" x14ac:dyDescent="0.3">
      <c r="F242" s="49" t="str">
        <v>Isaac Kwadwo Agyei</v>
      </c>
    </row>
    <row r="243" spans="6:6" x14ac:dyDescent="0.3">
      <c r="F243" s="49" t="str">
        <v>Dina Appiah</v>
      </c>
    </row>
    <row r="244" spans="6:6" x14ac:dyDescent="0.3">
      <c r="F244" s="49" t="str">
        <v>Solomon Nuadeke</v>
      </c>
    </row>
    <row r="245" spans="6:6" x14ac:dyDescent="0.3">
      <c r="F245" s="49" t="str">
        <v>Rosemond Amoako</v>
      </c>
    </row>
    <row r="246" spans="6:6" x14ac:dyDescent="0.3">
      <c r="F246" s="49" t="str">
        <v>Doris</v>
      </c>
    </row>
    <row r="247" spans="6:6" x14ac:dyDescent="0.3">
      <c r="F247" s="49" t="str">
        <v>Richmond Asamoah</v>
      </c>
    </row>
    <row r="248" spans="6:6" x14ac:dyDescent="0.3">
      <c r="F248" s="49" t="str">
        <v>Naomi Nuadeke</v>
      </c>
    </row>
    <row r="249" spans="6:6" x14ac:dyDescent="0.3">
      <c r="F249" s="49" t="str">
        <v>Samuel Akwasi Acheampong</v>
      </c>
    </row>
    <row r="250" spans="6:6" x14ac:dyDescent="0.3">
      <c r="F250" s="49" t="str">
        <v>Kwabena Marfo</v>
      </c>
    </row>
    <row r="251" spans="6:6" x14ac:dyDescent="0.3">
      <c r="F251" s="49" t="str">
        <v>Gifty Ampofo</v>
      </c>
    </row>
    <row r="252" spans="6:6" x14ac:dyDescent="0.3">
      <c r="F252" s="49" t="str">
        <v>Regina Serwaa Ampofo</v>
      </c>
    </row>
    <row r="253" spans="6:6" x14ac:dyDescent="0.3">
      <c r="F253" s="49" t="str">
        <v>Aku Ankrah</v>
      </c>
    </row>
    <row r="254" spans="6:6" x14ac:dyDescent="0.3">
      <c r="F254" s="49" t="str">
        <v>Adu Kofi</v>
      </c>
    </row>
    <row r="255" spans="6:6" x14ac:dyDescent="0.3">
      <c r="F255" s="49" t="str">
        <v>Louis Yaw Doku</v>
      </c>
    </row>
    <row r="256" spans="6:6" x14ac:dyDescent="0.3">
      <c r="F256" s="49" t="str">
        <v>Comfort Odentaa</v>
      </c>
    </row>
    <row r="257" spans="6:6" x14ac:dyDescent="0.3">
      <c r="F257" s="49" t="str">
        <v>Veronica Aku Amedi</v>
      </c>
    </row>
    <row r="258" spans="6:6" x14ac:dyDescent="0.3">
      <c r="F258" s="49" t="str">
        <v>Emmanuel Asante</v>
      </c>
    </row>
    <row r="259" spans="6:6" x14ac:dyDescent="0.3">
      <c r="F259" s="49" t="str">
        <v>Emmanuel Tettey</v>
      </c>
    </row>
    <row r="260" spans="6:6" x14ac:dyDescent="0.3">
      <c r="F260" s="49" t="str">
        <v>Christina Affum</v>
      </c>
    </row>
    <row r="261" spans="6:6" x14ac:dyDescent="0.3">
      <c r="F261" s="49" t="str">
        <v>Yaw Antwi</v>
      </c>
    </row>
    <row r="262" spans="6:6" x14ac:dyDescent="0.3">
      <c r="F262" s="49" t="str">
        <v>Kwabena Abrokwah</v>
      </c>
    </row>
    <row r="263" spans="6:6" x14ac:dyDescent="0.3">
      <c r="F263" s="49" t="str">
        <v>Janet Ampofowaa Amponsah</v>
      </c>
    </row>
    <row r="264" spans="6:6" x14ac:dyDescent="0.3">
      <c r="F264" s="49" t="str">
        <v>Priana Odame</v>
      </c>
    </row>
    <row r="265" spans="6:6" x14ac:dyDescent="0.3">
      <c r="F265" s="49" t="str">
        <v>Celestial Awuku Nyarko</v>
      </c>
    </row>
    <row r="266" spans="6:6" x14ac:dyDescent="0.3">
      <c r="F266" s="49" t="str">
        <v>Regina Brakoaa</v>
      </c>
    </row>
    <row r="267" spans="6:6" x14ac:dyDescent="0.3">
      <c r="F267" s="49" t="str">
        <v>Maxwell Owusu</v>
      </c>
    </row>
    <row r="268" spans="6:6" x14ac:dyDescent="0.3">
      <c r="F268" s="49" t="str">
        <v>Kwabena Sakyiama</v>
      </c>
    </row>
    <row r="269" spans="6:6" x14ac:dyDescent="0.3">
      <c r="F269" s="49" t="str">
        <v>Akua Oforiwaa Anane</v>
      </c>
    </row>
    <row r="270" spans="6:6" x14ac:dyDescent="0.3">
      <c r="F270" s="49" t="str">
        <v>Esi Agyarkwaa</v>
      </c>
    </row>
    <row r="271" spans="6:6" x14ac:dyDescent="0.3">
      <c r="F271" s="49" t="str">
        <v>Mary Afia Akakpo</v>
      </c>
    </row>
    <row r="272" spans="6:6" x14ac:dyDescent="0.3">
      <c r="F272" s="49" t="str">
        <v>Nana Larjder Kabutey</v>
      </c>
    </row>
    <row r="273" spans="6:6" x14ac:dyDescent="0.3">
      <c r="F273" s="49" t="str">
        <v>Thomas Frimpong</v>
      </c>
    </row>
    <row r="274" spans="6:6" x14ac:dyDescent="0.3">
      <c r="F274" s="49" t="str">
        <v>Tetteh Kwabena</v>
      </c>
    </row>
    <row r="275" spans="6:6" x14ac:dyDescent="0.3">
      <c r="F275" s="49" t="str">
        <v>Jennifer Boatemaa</v>
      </c>
    </row>
    <row r="276" spans="6:6" x14ac:dyDescent="0.3">
      <c r="F276" s="49" t="str">
        <v>Margaret Agyeiwaa</v>
      </c>
    </row>
    <row r="277" spans="6:6" x14ac:dyDescent="0.3">
      <c r="F277" s="49" t="str">
        <v>Kwabena Tawiah</v>
      </c>
    </row>
    <row r="278" spans="6:6" x14ac:dyDescent="0.3">
      <c r="F278" s="49" t="str">
        <v>Isaac Donkor</v>
      </c>
    </row>
    <row r="279" spans="6:6" x14ac:dyDescent="0.3">
      <c r="F279" s="49" t="str">
        <v>Seth Asiedu</v>
      </c>
    </row>
    <row r="280" spans="6:6" x14ac:dyDescent="0.3">
      <c r="F280" s="49" t="str">
        <v>Victoria Dede</v>
      </c>
    </row>
    <row r="281" spans="6:6" x14ac:dyDescent="0.3">
      <c r="F281" s="49" t="str">
        <v>Kofi Ayebi</v>
      </c>
    </row>
    <row r="282" spans="6:6" x14ac:dyDescent="0.3">
      <c r="F282" s="49" t="str">
        <v>Kwadwo Darkwah</v>
      </c>
    </row>
    <row r="283" spans="6:6" x14ac:dyDescent="0.3">
      <c r="F283" s="49" t="str">
        <v>Hanson Kofi Pinto</v>
      </c>
    </row>
    <row r="284" spans="6:6" x14ac:dyDescent="0.3">
      <c r="F284" s="49" t="str">
        <v>Comfort Frimpomaa</v>
      </c>
    </row>
    <row r="285" spans="6:6" x14ac:dyDescent="0.3">
      <c r="F285" s="49" t="str">
        <v>Kwadwo Agyeman</v>
      </c>
    </row>
    <row r="286" spans="6:6" x14ac:dyDescent="0.3">
      <c r="F286" s="49" t="str">
        <v>Kwadwo Aboagye Oduro</v>
      </c>
    </row>
    <row r="287" spans="6:6" x14ac:dyDescent="0.3">
      <c r="F287" s="49" t="str">
        <v>Comfort Obeng Ampah</v>
      </c>
    </row>
    <row r="288" spans="6:6" x14ac:dyDescent="0.3">
      <c r="F288" s="49" t="str">
        <v>Kwame Akomeah</v>
      </c>
    </row>
    <row r="289" spans="6:6" x14ac:dyDescent="0.3">
      <c r="F289" s="49" t="str">
        <v>Abena Akuma</v>
      </c>
    </row>
    <row r="290" spans="6:6" x14ac:dyDescent="0.3">
      <c r="F290" s="49" t="str">
        <v>Sagbor Gazo</v>
      </c>
    </row>
    <row r="291" spans="6:6" x14ac:dyDescent="0.3">
      <c r="F291" s="49" t="str">
        <v>Ransford Arthur</v>
      </c>
    </row>
    <row r="292" spans="6:6" x14ac:dyDescent="0.3">
      <c r="F292" s="49" t="str">
        <v>Kwasi Torgbui</v>
      </c>
    </row>
    <row r="293" spans="6:6" x14ac:dyDescent="0.3">
      <c r="F293" s="49" t="str">
        <v>Faustina Aboagyewaa</v>
      </c>
    </row>
    <row r="294" spans="6:6" x14ac:dyDescent="0.3">
      <c r="F294" s="49" t="str">
        <v>Nicholas Akwasi Ampofo</v>
      </c>
    </row>
    <row r="295" spans="6:6" x14ac:dyDescent="0.3">
      <c r="F295" s="49" t="str">
        <v>Janet Agyeibea</v>
      </c>
    </row>
    <row r="296" spans="6:6" x14ac:dyDescent="0.3">
      <c r="F296" s="49" t="str">
        <v>Paulina Nartey</v>
      </c>
    </row>
    <row r="297" spans="6:6" x14ac:dyDescent="0.3">
      <c r="F297" s="49" t="str">
        <v>Thomas Adomako</v>
      </c>
    </row>
    <row r="298" spans="6:6" x14ac:dyDescent="0.3">
      <c r="F298" s="49" t="str">
        <v>Jonathan Appiah Abrokwah</v>
      </c>
    </row>
    <row r="299" spans="6:6" x14ac:dyDescent="0.3">
      <c r="F299" s="49" t="str">
        <v>Samuel Amponsah Agyare</v>
      </c>
    </row>
    <row r="300" spans="6:6" x14ac:dyDescent="0.3">
      <c r="F300" s="49" t="str">
        <v>Mary Boah</v>
      </c>
    </row>
    <row r="301" spans="6:6" x14ac:dyDescent="0.3">
      <c r="F301" s="49" t="str">
        <v>Augustina Konadu</v>
      </c>
    </row>
    <row r="302" spans="6:6" x14ac:dyDescent="0.3">
      <c r="F302" s="49" t="str">
        <v>Yaw Amponsah</v>
      </c>
    </row>
    <row r="303" spans="6:6" x14ac:dyDescent="0.3">
      <c r="F303" s="49" t="str">
        <v>Augustina Agyeiwaa</v>
      </c>
    </row>
    <row r="304" spans="6:6" x14ac:dyDescent="0.3">
      <c r="F304" s="49" t="str">
        <v>Akua Korang</v>
      </c>
    </row>
    <row r="305" spans="6:6" x14ac:dyDescent="0.3">
      <c r="F305" s="49" t="str">
        <v>Christian Affum</v>
      </c>
    </row>
    <row r="306" spans="6:6" x14ac:dyDescent="0.3">
      <c r="F306" s="49" t="str">
        <v>Juliana Nuadeke</v>
      </c>
    </row>
    <row r="307" spans="6:6" x14ac:dyDescent="0.3">
      <c r="F307" s="49" t="str">
        <v>Akua Tuah</v>
      </c>
    </row>
    <row r="308" spans="6:6" x14ac:dyDescent="0.3">
      <c r="F308" s="49" t="str">
        <v>Jennifer Amponsah</v>
      </c>
    </row>
    <row r="309" spans="6:6" x14ac:dyDescent="0.3">
      <c r="F309" s="49" t="str">
        <v>Kofi Nti</v>
      </c>
    </row>
    <row r="310" spans="6:6" x14ac:dyDescent="0.3">
      <c r="F310" s="49" t="str">
        <v>Esther Adjetey</v>
      </c>
    </row>
    <row r="311" spans="6:6" x14ac:dyDescent="0.3">
      <c r="F311" s="49" t="str">
        <v>Sussana Serwaa</v>
      </c>
    </row>
    <row r="312" spans="6:6" x14ac:dyDescent="0.3">
      <c r="F312" s="49" t="str">
        <v>Ken Amoah</v>
      </c>
    </row>
    <row r="313" spans="6:6" x14ac:dyDescent="0.3">
      <c r="F313" s="49" t="str">
        <v>Kwasi Nti</v>
      </c>
    </row>
    <row r="314" spans="6:6" x14ac:dyDescent="0.3">
      <c r="F314" s="49" t="str">
        <v>Francis Kingsley Otoo</v>
      </c>
    </row>
    <row r="315" spans="6:6" x14ac:dyDescent="0.3">
      <c r="F315" s="49" t="str">
        <v>Prince Obeng</v>
      </c>
    </row>
    <row r="316" spans="6:6" x14ac:dyDescent="0.3">
      <c r="F316" s="49" t="str">
        <v>Adwoa Mansah</v>
      </c>
    </row>
    <row r="317" spans="6:6" x14ac:dyDescent="0.3">
      <c r="F317" s="49" t="str">
        <v>Kwaku Yeboah</v>
      </c>
    </row>
    <row r="318" spans="6:6" x14ac:dyDescent="0.3">
      <c r="F318" s="49" t="str">
        <v>Dora Amaku Akpey</v>
      </c>
    </row>
    <row r="319" spans="6:6" x14ac:dyDescent="0.3">
      <c r="F319" s="49" t="str">
        <v>Rose Afia Kpodo</v>
      </c>
    </row>
    <row r="320" spans="6:6" x14ac:dyDescent="0.3">
      <c r="F320" s="49" t="str">
        <v>Afia Nsiah</v>
      </c>
    </row>
    <row r="321" spans="6:6" x14ac:dyDescent="0.3">
      <c r="F321" s="49" t="str">
        <v>Samuel Duah</v>
      </c>
    </row>
    <row r="322" spans="6:6" x14ac:dyDescent="0.3">
      <c r="F322" s="49" t="str">
        <v>Kwame Frimpong</v>
      </c>
    </row>
    <row r="323" spans="6:6" x14ac:dyDescent="0.3">
      <c r="F323" s="49" t="str">
        <v>Joseph Doku</v>
      </c>
    </row>
    <row r="324" spans="6:6" x14ac:dyDescent="0.3">
      <c r="F324" s="49" t="str">
        <v>Kofi Agyekum</v>
      </c>
    </row>
    <row r="325" spans="6:6" x14ac:dyDescent="0.3">
      <c r="F325" s="49" t="str">
        <v>Nicholas Kofi Nimako</v>
      </c>
    </row>
    <row r="326" spans="6:6" x14ac:dyDescent="0.3">
      <c r="F326" s="49" t="str">
        <v>Yaa Ofosua</v>
      </c>
    </row>
    <row r="327" spans="6:6" x14ac:dyDescent="0.3">
      <c r="F327" s="49" t="str">
        <v>Beatrice Acquah</v>
      </c>
    </row>
    <row r="328" spans="6:6" x14ac:dyDescent="0.3">
      <c r="F328" s="49" t="str">
        <v>Paulina Kissiwaa</v>
      </c>
    </row>
    <row r="329" spans="6:6" x14ac:dyDescent="0.3">
      <c r="F329" s="49" t="str">
        <v>Yobio Korleki</v>
      </c>
    </row>
    <row r="330" spans="6:6" x14ac:dyDescent="0.3">
      <c r="F330" s="49" t="str">
        <v>Matilda Bosompemaa</v>
      </c>
    </row>
    <row r="331" spans="6:6" x14ac:dyDescent="0.3">
      <c r="F331" s="49" t="str">
        <v>Dina Opokuaa</v>
      </c>
    </row>
    <row r="332" spans="6:6" x14ac:dyDescent="0.3">
      <c r="F332" s="49" t="str">
        <v>Rosemond Osei</v>
      </c>
    </row>
    <row r="333" spans="6:6" x14ac:dyDescent="0.3">
      <c r="F333" s="49" t="str">
        <v>Kwasi Kyei</v>
      </c>
    </row>
    <row r="334" spans="6:6" x14ac:dyDescent="0.3">
      <c r="F334" s="49" t="str">
        <v>Yaa Owusua</v>
      </c>
    </row>
    <row r="335" spans="6:6" x14ac:dyDescent="0.3">
      <c r="F335" s="49" t="str">
        <v>Selina Asantewaa</v>
      </c>
    </row>
    <row r="336" spans="6:6" x14ac:dyDescent="0.3">
      <c r="F336" s="49" t="str">
        <v>Esther Narkie</v>
      </c>
    </row>
    <row r="337" spans="6:6" x14ac:dyDescent="0.3">
      <c r="F337" s="49" t="str">
        <v>Vida Korang</v>
      </c>
    </row>
    <row r="338" spans="6:6" x14ac:dyDescent="0.3">
      <c r="F338" s="49" t="str">
        <v>Florence Amoako Atta</v>
      </c>
    </row>
    <row r="339" spans="6:6" x14ac:dyDescent="0.3">
      <c r="F339" s="49" t="str">
        <v>Charity Boadiwaa</v>
      </c>
    </row>
    <row r="340" spans="6:6" x14ac:dyDescent="0.3">
      <c r="F340" s="49" t="str">
        <v>Kofi Bosompem</v>
      </c>
    </row>
    <row r="341" spans="6:6" x14ac:dyDescent="0.3">
      <c r="F341" s="49" t="str">
        <v>Salomey Akua Buah</v>
      </c>
    </row>
    <row r="342" spans="6:6" x14ac:dyDescent="0.3">
      <c r="F342" s="49" t="str">
        <v>Cecilia Serwaa</v>
      </c>
    </row>
    <row r="343" spans="6:6" x14ac:dyDescent="0.3">
      <c r="F343" s="49" t="str">
        <v>Janet Boadua</v>
      </c>
    </row>
    <row r="344" spans="6:6" x14ac:dyDescent="0.3">
      <c r="F344" s="49" t="str">
        <v>Faustina Ayimaah</v>
      </c>
    </row>
    <row r="345" spans="6:6" x14ac:dyDescent="0.3">
      <c r="F345" s="49" t="str">
        <v>Akosua Pomaah</v>
      </c>
    </row>
    <row r="346" spans="6:6" x14ac:dyDescent="0.3">
      <c r="F346" s="49" t="str">
        <v>Patrick Owusu</v>
      </c>
    </row>
    <row r="347" spans="6:6" x14ac:dyDescent="0.3">
      <c r="F347" s="49" t="str">
        <v>Faustina Doku</v>
      </c>
    </row>
    <row r="348" spans="6:6" x14ac:dyDescent="0.3">
      <c r="F348" s="49" t="str">
        <v>Emmanuel Charles Apenteng</v>
      </c>
    </row>
    <row r="349" spans="6:6" x14ac:dyDescent="0.3">
      <c r="F349" s="49" t="str">
        <v>Maxwell Nimako</v>
      </c>
    </row>
    <row r="350" spans="6:6" x14ac:dyDescent="0.3">
      <c r="F350" s="49" t="str">
        <v>Mary Bosompem</v>
      </c>
    </row>
    <row r="351" spans="6:6" x14ac:dyDescent="0.3">
      <c r="F351" s="49" t="str">
        <v>Taylor Twum</v>
      </c>
    </row>
    <row r="352" spans="6:6" x14ac:dyDescent="0.3">
      <c r="F352" s="49" t="str">
        <v>Elizabeth Ofosua</v>
      </c>
    </row>
    <row r="353" spans="6:6" x14ac:dyDescent="0.3">
      <c r="F353" s="49" t="str">
        <v>Seth Aboagye</v>
      </c>
    </row>
    <row r="354" spans="6:6" x14ac:dyDescent="0.3">
      <c r="F354" s="49" t="str">
        <v>Gladys Ampofoaa</v>
      </c>
    </row>
    <row r="355" spans="6:6" x14ac:dyDescent="0.3">
      <c r="F355" s="49" t="str">
        <v>Andrews Amoako</v>
      </c>
    </row>
    <row r="356" spans="6:6" x14ac:dyDescent="0.3">
      <c r="F356" s="49" t="str">
        <v>Adwoa Amponsah</v>
      </c>
    </row>
    <row r="357" spans="6:6" x14ac:dyDescent="0.3">
      <c r="F357" s="49" t="str">
        <v>Kwadwo Acheampong</v>
      </c>
    </row>
    <row r="358" spans="6:6" x14ac:dyDescent="0.3">
      <c r="F358" s="49" t="str">
        <v>Afia Ntiamoah</v>
      </c>
    </row>
    <row r="359" spans="6:6" x14ac:dyDescent="0.3">
      <c r="F359" s="49" t="str">
        <v>Mary Frimpomaa</v>
      </c>
    </row>
    <row r="360" spans="6:6" x14ac:dyDescent="0.3">
      <c r="F360" s="49" t="str">
        <v>Kofi Asamoah</v>
      </c>
    </row>
    <row r="361" spans="6:6" x14ac:dyDescent="0.3">
      <c r="F361" s="49" t="str">
        <v>George Nkansah</v>
      </c>
    </row>
    <row r="362" spans="6:6" x14ac:dyDescent="0.3">
      <c r="F362" s="49" t="str">
        <v>Bernard Adu</v>
      </c>
    </row>
    <row r="363" spans="6:6" x14ac:dyDescent="0.3">
      <c r="F363" s="49" t="str">
        <v>Georgina Korang</v>
      </c>
    </row>
    <row r="364" spans="6:6" x14ac:dyDescent="0.3">
      <c r="F364" s="49" t="str">
        <v>Isaac Darko</v>
      </c>
    </row>
    <row r="365" spans="6:6" x14ac:dyDescent="0.3">
      <c r="F365" s="49" t="str">
        <v>Vivian Animah</v>
      </c>
    </row>
    <row r="366" spans="6:6" x14ac:dyDescent="0.3">
      <c r="F366" s="49" t="str">
        <v>Christiana Kwakyewaa</v>
      </c>
    </row>
    <row r="367" spans="6:6" x14ac:dyDescent="0.3">
      <c r="F367" s="49" t="str">
        <v>Emelia Ampofoaa</v>
      </c>
    </row>
    <row r="368" spans="6:6" x14ac:dyDescent="0.3">
      <c r="F368" s="49" t="str">
        <v>Kwasi Owusu</v>
      </c>
    </row>
    <row r="369" spans="6:6" x14ac:dyDescent="0.3">
      <c r="F369" s="49" t="str">
        <v>Joanita Ofori Asante</v>
      </c>
    </row>
    <row r="370" spans="6:6" x14ac:dyDescent="0.3">
      <c r="F370" s="49" t="str">
        <v>Samuel Osei</v>
      </c>
    </row>
    <row r="371" spans="6:6" x14ac:dyDescent="0.3">
      <c r="F371" s="49" t="str">
        <v>Kate Owusu Sekyere</v>
      </c>
    </row>
    <row r="372" spans="6:6" x14ac:dyDescent="0.3">
      <c r="F372" s="49" t="str">
        <v>Samson Duodu</v>
      </c>
    </row>
    <row r="373" spans="6:6" x14ac:dyDescent="0.3">
      <c r="F373" s="49" t="str">
        <v>Daniel Akafua</v>
      </c>
    </row>
    <row r="374" spans="6:6" x14ac:dyDescent="0.3">
      <c r="F374" s="49" t="str">
        <v>Regina Boateng</v>
      </c>
    </row>
    <row r="375" spans="6:6" x14ac:dyDescent="0.3">
      <c r="F375" s="49" t="str">
        <v>Evans Omane</v>
      </c>
    </row>
    <row r="376" spans="6:6" x14ac:dyDescent="0.3">
      <c r="F376" s="49" t="str">
        <v>Paul Owusu</v>
      </c>
    </row>
    <row r="377" spans="6:6" x14ac:dyDescent="0.3">
      <c r="F377" s="49" t="str">
        <v>Daniel Quaye</v>
      </c>
    </row>
    <row r="378" spans="6:6" x14ac:dyDescent="0.3">
      <c r="F378" s="49" t="str">
        <v>Juliana Akoto</v>
      </c>
    </row>
    <row r="379" spans="6:6" x14ac:dyDescent="0.3">
      <c r="F379" s="49" t="str">
        <v>John Eshun</v>
      </c>
    </row>
    <row r="380" spans="6:6" x14ac:dyDescent="0.3">
      <c r="F380" s="49" t="str">
        <v>Abena Badu</v>
      </c>
    </row>
    <row r="381" spans="6:6" x14ac:dyDescent="0.3">
      <c r="F381" s="49" t="str">
        <v>Janet Oforiwaa</v>
      </c>
    </row>
    <row r="382" spans="6:6" x14ac:dyDescent="0.3">
      <c r="F382" s="49" t="str">
        <v>William Ebo Amoako</v>
      </c>
    </row>
    <row r="383" spans="6:6" x14ac:dyDescent="0.3">
      <c r="F383" s="49" t="str">
        <v>Michael Yaw Asare</v>
      </c>
    </row>
    <row r="384" spans="6:6" x14ac:dyDescent="0.3">
      <c r="F384" s="49" t="str">
        <v>Paul Asare</v>
      </c>
    </row>
    <row r="385" spans="6:6" x14ac:dyDescent="0.3">
      <c r="F385" s="49" t="str">
        <v>Alice Ampofowaa</v>
      </c>
    </row>
    <row r="386" spans="6:6" x14ac:dyDescent="0.3">
      <c r="F386" s="49" t="str">
        <v>Mercy  Pomaah</v>
      </c>
    </row>
    <row r="387" spans="6:6" x14ac:dyDescent="0.3">
      <c r="F387" s="49" t="str">
        <v>Emmanuel Kofi Batsa</v>
      </c>
    </row>
    <row r="388" spans="6:6" x14ac:dyDescent="0.3">
      <c r="F388" s="49" t="str">
        <v>Comfort Lashatey Doku</v>
      </c>
    </row>
    <row r="389" spans="6:6" x14ac:dyDescent="0.3">
      <c r="F389" s="49" t="str">
        <v>Ellen Akosua Ofosuaa</v>
      </c>
    </row>
    <row r="390" spans="6:6" x14ac:dyDescent="0.3">
      <c r="F390" s="49" t="str">
        <v>Sam Amoako</v>
      </c>
    </row>
    <row r="391" spans="6:6" x14ac:dyDescent="0.3">
      <c r="F391" s="49" t="str">
        <v>Janet Bosompemaa</v>
      </c>
    </row>
    <row r="392" spans="6:6" x14ac:dyDescent="0.3">
      <c r="F392" s="49" t="str">
        <v>Kwadwo Aryeetey</v>
      </c>
    </row>
    <row r="393" spans="6:6" x14ac:dyDescent="0.3">
      <c r="F393" s="49" t="str">
        <v>Comfort Wawaa Boatemaa</v>
      </c>
    </row>
    <row r="394" spans="6:6" x14ac:dyDescent="0.3">
      <c r="F394" s="49" t="str">
        <v>Kwabena Apenteng Amponsah</v>
      </c>
    </row>
    <row r="395" spans="6:6" x14ac:dyDescent="0.3">
      <c r="F395" s="49" t="str">
        <v>Margaret Akoto</v>
      </c>
    </row>
    <row r="396" spans="6:6" x14ac:dyDescent="0.3">
      <c r="F396" s="49" t="str">
        <v>Daniel Okyere</v>
      </c>
    </row>
    <row r="397" spans="6:6" x14ac:dyDescent="0.3">
      <c r="F397" s="49" t="str">
        <v>Rebecca Narkie</v>
      </c>
    </row>
    <row r="398" spans="6:6" x14ac:dyDescent="0.3">
      <c r="F398" s="49" t="str">
        <v>Diana Asare</v>
      </c>
    </row>
    <row r="399" spans="6:6" x14ac:dyDescent="0.3">
      <c r="F399" s="49" t="str">
        <v>Mercy Opoku Appiah</v>
      </c>
    </row>
    <row r="400" spans="6:6" x14ac:dyDescent="0.3">
      <c r="F400" s="49" t="str">
        <v>Kwabena Atuah</v>
      </c>
    </row>
    <row r="50000" spans="6:6" x14ac:dyDescent="0.3">
      <c r="F50000" s="49" t="str" cm="1">
        <f t="array" ref="F50000:F50399">DATA[TAG NO.]</f>
        <v>001</v>
      </c>
    </row>
    <row r="50001" spans="6:6" x14ac:dyDescent="0.3">
      <c r="F50001" s="49" t="str">
        <v>002</v>
      </c>
    </row>
    <row r="50002" spans="6:6" x14ac:dyDescent="0.3">
      <c r="F50002" s="49" t="str">
        <v>003</v>
      </c>
    </row>
    <row r="50003" spans="6:6" x14ac:dyDescent="0.3">
      <c r="F50003" s="49" t="str">
        <v>004</v>
      </c>
    </row>
    <row r="50004" spans="6:6" x14ac:dyDescent="0.3">
      <c r="F50004" s="49" t="str">
        <v>005</v>
      </c>
    </row>
    <row r="50005" spans="6:6" x14ac:dyDescent="0.3">
      <c r="F50005" s="49" t="str">
        <v>006</v>
      </c>
    </row>
    <row r="50006" spans="6:6" x14ac:dyDescent="0.3">
      <c r="F50006" s="49" t="str">
        <v>007</v>
      </c>
    </row>
    <row r="50007" spans="6:6" x14ac:dyDescent="0.3">
      <c r="F50007" s="49" t="str">
        <v>008</v>
      </c>
    </row>
    <row r="50008" spans="6:6" x14ac:dyDescent="0.3">
      <c r="F50008" s="49" t="str">
        <v>009</v>
      </c>
    </row>
    <row r="50009" spans="6:6" x14ac:dyDescent="0.3">
      <c r="F50009" s="49" t="str">
        <v>010</v>
      </c>
    </row>
    <row r="50010" spans="6:6" x14ac:dyDescent="0.3">
      <c r="F50010" s="49" t="str">
        <v>011</v>
      </c>
    </row>
    <row r="50011" spans="6:6" x14ac:dyDescent="0.3">
      <c r="F50011" s="49" t="str">
        <v>012</v>
      </c>
    </row>
    <row r="50012" spans="6:6" x14ac:dyDescent="0.3">
      <c r="F50012" s="49" t="str">
        <v>013</v>
      </c>
    </row>
    <row r="50013" spans="6:6" x14ac:dyDescent="0.3">
      <c r="F50013" s="49" t="str">
        <v>014</v>
      </c>
    </row>
    <row r="50014" spans="6:6" x14ac:dyDescent="0.3">
      <c r="F50014" s="49" t="str">
        <v>015</v>
      </c>
    </row>
    <row r="50015" spans="6:6" x14ac:dyDescent="0.3">
      <c r="F50015" s="49" t="str">
        <v>016</v>
      </c>
    </row>
    <row r="50016" spans="6:6" x14ac:dyDescent="0.3">
      <c r="F50016" s="49" t="str">
        <v>017</v>
      </c>
    </row>
    <row r="50017" spans="6:6" x14ac:dyDescent="0.3">
      <c r="F50017" s="49" t="str">
        <v>018</v>
      </c>
    </row>
    <row r="50018" spans="6:6" x14ac:dyDescent="0.3">
      <c r="F50018" s="49" t="str">
        <v>019</v>
      </c>
    </row>
    <row r="50019" spans="6:6" x14ac:dyDescent="0.3">
      <c r="F50019" s="49" t="str">
        <v>020</v>
      </c>
    </row>
    <row r="50020" spans="6:6" x14ac:dyDescent="0.3">
      <c r="F50020" s="49" t="str">
        <v>021</v>
      </c>
    </row>
    <row r="50021" spans="6:6" x14ac:dyDescent="0.3">
      <c r="F50021" s="49" t="str">
        <v>022</v>
      </c>
    </row>
    <row r="50022" spans="6:6" x14ac:dyDescent="0.3">
      <c r="F50022" s="49" t="str">
        <v>023</v>
      </c>
    </row>
    <row r="50023" spans="6:6" x14ac:dyDescent="0.3">
      <c r="F50023" s="49" t="str">
        <v>024</v>
      </c>
    </row>
    <row r="50024" spans="6:6" x14ac:dyDescent="0.3">
      <c r="F50024" s="49" t="str">
        <v>025</v>
      </c>
    </row>
    <row r="50025" spans="6:6" x14ac:dyDescent="0.3">
      <c r="F50025" s="49" t="str">
        <v>026</v>
      </c>
    </row>
    <row r="50026" spans="6:6" x14ac:dyDescent="0.3">
      <c r="F50026" s="49" t="str">
        <v>027</v>
      </c>
    </row>
    <row r="50027" spans="6:6" x14ac:dyDescent="0.3">
      <c r="F50027" s="49" t="str">
        <v>028</v>
      </c>
    </row>
    <row r="50028" spans="6:6" x14ac:dyDescent="0.3">
      <c r="F50028" s="49" t="str">
        <v>029</v>
      </c>
    </row>
    <row r="50029" spans="6:6" x14ac:dyDescent="0.3">
      <c r="F50029" s="49" t="str">
        <v>030</v>
      </c>
    </row>
    <row r="50030" spans="6:6" x14ac:dyDescent="0.3">
      <c r="F50030" s="49" t="str">
        <v>031</v>
      </c>
    </row>
    <row r="50031" spans="6:6" x14ac:dyDescent="0.3">
      <c r="F50031" s="49" t="str">
        <v>032</v>
      </c>
    </row>
    <row r="50032" spans="6:6" x14ac:dyDescent="0.3">
      <c r="F50032" s="49" t="str">
        <v>033</v>
      </c>
    </row>
    <row r="50033" spans="6:6" x14ac:dyDescent="0.3">
      <c r="F50033" s="49" t="str">
        <v>034</v>
      </c>
    </row>
    <row r="50034" spans="6:6" x14ac:dyDescent="0.3">
      <c r="F50034" s="49" t="str">
        <v>035</v>
      </c>
    </row>
    <row r="50035" spans="6:6" x14ac:dyDescent="0.3">
      <c r="F50035" s="49" t="str">
        <v>036</v>
      </c>
    </row>
    <row r="50036" spans="6:6" x14ac:dyDescent="0.3">
      <c r="F50036" s="49" t="str">
        <v>037</v>
      </c>
    </row>
    <row r="50037" spans="6:6" x14ac:dyDescent="0.3">
      <c r="F50037" s="49" t="str">
        <v>038</v>
      </c>
    </row>
    <row r="50038" spans="6:6" x14ac:dyDescent="0.3">
      <c r="F50038" s="49" t="str">
        <v>039</v>
      </c>
    </row>
    <row r="50039" spans="6:6" x14ac:dyDescent="0.3">
      <c r="F50039" s="49" t="str">
        <v>040</v>
      </c>
    </row>
    <row r="50040" spans="6:6" x14ac:dyDescent="0.3">
      <c r="F50040" s="49" t="str">
        <v>041</v>
      </c>
    </row>
    <row r="50041" spans="6:6" x14ac:dyDescent="0.3">
      <c r="F50041" s="49" t="str">
        <v>042</v>
      </c>
    </row>
    <row r="50042" spans="6:6" x14ac:dyDescent="0.3">
      <c r="F50042" s="49" t="str">
        <v>043</v>
      </c>
    </row>
    <row r="50043" spans="6:6" x14ac:dyDescent="0.3">
      <c r="F50043" s="49" t="str">
        <v>044</v>
      </c>
    </row>
    <row r="50044" spans="6:6" x14ac:dyDescent="0.3">
      <c r="F50044" s="49" t="str">
        <v>045</v>
      </c>
    </row>
    <row r="50045" spans="6:6" x14ac:dyDescent="0.3">
      <c r="F50045" s="49" t="str">
        <v>046</v>
      </c>
    </row>
    <row r="50046" spans="6:6" x14ac:dyDescent="0.3">
      <c r="F50046" s="49" t="str">
        <v>047</v>
      </c>
    </row>
    <row r="50047" spans="6:6" x14ac:dyDescent="0.3">
      <c r="F50047" s="49" t="str">
        <v>048</v>
      </c>
    </row>
    <row r="50048" spans="6:6" x14ac:dyDescent="0.3">
      <c r="F50048" s="49" t="str">
        <v>049</v>
      </c>
    </row>
    <row r="50049" spans="6:6" x14ac:dyDescent="0.3">
      <c r="F50049" s="49" t="str">
        <v>050</v>
      </c>
    </row>
    <row r="50050" spans="6:6" x14ac:dyDescent="0.3">
      <c r="F50050" s="49" t="str">
        <v>051</v>
      </c>
    </row>
    <row r="50051" spans="6:6" x14ac:dyDescent="0.3">
      <c r="F50051" s="49" t="str">
        <v>052</v>
      </c>
    </row>
    <row r="50052" spans="6:6" x14ac:dyDescent="0.3">
      <c r="F50052" s="49" t="str">
        <v>053</v>
      </c>
    </row>
    <row r="50053" spans="6:6" x14ac:dyDescent="0.3">
      <c r="F50053" s="49" t="str">
        <v>054</v>
      </c>
    </row>
    <row r="50054" spans="6:6" x14ac:dyDescent="0.3">
      <c r="F50054" s="49" t="str">
        <v>055</v>
      </c>
    </row>
    <row r="50055" spans="6:6" x14ac:dyDescent="0.3">
      <c r="F50055" s="49" t="str">
        <v>056</v>
      </c>
    </row>
    <row r="50056" spans="6:6" x14ac:dyDescent="0.3">
      <c r="F50056" s="49" t="str">
        <v>057</v>
      </c>
    </row>
    <row r="50057" spans="6:6" x14ac:dyDescent="0.3">
      <c r="F50057" s="49" t="str">
        <v>058</v>
      </c>
    </row>
    <row r="50058" spans="6:6" x14ac:dyDescent="0.3">
      <c r="F50058" s="49" t="str">
        <v>059</v>
      </c>
    </row>
    <row r="50059" spans="6:6" x14ac:dyDescent="0.3">
      <c r="F50059" s="49" t="str">
        <v>060</v>
      </c>
    </row>
    <row r="50060" spans="6:6" x14ac:dyDescent="0.3">
      <c r="F50060" s="49" t="str">
        <v>061</v>
      </c>
    </row>
    <row r="50061" spans="6:6" x14ac:dyDescent="0.3">
      <c r="F50061" s="49" t="str">
        <v>062</v>
      </c>
    </row>
    <row r="50062" spans="6:6" x14ac:dyDescent="0.3">
      <c r="F50062" s="49" t="str">
        <v>063</v>
      </c>
    </row>
    <row r="50063" spans="6:6" x14ac:dyDescent="0.3">
      <c r="F50063" s="49" t="str">
        <v>064</v>
      </c>
    </row>
    <row r="50064" spans="6:6" x14ac:dyDescent="0.3">
      <c r="F50064" s="49" t="str">
        <v>065</v>
      </c>
    </row>
    <row r="50065" spans="6:6" x14ac:dyDescent="0.3">
      <c r="F50065" s="49" t="str">
        <v>066</v>
      </c>
    </row>
    <row r="50066" spans="6:6" x14ac:dyDescent="0.3">
      <c r="F50066" s="49" t="str">
        <v>067</v>
      </c>
    </row>
    <row r="50067" spans="6:6" x14ac:dyDescent="0.3">
      <c r="F50067" s="49" t="str">
        <v>068</v>
      </c>
    </row>
    <row r="50068" spans="6:6" x14ac:dyDescent="0.3">
      <c r="F50068" s="49" t="str">
        <v>069</v>
      </c>
    </row>
    <row r="50069" spans="6:6" x14ac:dyDescent="0.3">
      <c r="F50069" s="49" t="str">
        <v>070</v>
      </c>
    </row>
    <row r="50070" spans="6:6" x14ac:dyDescent="0.3">
      <c r="F50070" s="49" t="str">
        <v>071</v>
      </c>
    </row>
    <row r="50071" spans="6:6" x14ac:dyDescent="0.3">
      <c r="F50071" s="49" t="str">
        <v>072</v>
      </c>
    </row>
    <row r="50072" spans="6:6" x14ac:dyDescent="0.3">
      <c r="F50072" s="49" t="str">
        <v>073</v>
      </c>
    </row>
    <row r="50073" spans="6:6" x14ac:dyDescent="0.3">
      <c r="F50073" s="49" t="str">
        <v>074</v>
      </c>
    </row>
    <row r="50074" spans="6:6" x14ac:dyDescent="0.3">
      <c r="F50074" s="49" t="str">
        <v>075</v>
      </c>
    </row>
    <row r="50075" spans="6:6" x14ac:dyDescent="0.3">
      <c r="F50075" s="49" t="str">
        <v>076</v>
      </c>
    </row>
    <row r="50076" spans="6:6" x14ac:dyDescent="0.3">
      <c r="F50076" s="49" t="str">
        <v>077</v>
      </c>
    </row>
    <row r="50077" spans="6:6" x14ac:dyDescent="0.3">
      <c r="F50077" s="49" t="str">
        <v>078</v>
      </c>
    </row>
    <row r="50078" spans="6:6" x14ac:dyDescent="0.3">
      <c r="F50078" s="49" t="str">
        <v>079</v>
      </c>
    </row>
    <row r="50079" spans="6:6" x14ac:dyDescent="0.3">
      <c r="F50079" s="49" t="str">
        <v>080</v>
      </c>
    </row>
    <row r="50080" spans="6:6" x14ac:dyDescent="0.3">
      <c r="F50080" s="49" t="str">
        <v>081</v>
      </c>
    </row>
    <row r="50081" spans="6:6" x14ac:dyDescent="0.3">
      <c r="F50081" s="49" t="str">
        <v>082</v>
      </c>
    </row>
    <row r="50082" spans="6:6" x14ac:dyDescent="0.3">
      <c r="F50082" s="49" t="str">
        <v>083</v>
      </c>
    </row>
    <row r="50083" spans="6:6" x14ac:dyDescent="0.3">
      <c r="F50083" s="49" t="str">
        <v>084</v>
      </c>
    </row>
    <row r="50084" spans="6:6" x14ac:dyDescent="0.3">
      <c r="F50084" s="49" t="str">
        <v>085</v>
      </c>
    </row>
    <row r="50085" spans="6:6" x14ac:dyDescent="0.3">
      <c r="F50085" s="49" t="str">
        <v>086</v>
      </c>
    </row>
    <row r="50086" spans="6:6" x14ac:dyDescent="0.3">
      <c r="F50086" s="49" t="str">
        <v>087</v>
      </c>
    </row>
    <row r="50087" spans="6:6" x14ac:dyDescent="0.3">
      <c r="F50087" s="49" t="str">
        <v>088</v>
      </c>
    </row>
    <row r="50088" spans="6:6" x14ac:dyDescent="0.3">
      <c r="F50088" s="49" t="str">
        <v>089</v>
      </c>
    </row>
    <row r="50089" spans="6:6" x14ac:dyDescent="0.3">
      <c r="F50089" s="49" t="str">
        <v>090</v>
      </c>
    </row>
    <row r="50090" spans="6:6" x14ac:dyDescent="0.3">
      <c r="F50090" s="49" t="str">
        <v>091</v>
      </c>
    </row>
    <row r="50091" spans="6:6" x14ac:dyDescent="0.3">
      <c r="F50091" s="49" t="str">
        <v>092</v>
      </c>
    </row>
    <row r="50092" spans="6:6" x14ac:dyDescent="0.3">
      <c r="F50092" s="49" t="str">
        <v>093</v>
      </c>
    </row>
    <row r="50093" spans="6:6" x14ac:dyDescent="0.3">
      <c r="F50093" s="49" t="str">
        <v>094</v>
      </c>
    </row>
    <row r="50094" spans="6:6" x14ac:dyDescent="0.3">
      <c r="F50094" s="49" t="str">
        <v>095</v>
      </c>
    </row>
    <row r="50095" spans="6:6" x14ac:dyDescent="0.3">
      <c r="F50095" s="49" t="str">
        <v>096</v>
      </c>
    </row>
    <row r="50096" spans="6:6" x14ac:dyDescent="0.3">
      <c r="F50096" s="49" t="str">
        <v>097</v>
      </c>
    </row>
    <row r="50097" spans="6:6" x14ac:dyDescent="0.3">
      <c r="F50097" s="49" t="str">
        <v>098</v>
      </c>
    </row>
    <row r="50098" spans="6:6" x14ac:dyDescent="0.3">
      <c r="F50098" s="49" t="str">
        <v>099</v>
      </c>
    </row>
    <row r="50099" spans="6:6" x14ac:dyDescent="0.3">
      <c r="F50099" s="49" t="str">
        <v>100</v>
      </c>
    </row>
    <row r="50100" spans="6:6" x14ac:dyDescent="0.3">
      <c r="F50100" s="49" t="str">
        <v>101</v>
      </c>
    </row>
    <row r="50101" spans="6:6" x14ac:dyDescent="0.3">
      <c r="F50101" s="49" t="str">
        <v>102</v>
      </c>
    </row>
    <row r="50102" spans="6:6" x14ac:dyDescent="0.3">
      <c r="F50102" s="49" t="str">
        <v>103</v>
      </c>
    </row>
    <row r="50103" spans="6:6" x14ac:dyDescent="0.3">
      <c r="F50103" s="49" t="str">
        <v>104</v>
      </c>
    </row>
    <row r="50104" spans="6:6" x14ac:dyDescent="0.3">
      <c r="F50104" s="49" t="str">
        <v>105</v>
      </c>
    </row>
    <row r="50105" spans="6:6" x14ac:dyDescent="0.3">
      <c r="F50105" s="49" t="str">
        <v>106</v>
      </c>
    </row>
    <row r="50106" spans="6:6" x14ac:dyDescent="0.3">
      <c r="F50106" s="49" t="str">
        <v>107</v>
      </c>
    </row>
    <row r="50107" spans="6:6" x14ac:dyDescent="0.3">
      <c r="F50107" s="49" t="str">
        <v>108</v>
      </c>
    </row>
    <row r="50108" spans="6:6" x14ac:dyDescent="0.3">
      <c r="F50108" s="49" t="str">
        <v>109</v>
      </c>
    </row>
    <row r="50109" spans="6:6" x14ac:dyDescent="0.3">
      <c r="F50109" s="49" t="str">
        <v>110</v>
      </c>
    </row>
    <row r="50110" spans="6:6" x14ac:dyDescent="0.3">
      <c r="F50110" s="49" t="str">
        <v>111</v>
      </c>
    </row>
    <row r="50111" spans="6:6" x14ac:dyDescent="0.3">
      <c r="F50111" s="49" t="str">
        <v>112</v>
      </c>
    </row>
    <row r="50112" spans="6:6" x14ac:dyDescent="0.3">
      <c r="F50112" s="49" t="str">
        <v>113</v>
      </c>
    </row>
    <row r="50113" spans="6:6" x14ac:dyDescent="0.3">
      <c r="F50113" s="49" t="str">
        <v>114</v>
      </c>
    </row>
    <row r="50114" spans="6:6" x14ac:dyDescent="0.3">
      <c r="F50114" s="49" t="str">
        <v>115</v>
      </c>
    </row>
    <row r="50115" spans="6:6" x14ac:dyDescent="0.3">
      <c r="F50115" s="49" t="str">
        <v>116</v>
      </c>
    </row>
    <row r="50116" spans="6:6" x14ac:dyDescent="0.3">
      <c r="F50116" s="49" t="str">
        <v>117</v>
      </c>
    </row>
    <row r="50117" spans="6:6" x14ac:dyDescent="0.3">
      <c r="F50117" s="49" t="str">
        <v>118</v>
      </c>
    </row>
    <row r="50118" spans="6:6" x14ac:dyDescent="0.3">
      <c r="F50118" s="49" t="str">
        <v>119</v>
      </c>
    </row>
    <row r="50119" spans="6:6" x14ac:dyDescent="0.3">
      <c r="F50119" s="49" t="str">
        <v>120</v>
      </c>
    </row>
    <row r="50120" spans="6:6" x14ac:dyDescent="0.3">
      <c r="F50120" s="49" t="str">
        <v>121</v>
      </c>
    </row>
    <row r="50121" spans="6:6" x14ac:dyDescent="0.3">
      <c r="F50121" s="49" t="str">
        <v>122</v>
      </c>
    </row>
    <row r="50122" spans="6:6" x14ac:dyDescent="0.3">
      <c r="F50122" s="49" t="str">
        <v>123</v>
      </c>
    </row>
    <row r="50123" spans="6:6" x14ac:dyDescent="0.3">
      <c r="F50123" s="49" t="str">
        <v>124</v>
      </c>
    </row>
    <row r="50124" spans="6:6" x14ac:dyDescent="0.3">
      <c r="F50124" s="49" t="str">
        <v>125</v>
      </c>
    </row>
    <row r="50125" spans="6:6" x14ac:dyDescent="0.3">
      <c r="F50125" s="49" t="str">
        <v>126</v>
      </c>
    </row>
    <row r="50126" spans="6:6" x14ac:dyDescent="0.3">
      <c r="F50126" s="49" t="str">
        <v>127</v>
      </c>
    </row>
    <row r="50127" spans="6:6" x14ac:dyDescent="0.3">
      <c r="F50127" s="49" t="str">
        <v>128</v>
      </c>
    </row>
    <row r="50128" spans="6:6" x14ac:dyDescent="0.3">
      <c r="F50128" s="49" t="str">
        <v>129</v>
      </c>
    </row>
    <row r="50129" spans="6:6" x14ac:dyDescent="0.3">
      <c r="F50129" s="49" t="str">
        <v>130</v>
      </c>
    </row>
    <row r="50130" spans="6:6" x14ac:dyDescent="0.3">
      <c r="F50130" s="49" t="str">
        <v>131</v>
      </c>
    </row>
    <row r="50131" spans="6:6" x14ac:dyDescent="0.3">
      <c r="F50131" s="49" t="str">
        <v>132</v>
      </c>
    </row>
    <row r="50132" spans="6:6" x14ac:dyDescent="0.3">
      <c r="F50132" s="49" t="str">
        <v>133</v>
      </c>
    </row>
    <row r="50133" spans="6:6" x14ac:dyDescent="0.3">
      <c r="F50133" s="49" t="str">
        <v>134</v>
      </c>
    </row>
    <row r="50134" spans="6:6" x14ac:dyDescent="0.3">
      <c r="F50134" s="49" t="str">
        <v>135</v>
      </c>
    </row>
    <row r="50135" spans="6:6" x14ac:dyDescent="0.3">
      <c r="F50135" s="49" t="str">
        <v>136</v>
      </c>
    </row>
    <row r="50136" spans="6:6" x14ac:dyDescent="0.3">
      <c r="F50136" s="49" t="str">
        <v>137</v>
      </c>
    </row>
    <row r="50137" spans="6:6" x14ac:dyDescent="0.3">
      <c r="F50137" s="49" t="str">
        <v>138</v>
      </c>
    </row>
    <row r="50138" spans="6:6" x14ac:dyDescent="0.3">
      <c r="F50138" s="49" t="str">
        <v>139</v>
      </c>
    </row>
    <row r="50139" spans="6:6" x14ac:dyDescent="0.3">
      <c r="F50139" s="49" t="str">
        <v>140</v>
      </c>
    </row>
    <row r="50140" spans="6:6" x14ac:dyDescent="0.3">
      <c r="F50140" s="49" t="str">
        <v>141</v>
      </c>
    </row>
    <row r="50141" spans="6:6" x14ac:dyDescent="0.3">
      <c r="F50141" s="49" t="str">
        <v>142</v>
      </c>
    </row>
    <row r="50142" spans="6:6" x14ac:dyDescent="0.3">
      <c r="F50142" s="49" t="str">
        <v>143</v>
      </c>
    </row>
    <row r="50143" spans="6:6" x14ac:dyDescent="0.3">
      <c r="F50143" s="49" t="str">
        <v>144</v>
      </c>
    </row>
    <row r="50144" spans="6:6" x14ac:dyDescent="0.3">
      <c r="F50144" s="49" t="str">
        <v>145</v>
      </c>
    </row>
    <row r="50145" spans="6:6" x14ac:dyDescent="0.3">
      <c r="F50145" s="49" t="str">
        <v>146</v>
      </c>
    </row>
    <row r="50146" spans="6:6" x14ac:dyDescent="0.3">
      <c r="F50146" s="49" t="str">
        <v>147</v>
      </c>
    </row>
    <row r="50147" spans="6:6" x14ac:dyDescent="0.3">
      <c r="F50147" s="49" t="str">
        <v>148</v>
      </c>
    </row>
    <row r="50148" spans="6:6" x14ac:dyDescent="0.3">
      <c r="F50148" s="49" t="str">
        <v>149</v>
      </c>
    </row>
    <row r="50149" spans="6:6" x14ac:dyDescent="0.3">
      <c r="F50149" s="49" t="str">
        <v>150</v>
      </c>
    </row>
    <row r="50150" spans="6:6" x14ac:dyDescent="0.3">
      <c r="F50150" s="49" t="str">
        <v>151</v>
      </c>
    </row>
    <row r="50151" spans="6:6" x14ac:dyDescent="0.3">
      <c r="F50151" s="49" t="str">
        <v>152</v>
      </c>
    </row>
    <row r="50152" spans="6:6" x14ac:dyDescent="0.3">
      <c r="F50152" s="49" t="str">
        <v>153</v>
      </c>
    </row>
    <row r="50153" spans="6:6" x14ac:dyDescent="0.3">
      <c r="F50153" s="49" t="str">
        <v>154</v>
      </c>
    </row>
    <row r="50154" spans="6:6" x14ac:dyDescent="0.3">
      <c r="F50154" s="49" t="str">
        <v>155</v>
      </c>
    </row>
    <row r="50155" spans="6:6" x14ac:dyDescent="0.3">
      <c r="F50155" s="49" t="str">
        <v>156</v>
      </c>
    </row>
    <row r="50156" spans="6:6" x14ac:dyDescent="0.3">
      <c r="F50156" s="49" t="str">
        <v>157</v>
      </c>
    </row>
    <row r="50157" spans="6:6" x14ac:dyDescent="0.3">
      <c r="F50157" s="49" t="str">
        <v>158</v>
      </c>
    </row>
    <row r="50158" spans="6:6" x14ac:dyDescent="0.3">
      <c r="F50158" s="49" t="str">
        <v>159</v>
      </c>
    </row>
    <row r="50159" spans="6:6" x14ac:dyDescent="0.3">
      <c r="F50159" s="49" t="str">
        <v>160</v>
      </c>
    </row>
    <row r="50160" spans="6:6" x14ac:dyDescent="0.3">
      <c r="F50160" s="49" t="str">
        <v>161</v>
      </c>
    </row>
    <row r="50161" spans="6:6" x14ac:dyDescent="0.3">
      <c r="F50161" s="49" t="str">
        <v>162</v>
      </c>
    </row>
    <row r="50162" spans="6:6" x14ac:dyDescent="0.3">
      <c r="F50162" s="49" t="str">
        <v>163</v>
      </c>
    </row>
    <row r="50163" spans="6:6" x14ac:dyDescent="0.3">
      <c r="F50163" s="49" t="str">
        <v>164</v>
      </c>
    </row>
    <row r="50164" spans="6:6" x14ac:dyDescent="0.3">
      <c r="F50164" s="49" t="str">
        <v>165</v>
      </c>
    </row>
    <row r="50165" spans="6:6" x14ac:dyDescent="0.3">
      <c r="F50165" s="49" t="str">
        <v>166</v>
      </c>
    </row>
    <row r="50166" spans="6:6" x14ac:dyDescent="0.3">
      <c r="F50166" s="49" t="str">
        <v>167</v>
      </c>
    </row>
    <row r="50167" spans="6:6" x14ac:dyDescent="0.3">
      <c r="F50167" s="49" t="str">
        <v>168</v>
      </c>
    </row>
    <row r="50168" spans="6:6" x14ac:dyDescent="0.3">
      <c r="F50168" s="49" t="str">
        <v>169</v>
      </c>
    </row>
    <row r="50169" spans="6:6" x14ac:dyDescent="0.3">
      <c r="F50169" s="49" t="str">
        <v>170</v>
      </c>
    </row>
    <row r="50170" spans="6:6" x14ac:dyDescent="0.3">
      <c r="F50170" s="49" t="str">
        <v>171</v>
      </c>
    </row>
    <row r="50171" spans="6:6" x14ac:dyDescent="0.3">
      <c r="F50171" s="49" t="str">
        <v>172</v>
      </c>
    </row>
    <row r="50172" spans="6:6" x14ac:dyDescent="0.3">
      <c r="F50172" s="49" t="str">
        <v>173</v>
      </c>
    </row>
    <row r="50173" spans="6:6" x14ac:dyDescent="0.3">
      <c r="F50173" s="49" t="str">
        <v>174</v>
      </c>
    </row>
    <row r="50174" spans="6:6" x14ac:dyDescent="0.3">
      <c r="F50174" s="49" t="str">
        <v>175</v>
      </c>
    </row>
    <row r="50175" spans="6:6" x14ac:dyDescent="0.3">
      <c r="F50175" s="49" t="str">
        <v>176</v>
      </c>
    </row>
    <row r="50176" spans="6:6" x14ac:dyDescent="0.3">
      <c r="F50176" s="49" t="str">
        <v>177</v>
      </c>
    </row>
    <row r="50177" spans="6:6" x14ac:dyDescent="0.3">
      <c r="F50177" s="49" t="str">
        <v>178</v>
      </c>
    </row>
    <row r="50178" spans="6:6" x14ac:dyDescent="0.3">
      <c r="F50178" s="49" t="str">
        <v>179</v>
      </c>
    </row>
    <row r="50179" spans="6:6" x14ac:dyDescent="0.3">
      <c r="F50179" s="49" t="str">
        <v>180</v>
      </c>
    </row>
    <row r="50180" spans="6:6" x14ac:dyDescent="0.3">
      <c r="F50180" s="49" t="str">
        <v>181</v>
      </c>
    </row>
    <row r="50181" spans="6:6" x14ac:dyDescent="0.3">
      <c r="F50181" s="49" t="str">
        <v>182</v>
      </c>
    </row>
    <row r="50182" spans="6:6" x14ac:dyDescent="0.3">
      <c r="F50182" s="49" t="str">
        <v>183</v>
      </c>
    </row>
    <row r="50183" spans="6:6" x14ac:dyDescent="0.3">
      <c r="F50183" s="49" t="str">
        <v>184</v>
      </c>
    </row>
    <row r="50184" spans="6:6" x14ac:dyDescent="0.3">
      <c r="F50184" s="49" t="str">
        <v>185</v>
      </c>
    </row>
    <row r="50185" spans="6:6" x14ac:dyDescent="0.3">
      <c r="F50185" s="49" t="str">
        <v>186</v>
      </c>
    </row>
    <row r="50186" spans="6:6" x14ac:dyDescent="0.3">
      <c r="F50186" s="49" t="str">
        <v>187</v>
      </c>
    </row>
    <row r="50187" spans="6:6" x14ac:dyDescent="0.3">
      <c r="F50187" s="49" t="str">
        <v>188</v>
      </c>
    </row>
    <row r="50188" spans="6:6" x14ac:dyDescent="0.3">
      <c r="F50188" s="49" t="str">
        <v>189</v>
      </c>
    </row>
    <row r="50189" spans="6:6" x14ac:dyDescent="0.3">
      <c r="F50189" s="49" t="str">
        <v>190</v>
      </c>
    </row>
    <row r="50190" spans="6:6" x14ac:dyDescent="0.3">
      <c r="F50190" s="49" t="str">
        <v>191</v>
      </c>
    </row>
    <row r="50191" spans="6:6" x14ac:dyDescent="0.3">
      <c r="F50191" s="49" t="str">
        <v>192</v>
      </c>
    </row>
    <row r="50192" spans="6:6" x14ac:dyDescent="0.3">
      <c r="F50192" s="49" t="str">
        <v>193</v>
      </c>
    </row>
    <row r="50193" spans="6:6" x14ac:dyDescent="0.3">
      <c r="F50193" s="49" t="str">
        <v>194</v>
      </c>
    </row>
    <row r="50194" spans="6:6" x14ac:dyDescent="0.3">
      <c r="F50194" s="49" t="str">
        <v>195</v>
      </c>
    </row>
    <row r="50195" spans="6:6" x14ac:dyDescent="0.3">
      <c r="F50195" s="49" t="str">
        <v>196</v>
      </c>
    </row>
    <row r="50196" spans="6:6" x14ac:dyDescent="0.3">
      <c r="F50196" s="49" t="str">
        <v>197</v>
      </c>
    </row>
    <row r="50197" spans="6:6" x14ac:dyDescent="0.3">
      <c r="F50197" s="49" t="str">
        <v>198</v>
      </c>
    </row>
    <row r="50198" spans="6:6" x14ac:dyDescent="0.3">
      <c r="F50198" s="49" t="str">
        <v>199</v>
      </c>
    </row>
    <row r="50199" spans="6:6" x14ac:dyDescent="0.3">
      <c r="F50199" s="49" t="str">
        <v>200</v>
      </c>
    </row>
    <row r="50200" spans="6:6" x14ac:dyDescent="0.3">
      <c r="F50200" s="49" t="str">
        <v>201</v>
      </c>
    </row>
    <row r="50201" spans="6:6" x14ac:dyDescent="0.3">
      <c r="F50201" s="49" t="str">
        <v>202</v>
      </c>
    </row>
    <row r="50202" spans="6:6" x14ac:dyDescent="0.3">
      <c r="F50202" s="49" t="str">
        <v>203</v>
      </c>
    </row>
    <row r="50203" spans="6:6" x14ac:dyDescent="0.3">
      <c r="F50203" s="49" t="str">
        <v>204</v>
      </c>
    </row>
    <row r="50204" spans="6:6" x14ac:dyDescent="0.3">
      <c r="F50204" s="49" t="str">
        <v>205</v>
      </c>
    </row>
    <row r="50205" spans="6:6" x14ac:dyDescent="0.3">
      <c r="F50205" s="49" t="str">
        <v>206</v>
      </c>
    </row>
    <row r="50206" spans="6:6" x14ac:dyDescent="0.3">
      <c r="F50206" s="49" t="str">
        <v>207</v>
      </c>
    </row>
    <row r="50207" spans="6:6" x14ac:dyDescent="0.3">
      <c r="F50207" s="49" t="str">
        <v>208</v>
      </c>
    </row>
    <row r="50208" spans="6:6" x14ac:dyDescent="0.3">
      <c r="F50208" s="49" t="str">
        <v>209</v>
      </c>
    </row>
    <row r="50209" spans="6:6" x14ac:dyDescent="0.3">
      <c r="F50209" s="49" t="str">
        <v>210</v>
      </c>
    </row>
    <row r="50210" spans="6:6" x14ac:dyDescent="0.3">
      <c r="F50210" s="49" t="str">
        <v>211</v>
      </c>
    </row>
    <row r="50211" spans="6:6" x14ac:dyDescent="0.3">
      <c r="F50211" s="49" t="str">
        <v>212</v>
      </c>
    </row>
    <row r="50212" spans="6:6" x14ac:dyDescent="0.3">
      <c r="F50212" s="49" t="str">
        <v>213</v>
      </c>
    </row>
    <row r="50213" spans="6:6" x14ac:dyDescent="0.3">
      <c r="F50213" s="49" t="str">
        <v>214</v>
      </c>
    </row>
    <row r="50214" spans="6:6" x14ac:dyDescent="0.3">
      <c r="F50214" s="49" t="str">
        <v>215</v>
      </c>
    </row>
    <row r="50215" spans="6:6" x14ac:dyDescent="0.3">
      <c r="F50215" s="49" t="str">
        <v>216</v>
      </c>
    </row>
    <row r="50216" spans="6:6" x14ac:dyDescent="0.3">
      <c r="F50216" s="49" t="str">
        <v>217</v>
      </c>
    </row>
    <row r="50217" spans="6:6" x14ac:dyDescent="0.3">
      <c r="F50217" s="49" t="str">
        <v>218</v>
      </c>
    </row>
    <row r="50218" spans="6:6" x14ac:dyDescent="0.3">
      <c r="F50218" s="49" t="str">
        <v>219</v>
      </c>
    </row>
    <row r="50219" spans="6:6" x14ac:dyDescent="0.3">
      <c r="F50219" s="49" t="str">
        <v>220</v>
      </c>
    </row>
    <row r="50220" spans="6:6" x14ac:dyDescent="0.3">
      <c r="F50220" s="49" t="str">
        <v>221</v>
      </c>
    </row>
    <row r="50221" spans="6:6" x14ac:dyDescent="0.3">
      <c r="F50221" s="49" t="str">
        <v>222</v>
      </c>
    </row>
    <row r="50222" spans="6:6" x14ac:dyDescent="0.3">
      <c r="F50222" s="49" t="str">
        <v>223</v>
      </c>
    </row>
    <row r="50223" spans="6:6" x14ac:dyDescent="0.3">
      <c r="F50223" s="49" t="str">
        <v>224</v>
      </c>
    </row>
    <row r="50224" spans="6:6" x14ac:dyDescent="0.3">
      <c r="F50224" s="49" t="str">
        <v>225</v>
      </c>
    </row>
    <row r="50225" spans="6:6" x14ac:dyDescent="0.3">
      <c r="F50225" s="49" t="str">
        <v>226</v>
      </c>
    </row>
    <row r="50226" spans="6:6" x14ac:dyDescent="0.3">
      <c r="F50226" s="49" t="str">
        <v>227</v>
      </c>
    </row>
    <row r="50227" spans="6:6" x14ac:dyDescent="0.3">
      <c r="F50227" s="49" t="str">
        <v>228</v>
      </c>
    </row>
    <row r="50228" spans="6:6" x14ac:dyDescent="0.3">
      <c r="F50228" s="49" t="str">
        <v>229</v>
      </c>
    </row>
    <row r="50229" spans="6:6" x14ac:dyDescent="0.3">
      <c r="F50229" s="49" t="str">
        <v>230</v>
      </c>
    </row>
    <row r="50230" spans="6:6" x14ac:dyDescent="0.3">
      <c r="F50230" s="49" t="str">
        <v>231</v>
      </c>
    </row>
    <row r="50231" spans="6:6" x14ac:dyDescent="0.3">
      <c r="F50231" s="49" t="str">
        <v>232</v>
      </c>
    </row>
    <row r="50232" spans="6:6" x14ac:dyDescent="0.3">
      <c r="F50232" s="49" t="str">
        <v>233</v>
      </c>
    </row>
    <row r="50233" spans="6:6" x14ac:dyDescent="0.3">
      <c r="F50233" s="49" t="str">
        <v>234</v>
      </c>
    </row>
    <row r="50234" spans="6:6" x14ac:dyDescent="0.3">
      <c r="F50234" s="49" t="str">
        <v>235</v>
      </c>
    </row>
    <row r="50235" spans="6:6" x14ac:dyDescent="0.3">
      <c r="F50235" s="49" t="str">
        <v>236</v>
      </c>
    </row>
    <row r="50236" spans="6:6" x14ac:dyDescent="0.3">
      <c r="F50236" s="49" t="str">
        <v>237</v>
      </c>
    </row>
    <row r="50237" spans="6:6" x14ac:dyDescent="0.3">
      <c r="F50237" s="49" t="str">
        <v>238</v>
      </c>
    </row>
    <row r="50238" spans="6:6" x14ac:dyDescent="0.3">
      <c r="F50238" s="49" t="str">
        <v>239</v>
      </c>
    </row>
    <row r="50239" spans="6:6" x14ac:dyDescent="0.3">
      <c r="F50239" s="49" t="str">
        <v>240</v>
      </c>
    </row>
    <row r="50240" spans="6:6" x14ac:dyDescent="0.3">
      <c r="F50240" s="49" t="str">
        <v>241</v>
      </c>
    </row>
    <row r="50241" spans="6:6" x14ac:dyDescent="0.3">
      <c r="F50241" s="49" t="str">
        <v>242</v>
      </c>
    </row>
    <row r="50242" spans="6:6" x14ac:dyDescent="0.3">
      <c r="F50242" s="49" t="str">
        <v>243</v>
      </c>
    </row>
    <row r="50243" spans="6:6" x14ac:dyDescent="0.3">
      <c r="F50243" s="49" t="str">
        <v>244</v>
      </c>
    </row>
    <row r="50244" spans="6:6" x14ac:dyDescent="0.3">
      <c r="F50244" s="49" t="str">
        <v>245</v>
      </c>
    </row>
    <row r="50245" spans="6:6" x14ac:dyDescent="0.3">
      <c r="F50245" s="49" t="str">
        <v>246</v>
      </c>
    </row>
    <row r="50246" spans="6:6" x14ac:dyDescent="0.3">
      <c r="F50246" s="49" t="str">
        <v>247</v>
      </c>
    </row>
    <row r="50247" spans="6:6" x14ac:dyDescent="0.3">
      <c r="F50247" s="49" t="str">
        <v>248</v>
      </c>
    </row>
    <row r="50248" spans="6:6" x14ac:dyDescent="0.3">
      <c r="F50248" s="49" t="str">
        <v>249</v>
      </c>
    </row>
    <row r="50249" spans="6:6" x14ac:dyDescent="0.3">
      <c r="F50249" s="49" t="str">
        <v>250</v>
      </c>
    </row>
    <row r="50250" spans="6:6" x14ac:dyDescent="0.3">
      <c r="F50250" s="49" t="str">
        <v>251</v>
      </c>
    </row>
    <row r="50251" spans="6:6" x14ac:dyDescent="0.3">
      <c r="F50251" s="49" t="str">
        <v>252</v>
      </c>
    </row>
    <row r="50252" spans="6:6" x14ac:dyDescent="0.3">
      <c r="F50252" s="49" t="str">
        <v>253</v>
      </c>
    </row>
    <row r="50253" spans="6:6" x14ac:dyDescent="0.3">
      <c r="F50253" s="49" t="str">
        <v>254</v>
      </c>
    </row>
    <row r="50254" spans="6:6" x14ac:dyDescent="0.3">
      <c r="F50254" s="49" t="str">
        <v>255</v>
      </c>
    </row>
    <row r="50255" spans="6:6" x14ac:dyDescent="0.3">
      <c r="F50255" s="49" t="str">
        <v>256</v>
      </c>
    </row>
    <row r="50256" spans="6:6" x14ac:dyDescent="0.3">
      <c r="F50256" s="49" t="str">
        <v>257</v>
      </c>
    </row>
    <row r="50257" spans="6:6" x14ac:dyDescent="0.3">
      <c r="F50257" s="49" t="str">
        <v>258</v>
      </c>
    </row>
    <row r="50258" spans="6:6" x14ac:dyDescent="0.3">
      <c r="F50258" s="49" t="str">
        <v>259</v>
      </c>
    </row>
    <row r="50259" spans="6:6" x14ac:dyDescent="0.3">
      <c r="F50259" s="49" t="str">
        <v>260</v>
      </c>
    </row>
    <row r="50260" spans="6:6" x14ac:dyDescent="0.3">
      <c r="F50260" s="49" t="str">
        <v>261</v>
      </c>
    </row>
    <row r="50261" spans="6:6" x14ac:dyDescent="0.3">
      <c r="F50261" s="49" t="str">
        <v>262</v>
      </c>
    </row>
    <row r="50262" spans="6:6" x14ac:dyDescent="0.3">
      <c r="F50262" s="49" t="str">
        <v>263</v>
      </c>
    </row>
    <row r="50263" spans="6:6" x14ac:dyDescent="0.3">
      <c r="F50263" s="49" t="str">
        <v>264</v>
      </c>
    </row>
    <row r="50264" spans="6:6" x14ac:dyDescent="0.3">
      <c r="F50264" s="49" t="str">
        <v>265</v>
      </c>
    </row>
    <row r="50265" spans="6:6" x14ac:dyDescent="0.3">
      <c r="F50265" s="49" t="str">
        <v>266</v>
      </c>
    </row>
    <row r="50266" spans="6:6" x14ac:dyDescent="0.3">
      <c r="F50266" s="49" t="str">
        <v>267</v>
      </c>
    </row>
    <row r="50267" spans="6:6" x14ac:dyDescent="0.3">
      <c r="F50267" s="49" t="str">
        <v>268</v>
      </c>
    </row>
    <row r="50268" spans="6:6" x14ac:dyDescent="0.3">
      <c r="F50268" s="49" t="str">
        <v>269</v>
      </c>
    </row>
    <row r="50269" spans="6:6" x14ac:dyDescent="0.3">
      <c r="F50269" s="49" t="str">
        <v>270</v>
      </c>
    </row>
    <row r="50270" spans="6:6" x14ac:dyDescent="0.3">
      <c r="F50270" s="49" t="str">
        <v>271</v>
      </c>
    </row>
    <row r="50271" spans="6:6" x14ac:dyDescent="0.3">
      <c r="F50271" s="49" t="str">
        <v>272</v>
      </c>
    </row>
    <row r="50272" spans="6:6" x14ac:dyDescent="0.3">
      <c r="F50272" s="49" t="str">
        <v>273</v>
      </c>
    </row>
    <row r="50273" spans="6:6" x14ac:dyDescent="0.3">
      <c r="F50273" s="49" t="str">
        <v>274</v>
      </c>
    </row>
    <row r="50274" spans="6:6" x14ac:dyDescent="0.3">
      <c r="F50274" s="49" t="str">
        <v>275</v>
      </c>
    </row>
    <row r="50275" spans="6:6" x14ac:dyDescent="0.3">
      <c r="F50275" s="49" t="str">
        <v>276</v>
      </c>
    </row>
    <row r="50276" spans="6:6" x14ac:dyDescent="0.3">
      <c r="F50276" s="49" t="str">
        <v>277</v>
      </c>
    </row>
    <row r="50277" spans="6:6" x14ac:dyDescent="0.3">
      <c r="F50277" s="49" t="str">
        <v>278</v>
      </c>
    </row>
    <row r="50278" spans="6:6" x14ac:dyDescent="0.3">
      <c r="F50278" s="49" t="str">
        <v>279</v>
      </c>
    </row>
    <row r="50279" spans="6:6" x14ac:dyDescent="0.3">
      <c r="F50279" s="49" t="str">
        <v>280</v>
      </c>
    </row>
    <row r="50280" spans="6:6" x14ac:dyDescent="0.3">
      <c r="F50280" s="49" t="str">
        <v>281</v>
      </c>
    </row>
    <row r="50281" spans="6:6" x14ac:dyDescent="0.3">
      <c r="F50281" s="49" t="str">
        <v>282</v>
      </c>
    </row>
    <row r="50282" spans="6:6" x14ac:dyDescent="0.3">
      <c r="F50282" s="49" t="str">
        <v>283</v>
      </c>
    </row>
    <row r="50283" spans="6:6" x14ac:dyDescent="0.3">
      <c r="F50283" s="49" t="str">
        <v>284</v>
      </c>
    </row>
    <row r="50284" spans="6:6" x14ac:dyDescent="0.3">
      <c r="F50284" s="49" t="str">
        <v>285</v>
      </c>
    </row>
    <row r="50285" spans="6:6" x14ac:dyDescent="0.3">
      <c r="F50285" s="49" t="str">
        <v>286</v>
      </c>
    </row>
    <row r="50286" spans="6:6" x14ac:dyDescent="0.3">
      <c r="F50286" s="49" t="str">
        <v>287</v>
      </c>
    </row>
    <row r="50287" spans="6:6" x14ac:dyDescent="0.3">
      <c r="F50287" s="49" t="str">
        <v>288</v>
      </c>
    </row>
    <row r="50288" spans="6:6" x14ac:dyDescent="0.3">
      <c r="F50288" s="49" t="str">
        <v>289</v>
      </c>
    </row>
    <row r="50289" spans="6:6" x14ac:dyDescent="0.3">
      <c r="F50289" s="49" t="str">
        <v>290</v>
      </c>
    </row>
    <row r="50290" spans="6:6" x14ac:dyDescent="0.3">
      <c r="F50290" s="49" t="str">
        <v>291</v>
      </c>
    </row>
    <row r="50291" spans="6:6" x14ac:dyDescent="0.3">
      <c r="F50291" s="49" t="str">
        <v>292</v>
      </c>
    </row>
    <row r="50292" spans="6:6" x14ac:dyDescent="0.3">
      <c r="F50292" s="49" t="str">
        <v>293</v>
      </c>
    </row>
    <row r="50293" spans="6:6" x14ac:dyDescent="0.3">
      <c r="F50293" s="49" t="str">
        <v>294</v>
      </c>
    </row>
    <row r="50294" spans="6:6" x14ac:dyDescent="0.3">
      <c r="F50294" s="49" t="str">
        <v>295</v>
      </c>
    </row>
    <row r="50295" spans="6:6" x14ac:dyDescent="0.3">
      <c r="F50295" s="49" t="str">
        <v>296</v>
      </c>
    </row>
    <row r="50296" spans="6:6" x14ac:dyDescent="0.3">
      <c r="F50296" s="49" t="str">
        <v>297</v>
      </c>
    </row>
    <row r="50297" spans="6:6" x14ac:dyDescent="0.3">
      <c r="F50297" s="49" t="str">
        <v>298</v>
      </c>
    </row>
    <row r="50298" spans="6:6" x14ac:dyDescent="0.3">
      <c r="F50298" s="49" t="str">
        <v>299</v>
      </c>
    </row>
    <row r="50299" spans="6:6" x14ac:dyDescent="0.3">
      <c r="F50299" s="49" t="str">
        <v>300</v>
      </c>
    </row>
    <row r="50300" spans="6:6" x14ac:dyDescent="0.3">
      <c r="F50300" s="49" t="str">
        <v>301</v>
      </c>
    </row>
    <row r="50301" spans="6:6" x14ac:dyDescent="0.3">
      <c r="F50301" s="49" t="str">
        <v>302</v>
      </c>
    </row>
    <row r="50302" spans="6:6" x14ac:dyDescent="0.3">
      <c r="F50302" s="49" t="str">
        <v>303</v>
      </c>
    </row>
    <row r="50303" spans="6:6" x14ac:dyDescent="0.3">
      <c r="F50303" s="49" t="str">
        <v>304</v>
      </c>
    </row>
    <row r="50304" spans="6:6" x14ac:dyDescent="0.3">
      <c r="F50304" s="49" t="str">
        <v>305</v>
      </c>
    </row>
    <row r="50305" spans="6:6" x14ac:dyDescent="0.3">
      <c r="F50305" s="49" t="str">
        <v>306</v>
      </c>
    </row>
    <row r="50306" spans="6:6" x14ac:dyDescent="0.3">
      <c r="F50306" s="49" t="str">
        <v>307</v>
      </c>
    </row>
    <row r="50307" spans="6:6" x14ac:dyDescent="0.3">
      <c r="F50307" s="49" t="str">
        <v>308</v>
      </c>
    </row>
    <row r="50308" spans="6:6" x14ac:dyDescent="0.3">
      <c r="F50308" s="49" t="str">
        <v>309</v>
      </c>
    </row>
    <row r="50309" spans="6:6" x14ac:dyDescent="0.3">
      <c r="F50309" s="49" t="str">
        <v>310</v>
      </c>
    </row>
    <row r="50310" spans="6:6" x14ac:dyDescent="0.3">
      <c r="F50310" s="49" t="str">
        <v>311</v>
      </c>
    </row>
    <row r="50311" spans="6:6" x14ac:dyDescent="0.3">
      <c r="F50311" s="49" t="str">
        <v>312</v>
      </c>
    </row>
    <row r="50312" spans="6:6" x14ac:dyDescent="0.3">
      <c r="F50312" s="49" t="str">
        <v>313</v>
      </c>
    </row>
    <row r="50313" spans="6:6" x14ac:dyDescent="0.3">
      <c r="F50313" s="49" t="str">
        <v>314</v>
      </c>
    </row>
    <row r="50314" spans="6:6" x14ac:dyDescent="0.3">
      <c r="F50314" s="49" t="str">
        <v>315</v>
      </c>
    </row>
    <row r="50315" spans="6:6" x14ac:dyDescent="0.3">
      <c r="F50315" s="49" t="str">
        <v>316</v>
      </c>
    </row>
    <row r="50316" spans="6:6" x14ac:dyDescent="0.3">
      <c r="F50316" s="49" t="str">
        <v>317</v>
      </c>
    </row>
    <row r="50317" spans="6:6" x14ac:dyDescent="0.3">
      <c r="F50317" s="49" t="str">
        <v>318</v>
      </c>
    </row>
    <row r="50318" spans="6:6" x14ac:dyDescent="0.3">
      <c r="F50318" s="49" t="str">
        <v>319</v>
      </c>
    </row>
    <row r="50319" spans="6:6" x14ac:dyDescent="0.3">
      <c r="F50319" s="49" t="str">
        <v>320</v>
      </c>
    </row>
    <row r="50320" spans="6:6" x14ac:dyDescent="0.3">
      <c r="F50320" s="49" t="str">
        <v>321</v>
      </c>
    </row>
    <row r="50321" spans="6:6" x14ac:dyDescent="0.3">
      <c r="F50321" s="49" t="str">
        <v>322</v>
      </c>
    </row>
    <row r="50322" spans="6:6" x14ac:dyDescent="0.3">
      <c r="F50322" s="49" t="str">
        <v>323</v>
      </c>
    </row>
    <row r="50323" spans="6:6" x14ac:dyDescent="0.3">
      <c r="F50323" s="49" t="str">
        <v>324</v>
      </c>
    </row>
    <row r="50324" spans="6:6" x14ac:dyDescent="0.3">
      <c r="F50324" s="49" t="str">
        <v>325</v>
      </c>
    </row>
    <row r="50325" spans="6:6" x14ac:dyDescent="0.3">
      <c r="F50325" s="49" t="str">
        <v>326</v>
      </c>
    </row>
    <row r="50326" spans="6:6" x14ac:dyDescent="0.3">
      <c r="F50326" s="49" t="str">
        <v>327</v>
      </c>
    </row>
    <row r="50327" spans="6:6" x14ac:dyDescent="0.3">
      <c r="F50327" s="49" t="str">
        <v>328</v>
      </c>
    </row>
    <row r="50328" spans="6:6" x14ac:dyDescent="0.3">
      <c r="F50328" s="49" t="str">
        <v>329</v>
      </c>
    </row>
    <row r="50329" spans="6:6" x14ac:dyDescent="0.3">
      <c r="F50329" s="49" t="str">
        <v>330</v>
      </c>
    </row>
    <row r="50330" spans="6:6" x14ac:dyDescent="0.3">
      <c r="F50330" s="49" t="str">
        <v>331</v>
      </c>
    </row>
    <row r="50331" spans="6:6" x14ac:dyDescent="0.3">
      <c r="F50331" s="49" t="str">
        <v>332</v>
      </c>
    </row>
    <row r="50332" spans="6:6" x14ac:dyDescent="0.3">
      <c r="F50332" s="49" t="str">
        <v>333</v>
      </c>
    </row>
    <row r="50333" spans="6:6" x14ac:dyDescent="0.3">
      <c r="F50333" s="49" t="str">
        <v>334</v>
      </c>
    </row>
    <row r="50334" spans="6:6" x14ac:dyDescent="0.3">
      <c r="F50334" s="49" t="str">
        <v>335</v>
      </c>
    </row>
    <row r="50335" spans="6:6" x14ac:dyDescent="0.3">
      <c r="F50335" s="49" t="str">
        <v>336</v>
      </c>
    </row>
    <row r="50336" spans="6:6" x14ac:dyDescent="0.3">
      <c r="F50336" s="49" t="str">
        <v>337</v>
      </c>
    </row>
    <row r="50337" spans="6:6" x14ac:dyDescent="0.3">
      <c r="F50337" s="49" t="str">
        <v>338</v>
      </c>
    </row>
    <row r="50338" spans="6:6" x14ac:dyDescent="0.3">
      <c r="F50338" s="49" t="str">
        <v>339</v>
      </c>
    </row>
    <row r="50339" spans="6:6" x14ac:dyDescent="0.3">
      <c r="F50339" s="49" t="str">
        <v>340</v>
      </c>
    </row>
    <row r="50340" spans="6:6" x14ac:dyDescent="0.3">
      <c r="F50340" s="49" t="str">
        <v>341</v>
      </c>
    </row>
    <row r="50341" spans="6:6" x14ac:dyDescent="0.3">
      <c r="F50341" s="49" t="str">
        <v>342</v>
      </c>
    </row>
    <row r="50342" spans="6:6" x14ac:dyDescent="0.3">
      <c r="F50342" s="49" t="str">
        <v>343</v>
      </c>
    </row>
    <row r="50343" spans="6:6" x14ac:dyDescent="0.3">
      <c r="F50343" s="49" t="str">
        <v>344</v>
      </c>
    </row>
    <row r="50344" spans="6:6" x14ac:dyDescent="0.3">
      <c r="F50344" s="49" t="str">
        <v>345</v>
      </c>
    </row>
    <row r="50345" spans="6:6" x14ac:dyDescent="0.3">
      <c r="F50345" s="49" t="str">
        <v>346</v>
      </c>
    </row>
    <row r="50346" spans="6:6" x14ac:dyDescent="0.3">
      <c r="F50346" s="49" t="str">
        <v>347</v>
      </c>
    </row>
    <row r="50347" spans="6:6" x14ac:dyDescent="0.3">
      <c r="F50347" s="49" t="str">
        <v>348</v>
      </c>
    </row>
    <row r="50348" spans="6:6" x14ac:dyDescent="0.3">
      <c r="F50348" s="49" t="str">
        <v>349</v>
      </c>
    </row>
    <row r="50349" spans="6:6" x14ac:dyDescent="0.3">
      <c r="F50349" s="49" t="str">
        <v>350</v>
      </c>
    </row>
    <row r="50350" spans="6:6" x14ac:dyDescent="0.3">
      <c r="F50350" s="49" t="str">
        <v>351</v>
      </c>
    </row>
    <row r="50351" spans="6:6" x14ac:dyDescent="0.3">
      <c r="F50351" s="49" t="str">
        <v>352</v>
      </c>
    </row>
    <row r="50352" spans="6:6" x14ac:dyDescent="0.3">
      <c r="F50352" s="49" t="str">
        <v>353</v>
      </c>
    </row>
    <row r="50353" spans="6:6" x14ac:dyDescent="0.3">
      <c r="F50353" s="49" t="str">
        <v>354</v>
      </c>
    </row>
    <row r="50354" spans="6:6" x14ac:dyDescent="0.3">
      <c r="F50354" s="49" t="str">
        <v>355</v>
      </c>
    </row>
    <row r="50355" spans="6:6" x14ac:dyDescent="0.3">
      <c r="F50355" s="49" t="str">
        <v>356</v>
      </c>
    </row>
    <row r="50356" spans="6:6" x14ac:dyDescent="0.3">
      <c r="F50356" s="49" t="str">
        <v>357</v>
      </c>
    </row>
    <row r="50357" spans="6:6" x14ac:dyDescent="0.3">
      <c r="F50357" s="49" t="str">
        <v>358</v>
      </c>
    </row>
    <row r="50358" spans="6:6" x14ac:dyDescent="0.3">
      <c r="F50358" s="49" t="str">
        <v>359</v>
      </c>
    </row>
    <row r="50359" spans="6:6" x14ac:dyDescent="0.3">
      <c r="F50359" s="49" t="str">
        <v>360</v>
      </c>
    </row>
    <row r="50360" spans="6:6" x14ac:dyDescent="0.3">
      <c r="F50360" s="49" t="str">
        <v>361</v>
      </c>
    </row>
    <row r="50361" spans="6:6" x14ac:dyDescent="0.3">
      <c r="F50361" s="49" t="str">
        <v>362</v>
      </c>
    </row>
    <row r="50362" spans="6:6" x14ac:dyDescent="0.3">
      <c r="F50362" s="49" t="str">
        <v>363</v>
      </c>
    </row>
    <row r="50363" spans="6:6" x14ac:dyDescent="0.3">
      <c r="F50363" s="49" t="str">
        <v>364</v>
      </c>
    </row>
    <row r="50364" spans="6:6" x14ac:dyDescent="0.3">
      <c r="F50364" s="49" t="str">
        <v>365</v>
      </c>
    </row>
    <row r="50365" spans="6:6" x14ac:dyDescent="0.3">
      <c r="F50365" s="49" t="str">
        <v>366</v>
      </c>
    </row>
    <row r="50366" spans="6:6" x14ac:dyDescent="0.3">
      <c r="F50366" s="49" t="str">
        <v>367</v>
      </c>
    </row>
    <row r="50367" spans="6:6" x14ac:dyDescent="0.3">
      <c r="F50367" s="49" t="str">
        <v>368</v>
      </c>
    </row>
    <row r="50368" spans="6:6" x14ac:dyDescent="0.3">
      <c r="F50368" s="49" t="str">
        <v>369</v>
      </c>
    </row>
    <row r="50369" spans="6:6" x14ac:dyDescent="0.3">
      <c r="F50369" s="49" t="str">
        <v>370</v>
      </c>
    </row>
    <row r="50370" spans="6:6" x14ac:dyDescent="0.3">
      <c r="F50370" s="49" t="str">
        <v>371</v>
      </c>
    </row>
    <row r="50371" spans="6:6" x14ac:dyDescent="0.3">
      <c r="F50371" s="49" t="str">
        <v>372</v>
      </c>
    </row>
    <row r="50372" spans="6:6" x14ac:dyDescent="0.3">
      <c r="F50372" s="49" t="str">
        <v>373</v>
      </c>
    </row>
    <row r="50373" spans="6:6" x14ac:dyDescent="0.3">
      <c r="F50373" s="49" t="str">
        <v>374</v>
      </c>
    </row>
    <row r="50374" spans="6:6" x14ac:dyDescent="0.3">
      <c r="F50374" s="49" t="str">
        <v>375</v>
      </c>
    </row>
    <row r="50375" spans="6:6" x14ac:dyDescent="0.3">
      <c r="F50375" s="49" t="str">
        <v>376</v>
      </c>
    </row>
    <row r="50376" spans="6:6" x14ac:dyDescent="0.3">
      <c r="F50376" s="49" t="str">
        <v>377</v>
      </c>
    </row>
    <row r="50377" spans="6:6" x14ac:dyDescent="0.3">
      <c r="F50377" s="49" t="str">
        <v>378</v>
      </c>
    </row>
    <row r="50378" spans="6:6" x14ac:dyDescent="0.3">
      <c r="F50378" s="49" t="str">
        <v>379</v>
      </c>
    </row>
    <row r="50379" spans="6:6" x14ac:dyDescent="0.3">
      <c r="F50379" s="49" t="str">
        <v>380</v>
      </c>
    </row>
    <row r="50380" spans="6:6" x14ac:dyDescent="0.3">
      <c r="F50380" s="49" t="str">
        <v>381</v>
      </c>
    </row>
    <row r="50381" spans="6:6" x14ac:dyDescent="0.3">
      <c r="F50381" s="49" t="str">
        <v>382</v>
      </c>
    </row>
    <row r="50382" spans="6:6" x14ac:dyDescent="0.3">
      <c r="F50382" s="49" t="str">
        <v>383</v>
      </c>
    </row>
    <row r="50383" spans="6:6" x14ac:dyDescent="0.3">
      <c r="F50383" s="49" t="str">
        <v>384</v>
      </c>
    </row>
    <row r="50384" spans="6:6" x14ac:dyDescent="0.3">
      <c r="F50384" s="49" t="str">
        <v>385</v>
      </c>
    </row>
    <row r="50385" spans="6:6" x14ac:dyDescent="0.3">
      <c r="F50385" s="49" t="str">
        <v>386</v>
      </c>
    </row>
    <row r="50386" spans="6:6" x14ac:dyDescent="0.3">
      <c r="F50386" s="49" t="str">
        <v>387</v>
      </c>
    </row>
    <row r="50387" spans="6:6" x14ac:dyDescent="0.3">
      <c r="F50387" s="49" t="str">
        <v>388</v>
      </c>
    </row>
    <row r="50388" spans="6:6" x14ac:dyDescent="0.3">
      <c r="F50388" s="49" t="str">
        <v>389</v>
      </c>
    </row>
    <row r="50389" spans="6:6" x14ac:dyDescent="0.3">
      <c r="F50389" s="49" t="str">
        <v>390</v>
      </c>
    </row>
    <row r="50390" spans="6:6" x14ac:dyDescent="0.3">
      <c r="F50390" s="49" t="str">
        <v>391</v>
      </c>
    </row>
    <row r="50391" spans="6:6" x14ac:dyDescent="0.3">
      <c r="F50391" s="49" t="str">
        <v>392</v>
      </c>
    </row>
    <row r="50392" spans="6:6" x14ac:dyDescent="0.3">
      <c r="F50392" s="49" t="str">
        <v>393</v>
      </c>
    </row>
    <row r="50393" spans="6:6" x14ac:dyDescent="0.3">
      <c r="F50393" s="49" t="str">
        <v>394</v>
      </c>
    </row>
    <row r="50394" spans="6:6" x14ac:dyDescent="0.3">
      <c r="F50394" s="49" t="str">
        <v>395</v>
      </c>
    </row>
    <row r="50395" spans="6:6" x14ac:dyDescent="0.3">
      <c r="F50395" s="49" t="str">
        <v>396</v>
      </c>
    </row>
    <row r="50396" spans="6:6" x14ac:dyDescent="0.3">
      <c r="F50396" s="49" t="str">
        <v>397</v>
      </c>
    </row>
    <row r="50397" spans="6:6" x14ac:dyDescent="0.3">
      <c r="F50397" s="49" t="str">
        <v>398</v>
      </c>
    </row>
    <row r="50398" spans="6:6" x14ac:dyDescent="0.3">
      <c r="F50398" s="49" t="str">
        <v>399</v>
      </c>
    </row>
    <row r="50399" spans="6:6" x14ac:dyDescent="0.3">
      <c r="F50399" s="49" t="str">
        <v>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4.4" x14ac:dyDescent="0.3"/>
  <cols>
    <col min="1" max="1" width="15.44140625" bestFit="1" customWidth="1"/>
    <col min="2" max="2" width="23.44140625" bestFit="1" customWidth="1"/>
    <col min="3" max="3" width="13.44140625" bestFit="1" customWidth="1"/>
    <col min="4" max="4" width="16.44140625" bestFit="1" customWidth="1"/>
    <col min="5" max="5" width="12" bestFit="1" customWidth="1"/>
    <col min="6" max="6" width="12.6640625" style="20" bestFit="1" customWidth="1"/>
    <col min="7" max="7" width="16" bestFit="1" customWidth="1"/>
    <col min="8" max="8" width="13.109375" bestFit="1" customWidth="1"/>
    <col min="9" max="9" width="15.6640625" bestFit="1" customWidth="1"/>
    <col min="10" max="10" width="13.88671875" bestFit="1" customWidth="1"/>
    <col min="11" max="11" width="14.109375" bestFit="1" customWidth="1"/>
    <col min="12" max="12" width="13.88671875" bestFit="1" customWidth="1"/>
  </cols>
  <sheetData>
    <row r="1" spans="2:12" ht="15" thickBot="1" x14ac:dyDescent="0.35"/>
    <row r="2" spans="2:12" ht="15" thickBot="1" x14ac:dyDescent="0.35">
      <c r="B2" s="164" t="s">
        <v>1340</v>
      </c>
      <c r="C2" s="165"/>
      <c r="D2" s="165"/>
      <c r="E2" s="166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3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3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3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3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3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3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3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3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3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3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3">
      <c r="H13" s="20"/>
      <c r="I13" t="s">
        <v>1428</v>
      </c>
      <c r="J13" s="12">
        <v>46092</v>
      </c>
      <c r="K13" s="20">
        <v>20000</v>
      </c>
    </row>
    <row r="14" spans="2:12" x14ac:dyDescent="0.3">
      <c r="H14" s="20"/>
      <c r="I14" t="s">
        <v>1428</v>
      </c>
      <c r="J14" s="12">
        <v>46093</v>
      </c>
      <c r="K14" s="20">
        <v>3000</v>
      </c>
    </row>
    <row r="15" spans="2:12" x14ac:dyDescent="0.3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3">
      <c r="H16" s="20"/>
      <c r="J16" s="12"/>
      <c r="K16" s="20"/>
    </row>
    <row r="17" spans="7:12" x14ac:dyDescent="0.3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3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4.4" x14ac:dyDescent="0.3"/>
  <cols>
    <col min="1" max="1" width="17.44140625" bestFit="1" customWidth="1"/>
    <col min="2" max="2" width="5.5546875" customWidth="1"/>
    <col min="3" max="3" width="13.44140625" bestFit="1" customWidth="1"/>
    <col min="5" max="5" width="17.44140625" bestFit="1" customWidth="1"/>
    <col min="6" max="6" width="5" customWidth="1"/>
    <col min="7" max="7" width="13.44140625" bestFit="1" customWidth="1"/>
    <col min="9" max="9" width="15" customWidth="1"/>
    <col min="10" max="10" width="7.6640625" customWidth="1"/>
    <col min="11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  <col min="33" max="33" width="17.44140625" bestFit="1" customWidth="1"/>
    <col min="34" max="34" width="10.33203125" bestFit="1" customWidth="1"/>
    <col min="35" max="35" width="11" customWidth="1"/>
  </cols>
  <sheetData>
    <row r="1" spans="1:35" x14ac:dyDescent="0.3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3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3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3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3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3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3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3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3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3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3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3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3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3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3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3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3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3">
      <c r="AC18" s="50">
        <v>381</v>
      </c>
      <c r="AD18" s="66"/>
      <c r="AE18" s="67">
        <v>1</v>
      </c>
    </row>
    <row r="19" spans="7:31" x14ac:dyDescent="0.3">
      <c r="G19" s="10"/>
      <c r="AC19" s="50">
        <v>382</v>
      </c>
      <c r="AD19" s="66"/>
      <c r="AE19" s="67">
        <v>1</v>
      </c>
    </row>
    <row r="20" spans="7:31" x14ac:dyDescent="0.3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D58"/>
  <sheetViews>
    <sheetView zoomScale="80" zoomScaleNormal="80" workbookViewId="0">
      <selection activeCell="K16" sqref="K16"/>
    </sheetView>
  </sheetViews>
  <sheetFormatPr defaultRowHeight="14.4" x14ac:dyDescent="0.3"/>
  <cols>
    <col min="1" max="1" width="20.5546875" bestFit="1" customWidth="1"/>
    <col min="2" max="2" width="32.88671875" bestFit="1" customWidth="1"/>
    <col min="3" max="3" width="24.88671875" bestFit="1" customWidth="1"/>
    <col min="4" max="4" width="27.109375" customWidth="1"/>
    <col min="5" max="5" width="10.33203125" bestFit="1" customWidth="1"/>
    <col min="6" max="7" width="18.44140625" style="20" bestFit="1" customWidth="1"/>
    <col min="8" max="8" width="18.44140625" bestFit="1" customWidth="1"/>
    <col min="9" max="9" width="15.88671875" bestFit="1" customWidth="1"/>
    <col min="10" max="11" width="18.44140625" bestFit="1" customWidth="1"/>
    <col min="12" max="12" width="18.5546875" bestFit="1" customWidth="1"/>
    <col min="14" max="14" width="13.109375" bestFit="1" customWidth="1"/>
  </cols>
  <sheetData>
    <row r="1" spans="1:16383" x14ac:dyDescent="0.3">
      <c r="A1" t="s">
        <v>1190</v>
      </c>
      <c r="B1" s="55">
        <v>248363278</v>
      </c>
    </row>
    <row r="2" spans="1:16383" ht="15" thickBot="1" x14ac:dyDescent="0.35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1917</v>
      </c>
      <c r="J2" t="s">
        <v>1527</v>
      </c>
      <c r="K2" t="s">
        <v>1526</v>
      </c>
    </row>
    <row r="3" spans="1:16383" s="10" customFormat="1" ht="15" thickBot="1" x14ac:dyDescent="0.35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1918</v>
      </c>
      <c r="J3" s="89">
        <f>AVERAGEIF(Table9[DIFF],"&gt;0",Table9[DIFF])</f>
        <v>972.27586206896547</v>
      </c>
      <c r="K3" s="96">
        <f>Table24[[#This Row],[AVG]]*Table9[[#Totals],[ADMISSION DATE]]</f>
        <v>45696.965517241377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" thickBot="1" x14ac:dyDescent="0.35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1918</v>
      </c>
    </row>
    <row r="5" spans="1:16383" ht="15" thickBot="1" x14ac:dyDescent="0.35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1918</v>
      </c>
      <c r="J5" s="49" t="s">
        <v>1531</v>
      </c>
      <c r="K5" t="s">
        <v>1342</v>
      </c>
    </row>
    <row r="6" spans="1:16383" ht="15" thickBot="1" x14ac:dyDescent="0.35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1918</v>
      </c>
      <c r="J6" s="89">
        <f>SUMIF(Table9[CLEARED],"YES",Table9[DIFF])</f>
        <v>25088</v>
      </c>
      <c r="K6" s="96" cm="1">
        <f t="array" ref="K6">Table23[EXPECTED]-Table26[[#This Row],[RECEIVED]]</f>
        <v>20608.965517241377</v>
      </c>
    </row>
    <row r="7" spans="1:16383" ht="15" thickBot="1" x14ac:dyDescent="0.35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1918</v>
      </c>
    </row>
    <row r="8" spans="1:16383" ht="15" thickBot="1" x14ac:dyDescent="0.35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1918</v>
      </c>
    </row>
    <row r="9" spans="1:16383" ht="15" thickBot="1" x14ac:dyDescent="0.35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1918</v>
      </c>
      <c r="K9" s="95"/>
      <c r="L9" s="71"/>
    </row>
    <row r="10" spans="1:16383" ht="15" thickBot="1" x14ac:dyDescent="0.35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1918</v>
      </c>
      <c r="K10" s="95"/>
      <c r="L10" s="71"/>
    </row>
    <row r="11" spans="1:16383" ht="15" thickBot="1" x14ac:dyDescent="0.35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1918</v>
      </c>
      <c r="K11" s="95"/>
      <c r="L11" s="71"/>
    </row>
    <row r="12" spans="1:16383" ht="15" thickBot="1" x14ac:dyDescent="0.35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1918</v>
      </c>
    </row>
    <row r="13" spans="1:16383" ht="15" thickBot="1" x14ac:dyDescent="0.35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1918</v>
      </c>
      <c r="J13" s="20"/>
      <c r="K13" s="95"/>
      <c r="L13" s="71"/>
    </row>
    <row r="14" spans="1:16383" ht="15" thickBot="1" x14ac:dyDescent="0.35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1918</v>
      </c>
      <c r="K14" s="95"/>
      <c r="L14" s="71"/>
    </row>
    <row r="15" spans="1:16383" ht="15" thickBot="1" x14ac:dyDescent="0.35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1918</v>
      </c>
      <c r="K15" s="95"/>
      <c r="L15" s="71"/>
    </row>
    <row r="16" spans="1:16383" x14ac:dyDescent="0.3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1918</v>
      </c>
    </row>
    <row r="17" spans="1:16382" ht="15" thickBot="1" x14ac:dyDescent="0.35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1918</v>
      </c>
    </row>
    <row r="18" spans="1:16382" ht="15" thickBot="1" x14ac:dyDescent="0.35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1918</v>
      </c>
    </row>
    <row r="19" spans="1:16382" s="24" customFormat="1" x14ac:dyDescent="0.3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1918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3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1918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" thickBot="1" x14ac:dyDescent="0.35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1918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" thickBot="1" x14ac:dyDescent="0.35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1918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ht="15" thickBot="1" x14ac:dyDescent="0.35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1918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s="24" customFormat="1" ht="15" thickBot="1" x14ac:dyDescent="0.35">
      <c r="A24" s="104" t="s">
        <v>1450</v>
      </c>
      <c r="B24" s="105" t="s">
        <v>1451</v>
      </c>
      <c r="C24" s="106">
        <v>46074</v>
      </c>
      <c r="D24" s="79">
        <v>46269</v>
      </c>
      <c r="E24" s="92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89">
        <f>Table9[[#This Row],[DAYS]]*20</f>
        <v>3920</v>
      </c>
      <c r="G24" s="89">
        <f>Table9[[#This Row],[DAYS]]*13</f>
        <v>2548</v>
      </c>
      <c r="H24" s="89">
        <f>Table9[[#This Row],[ACTUAL]]-Table9[[#This Row],[REAL]]</f>
        <v>1372</v>
      </c>
      <c r="I24" s="109" t="s">
        <v>1918</v>
      </c>
      <c r="J24"/>
      <c r="K24"/>
      <c r="L24"/>
      <c r="M24" s="62"/>
      <c r="N24" s="63"/>
      <c r="O24" s="64"/>
      <c r="T24" s="62"/>
      <c r="U24" s="63"/>
      <c r="V24" s="64"/>
      <c r="AA24" s="62"/>
      <c r="AB24" s="63"/>
      <c r="AC24" s="64"/>
      <c r="AH24" s="62"/>
      <c r="AI24" s="63"/>
      <c r="AJ24" s="64"/>
      <c r="AO24" s="62"/>
      <c r="AP24" s="63"/>
      <c r="AQ24" s="64"/>
      <c r="AV24" s="62"/>
      <c r="AW24" s="63"/>
      <c r="AX24" s="64"/>
      <c r="BC24" s="62"/>
      <c r="BD24" s="63"/>
      <c r="BE24" s="64"/>
      <c r="BJ24" s="62"/>
      <c r="BK24" s="63"/>
      <c r="BL24" s="64"/>
      <c r="BQ24" s="62"/>
      <c r="BR24" s="63"/>
      <c r="BS24" s="64"/>
      <c r="BX24" s="62"/>
      <c r="BY24" s="63"/>
      <c r="BZ24" s="64"/>
      <c r="CE24" s="62"/>
      <c r="CF24" s="63"/>
      <c r="CG24" s="64"/>
      <c r="CL24" s="62"/>
      <c r="CM24" s="63"/>
      <c r="CN24" s="64"/>
      <c r="CS24" s="62"/>
      <c r="CT24" s="63"/>
      <c r="CU24" s="64"/>
      <c r="CZ24" s="62"/>
      <c r="DA24" s="63"/>
      <c r="DB24" s="64"/>
      <c r="DG24" s="62"/>
      <c r="DH24" s="63"/>
      <c r="DI24" s="64"/>
      <c r="DN24" s="62"/>
      <c r="DO24" s="63"/>
      <c r="DP24" s="64"/>
      <c r="DU24" s="62"/>
      <c r="DV24" s="63"/>
      <c r="DW24" s="64"/>
      <c r="EB24" s="62"/>
      <c r="EC24" s="63"/>
      <c r="ED24" s="64"/>
      <c r="EI24" s="62"/>
      <c r="EJ24" s="63"/>
      <c r="EK24" s="64"/>
      <c r="EP24" s="62"/>
      <c r="EQ24" s="63"/>
      <c r="ER24" s="64"/>
      <c r="EW24" s="62"/>
      <c r="EX24" s="63"/>
      <c r="EY24" s="64"/>
      <c r="FD24" s="62"/>
      <c r="FE24" s="63"/>
      <c r="FF24" s="64"/>
      <c r="FK24" s="62"/>
      <c r="FL24" s="63"/>
      <c r="FM24" s="64"/>
      <c r="FR24" s="62"/>
      <c r="FS24" s="63"/>
      <c r="FT24" s="64"/>
      <c r="FY24" s="62"/>
      <c r="FZ24" s="63"/>
      <c r="GA24" s="64"/>
      <c r="GF24" s="62"/>
      <c r="GG24" s="63"/>
      <c r="GH24" s="64"/>
      <c r="GM24" s="62"/>
      <c r="GN24" s="63"/>
      <c r="GO24" s="64"/>
      <c r="GT24" s="62"/>
      <c r="GU24" s="63"/>
      <c r="GV24" s="64"/>
      <c r="HA24" s="62"/>
      <c r="HB24" s="63"/>
      <c r="HC24" s="64"/>
      <c r="HH24" s="62"/>
      <c r="HI24" s="63"/>
      <c r="HJ24" s="64"/>
      <c r="HO24" s="62"/>
      <c r="HP24" s="63"/>
      <c r="HQ24" s="64"/>
      <c r="HV24" s="62"/>
      <c r="HW24" s="63"/>
      <c r="HX24" s="64"/>
      <c r="IC24" s="62"/>
      <c r="ID24" s="63"/>
      <c r="IE24" s="64"/>
      <c r="IJ24" s="62"/>
      <c r="IK24" s="63"/>
      <c r="IL24" s="64"/>
      <c r="IQ24" s="62"/>
      <c r="IR24" s="63"/>
      <c r="IS24" s="64"/>
      <c r="IX24" s="62"/>
      <c r="IY24" s="63"/>
      <c r="IZ24" s="64"/>
      <c r="JE24" s="62"/>
      <c r="JF24" s="63"/>
      <c r="JG24" s="64"/>
      <c r="JL24" s="62"/>
      <c r="JM24" s="63"/>
      <c r="JN24" s="64"/>
      <c r="JS24" s="62"/>
      <c r="JT24" s="63"/>
      <c r="JU24" s="64"/>
      <c r="JZ24" s="62"/>
      <c r="KA24" s="63"/>
      <c r="KB24" s="64"/>
      <c r="KG24" s="62"/>
      <c r="KH24" s="63"/>
      <c r="KI24" s="64"/>
      <c r="KN24" s="62"/>
      <c r="KO24" s="63"/>
      <c r="KP24" s="64"/>
      <c r="KU24" s="62"/>
      <c r="KV24" s="63"/>
      <c r="KW24" s="64"/>
      <c r="LB24" s="62"/>
      <c r="LC24" s="63"/>
      <c r="LD24" s="64"/>
      <c r="LI24" s="62"/>
      <c r="LJ24" s="63"/>
      <c r="LK24" s="64"/>
      <c r="LP24" s="62"/>
      <c r="LQ24" s="63"/>
      <c r="LR24" s="64"/>
      <c r="LW24" s="62"/>
      <c r="LX24" s="63"/>
      <c r="LY24" s="64"/>
      <c r="MD24" s="62"/>
      <c r="ME24" s="63"/>
      <c r="MF24" s="64"/>
      <c r="MK24" s="62"/>
      <c r="ML24" s="63"/>
      <c r="MM24" s="64"/>
      <c r="MR24" s="62"/>
      <c r="MS24" s="63"/>
      <c r="MT24" s="64"/>
      <c r="MY24" s="62"/>
      <c r="MZ24" s="63"/>
      <c r="NA24" s="64"/>
      <c r="NF24" s="62"/>
      <c r="NG24" s="63"/>
      <c r="NH24" s="64"/>
      <c r="NM24" s="62"/>
      <c r="NN24" s="63"/>
      <c r="NO24" s="64"/>
      <c r="NT24" s="62"/>
      <c r="NU24" s="63"/>
      <c r="NV24" s="64"/>
      <c r="OA24" s="62"/>
      <c r="OB24" s="63"/>
      <c r="OC24" s="64"/>
      <c r="OH24" s="62"/>
      <c r="OI24" s="63"/>
      <c r="OJ24" s="64"/>
      <c r="OO24" s="62"/>
      <c r="OP24" s="63"/>
      <c r="OQ24" s="64"/>
      <c r="OV24" s="62"/>
      <c r="OW24" s="63"/>
      <c r="OX24" s="64"/>
      <c r="PC24" s="62"/>
      <c r="PD24" s="63"/>
      <c r="PE24" s="64"/>
      <c r="PJ24" s="62"/>
      <c r="PK24" s="63"/>
      <c r="PL24" s="64"/>
      <c r="PQ24" s="62"/>
      <c r="PR24" s="63"/>
      <c r="PS24" s="64"/>
      <c r="PX24" s="62"/>
      <c r="PY24" s="63"/>
      <c r="PZ24" s="64"/>
      <c r="QE24" s="62"/>
      <c r="QF24" s="63"/>
      <c r="QG24" s="64"/>
      <c r="QL24" s="62"/>
      <c r="QM24" s="63"/>
      <c r="QN24" s="64"/>
      <c r="QS24" s="62"/>
      <c r="QT24" s="63"/>
      <c r="QU24" s="64"/>
      <c r="QZ24" s="62"/>
      <c r="RA24" s="63"/>
      <c r="RB24" s="64"/>
      <c r="RG24" s="62"/>
      <c r="RH24" s="63"/>
      <c r="RI24" s="64"/>
      <c r="RN24" s="62"/>
      <c r="RO24" s="63"/>
      <c r="RP24" s="64"/>
      <c r="RU24" s="62"/>
      <c r="RV24" s="63"/>
      <c r="RW24" s="64"/>
      <c r="SB24" s="62"/>
      <c r="SC24" s="63"/>
      <c r="SD24" s="64"/>
      <c r="SI24" s="62"/>
      <c r="SJ24" s="63"/>
      <c r="SK24" s="64"/>
      <c r="SP24" s="62"/>
      <c r="SQ24" s="63"/>
      <c r="SR24" s="64"/>
      <c r="SW24" s="62"/>
      <c r="SX24" s="63"/>
      <c r="SY24" s="64"/>
      <c r="TD24" s="62"/>
      <c r="TE24" s="63"/>
      <c r="TF24" s="64"/>
      <c r="TK24" s="62"/>
      <c r="TL24" s="63"/>
      <c r="TM24" s="64"/>
      <c r="TR24" s="62"/>
      <c r="TS24" s="63"/>
      <c r="TT24" s="64"/>
      <c r="TY24" s="62"/>
      <c r="TZ24" s="63"/>
      <c r="UA24" s="64"/>
      <c r="UF24" s="62"/>
      <c r="UG24" s="63"/>
      <c r="UH24" s="64"/>
      <c r="UM24" s="62"/>
      <c r="UN24" s="63"/>
      <c r="UO24" s="64"/>
      <c r="UT24" s="62"/>
      <c r="UU24" s="63"/>
      <c r="UV24" s="64"/>
      <c r="VA24" s="62"/>
      <c r="VB24" s="63"/>
      <c r="VC24" s="64"/>
      <c r="VH24" s="62"/>
      <c r="VI24" s="63"/>
      <c r="VJ24" s="64"/>
      <c r="VO24" s="62"/>
      <c r="VP24" s="63"/>
      <c r="VQ24" s="64"/>
      <c r="VV24" s="62"/>
      <c r="VW24" s="63"/>
      <c r="VX24" s="64"/>
      <c r="WC24" s="62"/>
      <c r="WD24" s="63"/>
      <c r="WE24" s="64"/>
      <c r="WJ24" s="62"/>
      <c r="WK24" s="63"/>
      <c r="WL24" s="64"/>
      <c r="WQ24" s="62"/>
      <c r="WR24" s="63"/>
      <c r="WS24" s="64"/>
      <c r="WX24" s="62"/>
      <c r="WY24" s="63"/>
      <c r="WZ24" s="64"/>
      <c r="XE24" s="62"/>
      <c r="XF24" s="63"/>
      <c r="XG24" s="64"/>
      <c r="XL24" s="62"/>
      <c r="XM24" s="63"/>
      <c r="XN24" s="64"/>
      <c r="XS24" s="62"/>
      <c r="XT24" s="63"/>
      <c r="XU24" s="64"/>
      <c r="XZ24" s="62"/>
      <c r="YA24" s="63"/>
      <c r="YB24" s="64"/>
      <c r="YG24" s="62"/>
      <c r="YH24" s="63"/>
      <c r="YI24" s="64"/>
      <c r="YN24" s="62"/>
      <c r="YO24" s="63"/>
      <c r="YP24" s="64"/>
      <c r="YU24" s="62"/>
      <c r="YV24" s="63"/>
      <c r="YW24" s="64"/>
      <c r="ZB24" s="62"/>
      <c r="ZC24" s="63"/>
      <c r="ZD24" s="64"/>
      <c r="ZI24" s="62"/>
      <c r="ZJ24" s="63"/>
      <c r="ZK24" s="64"/>
      <c r="ZP24" s="62"/>
      <c r="ZQ24" s="63"/>
      <c r="ZR24" s="64"/>
      <c r="ZW24" s="62"/>
      <c r="ZX24" s="63"/>
      <c r="ZY24" s="64"/>
      <c r="AAD24" s="62"/>
      <c r="AAE24" s="63"/>
      <c r="AAF24" s="64"/>
      <c r="AAK24" s="62"/>
      <c r="AAL24" s="63"/>
      <c r="AAM24" s="64"/>
      <c r="AAR24" s="62"/>
      <c r="AAS24" s="63"/>
      <c r="AAT24" s="64"/>
      <c r="AAY24" s="62"/>
      <c r="AAZ24" s="63"/>
      <c r="ABA24" s="64"/>
      <c r="ABF24" s="62"/>
      <c r="ABG24" s="63"/>
      <c r="ABH24" s="64"/>
      <c r="ABM24" s="62"/>
      <c r="ABN24" s="63"/>
      <c r="ABO24" s="64"/>
      <c r="ABT24" s="62"/>
      <c r="ABU24" s="63"/>
      <c r="ABV24" s="64"/>
      <c r="ACA24" s="62"/>
      <c r="ACB24" s="63"/>
      <c r="ACC24" s="64"/>
      <c r="ACH24" s="62"/>
      <c r="ACI24" s="63"/>
      <c r="ACJ24" s="64"/>
      <c r="ACO24" s="62"/>
      <c r="ACP24" s="63"/>
      <c r="ACQ24" s="64"/>
      <c r="ACV24" s="62"/>
      <c r="ACW24" s="63"/>
      <c r="ACX24" s="64"/>
      <c r="ADC24" s="62"/>
      <c r="ADD24" s="63"/>
      <c r="ADE24" s="64"/>
      <c r="ADJ24" s="62"/>
      <c r="ADK24" s="63"/>
      <c r="ADL24" s="64"/>
      <c r="ADQ24" s="62"/>
      <c r="ADR24" s="63"/>
      <c r="ADS24" s="64"/>
      <c r="ADX24" s="62"/>
      <c r="ADY24" s="63"/>
      <c r="ADZ24" s="64"/>
      <c r="AEE24" s="62"/>
      <c r="AEF24" s="63"/>
      <c r="AEG24" s="64"/>
      <c r="AEL24" s="62"/>
      <c r="AEM24" s="63"/>
      <c r="AEN24" s="64"/>
      <c r="AES24" s="62"/>
      <c r="AET24" s="63"/>
      <c r="AEU24" s="64"/>
      <c r="AEZ24" s="62"/>
      <c r="AFA24" s="63"/>
      <c r="AFB24" s="64"/>
      <c r="AFG24" s="62"/>
      <c r="AFH24" s="63"/>
      <c r="AFI24" s="64"/>
      <c r="AFN24" s="62"/>
      <c r="AFO24" s="63"/>
      <c r="AFP24" s="64"/>
      <c r="AFU24" s="62"/>
      <c r="AFV24" s="63"/>
      <c r="AFW24" s="64"/>
      <c r="AGB24" s="62"/>
      <c r="AGC24" s="63"/>
      <c r="AGD24" s="64"/>
      <c r="AGI24" s="62"/>
      <c r="AGJ24" s="63"/>
      <c r="AGK24" s="64"/>
      <c r="AGP24" s="62"/>
      <c r="AGQ24" s="63"/>
      <c r="AGR24" s="64"/>
      <c r="AGW24" s="62"/>
      <c r="AGX24" s="63"/>
      <c r="AGY24" s="64"/>
      <c r="AHD24" s="62"/>
      <c r="AHE24" s="63"/>
      <c r="AHF24" s="64"/>
      <c r="AHK24" s="62"/>
      <c r="AHL24" s="63"/>
      <c r="AHM24" s="64"/>
      <c r="AHR24" s="62"/>
      <c r="AHS24" s="63"/>
      <c r="AHT24" s="64"/>
      <c r="AHY24" s="62"/>
      <c r="AHZ24" s="63"/>
      <c r="AIA24" s="64"/>
      <c r="AIF24" s="62"/>
      <c r="AIG24" s="63"/>
      <c r="AIH24" s="64"/>
      <c r="AIM24" s="62"/>
      <c r="AIN24" s="63"/>
      <c r="AIO24" s="64"/>
      <c r="AIT24" s="62"/>
      <c r="AIU24" s="63"/>
      <c r="AIV24" s="64"/>
      <c r="AJA24" s="62"/>
      <c r="AJB24" s="63"/>
      <c r="AJC24" s="64"/>
      <c r="AJH24" s="62"/>
      <c r="AJI24" s="63"/>
      <c r="AJJ24" s="64"/>
      <c r="AJO24" s="62"/>
      <c r="AJP24" s="63"/>
      <c r="AJQ24" s="64"/>
      <c r="AJV24" s="62"/>
      <c r="AJW24" s="63"/>
      <c r="AJX24" s="64"/>
      <c r="AKC24" s="62"/>
      <c r="AKD24" s="63"/>
      <c r="AKE24" s="64"/>
      <c r="AKJ24" s="62"/>
      <c r="AKK24" s="63"/>
      <c r="AKL24" s="64"/>
      <c r="AKQ24" s="62"/>
      <c r="AKR24" s="63"/>
      <c r="AKS24" s="64"/>
      <c r="AKX24" s="62"/>
      <c r="AKY24" s="63"/>
      <c r="AKZ24" s="64"/>
      <c r="ALE24" s="62"/>
      <c r="ALF24" s="63"/>
      <c r="ALG24" s="64"/>
      <c r="ALL24" s="62"/>
      <c r="ALM24" s="63"/>
      <c r="ALN24" s="64"/>
      <c r="ALS24" s="62"/>
      <c r="ALT24" s="63"/>
      <c r="ALU24" s="64"/>
      <c r="ALZ24" s="62"/>
      <c r="AMA24" s="63"/>
      <c r="AMB24" s="64"/>
      <c r="AMG24" s="62"/>
      <c r="AMH24" s="63"/>
      <c r="AMI24" s="64"/>
      <c r="AMN24" s="62"/>
      <c r="AMO24" s="63"/>
      <c r="AMP24" s="64"/>
      <c r="AMU24" s="62"/>
      <c r="AMV24" s="63"/>
      <c r="AMW24" s="64"/>
      <c r="ANB24" s="62"/>
      <c r="ANC24" s="63"/>
      <c r="AND24" s="64"/>
      <c r="ANI24" s="62"/>
      <c r="ANJ24" s="63"/>
      <c r="ANK24" s="64"/>
      <c r="ANP24" s="62"/>
      <c r="ANQ24" s="63"/>
      <c r="ANR24" s="64"/>
      <c r="ANW24" s="62"/>
      <c r="ANX24" s="63"/>
      <c r="ANY24" s="64"/>
      <c r="AOD24" s="62"/>
      <c r="AOE24" s="63"/>
      <c r="AOF24" s="64"/>
      <c r="AOK24" s="62"/>
      <c r="AOL24" s="63"/>
      <c r="AOM24" s="64"/>
      <c r="AOR24" s="62"/>
      <c r="AOS24" s="63"/>
      <c r="AOT24" s="64"/>
      <c r="AOY24" s="62"/>
      <c r="AOZ24" s="63"/>
      <c r="APA24" s="64"/>
      <c r="APF24" s="62"/>
      <c r="APG24" s="63"/>
      <c r="APH24" s="64"/>
      <c r="APM24" s="62"/>
      <c r="APN24" s="63"/>
      <c r="APO24" s="64"/>
      <c r="APT24" s="62"/>
      <c r="APU24" s="63"/>
      <c r="APV24" s="64"/>
      <c r="AQA24" s="62"/>
      <c r="AQB24" s="63"/>
      <c r="AQC24" s="64"/>
      <c r="AQH24" s="62"/>
      <c r="AQI24" s="63"/>
      <c r="AQJ24" s="64"/>
      <c r="AQO24" s="62"/>
      <c r="AQP24" s="63"/>
      <c r="AQQ24" s="64"/>
      <c r="AQV24" s="62"/>
      <c r="AQW24" s="63"/>
      <c r="AQX24" s="64"/>
      <c r="ARC24" s="62"/>
      <c r="ARD24" s="63"/>
      <c r="ARE24" s="64"/>
      <c r="ARJ24" s="62"/>
      <c r="ARK24" s="63"/>
      <c r="ARL24" s="64"/>
      <c r="ARQ24" s="62"/>
      <c r="ARR24" s="63"/>
      <c r="ARS24" s="64"/>
      <c r="ARX24" s="62"/>
      <c r="ARY24" s="63"/>
      <c r="ARZ24" s="64"/>
      <c r="ASE24" s="62"/>
      <c r="ASF24" s="63"/>
      <c r="ASG24" s="64"/>
      <c r="ASL24" s="62"/>
      <c r="ASM24" s="63"/>
      <c r="ASN24" s="64"/>
      <c r="ASS24" s="62"/>
      <c r="AST24" s="63"/>
      <c r="ASU24" s="64"/>
      <c r="ASZ24" s="62"/>
      <c r="ATA24" s="63"/>
      <c r="ATB24" s="64"/>
      <c r="ATG24" s="62"/>
      <c r="ATH24" s="63"/>
      <c r="ATI24" s="64"/>
      <c r="ATN24" s="62"/>
      <c r="ATO24" s="63"/>
      <c r="ATP24" s="64"/>
      <c r="ATU24" s="62"/>
      <c r="ATV24" s="63"/>
      <c r="ATW24" s="64"/>
      <c r="AUB24" s="62"/>
      <c r="AUC24" s="63"/>
      <c r="AUD24" s="64"/>
      <c r="AUI24" s="62"/>
      <c r="AUJ24" s="63"/>
      <c r="AUK24" s="64"/>
      <c r="AUP24" s="62"/>
      <c r="AUQ24" s="63"/>
      <c r="AUR24" s="64"/>
      <c r="AUW24" s="62"/>
      <c r="AUX24" s="63"/>
      <c r="AUY24" s="64"/>
      <c r="AVD24" s="62"/>
      <c r="AVE24" s="63"/>
      <c r="AVF24" s="64"/>
      <c r="AVK24" s="62"/>
      <c r="AVL24" s="63"/>
      <c r="AVM24" s="64"/>
      <c r="AVR24" s="62"/>
      <c r="AVS24" s="63"/>
      <c r="AVT24" s="64"/>
      <c r="AVY24" s="62"/>
      <c r="AVZ24" s="63"/>
      <c r="AWA24" s="64"/>
      <c r="AWF24" s="62"/>
      <c r="AWG24" s="63"/>
      <c r="AWH24" s="64"/>
      <c r="AWM24" s="62"/>
      <c r="AWN24" s="63"/>
      <c r="AWO24" s="64"/>
      <c r="AWT24" s="62"/>
      <c r="AWU24" s="63"/>
      <c r="AWV24" s="64"/>
      <c r="AXA24" s="62"/>
      <c r="AXB24" s="63"/>
      <c r="AXC24" s="64"/>
      <c r="AXH24" s="62"/>
      <c r="AXI24" s="63"/>
      <c r="AXJ24" s="64"/>
      <c r="AXO24" s="62"/>
      <c r="AXP24" s="63"/>
      <c r="AXQ24" s="64"/>
      <c r="AXV24" s="62"/>
      <c r="AXW24" s="63"/>
      <c r="AXX24" s="64"/>
      <c r="AYC24" s="62"/>
      <c r="AYD24" s="63"/>
      <c r="AYE24" s="64"/>
      <c r="AYJ24" s="62"/>
      <c r="AYK24" s="63"/>
      <c r="AYL24" s="64"/>
      <c r="AYQ24" s="62"/>
      <c r="AYR24" s="63"/>
      <c r="AYS24" s="64"/>
      <c r="AYX24" s="62"/>
      <c r="AYY24" s="63"/>
      <c r="AYZ24" s="64"/>
      <c r="AZE24" s="62"/>
      <c r="AZF24" s="63"/>
      <c r="AZG24" s="64"/>
      <c r="AZL24" s="62"/>
      <c r="AZM24" s="63"/>
      <c r="AZN24" s="64"/>
      <c r="AZS24" s="62"/>
      <c r="AZT24" s="63"/>
      <c r="AZU24" s="64"/>
      <c r="AZZ24" s="62"/>
      <c r="BAA24" s="63"/>
      <c r="BAB24" s="64"/>
      <c r="BAG24" s="62"/>
      <c r="BAH24" s="63"/>
      <c r="BAI24" s="64"/>
      <c r="BAN24" s="62"/>
      <c r="BAO24" s="63"/>
      <c r="BAP24" s="64"/>
      <c r="BAU24" s="62"/>
      <c r="BAV24" s="63"/>
      <c r="BAW24" s="64"/>
      <c r="BBB24" s="62"/>
      <c r="BBC24" s="63"/>
      <c r="BBD24" s="64"/>
      <c r="BBI24" s="62"/>
      <c r="BBJ24" s="63"/>
      <c r="BBK24" s="64"/>
      <c r="BBP24" s="62"/>
      <c r="BBQ24" s="63"/>
      <c r="BBR24" s="64"/>
      <c r="BBW24" s="62"/>
      <c r="BBX24" s="63"/>
      <c r="BBY24" s="64"/>
      <c r="BCD24" s="62"/>
      <c r="BCE24" s="63"/>
      <c r="BCF24" s="64"/>
      <c r="BCK24" s="62"/>
      <c r="BCL24" s="63"/>
      <c r="BCM24" s="64"/>
      <c r="BCR24" s="62"/>
      <c r="BCS24" s="63"/>
      <c r="BCT24" s="64"/>
      <c r="BCY24" s="62"/>
      <c r="BCZ24" s="63"/>
      <c r="BDA24" s="64"/>
      <c r="BDF24" s="62"/>
      <c r="BDG24" s="63"/>
      <c r="BDH24" s="64"/>
      <c r="BDM24" s="62"/>
      <c r="BDN24" s="63"/>
      <c r="BDO24" s="64"/>
      <c r="BDT24" s="62"/>
      <c r="BDU24" s="63"/>
      <c r="BDV24" s="64"/>
      <c r="BEA24" s="62"/>
      <c r="BEB24" s="63"/>
      <c r="BEC24" s="64"/>
      <c r="BEH24" s="62"/>
      <c r="BEI24" s="63"/>
      <c r="BEJ24" s="64"/>
      <c r="BEO24" s="62"/>
      <c r="BEP24" s="63"/>
      <c r="BEQ24" s="64"/>
      <c r="BEV24" s="62"/>
      <c r="BEW24" s="63"/>
      <c r="BEX24" s="64"/>
      <c r="BFC24" s="62"/>
      <c r="BFD24" s="63"/>
      <c r="BFE24" s="64"/>
      <c r="BFJ24" s="62"/>
      <c r="BFK24" s="63"/>
      <c r="BFL24" s="64"/>
      <c r="BFQ24" s="62"/>
      <c r="BFR24" s="63"/>
      <c r="BFS24" s="64"/>
      <c r="BFX24" s="62"/>
      <c r="BFY24" s="63"/>
      <c r="BFZ24" s="64"/>
      <c r="BGE24" s="62"/>
      <c r="BGF24" s="63"/>
      <c r="BGG24" s="64"/>
      <c r="BGL24" s="62"/>
      <c r="BGM24" s="63"/>
      <c r="BGN24" s="64"/>
      <c r="BGS24" s="62"/>
      <c r="BGT24" s="63"/>
      <c r="BGU24" s="64"/>
      <c r="BGZ24" s="62"/>
      <c r="BHA24" s="63"/>
      <c r="BHB24" s="64"/>
      <c r="BHG24" s="62"/>
      <c r="BHH24" s="63"/>
      <c r="BHI24" s="64"/>
      <c r="BHN24" s="62"/>
      <c r="BHO24" s="63"/>
      <c r="BHP24" s="64"/>
      <c r="BHU24" s="62"/>
      <c r="BHV24" s="63"/>
      <c r="BHW24" s="64"/>
      <c r="BIB24" s="62"/>
      <c r="BIC24" s="63"/>
      <c r="BID24" s="64"/>
      <c r="BII24" s="62"/>
      <c r="BIJ24" s="63"/>
      <c r="BIK24" s="64"/>
      <c r="BIP24" s="62"/>
      <c r="BIQ24" s="63"/>
      <c r="BIR24" s="64"/>
      <c r="BIW24" s="62"/>
      <c r="BIX24" s="63"/>
      <c r="BIY24" s="64"/>
      <c r="BJD24" s="62"/>
      <c r="BJE24" s="63"/>
      <c r="BJF24" s="64"/>
      <c r="BJK24" s="62"/>
      <c r="BJL24" s="63"/>
      <c r="BJM24" s="64"/>
      <c r="BJR24" s="62"/>
      <c r="BJS24" s="63"/>
      <c r="BJT24" s="64"/>
      <c r="BJY24" s="62"/>
      <c r="BJZ24" s="63"/>
      <c r="BKA24" s="64"/>
      <c r="BKF24" s="62"/>
      <c r="BKG24" s="63"/>
      <c r="BKH24" s="64"/>
      <c r="BKM24" s="62"/>
      <c r="BKN24" s="63"/>
      <c r="BKO24" s="64"/>
      <c r="BKT24" s="62"/>
      <c r="BKU24" s="63"/>
      <c r="BKV24" s="64"/>
      <c r="BLA24" s="62"/>
      <c r="BLB24" s="63"/>
      <c r="BLC24" s="64"/>
      <c r="BLH24" s="62"/>
      <c r="BLI24" s="63"/>
      <c r="BLJ24" s="64"/>
      <c r="BLO24" s="62"/>
      <c r="BLP24" s="63"/>
      <c r="BLQ24" s="64"/>
      <c r="BLV24" s="62"/>
      <c r="BLW24" s="63"/>
      <c r="BLX24" s="64"/>
      <c r="BMC24" s="62"/>
      <c r="BMD24" s="63"/>
      <c r="BME24" s="64"/>
      <c r="BMJ24" s="62"/>
      <c r="BMK24" s="63"/>
      <c r="BML24" s="64"/>
      <c r="BMQ24" s="62"/>
      <c r="BMR24" s="63"/>
      <c r="BMS24" s="64"/>
      <c r="BMX24" s="62"/>
      <c r="BMY24" s="63"/>
      <c r="BMZ24" s="64"/>
      <c r="BNE24" s="62"/>
      <c r="BNF24" s="63"/>
      <c r="BNG24" s="64"/>
      <c r="BNL24" s="62"/>
      <c r="BNM24" s="63"/>
      <c r="BNN24" s="64"/>
      <c r="BNS24" s="62"/>
      <c r="BNT24" s="63"/>
      <c r="BNU24" s="64"/>
      <c r="BNZ24" s="62"/>
      <c r="BOA24" s="63"/>
      <c r="BOB24" s="64"/>
      <c r="BOG24" s="62"/>
      <c r="BOH24" s="63"/>
      <c r="BOI24" s="64"/>
      <c r="BON24" s="62"/>
      <c r="BOO24" s="63"/>
      <c r="BOP24" s="64"/>
      <c r="BOU24" s="62"/>
      <c r="BOV24" s="63"/>
      <c r="BOW24" s="64"/>
      <c r="BPB24" s="62"/>
      <c r="BPC24" s="63"/>
      <c r="BPD24" s="64"/>
      <c r="BPI24" s="62"/>
      <c r="BPJ24" s="63"/>
      <c r="BPK24" s="64"/>
      <c r="BPP24" s="62"/>
      <c r="BPQ24" s="63"/>
      <c r="BPR24" s="64"/>
      <c r="BPW24" s="62"/>
      <c r="BPX24" s="63"/>
      <c r="BPY24" s="64"/>
      <c r="BQD24" s="62"/>
      <c r="BQE24" s="63"/>
      <c r="BQF24" s="64"/>
      <c r="BQK24" s="62"/>
      <c r="BQL24" s="63"/>
      <c r="BQM24" s="64"/>
      <c r="BQR24" s="62"/>
      <c r="BQS24" s="63"/>
      <c r="BQT24" s="64"/>
      <c r="BQY24" s="62"/>
      <c r="BQZ24" s="63"/>
      <c r="BRA24" s="64"/>
      <c r="BRF24" s="62"/>
      <c r="BRG24" s="63"/>
      <c r="BRH24" s="64"/>
      <c r="BRM24" s="62"/>
      <c r="BRN24" s="63"/>
      <c r="BRO24" s="64"/>
      <c r="BRT24" s="62"/>
      <c r="BRU24" s="63"/>
      <c r="BRV24" s="64"/>
      <c r="BSA24" s="62"/>
      <c r="BSB24" s="63"/>
      <c r="BSC24" s="64"/>
      <c r="BSH24" s="62"/>
      <c r="BSI24" s="63"/>
      <c r="BSJ24" s="64"/>
      <c r="BSO24" s="62"/>
      <c r="BSP24" s="63"/>
      <c r="BSQ24" s="64"/>
      <c r="BSV24" s="62"/>
      <c r="BSW24" s="63"/>
      <c r="BSX24" s="64"/>
      <c r="BTC24" s="62"/>
      <c r="BTD24" s="63"/>
      <c r="BTE24" s="64"/>
      <c r="BTJ24" s="62"/>
      <c r="BTK24" s="63"/>
      <c r="BTL24" s="64"/>
      <c r="BTQ24" s="62"/>
      <c r="BTR24" s="63"/>
      <c r="BTS24" s="64"/>
      <c r="BTX24" s="62"/>
      <c r="BTY24" s="63"/>
      <c r="BTZ24" s="64"/>
      <c r="BUE24" s="62"/>
      <c r="BUF24" s="63"/>
      <c r="BUG24" s="64"/>
      <c r="BUL24" s="62"/>
      <c r="BUM24" s="63"/>
      <c r="BUN24" s="64"/>
      <c r="BUS24" s="62"/>
      <c r="BUT24" s="63"/>
      <c r="BUU24" s="64"/>
      <c r="BUZ24" s="62"/>
      <c r="BVA24" s="63"/>
      <c r="BVB24" s="64"/>
      <c r="BVG24" s="62"/>
      <c r="BVH24" s="63"/>
      <c r="BVI24" s="64"/>
      <c r="BVN24" s="62"/>
      <c r="BVO24" s="63"/>
      <c r="BVP24" s="64"/>
      <c r="BVU24" s="62"/>
      <c r="BVV24" s="63"/>
      <c r="BVW24" s="64"/>
      <c r="BWB24" s="62"/>
      <c r="BWC24" s="63"/>
      <c r="BWD24" s="64"/>
      <c r="BWI24" s="62"/>
      <c r="BWJ24" s="63"/>
      <c r="BWK24" s="64"/>
      <c r="BWP24" s="62"/>
      <c r="BWQ24" s="63"/>
      <c r="BWR24" s="64"/>
      <c r="BWW24" s="62"/>
      <c r="BWX24" s="63"/>
      <c r="BWY24" s="64"/>
      <c r="BXD24" s="62"/>
      <c r="BXE24" s="63"/>
      <c r="BXF24" s="64"/>
      <c r="BXK24" s="62"/>
      <c r="BXL24" s="63"/>
      <c r="BXM24" s="64"/>
      <c r="BXR24" s="62"/>
      <c r="BXS24" s="63"/>
      <c r="BXT24" s="64"/>
      <c r="BXY24" s="62"/>
      <c r="BXZ24" s="63"/>
      <c r="BYA24" s="64"/>
      <c r="BYF24" s="62"/>
      <c r="BYG24" s="63"/>
      <c r="BYH24" s="64"/>
      <c r="BYM24" s="62"/>
      <c r="BYN24" s="63"/>
      <c r="BYO24" s="64"/>
      <c r="BYT24" s="62"/>
      <c r="BYU24" s="63"/>
      <c r="BYV24" s="64"/>
      <c r="BZA24" s="62"/>
      <c r="BZB24" s="63"/>
      <c r="BZC24" s="64"/>
      <c r="BZH24" s="62"/>
      <c r="BZI24" s="63"/>
      <c r="BZJ24" s="64"/>
      <c r="BZO24" s="62"/>
      <c r="BZP24" s="63"/>
      <c r="BZQ24" s="64"/>
      <c r="BZV24" s="62"/>
      <c r="BZW24" s="63"/>
      <c r="BZX24" s="64"/>
      <c r="CAC24" s="62"/>
      <c r="CAD24" s="63"/>
      <c r="CAE24" s="64"/>
      <c r="CAJ24" s="62"/>
      <c r="CAK24" s="63"/>
      <c r="CAL24" s="64"/>
      <c r="CAQ24" s="62"/>
      <c r="CAR24" s="63"/>
      <c r="CAS24" s="64"/>
      <c r="CAX24" s="62"/>
      <c r="CAY24" s="63"/>
      <c r="CAZ24" s="64"/>
      <c r="CBE24" s="62"/>
      <c r="CBF24" s="63"/>
      <c r="CBG24" s="64"/>
      <c r="CBL24" s="62"/>
      <c r="CBM24" s="63"/>
      <c r="CBN24" s="64"/>
      <c r="CBS24" s="62"/>
      <c r="CBT24" s="63"/>
      <c r="CBU24" s="64"/>
      <c r="CBZ24" s="62"/>
      <c r="CCA24" s="63"/>
      <c r="CCB24" s="64"/>
      <c r="CCG24" s="62"/>
      <c r="CCH24" s="63"/>
      <c r="CCI24" s="64"/>
      <c r="CCN24" s="62"/>
      <c r="CCO24" s="63"/>
      <c r="CCP24" s="64"/>
      <c r="CCU24" s="62"/>
      <c r="CCV24" s="63"/>
      <c r="CCW24" s="64"/>
      <c r="CDB24" s="62"/>
      <c r="CDC24" s="63"/>
      <c r="CDD24" s="64"/>
      <c r="CDI24" s="62"/>
      <c r="CDJ24" s="63"/>
      <c r="CDK24" s="64"/>
      <c r="CDP24" s="62"/>
      <c r="CDQ24" s="63"/>
      <c r="CDR24" s="64"/>
      <c r="CDW24" s="62"/>
      <c r="CDX24" s="63"/>
      <c r="CDY24" s="64"/>
      <c r="CED24" s="62"/>
      <c r="CEE24" s="63"/>
      <c r="CEF24" s="64"/>
      <c r="CEK24" s="62"/>
      <c r="CEL24" s="63"/>
      <c r="CEM24" s="64"/>
      <c r="CER24" s="62"/>
      <c r="CES24" s="63"/>
      <c r="CET24" s="64"/>
      <c r="CEY24" s="62"/>
      <c r="CEZ24" s="63"/>
      <c r="CFA24" s="64"/>
      <c r="CFF24" s="62"/>
      <c r="CFG24" s="63"/>
      <c r="CFH24" s="64"/>
      <c r="CFM24" s="62"/>
      <c r="CFN24" s="63"/>
      <c r="CFO24" s="64"/>
      <c r="CFT24" s="62"/>
      <c r="CFU24" s="63"/>
      <c r="CFV24" s="64"/>
      <c r="CGA24" s="62"/>
      <c r="CGB24" s="63"/>
      <c r="CGC24" s="64"/>
      <c r="CGH24" s="62"/>
      <c r="CGI24" s="63"/>
      <c r="CGJ24" s="64"/>
      <c r="CGO24" s="62"/>
      <c r="CGP24" s="63"/>
      <c r="CGQ24" s="64"/>
      <c r="CGV24" s="62"/>
      <c r="CGW24" s="63"/>
      <c r="CGX24" s="64"/>
      <c r="CHC24" s="62"/>
      <c r="CHD24" s="63"/>
      <c r="CHE24" s="64"/>
      <c r="CHJ24" s="62"/>
      <c r="CHK24" s="63"/>
      <c r="CHL24" s="64"/>
      <c r="CHQ24" s="62"/>
      <c r="CHR24" s="63"/>
      <c r="CHS24" s="64"/>
      <c r="CHX24" s="62"/>
      <c r="CHY24" s="63"/>
      <c r="CHZ24" s="64"/>
      <c r="CIE24" s="62"/>
      <c r="CIF24" s="63"/>
      <c r="CIG24" s="64"/>
      <c r="CIL24" s="62"/>
      <c r="CIM24" s="63"/>
      <c r="CIN24" s="64"/>
      <c r="CIS24" s="62"/>
      <c r="CIT24" s="63"/>
      <c r="CIU24" s="64"/>
      <c r="CIZ24" s="62"/>
      <c r="CJA24" s="63"/>
      <c r="CJB24" s="64"/>
      <c r="CJG24" s="62"/>
      <c r="CJH24" s="63"/>
      <c r="CJI24" s="64"/>
      <c r="CJN24" s="62"/>
      <c r="CJO24" s="63"/>
      <c r="CJP24" s="64"/>
      <c r="CJU24" s="62"/>
      <c r="CJV24" s="63"/>
      <c r="CJW24" s="64"/>
      <c r="CKB24" s="62"/>
      <c r="CKC24" s="63"/>
      <c r="CKD24" s="64"/>
      <c r="CKI24" s="62"/>
      <c r="CKJ24" s="63"/>
      <c r="CKK24" s="64"/>
      <c r="CKP24" s="62"/>
      <c r="CKQ24" s="63"/>
      <c r="CKR24" s="64"/>
      <c r="CKW24" s="62"/>
      <c r="CKX24" s="63"/>
      <c r="CKY24" s="64"/>
      <c r="CLD24" s="62"/>
      <c r="CLE24" s="63"/>
      <c r="CLF24" s="64"/>
      <c r="CLK24" s="62"/>
      <c r="CLL24" s="63"/>
      <c r="CLM24" s="64"/>
      <c r="CLR24" s="62"/>
      <c r="CLS24" s="63"/>
      <c r="CLT24" s="64"/>
      <c r="CLY24" s="62"/>
      <c r="CLZ24" s="63"/>
      <c r="CMA24" s="64"/>
      <c r="CMF24" s="62"/>
      <c r="CMG24" s="63"/>
      <c r="CMH24" s="64"/>
      <c r="CMM24" s="62"/>
      <c r="CMN24" s="63"/>
      <c r="CMO24" s="64"/>
      <c r="CMT24" s="62"/>
      <c r="CMU24" s="63"/>
      <c r="CMV24" s="64"/>
      <c r="CNA24" s="62"/>
      <c r="CNB24" s="63"/>
      <c r="CNC24" s="64"/>
      <c r="CNH24" s="62"/>
      <c r="CNI24" s="63"/>
      <c r="CNJ24" s="64"/>
      <c r="CNO24" s="62"/>
      <c r="CNP24" s="63"/>
      <c r="CNQ24" s="64"/>
      <c r="CNV24" s="62"/>
      <c r="CNW24" s="63"/>
      <c r="CNX24" s="64"/>
      <c r="COC24" s="62"/>
      <c r="COD24" s="63"/>
      <c r="COE24" s="64"/>
      <c r="COJ24" s="62"/>
      <c r="COK24" s="63"/>
      <c r="COL24" s="64"/>
      <c r="COQ24" s="62"/>
      <c r="COR24" s="63"/>
      <c r="COS24" s="64"/>
      <c r="COX24" s="62"/>
      <c r="COY24" s="63"/>
      <c r="COZ24" s="64"/>
      <c r="CPE24" s="62"/>
      <c r="CPF24" s="63"/>
      <c r="CPG24" s="64"/>
      <c r="CPL24" s="62"/>
      <c r="CPM24" s="63"/>
      <c r="CPN24" s="64"/>
      <c r="CPS24" s="62"/>
      <c r="CPT24" s="63"/>
      <c r="CPU24" s="64"/>
      <c r="CPZ24" s="62"/>
      <c r="CQA24" s="63"/>
      <c r="CQB24" s="64"/>
      <c r="CQG24" s="62"/>
      <c r="CQH24" s="63"/>
      <c r="CQI24" s="64"/>
      <c r="CQN24" s="62"/>
      <c r="CQO24" s="63"/>
      <c r="CQP24" s="64"/>
      <c r="CQU24" s="62"/>
      <c r="CQV24" s="63"/>
      <c r="CQW24" s="64"/>
      <c r="CRB24" s="62"/>
      <c r="CRC24" s="63"/>
      <c r="CRD24" s="64"/>
      <c r="CRI24" s="62"/>
      <c r="CRJ24" s="63"/>
      <c r="CRK24" s="64"/>
      <c r="CRP24" s="62"/>
      <c r="CRQ24" s="63"/>
      <c r="CRR24" s="64"/>
      <c r="CRW24" s="62"/>
      <c r="CRX24" s="63"/>
      <c r="CRY24" s="64"/>
      <c r="CSD24" s="62"/>
      <c r="CSE24" s="63"/>
      <c r="CSF24" s="64"/>
      <c r="CSK24" s="62"/>
      <c r="CSL24" s="63"/>
      <c r="CSM24" s="64"/>
      <c r="CSR24" s="62"/>
      <c r="CSS24" s="63"/>
      <c r="CST24" s="64"/>
      <c r="CSY24" s="62"/>
      <c r="CSZ24" s="63"/>
      <c r="CTA24" s="64"/>
      <c r="CTF24" s="62"/>
      <c r="CTG24" s="63"/>
      <c r="CTH24" s="64"/>
      <c r="CTM24" s="62"/>
      <c r="CTN24" s="63"/>
      <c r="CTO24" s="64"/>
      <c r="CTT24" s="62"/>
      <c r="CTU24" s="63"/>
      <c r="CTV24" s="64"/>
      <c r="CUA24" s="62"/>
      <c r="CUB24" s="63"/>
      <c r="CUC24" s="64"/>
      <c r="CUH24" s="62"/>
      <c r="CUI24" s="63"/>
      <c r="CUJ24" s="64"/>
      <c r="CUO24" s="62"/>
      <c r="CUP24" s="63"/>
      <c r="CUQ24" s="64"/>
      <c r="CUV24" s="62"/>
      <c r="CUW24" s="63"/>
      <c r="CUX24" s="64"/>
      <c r="CVC24" s="62"/>
      <c r="CVD24" s="63"/>
      <c r="CVE24" s="64"/>
      <c r="CVJ24" s="62"/>
      <c r="CVK24" s="63"/>
      <c r="CVL24" s="64"/>
      <c r="CVQ24" s="62"/>
      <c r="CVR24" s="63"/>
      <c r="CVS24" s="64"/>
      <c r="CVX24" s="62"/>
      <c r="CVY24" s="63"/>
      <c r="CVZ24" s="64"/>
      <c r="CWE24" s="62"/>
      <c r="CWF24" s="63"/>
      <c r="CWG24" s="64"/>
      <c r="CWL24" s="62"/>
      <c r="CWM24" s="63"/>
      <c r="CWN24" s="64"/>
      <c r="CWS24" s="62"/>
      <c r="CWT24" s="63"/>
      <c r="CWU24" s="64"/>
      <c r="CWZ24" s="62"/>
      <c r="CXA24" s="63"/>
      <c r="CXB24" s="64"/>
      <c r="CXG24" s="62"/>
      <c r="CXH24" s="63"/>
      <c r="CXI24" s="64"/>
      <c r="CXN24" s="62"/>
      <c r="CXO24" s="63"/>
      <c r="CXP24" s="64"/>
      <c r="CXU24" s="62"/>
      <c r="CXV24" s="63"/>
      <c r="CXW24" s="64"/>
      <c r="CYB24" s="62"/>
      <c r="CYC24" s="63"/>
      <c r="CYD24" s="64"/>
      <c r="CYI24" s="62"/>
      <c r="CYJ24" s="63"/>
      <c r="CYK24" s="64"/>
      <c r="CYP24" s="62"/>
      <c r="CYQ24" s="63"/>
      <c r="CYR24" s="64"/>
      <c r="CYW24" s="62"/>
      <c r="CYX24" s="63"/>
      <c r="CYY24" s="64"/>
      <c r="CZD24" s="62"/>
      <c r="CZE24" s="63"/>
      <c r="CZF24" s="64"/>
      <c r="CZK24" s="62"/>
      <c r="CZL24" s="63"/>
      <c r="CZM24" s="64"/>
      <c r="CZR24" s="62"/>
      <c r="CZS24" s="63"/>
      <c r="CZT24" s="64"/>
      <c r="CZY24" s="62"/>
      <c r="CZZ24" s="63"/>
      <c r="DAA24" s="64"/>
      <c r="DAF24" s="62"/>
      <c r="DAG24" s="63"/>
      <c r="DAH24" s="64"/>
      <c r="DAM24" s="62"/>
      <c r="DAN24" s="63"/>
      <c r="DAO24" s="64"/>
      <c r="DAT24" s="62"/>
      <c r="DAU24" s="63"/>
      <c r="DAV24" s="64"/>
      <c r="DBA24" s="62"/>
      <c r="DBB24" s="63"/>
      <c r="DBC24" s="64"/>
      <c r="DBH24" s="62"/>
      <c r="DBI24" s="63"/>
      <c r="DBJ24" s="64"/>
      <c r="DBO24" s="62"/>
      <c r="DBP24" s="63"/>
      <c r="DBQ24" s="64"/>
      <c r="DBV24" s="62"/>
      <c r="DBW24" s="63"/>
      <c r="DBX24" s="64"/>
      <c r="DCC24" s="62"/>
      <c r="DCD24" s="63"/>
      <c r="DCE24" s="64"/>
      <c r="DCJ24" s="62"/>
      <c r="DCK24" s="63"/>
      <c r="DCL24" s="64"/>
      <c r="DCQ24" s="62"/>
      <c r="DCR24" s="63"/>
      <c r="DCS24" s="64"/>
      <c r="DCX24" s="62"/>
      <c r="DCY24" s="63"/>
      <c r="DCZ24" s="64"/>
      <c r="DDE24" s="62"/>
      <c r="DDF24" s="63"/>
      <c r="DDG24" s="64"/>
      <c r="DDL24" s="62"/>
      <c r="DDM24" s="63"/>
      <c r="DDN24" s="64"/>
      <c r="DDS24" s="62"/>
      <c r="DDT24" s="63"/>
      <c r="DDU24" s="64"/>
      <c r="DDZ24" s="62"/>
      <c r="DEA24" s="63"/>
      <c r="DEB24" s="64"/>
      <c r="DEG24" s="62"/>
      <c r="DEH24" s="63"/>
      <c r="DEI24" s="64"/>
      <c r="DEN24" s="62"/>
      <c r="DEO24" s="63"/>
      <c r="DEP24" s="64"/>
      <c r="DEU24" s="62"/>
      <c r="DEV24" s="63"/>
      <c r="DEW24" s="64"/>
      <c r="DFB24" s="62"/>
      <c r="DFC24" s="63"/>
      <c r="DFD24" s="64"/>
      <c r="DFI24" s="62"/>
      <c r="DFJ24" s="63"/>
      <c r="DFK24" s="64"/>
      <c r="DFP24" s="62"/>
      <c r="DFQ24" s="63"/>
      <c r="DFR24" s="64"/>
      <c r="DFW24" s="62"/>
      <c r="DFX24" s="63"/>
      <c r="DFY24" s="64"/>
      <c r="DGD24" s="62"/>
      <c r="DGE24" s="63"/>
      <c r="DGF24" s="64"/>
      <c r="DGK24" s="62"/>
      <c r="DGL24" s="63"/>
      <c r="DGM24" s="64"/>
      <c r="DGR24" s="62"/>
      <c r="DGS24" s="63"/>
      <c r="DGT24" s="64"/>
      <c r="DGY24" s="62"/>
      <c r="DGZ24" s="63"/>
      <c r="DHA24" s="64"/>
      <c r="DHF24" s="62"/>
      <c r="DHG24" s="63"/>
      <c r="DHH24" s="64"/>
      <c r="DHM24" s="62"/>
      <c r="DHN24" s="63"/>
      <c r="DHO24" s="64"/>
      <c r="DHT24" s="62"/>
      <c r="DHU24" s="63"/>
      <c r="DHV24" s="64"/>
      <c r="DIA24" s="62"/>
      <c r="DIB24" s="63"/>
      <c r="DIC24" s="64"/>
      <c r="DIH24" s="62"/>
      <c r="DII24" s="63"/>
      <c r="DIJ24" s="64"/>
      <c r="DIO24" s="62"/>
      <c r="DIP24" s="63"/>
      <c r="DIQ24" s="64"/>
      <c r="DIV24" s="62"/>
      <c r="DIW24" s="63"/>
      <c r="DIX24" s="64"/>
      <c r="DJC24" s="62"/>
      <c r="DJD24" s="63"/>
      <c r="DJE24" s="64"/>
      <c r="DJJ24" s="62"/>
      <c r="DJK24" s="63"/>
      <c r="DJL24" s="64"/>
      <c r="DJQ24" s="62"/>
      <c r="DJR24" s="63"/>
      <c r="DJS24" s="64"/>
      <c r="DJX24" s="62"/>
      <c r="DJY24" s="63"/>
      <c r="DJZ24" s="64"/>
      <c r="DKE24" s="62"/>
      <c r="DKF24" s="63"/>
      <c r="DKG24" s="64"/>
      <c r="DKL24" s="62"/>
      <c r="DKM24" s="63"/>
      <c r="DKN24" s="64"/>
      <c r="DKS24" s="62"/>
      <c r="DKT24" s="63"/>
      <c r="DKU24" s="64"/>
      <c r="DKZ24" s="62"/>
      <c r="DLA24" s="63"/>
      <c r="DLB24" s="64"/>
      <c r="DLG24" s="62"/>
      <c r="DLH24" s="63"/>
      <c r="DLI24" s="64"/>
      <c r="DLN24" s="62"/>
      <c r="DLO24" s="63"/>
      <c r="DLP24" s="64"/>
      <c r="DLU24" s="62"/>
      <c r="DLV24" s="63"/>
      <c r="DLW24" s="64"/>
      <c r="DMB24" s="62"/>
      <c r="DMC24" s="63"/>
      <c r="DMD24" s="64"/>
      <c r="DMI24" s="62"/>
      <c r="DMJ24" s="63"/>
      <c r="DMK24" s="64"/>
      <c r="DMP24" s="62"/>
      <c r="DMQ24" s="63"/>
      <c r="DMR24" s="64"/>
      <c r="DMW24" s="62"/>
      <c r="DMX24" s="63"/>
      <c r="DMY24" s="64"/>
      <c r="DND24" s="62"/>
      <c r="DNE24" s="63"/>
      <c r="DNF24" s="64"/>
      <c r="DNK24" s="62"/>
      <c r="DNL24" s="63"/>
      <c r="DNM24" s="64"/>
      <c r="DNR24" s="62"/>
      <c r="DNS24" s="63"/>
      <c r="DNT24" s="64"/>
      <c r="DNY24" s="62"/>
      <c r="DNZ24" s="63"/>
      <c r="DOA24" s="64"/>
      <c r="DOF24" s="62"/>
      <c r="DOG24" s="63"/>
      <c r="DOH24" s="64"/>
      <c r="DOM24" s="62"/>
      <c r="DON24" s="63"/>
      <c r="DOO24" s="64"/>
      <c r="DOT24" s="62"/>
      <c r="DOU24" s="63"/>
      <c r="DOV24" s="64"/>
      <c r="DPA24" s="62"/>
      <c r="DPB24" s="63"/>
      <c r="DPC24" s="64"/>
      <c r="DPH24" s="62"/>
      <c r="DPI24" s="63"/>
      <c r="DPJ24" s="64"/>
      <c r="DPO24" s="62"/>
      <c r="DPP24" s="63"/>
      <c r="DPQ24" s="64"/>
      <c r="DPV24" s="62"/>
      <c r="DPW24" s="63"/>
      <c r="DPX24" s="64"/>
      <c r="DQC24" s="62"/>
      <c r="DQD24" s="63"/>
      <c r="DQE24" s="64"/>
      <c r="DQJ24" s="62"/>
      <c r="DQK24" s="63"/>
      <c r="DQL24" s="64"/>
      <c r="DQQ24" s="62"/>
      <c r="DQR24" s="63"/>
      <c r="DQS24" s="64"/>
      <c r="DQX24" s="62"/>
      <c r="DQY24" s="63"/>
      <c r="DQZ24" s="64"/>
      <c r="DRE24" s="62"/>
      <c r="DRF24" s="63"/>
      <c r="DRG24" s="64"/>
      <c r="DRL24" s="62"/>
      <c r="DRM24" s="63"/>
      <c r="DRN24" s="64"/>
      <c r="DRS24" s="62"/>
      <c r="DRT24" s="63"/>
      <c r="DRU24" s="64"/>
      <c r="DRZ24" s="62"/>
      <c r="DSA24" s="63"/>
      <c r="DSB24" s="64"/>
      <c r="DSG24" s="62"/>
      <c r="DSH24" s="63"/>
      <c r="DSI24" s="64"/>
      <c r="DSN24" s="62"/>
      <c r="DSO24" s="63"/>
      <c r="DSP24" s="64"/>
      <c r="DSU24" s="62"/>
      <c r="DSV24" s="63"/>
      <c r="DSW24" s="64"/>
      <c r="DTB24" s="62"/>
      <c r="DTC24" s="63"/>
      <c r="DTD24" s="64"/>
      <c r="DTI24" s="62"/>
      <c r="DTJ24" s="63"/>
      <c r="DTK24" s="64"/>
      <c r="DTP24" s="62"/>
      <c r="DTQ24" s="63"/>
      <c r="DTR24" s="64"/>
      <c r="DTW24" s="62"/>
      <c r="DTX24" s="63"/>
      <c r="DTY24" s="64"/>
      <c r="DUD24" s="62"/>
      <c r="DUE24" s="63"/>
      <c r="DUF24" s="64"/>
      <c r="DUK24" s="62"/>
      <c r="DUL24" s="63"/>
      <c r="DUM24" s="64"/>
      <c r="DUR24" s="62"/>
      <c r="DUS24" s="63"/>
      <c r="DUT24" s="64"/>
      <c r="DUY24" s="62"/>
      <c r="DUZ24" s="63"/>
      <c r="DVA24" s="64"/>
      <c r="DVF24" s="62"/>
      <c r="DVG24" s="63"/>
      <c r="DVH24" s="64"/>
      <c r="DVM24" s="62"/>
      <c r="DVN24" s="63"/>
      <c r="DVO24" s="64"/>
      <c r="DVT24" s="62"/>
      <c r="DVU24" s="63"/>
      <c r="DVV24" s="64"/>
      <c r="DWA24" s="62"/>
      <c r="DWB24" s="63"/>
      <c r="DWC24" s="64"/>
      <c r="DWH24" s="62"/>
      <c r="DWI24" s="63"/>
      <c r="DWJ24" s="64"/>
      <c r="DWO24" s="62"/>
      <c r="DWP24" s="63"/>
      <c r="DWQ24" s="64"/>
      <c r="DWV24" s="62"/>
      <c r="DWW24" s="63"/>
      <c r="DWX24" s="64"/>
      <c r="DXC24" s="62"/>
      <c r="DXD24" s="63"/>
      <c r="DXE24" s="64"/>
      <c r="DXJ24" s="62"/>
      <c r="DXK24" s="63"/>
      <c r="DXL24" s="64"/>
      <c r="DXQ24" s="62"/>
      <c r="DXR24" s="63"/>
      <c r="DXS24" s="64"/>
      <c r="DXX24" s="62"/>
      <c r="DXY24" s="63"/>
      <c r="DXZ24" s="64"/>
      <c r="DYE24" s="62"/>
      <c r="DYF24" s="63"/>
      <c r="DYG24" s="64"/>
      <c r="DYL24" s="62"/>
      <c r="DYM24" s="63"/>
      <c r="DYN24" s="64"/>
      <c r="DYS24" s="62"/>
      <c r="DYT24" s="63"/>
      <c r="DYU24" s="64"/>
      <c r="DYZ24" s="62"/>
      <c r="DZA24" s="63"/>
      <c r="DZB24" s="64"/>
      <c r="DZG24" s="62"/>
      <c r="DZH24" s="63"/>
      <c r="DZI24" s="64"/>
      <c r="DZN24" s="62"/>
      <c r="DZO24" s="63"/>
      <c r="DZP24" s="64"/>
      <c r="DZU24" s="62"/>
      <c r="DZV24" s="63"/>
      <c r="DZW24" s="64"/>
      <c r="EAB24" s="62"/>
      <c r="EAC24" s="63"/>
      <c r="EAD24" s="64"/>
      <c r="EAI24" s="62"/>
      <c r="EAJ24" s="63"/>
      <c r="EAK24" s="64"/>
      <c r="EAP24" s="62"/>
      <c r="EAQ24" s="63"/>
      <c r="EAR24" s="64"/>
      <c r="EAW24" s="62"/>
      <c r="EAX24" s="63"/>
      <c r="EAY24" s="64"/>
      <c r="EBD24" s="62"/>
      <c r="EBE24" s="63"/>
      <c r="EBF24" s="64"/>
      <c r="EBK24" s="62"/>
      <c r="EBL24" s="63"/>
      <c r="EBM24" s="64"/>
      <c r="EBR24" s="62"/>
      <c r="EBS24" s="63"/>
      <c r="EBT24" s="64"/>
      <c r="EBY24" s="62"/>
      <c r="EBZ24" s="63"/>
      <c r="ECA24" s="64"/>
      <c r="ECF24" s="62"/>
      <c r="ECG24" s="63"/>
      <c r="ECH24" s="64"/>
      <c r="ECM24" s="62"/>
      <c r="ECN24" s="63"/>
      <c r="ECO24" s="64"/>
      <c r="ECT24" s="62"/>
      <c r="ECU24" s="63"/>
      <c r="ECV24" s="64"/>
      <c r="EDA24" s="62"/>
      <c r="EDB24" s="63"/>
      <c r="EDC24" s="64"/>
      <c r="EDH24" s="62"/>
      <c r="EDI24" s="63"/>
      <c r="EDJ24" s="64"/>
      <c r="EDO24" s="62"/>
      <c r="EDP24" s="63"/>
      <c r="EDQ24" s="64"/>
      <c r="EDV24" s="62"/>
      <c r="EDW24" s="63"/>
      <c r="EDX24" s="64"/>
      <c r="EEC24" s="62"/>
      <c r="EED24" s="63"/>
      <c r="EEE24" s="64"/>
      <c r="EEJ24" s="62"/>
      <c r="EEK24" s="63"/>
      <c r="EEL24" s="64"/>
      <c r="EEQ24" s="62"/>
      <c r="EER24" s="63"/>
      <c r="EES24" s="64"/>
      <c r="EEX24" s="62"/>
      <c r="EEY24" s="63"/>
      <c r="EEZ24" s="64"/>
      <c r="EFE24" s="62"/>
      <c r="EFF24" s="63"/>
      <c r="EFG24" s="64"/>
      <c r="EFL24" s="62"/>
      <c r="EFM24" s="63"/>
      <c r="EFN24" s="64"/>
      <c r="EFS24" s="62"/>
      <c r="EFT24" s="63"/>
      <c r="EFU24" s="64"/>
      <c r="EFZ24" s="62"/>
      <c r="EGA24" s="63"/>
      <c r="EGB24" s="64"/>
      <c r="EGG24" s="62"/>
      <c r="EGH24" s="63"/>
      <c r="EGI24" s="64"/>
      <c r="EGN24" s="62"/>
      <c r="EGO24" s="63"/>
      <c r="EGP24" s="64"/>
      <c r="EGU24" s="62"/>
      <c r="EGV24" s="63"/>
      <c r="EGW24" s="64"/>
      <c r="EHB24" s="62"/>
      <c r="EHC24" s="63"/>
      <c r="EHD24" s="64"/>
      <c r="EHI24" s="62"/>
      <c r="EHJ24" s="63"/>
      <c r="EHK24" s="64"/>
      <c r="EHP24" s="62"/>
      <c r="EHQ24" s="63"/>
      <c r="EHR24" s="64"/>
      <c r="EHW24" s="62"/>
      <c r="EHX24" s="63"/>
      <c r="EHY24" s="64"/>
      <c r="EID24" s="62"/>
      <c r="EIE24" s="63"/>
      <c r="EIF24" s="64"/>
      <c r="EIK24" s="62"/>
      <c r="EIL24" s="63"/>
      <c r="EIM24" s="64"/>
      <c r="EIR24" s="62"/>
      <c r="EIS24" s="63"/>
      <c r="EIT24" s="64"/>
      <c r="EIY24" s="62"/>
      <c r="EIZ24" s="63"/>
      <c r="EJA24" s="64"/>
      <c r="EJF24" s="62"/>
      <c r="EJG24" s="63"/>
      <c r="EJH24" s="64"/>
      <c r="EJM24" s="62"/>
      <c r="EJN24" s="63"/>
      <c r="EJO24" s="64"/>
      <c r="EJT24" s="62"/>
      <c r="EJU24" s="63"/>
      <c r="EJV24" s="64"/>
      <c r="EKA24" s="62"/>
      <c r="EKB24" s="63"/>
      <c r="EKC24" s="64"/>
      <c r="EKH24" s="62"/>
      <c r="EKI24" s="63"/>
      <c r="EKJ24" s="64"/>
      <c r="EKO24" s="62"/>
      <c r="EKP24" s="63"/>
      <c r="EKQ24" s="64"/>
      <c r="EKV24" s="62"/>
      <c r="EKW24" s="63"/>
      <c r="EKX24" s="64"/>
      <c r="ELC24" s="62"/>
      <c r="ELD24" s="63"/>
      <c r="ELE24" s="64"/>
      <c r="ELJ24" s="62"/>
      <c r="ELK24" s="63"/>
      <c r="ELL24" s="64"/>
      <c r="ELQ24" s="62"/>
      <c r="ELR24" s="63"/>
      <c r="ELS24" s="64"/>
      <c r="ELX24" s="62"/>
      <c r="ELY24" s="63"/>
      <c r="ELZ24" s="64"/>
      <c r="EME24" s="62"/>
      <c r="EMF24" s="63"/>
      <c r="EMG24" s="64"/>
      <c r="EML24" s="62"/>
      <c r="EMM24" s="63"/>
      <c r="EMN24" s="64"/>
      <c r="EMS24" s="62"/>
      <c r="EMT24" s="63"/>
      <c r="EMU24" s="64"/>
      <c r="EMZ24" s="62"/>
      <c r="ENA24" s="63"/>
      <c r="ENB24" s="64"/>
      <c r="ENG24" s="62"/>
      <c r="ENH24" s="63"/>
      <c r="ENI24" s="64"/>
      <c r="ENN24" s="62"/>
      <c r="ENO24" s="63"/>
      <c r="ENP24" s="64"/>
      <c r="ENU24" s="62"/>
      <c r="ENV24" s="63"/>
      <c r="ENW24" s="64"/>
      <c r="EOB24" s="62"/>
      <c r="EOC24" s="63"/>
      <c r="EOD24" s="64"/>
      <c r="EOI24" s="62"/>
      <c r="EOJ24" s="63"/>
      <c r="EOK24" s="64"/>
      <c r="EOP24" s="62"/>
      <c r="EOQ24" s="63"/>
      <c r="EOR24" s="64"/>
      <c r="EOW24" s="62"/>
      <c r="EOX24" s="63"/>
      <c r="EOY24" s="64"/>
      <c r="EPD24" s="62"/>
      <c r="EPE24" s="63"/>
      <c r="EPF24" s="64"/>
      <c r="EPK24" s="62"/>
      <c r="EPL24" s="63"/>
      <c r="EPM24" s="64"/>
      <c r="EPR24" s="62"/>
      <c r="EPS24" s="63"/>
      <c r="EPT24" s="64"/>
      <c r="EPY24" s="62"/>
      <c r="EPZ24" s="63"/>
      <c r="EQA24" s="64"/>
      <c r="EQF24" s="62"/>
      <c r="EQG24" s="63"/>
      <c r="EQH24" s="64"/>
      <c r="EQM24" s="62"/>
      <c r="EQN24" s="63"/>
      <c r="EQO24" s="64"/>
      <c r="EQT24" s="62"/>
      <c r="EQU24" s="63"/>
      <c r="EQV24" s="64"/>
      <c r="ERA24" s="62"/>
      <c r="ERB24" s="63"/>
      <c r="ERC24" s="64"/>
      <c r="ERH24" s="62"/>
      <c r="ERI24" s="63"/>
      <c r="ERJ24" s="64"/>
      <c r="ERO24" s="62"/>
      <c r="ERP24" s="63"/>
      <c r="ERQ24" s="64"/>
      <c r="ERV24" s="62"/>
      <c r="ERW24" s="63"/>
      <c r="ERX24" s="64"/>
      <c r="ESC24" s="62"/>
      <c r="ESD24" s="63"/>
      <c r="ESE24" s="64"/>
      <c r="ESJ24" s="62"/>
      <c r="ESK24" s="63"/>
      <c r="ESL24" s="64"/>
      <c r="ESQ24" s="62"/>
      <c r="ESR24" s="63"/>
      <c r="ESS24" s="64"/>
      <c r="ESX24" s="62"/>
      <c r="ESY24" s="63"/>
      <c r="ESZ24" s="64"/>
      <c r="ETE24" s="62"/>
      <c r="ETF24" s="63"/>
      <c r="ETG24" s="64"/>
      <c r="ETL24" s="62"/>
      <c r="ETM24" s="63"/>
      <c r="ETN24" s="64"/>
      <c r="ETS24" s="62"/>
      <c r="ETT24" s="63"/>
      <c r="ETU24" s="64"/>
      <c r="ETZ24" s="62"/>
      <c r="EUA24" s="63"/>
      <c r="EUB24" s="64"/>
      <c r="EUG24" s="62"/>
      <c r="EUH24" s="63"/>
      <c r="EUI24" s="64"/>
      <c r="EUN24" s="62"/>
      <c r="EUO24" s="63"/>
      <c r="EUP24" s="64"/>
      <c r="EUU24" s="62"/>
      <c r="EUV24" s="63"/>
      <c r="EUW24" s="64"/>
      <c r="EVB24" s="62"/>
      <c r="EVC24" s="63"/>
      <c r="EVD24" s="64"/>
      <c r="EVI24" s="62"/>
      <c r="EVJ24" s="63"/>
      <c r="EVK24" s="64"/>
      <c r="EVP24" s="62"/>
      <c r="EVQ24" s="63"/>
      <c r="EVR24" s="64"/>
      <c r="EVW24" s="62"/>
      <c r="EVX24" s="63"/>
      <c r="EVY24" s="64"/>
      <c r="EWD24" s="62"/>
      <c r="EWE24" s="63"/>
      <c r="EWF24" s="64"/>
      <c r="EWK24" s="62"/>
      <c r="EWL24" s="63"/>
      <c r="EWM24" s="64"/>
      <c r="EWR24" s="62"/>
      <c r="EWS24" s="63"/>
      <c r="EWT24" s="64"/>
      <c r="EWY24" s="62"/>
      <c r="EWZ24" s="63"/>
      <c r="EXA24" s="64"/>
      <c r="EXF24" s="62"/>
      <c r="EXG24" s="63"/>
      <c r="EXH24" s="64"/>
      <c r="EXM24" s="62"/>
      <c r="EXN24" s="63"/>
      <c r="EXO24" s="64"/>
      <c r="EXT24" s="62"/>
      <c r="EXU24" s="63"/>
      <c r="EXV24" s="64"/>
      <c r="EYA24" s="62"/>
      <c r="EYB24" s="63"/>
      <c r="EYC24" s="64"/>
      <c r="EYH24" s="62"/>
      <c r="EYI24" s="63"/>
      <c r="EYJ24" s="64"/>
      <c r="EYO24" s="62"/>
      <c r="EYP24" s="63"/>
      <c r="EYQ24" s="64"/>
      <c r="EYV24" s="62"/>
      <c r="EYW24" s="63"/>
      <c r="EYX24" s="64"/>
      <c r="EZC24" s="62"/>
      <c r="EZD24" s="63"/>
      <c r="EZE24" s="64"/>
      <c r="EZJ24" s="62"/>
      <c r="EZK24" s="63"/>
      <c r="EZL24" s="64"/>
      <c r="EZQ24" s="62"/>
      <c r="EZR24" s="63"/>
      <c r="EZS24" s="64"/>
      <c r="EZX24" s="62"/>
      <c r="EZY24" s="63"/>
      <c r="EZZ24" s="64"/>
      <c r="FAE24" s="62"/>
      <c r="FAF24" s="63"/>
      <c r="FAG24" s="64"/>
      <c r="FAL24" s="62"/>
      <c r="FAM24" s="63"/>
      <c r="FAN24" s="64"/>
      <c r="FAS24" s="62"/>
      <c r="FAT24" s="63"/>
      <c r="FAU24" s="64"/>
      <c r="FAZ24" s="62"/>
      <c r="FBA24" s="63"/>
      <c r="FBB24" s="64"/>
      <c r="FBG24" s="62"/>
      <c r="FBH24" s="63"/>
      <c r="FBI24" s="64"/>
      <c r="FBN24" s="62"/>
      <c r="FBO24" s="63"/>
      <c r="FBP24" s="64"/>
      <c r="FBU24" s="62"/>
      <c r="FBV24" s="63"/>
      <c r="FBW24" s="64"/>
      <c r="FCB24" s="62"/>
      <c r="FCC24" s="63"/>
      <c r="FCD24" s="64"/>
      <c r="FCI24" s="62"/>
      <c r="FCJ24" s="63"/>
      <c r="FCK24" s="64"/>
      <c r="FCP24" s="62"/>
      <c r="FCQ24" s="63"/>
      <c r="FCR24" s="64"/>
      <c r="FCW24" s="62"/>
      <c r="FCX24" s="63"/>
      <c r="FCY24" s="64"/>
      <c r="FDD24" s="62"/>
      <c r="FDE24" s="63"/>
      <c r="FDF24" s="64"/>
      <c r="FDK24" s="62"/>
      <c r="FDL24" s="63"/>
      <c r="FDM24" s="64"/>
      <c r="FDR24" s="62"/>
      <c r="FDS24" s="63"/>
      <c r="FDT24" s="64"/>
      <c r="FDY24" s="62"/>
      <c r="FDZ24" s="63"/>
      <c r="FEA24" s="64"/>
      <c r="FEF24" s="62"/>
      <c r="FEG24" s="63"/>
      <c r="FEH24" s="64"/>
      <c r="FEM24" s="62"/>
      <c r="FEN24" s="63"/>
      <c r="FEO24" s="64"/>
      <c r="FET24" s="62"/>
      <c r="FEU24" s="63"/>
      <c r="FEV24" s="64"/>
      <c r="FFA24" s="62"/>
      <c r="FFB24" s="63"/>
      <c r="FFC24" s="64"/>
      <c r="FFH24" s="62"/>
      <c r="FFI24" s="63"/>
      <c r="FFJ24" s="64"/>
      <c r="FFO24" s="62"/>
      <c r="FFP24" s="63"/>
      <c r="FFQ24" s="64"/>
      <c r="FFV24" s="62"/>
      <c r="FFW24" s="63"/>
      <c r="FFX24" s="64"/>
      <c r="FGC24" s="62"/>
      <c r="FGD24" s="63"/>
      <c r="FGE24" s="64"/>
      <c r="FGJ24" s="62"/>
      <c r="FGK24" s="63"/>
      <c r="FGL24" s="64"/>
      <c r="FGQ24" s="62"/>
      <c r="FGR24" s="63"/>
      <c r="FGS24" s="64"/>
      <c r="FGX24" s="62"/>
      <c r="FGY24" s="63"/>
      <c r="FGZ24" s="64"/>
      <c r="FHE24" s="62"/>
      <c r="FHF24" s="63"/>
      <c r="FHG24" s="64"/>
      <c r="FHL24" s="62"/>
      <c r="FHM24" s="63"/>
      <c r="FHN24" s="64"/>
      <c r="FHS24" s="62"/>
      <c r="FHT24" s="63"/>
      <c r="FHU24" s="64"/>
      <c r="FHZ24" s="62"/>
      <c r="FIA24" s="63"/>
      <c r="FIB24" s="64"/>
      <c r="FIG24" s="62"/>
      <c r="FIH24" s="63"/>
      <c r="FII24" s="64"/>
      <c r="FIN24" s="62"/>
      <c r="FIO24" s="63"/>
      <c r="FIP24" s="64"/>
      <c r="FIU24" s="62"/>
      <c r="FIV24" s="63"/>
      <c r="FIW24" s="64"/>
      <c r="FJB24" s="62"/>
      <c r="FJC24" s="63"/>
      <c r="FJD24" s="64"/>
      <c r="FJI24" s="62"/>
      <c r="FJJ24" s="63"/>
      <c r="FJK24" s="64"/>
      <c r="FJP24" s="62"/>
      <c r="FJQ24" s="63"/>
      <c r="FJR24" s="64"/>
      <c r="FJW24" s="62"/>
      <c r="FJX24" s="63"/>
      <c r="FJY24" s="64"/>
      <c r="FKD24" s="62"/>
      <c r="FKE24" s="63"/>
      <c r="FKF24" s="64"/>
      <c r="FKK24" s="62"/>
      <c r="FKL24" s="63"/>
      <c r="FKM24" s="64"/>
      <c r="FKR24" s="62"/>
      <c r="FKS24" s="63"/>
      <c r="FKT24" s="64"/>
      <c r="FKY24" s="62"/>
      <c r="FKZ24" s="63"/>
      <c r="FLA24" s="64"/>
      <c r="FLF24" s="62"/>
      <c r="FLG24" s="63"/>
      <c r="FLH24" s="64"/>
      <c r="FLM24" s="62"/>
      <c r="FLN24" s="63"/>
      <c r="FLO24" s="64"/>
      <c r="FLT24" s="62"/>
      <c r="FLU24" s="63"/>
      <c r="FLV24" s="64"/>
      <c r="FMA24" s="62"/>
      <c r="FMB24" s="63"/>
      <c r="FMC24" s="64"/>
      <c r="FMH24" s="62"/>
      <c r="FMI24" s="63"/>
      <c r="FMJ24" s="64"/>
      <c r="FMO24" s="62"/>
      <c r="FMP24" s="63"/>
      <c r="FMQ24" s="64"/>
      <c r="FMV24" s="62"/>
      <c r="FMW24" s="63"/>
      <c r="FMX24" s="64"/>
      <c r="FNC24" s="62"/>
      <c r="FND24" s="63"/>
      <c r="FNE24" s="64"/>
      <c r="FNJ24" s="62"/>
      <c r="FNK24" s="63"/>
      <c r="FNL24" s="64"/>
      <c r="FNQ24" s="62"/>
      <c r="FNR24" s="63"/>
      <c r="FNS24" s="64"/>
      <c r="FNX24" s="62"/>
      <c r="FNY24" s="63"/>
      <c r="FNZ24" s="64"/>
      <c r="FOE24" s="62"/>
      <c r="FOF24" s="63"/>
      <c r="FOG24" s="64"/>
      <c r="FOL24" s="62"/>
      <c r="FOM24" s="63"/>
      <c r="FON24" s="64"/>
      <c r="FOS24" s="62"/>
      <c r="FOT24" s="63"/>
      <c r="FOU24" s="64"/>
      <c r="FOZ24" s="62"/>
      <c r="FPA24" s="63"/>
      <c r="FPB24" s="64"/>
      <c r="FPG24" s="62"/>
      <c r="FPH24" s="63"/>
      <c r="FPI24" s="64"/>
      <c r="FPN24" s="62"/>
      <c r="FPO24" s="63"/>
      <c r="FPP24" s="64"/>
      <c r="FPU24" s="62"/>
      <c r="FPV24" s="63"/>
      <c r="FPW24" s="64"/>
      <c r="FQB24" s="62"/>
      <c r="FQC24" s="63"/>
      <c r="FQD24" s="64"/>
      <c r="FQI24" s="62"/>
      <c r="FQJ24" s="63"/>
      <c r="FQK24" s="64"/>
      <c r="FQP24" s="62"/>
      <c r="FQQ24" s="63"/>
      <c r="FQR24" s="64"/>
      <c r="FQW24" s="62"/>
      <c r="FQX24" s="63"/>
      <c r="FQY24" s="64"/>
      <c r="FRD24" s="62"/>
      <c r="FRE24" s="63"/>
      <c r="FRF24" s="64"/>
      <c r="FRK24" s="62"/>
      <c r="FRL24" s="63"/>
      <c r="FRM24" s="64"/>
      <c r="FRR24" s="62"/>
      <c r="FRS24" s="63"/>
      <c r="FRT24" s="64"/>
      <c r="FRY24" s="62"/>
      <c r="FRZ24" s="63"/>
      <c r="FSA24" s="64"/>
      <c r="FSF24" s="62"/>
      <c r="FSG24" s="63"/>
      <c r="FSH24" s="64"/>
      <c r="FSM24" s="62"/>
      <c r="FSN24" s="63"/>
      <c r="FSO24" s="64"/>
      <c r="FST24" s="62"/>
      <c r="FSU24" s="63"/>
      <c r="FSV24" s="64"/>
      <c r="FTA24" s="62"/>
      <c r="FTB24" s="63"/>
      <c r="FTC24" s="64"/>
      <c r="FTH24" s="62"/>
      <c r="FTI24" s="63"/>
      <c r="FTJ24" s="64"/>
      <c r="FTO24" s="62"/>
      <c r="FTP24" s="63"/>
      <c r="FTQ24" s="64"/>
      <c r="FTV24" s="62"/>
      <c r="FTW24" s="63"/>
      <c r="FTX24" s="64"/>
      <c r="FUC24" s="62"/>
      <c r="FUD24" s="63"/>
      <c r="FUE24" s="64"/>
      <c r="FUJ24" s="62"/>
      <c r="FUK24" s="63"/>
      <c r="FUL24" s="64"/>
      <c r="FUQ24" s="62"/>
      <c r="FUR24" s="63"/>
      <c r="FUS24" s="64"/>
      <c r="FUX24" s="62"/>
      <c r="FUY24" s="63"/>
      <c r="FUZ24" s="64"/>
      <c r="FVE24" s="62"/>
      <c r="FVF24" s="63"/>
      <c r="FVG24" s="64"/>
      <c r="FVL24" s="62"/>
      <c r="FVM24" s="63"/>
      <c r="FVN24" s="64"/>
      <c r="FVS24" s="62"/>
      <c r="FVT24" s="63"/>
      <c r="FVU24" s="64"/>
      <c r="FVZ24" s="62"/>
      <c r="FWA24" s="63"/>
      <c r="FWB24" s="64"/>
      <c r="FWG24" s="62"/>
      <c r="FWH24" s="63"/>
      <c r="FWI24" s="64"/>
      <c r="FWN24" s="62"/>
      <c r="FWO24" s="63"/>
      <c r="FWP24" s="64"/>
      <c r="FWU24" s="62"/>
      <c r="FWV24" s="63"/>
      <c r="FWW24" s="64"/>
      <c r="FXB24" s="62"/>
      <c r="FXC24" s="63"/>
      <c r="FXD24" s="64"/>
      <c r="FXI24" s="62"/>
      <c r="FXJ24" s="63"/>
      <c r="FXK24" s="64"/>
      <c r="FXP24" s="62"/>
      <c r="FXQ24" s="63"/>
      <c r="FXR24" s="64"/>
      <c r="FXW24" s="62"/>
      <c r="FXX24" s="63"/>
      <c r="FXY24" s="64"/>
      <c r="FYD24" s="62"/>
      <c r="FYE24" s="63"/>
      <c r="FYF24" s="64"/>
      <c r="FYK24" s="62"/>
      <c r="FYL24" s="63"/>
      <c r="FYM24" s="64"/>
      <c r="FYR24" s="62"/>
      <c r="FYS24" s="63"/>
      <c r="FYT24" s="64"/>
      <c r="FYY24" s="62"/>
      <c r="FYZ24" s="63"/>
      <c r="FZA24" s="64"/>
      <c r="FZF24" s="62"/>
      <c r="FZG24" s="63"/>
      <c r="FZH24" s="64"/>
      <c r="FZM24" s="62"/>
      <c r="FZN24" s="63"/>
      <c r="FZO24" s="64"/>
      <c r="FZT24" s="62"/>
      <c r="FZU24" s="63"/>
      <c r="FZV24" s="64"/>
      <c r="GAA24" s="62"/>
      <c r="GAB24" s="63"/>
      <c r="GAC24" s="64"/>
      <c r="GAH24" s="62"/>
      <c r="GAI24" s="63"/>
      <c r="GAJ24" s="64"/>
      <c r="GAO24" s="62"/>
      <c r="GAP24" s="63"/>
      <c r="GAQ24" s="64"/>
      <c r="GAV24" s="62"/>
      <c r="GAW24" s="63"/>
      <c r="GAX24" s="64"/>
      <c r="GBC24" s="62"/>
      <c r="GBD24" s="63"/>
      <c r="GBE24" s="64"/>
      <c r="GBJ24" s="62"/>
      <c r="GBK24" s="63"/>
      <c r="GBL24" s="64"/>
      <c r="GBQ24" s="62"/>
      <c r="GBR24" s="63"/>
      <c r="GBS24" s="64"/>
      <c r="GBX24" s="62"/>
      <c r="GBY24" s="63"/>
      <c r="GBZ24" s="64"/>
      <c r="GCE24" s="62"/>
      <c r="GCF24" s="63"/>
      <c r="GCG24" s="64"/>
      <c r="GCL24" s="62"/>
      <c r="GCM24" s="63"/>
      <c r="GCN24" s="64"/>
      <c r="GCS24" s="62"/>
      <c r="GCT24" s="63"/>
      <c r="GCU24" s="64"/>
      <c r="GCZ24" s="62"/>
      <c r="GDA24" s="63"/>
      <c r="GDB24" s="64"/>
      <c r="GDG24" s="62"/>
      <c r="GDH24" s="63"/>
      <c r="GDI24" s="64"/>
      <c r="GDN24" s="62"/>
      <c r="GDO24" s="63"/>
      <c r="GDP24" s="64"/>
      <c r="GDU24" s="62"/>
      <c r="GDV24" s="63"/>
      <c r="GDW24" s="64"/>
      <c r="GEB24" s="62"/>
      <c r="GEC24" s="63"/>
      <c r="GED24" s="64"/>
      <c r="GEI24" s="62"/>
      <c r="GEJ24" s="63"/>
      <c r="GEK24" s="64"/>
      <c r="GEP24" s="62"/>
      <c r="GEQ24" s="63"/>
      <c r="GER24" s="64"/>
      <c r="GEW24" s="62"/>
      <c r="GEX24" s="63"/>
      <c r="GEY24" s="64"/>
      <c r="GFD24" s="62"/>
      <c r="GFE24" s="63"/>
      <c r="GFF24" s="64"/>
      <c r="GFK24" s="62"/>
      <c r="GFL24" s="63"/>
      <c r="GFM24" s="64"/>
      <c r="GFR24" s="62"/>
      <c r="GFS24" s="63"/>
      <c r="GFT24" s="64"/>
      <c r="GFY24" s="62"/>
      <c r="GFZ24" s="63"/>
      <c r="GGA24" s="64"/>
      <c r="GGF24" s="62"/>
      <c r="GGG24" s="63"/>
      <c r="GGH24" s="64"/>
      <c r="GGM24" s="62"/>
      <c r="GGN24" s="63"/>
      <c r="GGO24" s="64"/>
      <c r="GGT24" s="62"/>
      <c r="GGU24" s="63"/>
      <c r="GGV24" s="64"/>
      <c r="GHA24" s="62"/>
      <c r="GHB24" s="63"/>
      <c r="GHC24" s="64"/>
      <c r="GHH24" s="62"/>
      <c r="GHI24" s="63"/>
      <c r="GHJ24" s="64"/>
      <c r="GHO24" s="62"/>
      <c r="GHP24" s="63"/>
      <c r="GHQ24" s="64"/>
      <c r="GHV24" s="62"/>
      <c r="GHW24" s="63"/>
      <c r="GHX24" s="64"/>
      <c r="GIC24" s="62"/>
      <c r="GID24" s="63"/>
      <c r="GIE24" s="64"/>
      <c r="GIJ24" s="62"/>
      <c r="GIK24" s="63"/>
      <c r="GIL24" s="64"/>
      <c r="GIQ24" s="62"/>
      <c r="GIR24" s="63"/>
      <c r="GIS24" s="64"/>
      <c r="GIX24" s="62"/>
      <c r="GIY24" s="63"/>
      <c r="GIZ24" s="64"/>
      <c r="GJE24" s="62"/>
      <c r="GJF24" s="63"/>
      <c r="GJG24" s="64"/>
      <c r="GJL24" s="62"/>
      <c r="GJM24" s="63"/>
      <c r="GJN24" s="64"/>
      <c r="GJS24" s="62"/>
      <c r="GJT24" s="63"/>
      <c r="GJU24" s="64"/>
      <c r="GJZ24" s="62"/>
      <c r="GKA24" s="63"/>
      <c r="GKB24" s="64"/>
      <c r="GKG24" s="62"/>
      <c r="GKH24" s="63"/>
      <c r="GKI24" s="64"/>
      <c r="GKN24" s="62"/>
      <c r="GKO24" s="63"/>
      <c r="GKP24" s="64"/>
      <c r="GKU24" s="62"/>
      <c r="GKV24" s="63"/>
      <c r="GKW24" s="64"/>
      <c r="GLB24" s="62"/>
      <c r="GLC24" s="63"/>
      <c r="GLD24" s="64"/>
      <c r="GLI24" s="62"/>
      <c r="GLJ24" s="63"/>
      <c r="GLK24" s="64"/>
      <c r="GLP24" s="62"/>
      <c r="GLQ24" s="63"/>
      <c r="GLR24" s="64"/>
      <c r="GLW24" s="62"/>
      <c r="GLX24" s="63"/>
      <c r="GLY24" s="64"/>
      <c r="GMD24" s="62"/>
      <c r="GME24" s="63"/>
      <c r="GMF24" s="64"/>
      <c r="GMK24" s="62"/>
      <c r="GML24" s="63"/>
      <c r="GMM24" s="64"/>
      <c r="GMR24" s="62"/>
      <c r="GMS24" s="63"/>
      <c r="GMT24" s="64"/>
      <c r="GMY24" s="62"/>
      <c r="GMZ24" s="63"/>
      <c r="GNA24" s="64"/>
      <c r="GNF24" s="62"/>
      <c r="GNG24" s="63"/>
      <c r="GNH24" s="64"/>
      <c r="GNM24" s="62"/>
      <c r="GNN24" s="63"/>
      <c r="GNO24" s="64"/>
      <c r="GNT24" s="62"/>
      <c r="GNU24" s="63"/>
      <c r="GNV24" s="64"/>
      <c r="GOA24" s="62"/>
      <c r="GOB24" s="63"/>
      <c r="GOC24" s="64"/>
      <c r="GOH24" s="62"/>
      <c r="GOI24" s="63"/>
      <c r="GOJ24" s="64"/>
      <c r="GOO24" s="62"/>
      <c r="GOP24" s="63"/>
      <c r="GOQ24" s="64"/>
      <c r="GOV24" s="62"/>
      <c r="GOW24" s="63"/>
      <c r="GOX24" s="64"/>
      <c r="GPC24" s="62"/>
      <c r="GPD24" s="63"/>
      <c r="GPE24" s="64"/>
      <c r="GPJ24" s="62"/>
      <c r="GPK24" s="63"/>
      <c r="GPL24" s="64"/>
      <c r="GPQ24" s="62"/>
      <c r="GPR24" s="63"/>
      <c r="GPS24" s="64"/>
      <c r="GPX24" s="62"/>
      <c r="GPY24" s="63"/>
      <c r="GPZ24" s="64"/>
      <c r="GQE24" s="62"/>
      <c r="GQF24" s="63"/>
      <c r="GQG24" s="64"/>
      <c r="GQL24" s="62"/>
      <c r="GQM24" s="63"/>
      <c r="GQN24" s="64"/>
      <c r="GQS24" s="62"/>
      <c r="GQT24" s="63"/>
      <c r="GQU24" s="64"/>
      <c r="GQZ24" s="62"/>
      <c r="GRA24" s="63"/>
      <c r="GRB24" s="64"/>
      <c r="GRG24" s="62"/>
      <c r="GRH24" s="63"/>
      <c r="GRI24" s="64"/>
      <c r="GRN24" s="62"/>
      <c r="GRO24" s="63"/>
      <c r="GRP24" s="64"/>
      <c r="GRU24" s="62"/>
      <c r="GRV24" s="63"/>
      <c r="GRW24" s="64"/>
      <c r="GSB24" s="62"/>
      <c r="GSC24" s="63"/>
      <c r="GSD24" s="64"/>
      <c r="GSI24" s="62"/>
      <c r="GSJ24" s="63"/>
      <c r="GSK24" s="64"/>
      <c r="GSP24" s="62"/>
      <c r="GSQ24" s="63"/>
      <c r="GSR24" s="64"/>
      <c r="GSW24" s="62"/>
      <c r="GSX24" s="63"/>
      <c r="GSY24" s="64"/>
      <c r="GTD24" s="62"/>
      <c r="GTE24" s="63"/>
      <c r="GTF24" s="64"/>
      <c r="GTK24" s="62"/>
      <c r="GTL24" s="63"/>
      <c r="GTM24" s="64"/>
      <c r="GTR24" s="62"/>
      <c r="GTS24" s="63"/>
      <c r="GTT24" s="64"/>
      <c r="GTY24" s="62"/>
      <c r="GTZ24" s="63"/>
      <c r="GUA24" s="64"/>
      <c r="GUF24" s="62"/>
      <c r="GUG24" s="63"/>
      <c r="GUH24" s="64"/>
      <c r="GUM24" s="62"/>
      <c r="GUN24" s="63"/>
      <c r="GUO24" s="64"/>
      <c r="GUT24" s="62"/>
      <c r="GUU24" s="63"/>
      <c r="GUV24" s="64"/>
      <c r="GVA24" s="62"/>
      <c r="GVB24" s="63"/>
      <c r="GVC24" s="64"/>
      <c r="GVH24" s="62"/>
      <c r="GVI24" s="63"/>
      <c r="GVJ24" s="64"/>
      <c r="GVO24" s="62"/>
      <c r="GVP24" s="63"/>
      <c r="GVQ24" s="64"/>
      <c r="GVV24" s="62"/>
      <c r="GVW24" s="63"/>
      <c r="GVX24" s="64"/>
      <c r="GWC24" s="62"/>
      <c r="GWD24" s="63"/>
      <c r="GWE24" s="64"/>
      <c r="GWJ24" s="62"/>
      <c r="GWK24" s="63"/>
      <c r="GWL24" s="64"/>
      <c r="GWQ24" s="62"/>
      <c r="GWR24" s="63"/>
      <c r="GWS24" s="64"/>
      <c r="GWX24" s="62"/>
      <c r="GWY24" s="63"/>
      <c r="GWZ24" s="64"/>
      <c r="GXE24" s="62"/>
      <c r="GXF24" s="63"/>
      <c r="GXG24" s="64"/>
      <c r="GXL24" s="62"/>
      <c r="GXM24" s="63"/>
      <c r="GXN24" s="64"/>
      <c r="GXS24" s="62"/>
      <c r="GXT24" s="63"/>
      <c r="GXU24" s="64"/>
      <c r="GXZ24" s="62"/>
      <c r="GYA24" s="63"/>
      <c r="GYB24" s="64"/>
      <c r="GYG24" s="62"/>
      <c r="GYH24" s="63"/>
      <c r="GYI24" s="64"/>
      <c r="GYN24" s="62"/>
      <c r="GYO24" s="63"/>
      <c r="GYP24" s="64"/>
      <c r="GYU24" s="62"/>
      <c r="GYV24" s="63"/>
      <c r="GYW24" s="64"/>
      <c r="GZB24" s="62"/>
      <c r="GZC24" s="63"/>
      <c r="GZD24" s="64"/>
      <c r="GZI24" s="62"/>
      <c r="GZJ24" s="63"/>
      <c r="GZK24" s="64"/>
      <c r="GZP24" s="62"/>
      <c r="GZQ24" s="63"/>
      <c r="GZR24" s="64"/>
      <c r="GZW24" s="62"/>
      <c r="GZX24" s="63"/>
      <c r="GZY24" s="64"/>
      <c r="HAD24" s="62"/>
      <c r="HAE24" s="63"/>
      <c r="HAF24" s="64"/>
      <c r="HAK24" s="62"/>
      <c r="HAL24" s="63"/>
      <c r="HAM24" s="64"/>
      <c r="HAR24" s="62"/>
      <c r="HAS24" s="63"/>
      <c r="HAT24" s="64"/>
      <c r="HAY24" s="62"/>
      <c r="HAZ24" s="63"/>
      <c r="HBA24" s="64"/>
      <c r="HBF24" s="62"/>
      <c r="HBG24" s="63"/>
      <c r="HBH24" s="64"/>
      <c r="HBM24" s="62"/>
      <c r="HBN24" s="63"/>
      <c r="HBO24" s="64"/>
      <c r="HBT24" s="62"/>
      <c r="HBU24" s="63"/>
      <c r="HBV24" s="64"/>
      <c r="HCA24" s="62"/>
      <c r="HCB24" s="63"/>
      <c r="HCC24" s="64"/>
      <c r="HCH24" s="62"/>
      <c r="HCI24" s="63"/>
      <c r="HCJ24" s="64"/>
      <c r="HCO24" s="62"/>
      <c r="HCP24" s="63"/>
      <c r="HCQ24" s="64"/>
      <c r="HCV24" s="62"/>
      <c r="HCW24" s="63"/>
      <c r="HCX24" s="64"/>
      <c r="HDC24" s="62"/>
      <c r="HDD24" s="63"/>
      <c r="HDE24" s="64"/>
      <c r="HDJ24" s="62"/>
      <c r="HDK24" s="63"/>
      <c r="HDL24" s="64"/>
      <c r="HDQ24" s="62"/>
      <c r="HDR24" s="63"/>
      <c r="HDS24" s="64"/>
      <c r="HDX24" s="62"/>
      <c r="HDY24" s="63"/>
      <c r="HDZ24" s="64"/>
      <c r="HEE24" s="62"/>
      <c r="HEF24" s="63"/>
      <c r="HEG24" s="64"/>
      <c r="HEL24" s="62"/>
      <c r="HEM24" s="63"/>
      <c r="HEN24" s="64"/>
      <c r="HES24" s="62"/>
      <c r="HET24" s="63"/>
      <c r="HEU24" s="64"/>
      <c r="HEZ24" s="62"/>
      <c r="HFA24" s="63"/>
      <c r="HFB24" s="64"/>
      <c r="HFG24" s="62"/>
      <c r="HFH24" s="63"/>
      <c r="HFI24" s="64"/>
      <c r="HFN24" s="62"/>
      <c r="HFO24" s="63"/>
      <c r="HFP24" s="64"/>
      <c r="HFU24" s="62"/>
      <c r="HFV24" s="63"/>
      <c r="HFW24" s="64"/>
      <c r="HGB24" s="62"/>
      <c r="HGC24" s="63"/>
      <c r="HGD24" s="64"/>
      <c r="HGI24" s="62"/>
      <c r="HGJ24" s="63"/>
      <c r="HGK24" s="64"/>
      <c r="HGP24" s="62"/>
      <c r="HGQ24" s="63"/>
      <c r="HGR24" s="64"/>
      <c r="HGW24" s="62"/>
      <c r="HGX24" s="63"/>
      <c r="HGY24" s="64"/>
      <c r="HHD24" s="62"/>
      <c r="HHE24" s="63"/>
      <c r="HHF24" s="64"/>
      <c r="HHK24" s="62"/>
      <c r="HHL24" s="63"/>
      <c r="HHM24" s="64"/>
      <c r="HHR24" s="62"/>
      <c r="HHS24" s="63"/>
      <c r="HHT24" s="64"/>
      <c r="HHY24" s="62"/>
      <c r="HHZ24" s="63"/>
      <c r="HIA24" s="64"/>
      <c r="HIF24" s="62"/>
      <c r="HIG24" s="63"/>
      <c r="HIH24" s="64"/>
      <c r="HIM24" s="62"/>
      <c r="HIN24" s="63"/>
      <c r="HIO24" s="64"/>
      <c r="HIT24" s="62"/>
      <c r="HIU24" s="63"/>
      <c r="HIV24" s="64"/>
      <c r="HJA24" s="62"/>
      <c r="HJB24" s="63"/>
      <c r="HJC24" s="64"/>
      <c r="HJH24" s="62"/>
      <c r="HJI24" s="63"/>
      <c r="HJJ24" s="64"/>
      <c r="HJO24" s="62"/>
      <c r="HJP24" s="63"/>
      <c r="HJQ24" s="64"/>
      <c r="HJV24" s="62"/>
      <c r="HJW24" s="63"/>
      <c r="HJX24" s="64"/>
      <c r="HKC24" s="62"/>
      <c r="HKD24" s="63"/>
      <c r="HKE24" s="64"/>
      <c r="HKJ24" s="62"/>
      <c r="HKK24" s="63"/>
      <c r="HKL24" s="64"/>
      <c r="HKQ24" s="62"/>
      <c r="HKR24" s="63"/>
      <c r="HKS24" s="64"/>
      <c r="HKX24" s="62"/>
      <c r="HKY24" s="63"/>
      <c r="HKZ24" s="64"/>
      <c r="HLE24" s="62"/>
      <c r="HLF24" s="63"/>
      <c r="HLG24" s="64"/>
      <c r="HLL24" s="62"/>
      <c r="HLM24" s="63"/>
      <c r="HLN24" s="64"/>
      <c r="HLS24" s="62"/>
      <c r="HLT24" s="63"/>
      <c r="HLU24" s="64"/>
      <c r="HLZ24" s="62"/>
      <c r="HMA24" s="63"/>
      <c r="HMB24" s="64"/>
      <c r="HMG24" s="62"/>
      <c r="HMH24" s="63"/>
      <c r="HMI24" s="64"/>
      <c r="HMN24" s="62"/>
      <c r="HMO24" s="63"/>
      <c r="HMP24" s="64"/>
      <c r="HMU24" s="62"/>
      <c r="HMV24" s="63"/>
      <c r="HMW24" s="64"/>
      <c r="HNB24" s="62"/>
      <c r="HNC24" s="63"/>
      <c r="HND24" s="64"/>
      <c r="HNI24" s="62"/>
      <c r="HNJ24" s="63"/>
      <c r="HNK24" s="64"/>
      <c r="HNP24" s="62"/>
      <c r="HNQ24" s="63"/>
      <c r="HNR24" s="64"/>
      <c r="HNW24" s="62"/>
      <c r="HNX24" s="63"/>
      <c r="HNY24" s="64"/>
      <c r="HOD24" s="62"/>
      <c r="HOE24" s="63"/>
      <c r="HOF24" s="64"/>
      <c r="HOK24" s="62"/>
      <c r="HOL24" s="63"/>
      <c r="HOM24" s="64"/>
      <c r="HOR24" s="62"/>
      <c r="HOS24" s="63"/>
      <c r="HOT24" s="64"/>
      <c r="HOY24" s="62"/>
      <c r="HOZ24" s="63"/>
      <c r="HPA24" s="64"/>
      <c r="HPF24" s="62"/>
      <c r="HPG24" s="63"/>
      <c r="HPH24" s="64"/>
      <c r="HPM24" s="62"/>
      <c r="HPN24" s="63"/>
      <c r="HPO24" s="64"/>
      <c r="HPT24" s="62"/>
      <c r="HPU24" s="63"/>
      <c r="HPV24" s="64"/>
      <c r="HQA24" s="62"/>
      <c r="HQB24" s="63"/>
      <c r="HQC24" s="64"/>
      <c r="HQH24" s="62"/>
      <c r="HQI24" s="63"/>
      <c r="HQJ24" s="64"/>
      <c r="HQO24" s="62"/>
      <c r="HQP24" s="63"/>
      <c r="HQQ24" s="64"/>
      <c r="HQV24" s="62"/>
      <c r="HQW24" s="63"/>
      <c r="HQX24" s="64"/>
      <c r="HRC24" s="62"/>
      <c r="HRD24" s="63"/>
      <c r="HRE24" s="64"/>
      <c r="HRJ24" s="62"/>
      <c r="HRK24" s="63"/>
      <c r="HRL24" s="64"/>
      <c r="HRQ24" s="62"/>
      <c r="HRR24" s="63"/>
      <c r="HRS24" s="64"/>
      <c r="HRX24" s="62"/>
      <c r="HRY24" s="63"/>
      <c r="HRZ24" s="64"/>
      <c r="HSE24" s="62"/>
      <c r="HSF24" s="63"/>
      <c r="HSG24" s="64"/>
      <c r="HSL24" s="62"/>
      <c r="HSM24" s="63"/>
      <c r="HSN24" s="64"/>
      <c r="HSS24" s="62"/>
      <c r="HST24" s="63"/>
      <c r="HSU24" s="64"/>
      <c r="HSZ24" s="62"/>
      <c r="HTA24" s="63"/>
      <c r="HTB24" s="64"/>
      <c r="HTG24" s="62"/>
      <c r="HTH24" s="63"/>
      <c r="HTI24" s="64"/>
      <c r="HTN24" s="62"/>
      <c r="HTO24" s="63"/>
      <c r="HTP24" s="64"/>
      <c r="HTU24" s="62"/>
      <c r="HTV24" s="63"/>
      <c r="HTW24" s="64"/>
      <c r="HUB24" s="62"/>
      <c r="HUC24" s="63"/>
      <c r="HUD24" s="64"/>
      <c r="HUI24" s="62"/>
      <c r="HUJ24" s="63"/>
      <c r="HUK24" s="64"/>
      <c r="HUP24" s="62"/>
      <c r="HUQ24" s="63"/>
      <c r="HUR24" s="64"/>
      <c r="HUW24" s="62"/>
      <c r="HUX24" s="63"/>
      <c r="HUY24" s="64"/>
      <c r="HVD24" s="62"/>
      <c r="HVE24" s="63"/>
      <c r="HVF24" s="64"/>
      <c r="HVK24" s="62"/>
      <c r="HVL24" s="63"/>
      <c r="HVM24" s="64"/>
      <c r="HVR24" s="62"/>
      <c r="HVS24" s="63"/>
      <c r="HVT24" s="64"/>
      <c r="HVY24" s="62"/>
      <c r="HVZ24" s="63"/>
      <c r="HWA24" s="64"/>
      <c r="HWF24" s="62"/>
      <c r="HWG24" s="63"/>
      <c r="HWH24" s="64"/>
      <c r="HWM24" s="62"/>
      <c r="HWN24" s="63"/>
      <c r="HWO24" s="64"/>
      <c r="HWT24" s="62"/>
      <c r="HWU24" s="63"/>
      <c r="HWV24" s="64"/>
      <c r="HXA24" s="62"/>
      <c r="HXB24" s="63"/>
      <c r="HXC24" s="64"/>
      <c r="HXH24" s="62"/>
      <c r="HXI24" s="63"/>
      <c r="HXJ24" s="64"/>
      <c r="HXO24" s="62"/>
      <c r="HXP24" s="63"/>
      <c r="HXQ24" s="64"/>
      <c r="HXV24" s="62"/>
      <c r="HXW24" s="63"/>
      <c r="HXX24" s="64"/>
      <c r="HYC24" s="62"/>
      <c r="HYD24" s="63"/>
      <c r="HYE24" s="64"/>
      <c r="HYJ24" s="62"/>
      <c r="HYK24" s="63"/>
      <c r="HYL24" s="64"/>
      <c r="HYQ24" s="62"/>
      <c r="HYR24" s="63"/>
      <c r="HYS24" s="64"/>
      <c r="HYX24" s="62"/>
      <c r="HYY24" s="63"/>
      <c r="HYZ24" s="64"/>
      <c r="HZE24" s="62"/>
      <c r="HZF24" s="63"/>
      <c r="HZG24" s="64"/>
      <c r="HZL24" s="62"/>
      <c r="HZM24" s="63"/>
      <c r="HZN24" s="64"/>
      <c r="HZS24" s="62"/>
      <c r="HZT24" s="63"/>
      <c r="HZU24" s="64"/>
      <c r="HZZ24" s="62"/>
      <c r="IAA24" s="63"/>
      <c r="IAB24" s="64"/>
      <c r="IAG24" s="62"/>
      <c r="IAH24" s="63"/>
      <c r="IAI24" s="64"/>
      <c r="IAN24" s="62"/>
      <c r="IAO24" s="63"/>
      <c r="IAP24" s="64"/>
      <c r="IAU24" s="62"/>
      <c r="IAV24" s="63"/>
      <c r="IAW24" s="64"/>
      <c r="IBB24" s="62"/>
      <c r="IBC24" s="63"/>
      <c r="IBD24" s="64"/>
      <c r="IBI24" s="62"/>
      <c r="IBJ24" s="63"/>
      <c r="IBK24" s="64"/>
      <c r="IBP24" s="62"/>
      <c r="IBQ24" s="63"/>
      <c r="IBR24" s="64"/>
      <c r="IBW24" s="62"/>
      <c r="IBX24" s="63"/>
      <c r="IBY24" s="64"/>
      <c r="ICD24" s="62"/>
      <c r="ICE24" s="63"/>
      <c r="ICF24" s="64"/>
      <c r="ICK24" s="62"/>
      <c r="ICL24" s="63"/>
      <c r="ICM24" s="64"/>
      <c r="ICR24" s="62"/>
      <c r="ICS24" s="63"/>
      <c r="ICT24" s="64"/>
      <c r="ICY24" s="62"/>
      <c r="ICZ24" s="63"/>
      <c r="IDA24" s="64"/>
      <c r="IDF24" s="62"/>
      <c r="IDG24" s="63"/>
      <c r="IDH24" s="64"/>
      <c r="IDM24" s="62"/>
      <c r="IDN24" s="63"/>
      <c r="IDO24" s="64"/>
      <c r="IDT24" s="62"/>
      <c r="IDU24" s="63"/>
      <c r="IDV24" s="64"/>
      <c r="IEA24" s="62"/>
      <c r="IEB24" s="63"/>
      <c r="IEC24" s="64"/>
      <c r="IEH24" s="62"/>
      <c r="IEI24" s="63"/>
      <c r="IEJ24" s="64"/>
      <c r="IEO24" s="62"/>
      <c r="IEP24" s="63"/>
      <c r="IEQ24" s="64"/>
      <c r="IEV24" s="62"/>
      <c r="IEW24" s="63"/>
      <c r="IEX24" s="64"/>
      <c r="IFC24" s="62"/>
      <c r="IFD24" s="63"/>
      <c r="IFE24" s="64"/>
      <c r="IFJ24" s="62"/>
      <c r="IFK24" s="63"/>
      <c r="IFL24" s="64"/>
      <c r="IFQ24" s="62"/>
      <c r="IFR24" s="63"/>
      <c r="IFS24" s="64"/>
      <c r="IFX24" s="62"/>
      <c r="IFY24" s="63"/>
      <c r="IFZ24" s="64"/>
      <c r="IGE24" s="62"/>
      <c r="IGF24" s="63"/>
      <c r="IGG24" s="64"/>
      <c r="IGL24" s="62"/>
      <c r="IGM24" s="63"/>
      <c r="IGN24" s="64"/>
      <c r="IGS24" s="62"/>
      <c r="IGT24" s="63"/>
      <c r="IGU24" s="64"/>
      <c r="IGZ24" s="62"/>
      <c r="IHA24" s="63"/>
      <c r="IHB24" s="64"/>
      <c r="IHG24" s="62"/>
      <c r="IHH24" s="63"/>
      <c r="IHI24" s="64"/>
      <c r="IHN24" s="62"/>
      <c r="IHO24" s="63"/>
      <c r="IHP24" s="64"/>
      <c r="IHU24" s="62"/>
      <c r="IHV24" s="63"/>
      <c r="IHW24" s="64"/>
      <c r="IIB24" s="62"/>
      <c r="IIC24" s="63"/>
      <c r="IID24" s="64"/>
      <c r="III24" s="62"/>
      <c r="IIJ24" s="63"/>
      <c r="IIK24" s="64"/>
      <c r="IIP24" s="62"/>
      <c r="IIQ24" s="63"/>
      <c r="IIR24" s="64"/>
      <c r="IIW24" s="62"/>
      <c r="IIX24" s="63"/>
      <c r="IIY24" s="64"/>
      <c r="IJD24" s="62"/>
      <c r="IJE24" s="63"/>
      <c r="IJF24" s="64"/>
      <c r="IJK24" s="62"/>
      <c r="IJL24" s="63"/>
      <c r="IJM24" s="64"/>
      <c r="IJR24" s="62"/>
      <c r="IJS24" s="63"/>
      <c r="IJT24" s="64"/>
      <c r="IJY24" s="62"/>
      <c r="IJZ24" s="63"/>
      <c r="IKA24" s="64"/>
      <c r="IKF24" s="62"/>
      <c r="IKG24" s="63"/>
      <c r="IKH24" s="64"/>
      <c r="IKM24" s="62"/>
      <c r="IKN24" s="63"/>
      <c r="IKO24" s="64"/>
      <c r="IKT24" s="62"/>
      <c r="IKU24" s="63"/>
      <c r="IKV24" s="64"/>
      <c r="ILA24" s="62"/>
      <c r="ILB24" s="63"/>
      <c r="ILC24" s="64"/>
      <c r="ILH24" s="62"/>
      <c r="ILI24" s="63"/>
      <c r="ILJ24" s="64"/>
      <c r="ILO24" s="62"/>
      <c r="ILP24" s="63"/>
      <c r="ILQ24" s="64"/>
      <c r="ILV24" s="62"/>
      <c r="ILW24" s="63"/>
      <c r="ILX24" s="64"/>
      <c r="IMC24" s="62"/>
      <c r="IMD24" s="63"/>
      <c r="IME24" s="64"/>
      <c r="IMJ24" s="62"/>
      <c r="IMK24" s="63"/>
      <c r="IML24" s="64"/>
      <c r="IMQ24" s="62"/>
      <c r="IMR24" s="63"/>
      <c r="IMS24" s="64"/>
      <c r="IMX24" s="62"/>
      <c r="IMY24" s="63"/>
      <c r="IMZ24" s="64"/>
      <c r="INE24" s="62"/>
      <c r="INF24" s="63"/>
      <c r="ING24" s="64"/>
      <c r="INL24" s="62"/>
      <c r="INM24" s="63"/>
      <c r="INN24" s="64"/>
      <c r="INS24" s="62"/>
      <c r="INT24" s="63"/>
      <c r="INU24" s="64"/>
      <c r="INZ24" s="62"/>
      <c r="IOA24" s="63"/>
      <c r="IOB24" s="64"/>
      <c r="IOG24" s="62"/>
      <c r="IOH24" s="63"/>
      <c r="IOI24" s="64"/>
      <c r="ION24" s="62"/>
      <c r="IOO24" s="63"/>
      <c r="IOP24" s="64"/>
      <c r="IOU24" s="62"/>
      <c r="IOV24" s="63"/>
      <c r="IOW24" s="64"/>
      <c r="IPB24" s="62"/>
      <c r="IPC24" s="63"/>
      <c r="IPD24" s="64"/>
      <c r="IPI24" s="62"/>
      <c r="IPJ24" s="63"/>
      <c r="IPK24" s="64"/>
      <c r="IPP24" s="62"/>
      <c r="IPQ24" s="63"/>
      <c r="IPR24" s="64"/>
      <c r="IPW24" s="62"/>
      <c r="IPX24" s="63"/>
      <c r="IPY24" s="64"/>
      <c r="IQD24" s="62"/>
      <c r="IQE24" s="63"/>
      <c r="IQF24" s="64"/>
      <c r="IQK24" s="62"/>
      <c r="IQL24" s="63"/>
      <c r="IQM24" s="64"/>
      <c r="IQR24" s="62"/>
      <c r="IQS24" s="63"/>
      <c r="IQT24" s="64"/>
      <c r="IQY24" s="62"/>
      <c r="IQZ24" s="63"/>
      <c r="IRA24" s="64"/>
      <c r="IRF24" s="62"/>
      <c r="IRG24" s="63"/>
      <c r="IRH24" s="64"/>
      <c r="IRM24" s="62"/>
      <c r="IRN24" s="63"/>
      <c r="IRO24" s="64"/>
      <c r="IRT24" s="62"/>
      <c r="IRU24" s="63"/>
      <c r="IRV24" s="64"/>
      <c r="ISA24" s="62"/>
      <c r="ISB24" s="63"/>
      <c r="ISC24" s="64"/>
      <c r="ISH24" s="62"/>
      <c r="ISI24" s="63"/>
      <c r="ISJ24" s="64"/>
      <c r="ISO24" s="62"/>
      <c r="ISP24" s="63"/>
      <c r="ISQ24" s="64"/>
      <c r="ISV24" s="62"/>
      <c r="ISW24" s="63"/>
      <c r="ISX24" s="64"/>
      <c r="ITC24" s="62"/>
      <c r="ITD24" s="63"/>
      <c r="ITE24" s="64"/>
      <c r="ITJ24" s="62"/>
      <c r="ITK24" s="63"/>
      <c r="ITL24" s="64"/>
      <c r="ITQ24" s="62"/>
      <c r="ITR24" s="63"/>
      <c r="ITS24" s="64"/>
      <c r="ITX24" s="62"/>
      <c r="ITY24" s="63"/>
      <c r="ITZ24" s="64"/>
      <c r="IUE24" s="62"/>
      <c r="IUF24" s="63"/>
      <c r="IUG24" s="64"/>
      <c r="IUL24" s="62"/>
      <c r="IUM24" s="63"/>
      <c r="IUN24" s="64"/>
      <c r="IUS24" s="62"/>
      <c r="IUT24" s="63"/>
      <c r="IUU24" s="64"/>
      <c r="IUZ24" s="62"/>
      <c r="IVA24" s="63"/>
      <c r="IVB24" s="64"/>
      <c r="IVG24" s="62"/>
      <c r="IVH24" s="63"/>
      <c r="IVI24" s="64"/>
      <c r="IVN24" s="62"/>
      <c r="IVO24" s="63"/>
      <c r="IVP24" s="64"/>
      <c r="IVU24" s="62"/>
      <c r="IVV24" s="63"/>
      <c r="IVW24" s="64"/>
      <c r="IWB24" s="62"/>
      <c r="IWC24" s="63"/>
      <c r="IWD24" s="64"/>
      <c r="IWI24" s="62"/>
      <c r="IWJ24" s="63"/>
      <c r="IWK24" s="64"/>
      <c r="IWP24" s="62"/>
      <c r="IWQ24" s="63"/>
      <c r="IWR24" s="64"/>
      <c r="IWW24" s="62"/>
      <c r="IWX24" s="63"/>
      <c r="IWY24" s="64"/>
      <c r="IXD24" s="62"/>
      <c r="IXE24" s="63"/>
      <c r="IXF24" s="64"/>
      <c r="IXK24" s="62"/>
      <c r="IXL24" s="63"/>
      <c r="IXM24" s="64"/>
      <c r="IXR24" s="62"/>
      <c r="IXS24" s="63"/>
      <c r="IXT24" s="64"/>
      <c r="IXY24" s="62"/>
      <c r="IXZ24" s="63"/>
      <c r="IYA24" s="64"/>
      <c r="IYF24" s="62"/>
      <c r="IYG24" s="63"/>
      <c r="IYH24" s="64"/>
      <c r="IYM24" s="62"/>
      <c r="IYN24" s="63"/>
      <c r="IYO24" s="64"/>
      <c r="IYT24" s="62"/>
      <c r="IYU24" s="63"/>
      <c r="IYV24" s="64"/>
      <c r="IZA24" s="62"/>
      <c r="IZB24" s="63"/>
      <c r="IZC24" s="64"/>
      <c r="IZH24" s="62"/>
      <c r="IZI24" s="63"/>
      <c r="IZJ24" s="64"/>
      <c r="IZO24" s="62"/>
      <c r="IZP24" s="63"/>
      <c r="IZQ24" s="64"/>
      <c r="IZV24" s="62"/>
      <c r="IZW24" s="63"/>
      <c r="IZX24" s="64"/>
      <c r="JAC24" s="62"/>
      <c r="JAD24" s="63"/>
      <c r="JAE24" s="64"/>
      <c r="JAJ24" s="62"/>
      <c r="JAK24" s="63"/>
      <c r="JAL24" s="64"/>
      <c r="JAQ24" s="62"/>
      <c r="JAR24" s="63"/>
      <c r="JAS24" s="64"/>
      <c r="JAX24" s="62"/>
      <c r="JAY24" s="63"/>
      <c r="JAZ24" s="64"/>
      <c r="JBE24" s="62"/>
      <c r="JBF24" s="63"/>
      <c r="JBG24" s="64"/>
      <c r="JBL24" s="62"/>
      <c r="JBM24" s="63"/>
      <c r="JBN24" s="64"/>
      <c r="JBS24" s="62"/>
      <c r="JBT24" s="63"/>
      <c r="JBU24" s="64"/>
      <c r="JBZ24" s="62"/>
      <c r="JCA24" s="63"/>
      <c r="JCB24" s="64"/>
      <c r="JCG24" s="62"/>
      <c r="JCH24" s="63"/>
      <c r="JCI24" s="64"/>
      <c r="JCN24" s="62"/>
      <c r="JCO24" s="63"/>
      <c r="JCP24" s="64"/>
      <c r="JCU24" s="62"/>
      <c r="JCV24" s="63"/>
      <c r="JCW24" s="64"/>
      <c r="JDB24" s="62"/>
      <c r="JDC24" s="63"/>
      <c r="JDD24" s="64"/>
      <c r="JDI24" s="62"/>
      <c r="JDJ24" s="63"/>
      <c r="JDK24" s="64"/>
      <c r="JDP24" s="62"/>
      <c r="JDQ24" s="63"/>
      <c r="JDR24" s="64"/>
      <c r="JDW24" s="62"/>
      <c r="JDX24" s="63"/>
      <c r="JDY24" s="64"/>
      <c r="JED24" s="62"/>
      <c r="JEE24" s="63"/>
      <c r="JEF24" s="64"/>
      <c r="JEK24" s="62"/>
      <c r="JEL24" s="63"/>
      <c r="JEM24" s="64"/>
      <c r="JER24" s="62"/>
      <c r="JES24" s="63"/>
      <c r="JET24" s="64"/>
      <c r="JEY24" s="62"/>
      <c r="JEZ24" s="63"/>
      <c r="JFA24" s="64"/>
      <c r="JFF24" s="62"/>
      <c r="JFG24" s="63"/>
      <c r="JFH24" s="64"/>
      <c r="JFM24" s="62"/>
      <c r="JFN24" s="63"/>
      <c r="JFO24" s="64"/>
      <c r="JFT24" s="62"/>
      <c r="JFU24" s="63"/>
      <c r="JFV24" s="64"/>
      <c r="JGA24" s="62"/>
      <c r="JGB24" s="63"/>
      <c r="JGC24" s="64"/>
      <c r="JGH24" s="62"/>
      <c r="JGI24" s="63"/>
      <c r="JGJ24" s="64"/>
      <c r="JGO24" s="62"/>
      <c r="JGP24" s="63"/>
      <c r="JGQ24" s="64"/>
      <c r="JGV24" s="62"/>
      <c r="JGW24" s="63"/>
      <c r="JGX24" s="64"/>
      <c r="JHC24" s="62"/>
      <c r="JHD24" s="63"/>
      <c r="JHE24" s="64"/>
      <c r="JHJ24" s="62"/>
      <c r="JHK24" s="63"/>
      <c r="JHL24" s="64"/>
      <c r="JHQ24" s="62"/>
      <c r="JHR24" s="63"/>
      <c r="JHS24" s="64"/>
      <c r="JHX24" s="62"/>
      <c r="JHY24" s="63"/>
      <c r="JHZ24" s="64"/>
      <c r="JIE24" s="62"/>
      <c r="JIF24" s="63"/>
      <c r="JIG24" s="64"/>
      <c r="JIL24" s="62"/>
      <c r="JIM24" s="63"/>
      <c r="JIN24" s="64"/>
      <c r="JIS24" s="62"/>
      <c r="JIT24" s="63"/>
      <c r="JIU24" s="64"/>
      <c r="JIZ24" s="62"/>
      <c r="JJA24" s="63"/>
      <c r="JJB24" s="64"/>
      <c r="JJG24" s="62"/>
      <c r="JJH24" s="63"/>
      <c r="JJI24" s="64"/>
      <c r="JJN24" s="62"/>
      <c r="JJO24" s="63"/>
      <c r="JJP24" s="64"/>
      <c r="JJU24" s="62"/>
      <c r="JJV24" s="63"/>
      <c r="JJW24" s="64"/>
      <c r="JKB24" s="62"/>
      <c r="JKC24" s="63"/>
      <c r="JKD24" s="64"/>
      <c r="JKI24" s="62"/>
      <c r="JKJ24" s="63"/>
      <c r="JKK24" s="64"/>
      <c r="JKP24" s="62"/>
      <c r="JKQ24" s="63"/>
      <c r="JKR24" s="64"/>
      <c r="JKW24" s="62"/>
      <c r="JKX24" s="63"/>
      <c r="JKY24" s="64"/>
      <c r="JLD24" s="62"/>
      <c r="JLE24" s="63"/>
      <c r="JLF24" s="64"/>
      <c r="JLK24" s="62"/>
      <c r="JLL24" s="63"/>
      <c r="JLM24" s="64"/>
      <c r="JLR24" s="62"/>
      <c r="JLS24" s="63"/>
      <c r="JLT24" s="64"/>
      <c r="JLY24" s="62"/>
      <c r="JLZ24" s="63"/>
      <c r="JMA24" s="64"/>
      <c r="JMF24" s="62"/>
      <c r="JMG24" s="63"/>
      <c r="JMH24" s="64"/>
      <c r="JMM24" s="62"/>
      <c r="JMN24" s="63"/>
      <c r="JMO24" s="64"/>
      <c r="JMT24" s="62"/>
      <c r="JMU24" s="63"/>
      <c r="JMV24" s="64"/>
      <c r="JNA24" s="62"/>
      <c r="JNB24" s="63"/>
      <c r="JNC24" s="64"/>
      <c r="JNH24" s="62"/>
      <c r="JNI24" s="63"/>
      <c r="JNJ24" s="64"/>
      <c r="JNO24" s="62"/>
      <c r="JNP24" s="63"/>
      <c r="JNQ24" s="64"/>
      <c r="JNV24" s="62"/>
      <c r="JNW24" s="63"/>
      <c r="JNX24" s="64"/>
      <c r="JOC24" s="62"/>
      <c r="JOD24" s="63"/>
      <c r="JOE24" s="64"/>
      <c r="JOJ24" s="62"/>
      <c r="JOK24" s="63"/>
      <c r="JOL24" s="64"/>
      <c r="JOQ24" s="62"/>
      <c r="JOR24" s="63"/>
      <c r="JOS24" s="64"/>
      <c r="JOX24" s="62"/>
      <c r="JOY24" s="63"/>
      <c r="JOZ24" s="64"/>
      <c r="JPE24" s="62"/>
      <c r="JPF24" s="63"/>
      <c r="JPG24" s="64"/>
      <c r="JPL24" s="62"/>
      <c r="JPM24" s="63"/>
      <c r="JPN24" s="64"/>
      <c r="JPS24" s="62"/>
      <c r="JPT24" s="63"/>
      <c r="JPU24" s="64"/>
      <c r="JPZ24" s="62"/>
      <c r="JQA24" s="63"/>
      <c r="JQB24" s="64"/>
      <c r="JQG24" s="62"/>
      <c r="JQH24" s="63"/>
      <c r="JQI24" s="64"/>
      <c r="JQN24" s="62"/>
      <c r="JQO24" s="63"/>
      <c r="JQP24" s="64"/>
      <c r="JQU24" s="62"/>
      <c r="JQV24" s="63"/>
      <c r="JQW24" s="64"/>
      <c r="JRB24" s="62"/>
      <c r="JRC24" s="63"/>
      <c r="JRD24" s="64"/>
      <c r="JRI24" s="62"/>
      <c r="JRJ24" s="63"/>
      <c r="JRK24" s="64"/>
      <c r="JRP24" s="62"/>
      <c r="JRQ24" s="63"/>
      <c r="JRR24" s="64"/>
      <c r="JRW24" s="62"/>
      <c r="JRX24" s="63"/>
      <c r="JRY24" s="64"/>
      <c r="JSD24" s="62"/>
      <c r="JSE24" s="63"/>
      <c r="JSF24" s="64"/>
      <c r="JSK24" s="62"/>
      <c r="JSL24" s="63"/>
      <c r="JSM24" s="64"/>
      <c r="JSR24" s="62"/>
      <c r="JSS24" s="63"/>
      <c r="JST24" s="64"/>
      <c r="JSY24" s="62"/>
      <c r="JSZ24" s="63"/>
      <c r="JTA24" s="64"/>
      <c r="JTF24" s="62"/>
      <c r="JTG24" s="63"/>
      <c r="JTH24" s="64"/>
      <c r="JTM24" s="62"/>
      <c r="JTN24" s="63"/>
      <c r="JTO24" s="64"/>
      <c r="JTT24" s="62"/>
      <c r="JTU24" s="63"/>
      <c r="JTV24" s="64"/>
      <c r="JUA24" s="62"/>
      <c r="JUB24" s="63"/>
      <c r="JUC24" s="64"/>
      <c r="JUH24" s="62"/>
      <c r="JUI24" s="63"/>
      <c r="JUJ24" s="64"/>
      <c r="JUO24" s="62"/>
      <c r="JUP24" s="63"/>
      <c r="JUQ24" s="64"/>
      <c r="JUV24" s="62"/>
      <c r="JUW24" s="63"/>
      <c r="JUX24" s="64"/>
      <c r="JVC24" s="62"/>
      <c r="JVD24" s="63"/>
      <c r="JVE24" s="64"/>
      <c r="JVJ24" s="62"/>
      <c r="JVK24" s="63"/>
      <c r="JVL24" s="64"/>
      <c r="JVQ24" s="62"/>
      <c r="JVR24" s="63"/>
      <c r="JVS24" s="64"/>
      <c r="JVX24" s="62"/>
      <c r="JVY24" s="63"/>
      <c r="JVZ24" s="64"/>
      <c r="JWE24" s="62"/>
      <c r="JWF24" s="63"/>
      <c r="JWG24" s="64"/>
      <c r="JWL24" s="62"/>
      <c r="JWM24" s="63"/>
      <c r="JWN24" s="64"/>
      <c r="JWS24" s="62"/>
      <c r="JWT24" s="63"/>
      <c r="JWU24" s="64"/>
      <c r="JWZ24" s="62"/>
      <c r="JXA24" s="63"/>
      <c r="JXB24" s="64"/>
      <c r="JXG24" s="62"/>
      <c r="JXH24" s="63"/>
      <c r="JXI24" s="64"/>
      <c r="JXN24" s="62"/>
      <c r="JXO24" s="63"/>
      <c r="JXP24" s="64"/>
      <c r="JXU24" s="62"/>
      <c r="JXV24" s="63"/>
      <c r="JXW24" s="64"/>
      <c r="JYB24" s="62"/>
      <c r="JYC24" s="63"/>
      <c r="JYD24" s="64"/>
      <c r="JYI24" s="62"/>
      <c r="JYJ24" s="63"/>
      <c r="JYK24" s="64"/>
      <c r="JYP24" s="62"/>
      <c r="JYQ24" s="63"/>
      <c r="JYR24" s="64"/>
      <c r="JYW24" s="62"/>
      <c r="JYX24" s="63"/>
      <c r="JYY24" s="64"/>
      <c r="JZD24" s="62"/>
      <c r="JZE24" s="63"/>
      <c r="JZF24" s="64"/>
      <c r="JZK24" s="62"/>
      <c r="JZL24" s="63"/>
      <c r="JZM24" s="64"/>
      <c r="JZR24" s="62"/>
      <c r="JZS24" s="63"/>
      <c r="JZT24" s="64"/>
      <c r="JZY24" s="62"/>
      <c r="JZZ24" s="63"/>
      <c r="KAA24" s="64"/>
      <c r="KAF24" s="62"/>
      <c r="KAG24" s="63"/>
      <c r="KAH24" s="64"/>
      <c r="KAM24" s="62"/>
      <c r="KAN24" s="63"/>
      <c r="KAO24" s="64"/>
      <c r="KAT24" s="62"/>
      <c r="KAU24" s="63"/>
      <c r="KAV24" s="64"/>
      <c r="KBA24" s="62"/>
      <c r="KBB24" s="63"/>
      <c r="KBC24" s="64"/>
      <c r="KBH24" s="62"/>
      <c r="KBI24" s="63"/>
      <c r="KBJ24" s="64"/>
      <c r="KBO24" s="62"/>
      <c r="KBP24" s="63"/>
      <c r="KBQ24" s="64"/>
      <c r="KBV24" s="62"/>
      <c r="KBW24" s="63"/>
      <c r="KBX24" s="64"/>
      <c r="KCC24" s="62"/>
      <c r="KCD24" s="63"/>
      <c r="KCE24" s="64"/>
      <c r="KCJ24" s="62"/>
      <c r="KCK24" s="63"/>
      <c r="KCL24" s="64"/>
      <c r="KCQ24" s="62"/>
      <c r="KCR24" s="63"/>
      <c r="KCS24" s="64"/>
      <c r="KCX24" s="62"/>
      <c r="KCY24" s="63"/>
      <c r="KCZ24" s="64"/>
      <c r="KDE24" s="62"/>
      <c r="KDF24" s="63"/>
      <c r="KDG24" s="64"/>
      <c r="KDL24" s="62"/>
      <c r="KDM24" s="63"/>
      <c r="KDN24" s="64"/>
      <c r="KDS24" s="62"/>
      <c r="KDT24" s="63"/>
      <c r="KDU24" s="64"/>
      <c r="KDZ24" s="62"/>
      <c r="KEA24" s="63"/>
      <c r="KEB24" s="64"/>
      <c r="KEG24" s="62"/>
      <c r="KEH24" s="63"/>
      <c r="KEI24" s="64"/>
      <c r="KEN24" s="62"/>
      <c r="KEO24" s="63"/>
      <c r="KEP24" s="64"/>
      <c r="KEU24" s="62"/>
      <c r="KEV24" s="63"/>
      <c r="KEW24" s="64"/>
      <c r="KFB24" s="62"/>
      <c r="KFC24" s="63"/>
      <c r="KFD24" s="64"/>
      <c r="KFI24" s="62"/>
      <c r="KFJ24" s="63"/>
      <c r="KFK24" s="64"/>
      <c r="KFP24" s="62"/>
      <c r="KFQ24" s="63"/>
      <c r="KFR24" s="64"/>
      <c r="KFW24" s="62"/>
      <c r="KFX24" s="63"/>
      <c r="KFY24" s="64"/>
      <c r="KGD24" s="62"/>
      <c r="KGE24" s="63"/>
      <c r="KGF24" s="64"/>
      <c r="KGK24" s="62"/>
      <c r="KGL24" s="63"/>
      <c r="KGM24" s="64"/>
      <c r="KGR24" s="62"/>
      <c r="KGS24" s="63"/>
      <c r="KGT24" s="64"/>
      <c r="KGY24" s="62"/>
      <c r="KGZ24" s="63"/>
      <c r="KHA24" s="64"/>
      <c r="KHF24" s="62"/>
      <c r="KHG24" s="63"/>
      <c r="KHH24" s="64"/>
      <c r="KHM24" s="62"/>
      <c r="KHN24" s="63"/>
      <c r="KHO24" s="64"/>
      <c r="KHT24" s="62"/>
      <c r="KHU24" s="63"/>
      <c r="KHV24" s="64"/>
      <c r="KIA24" s="62"/>
      <c r="KIB24" s="63"/>
      <c r="KIC24" s="64"/>
      <c r="KIH24" s="62"/>
      <c r="KII24" s="63"/>
      <c r="KIJ24" s="64"/>
      <c r="KIO24" s="62"/>
      <c r="KIP24" s="63"/>
      <c r="KIQ24" s="64"/>
      <c r="KIV24" s="62"/>
      <c r="KIW24" s="63"/>
      <c r="KIX24" s="64"/>
      <c r="KJC24" s="62"/>
      <c r="KJD24" s="63"/>
      <c r="KJE24" s="64"/>
      <c r="KJJ24" s="62"/>
      <c r="KJK24" s="63"/>
      <c r="KJL24" s="64"/>
      <c r="KJQ24" s="62"/>
      <c r="KJR24" s="63"/>
      <c r="KJS24" s="64"/>
      <c r="KJX24" s="62"/>
      <c r="KJY24" s="63"/>
      <c r="KJZ24" s="64"/>
      <c r="KKE24" s="62"/>
      <c r="KKF24" s="63"/>
      <c r="KKG24" s="64"/>
      <c r="KKL24" s="62"/>
      <c r="KKM24" s="63"/>
      <c r="KKN24" s="64"/>
      <c r="KKS24" s="62"/>
      <c r="KKT24" s="63"/>
      <c r="KKU24" s="64"/>
      <c r="KKZ24" s="62"/>
      <c r="KLA24" s="63"/>
      <c r="KLB24" s="64"/>
      <c r="KLG24" s="62"/>
      <c r="KLH24" s="63"/>
      <c r="KLI24" s="64"/>
      <c r="KLN24" s="62"/>
      <c r="KLO24" s="63"/>
      <c r="KLP24" s="64"/>
      <c r="KLU24" s="62"/>
      <c r="KLV24" s="63"/>
      <c r="KLW24" s="64"/>
      <c r="KMB24" s="62"/>
      <c r="KMC24" s="63"/>
      <c r="KMD24" s="64"/>
      <c r="KMI24" s="62"/>
      <c r="KMJ24" s="63"/>
      <c r="KMK24" s="64"/>
      <c r="KMP24" s="62"/>
      <c r="KMQ24" s="63"/>
      <c r="KMR24" s="64"/>
      <c r="KMW24" s="62"/>
      <c r="KMX24" s="63"/>
      <c r="KMY24" s="64"/>
      <c r="KND24" s="62"/>
      <c r="KNE24" s="63"/>
      <c r="KNF24" s="64"/>
      <c r="KNK24" s="62"/>
      <c r="KNL24" s="63"/>
      <c r="KNM24" s="64"/>
      <c r="KNR24" s="62"/>
      <c r="KNS24" s="63"/>
      <c r="KNT24" s="64"/>
      <c r="KNY24" s="62"/>
      <c r="KNZ24" s="63"/>
      <c r="KOA24" s="64"/>
      <c r="KOF24" s="62"/>
      <c r="KOG24" s="63"/>
      <c r="KOH24" s="64"/>
      <c r="KOM24" s="62"/>
      <c r="KON24" s="63"/>
      <c r="KOO24" s="64"/>
      <c r="KOT24" s="62"/>
      <c r="KOU24" s="63"/>
      <c r="KOV24" s="64"/>
      <c r="KPA24" s="62"/>
      <c r="KPB24" s="63"/>
      <c r="KPC24" s="64"/>
      <c r="KPH24" s="62"/>
      <c r="KPI24" s="63"/>
      <c r="KPJ24" s="64"/>
      <c r="KPO24" s="62"/>
      <c r="KPP24" s="63"/>
      <c r="KPQ24" s="64"/>
      <c r="KPV24" s="62"/>
      <c r="KPW24" s="63"/>
      <c r="KPX24" s="64"/>
      <c r="KQC24" s="62"/>
      <c r="KQD24" s="63"/>
      <c r="KQE24" s="64"/>
      <c r="KQJ24" s="62"/>
      <c r="KQK24" s="63"/>
      <c r="KQL24" s="64"/>
      <c r="KQQ24" s="62"/>
      <c r="KQR24" s="63"/>
      <c r="KQS24" s="64"/>
      <c r="KQX24" s="62"/>
      <c r="KQY24" s="63"/>
      <c r="KQZ24" s="64"/>
      <c r="KRE24" s="62"/>
      <c r="KRF24" s="63"/>
      <c r="KRG24" s="64"/>
      <c r="KRL24" s="62"/>
      <c r="KRM24" s="63"/>
      <c r="KRN24" s="64"/>
      <c r="KRS24" s="62"/>
      <c r="KRT24" s="63"/>
      <c r="KRU24" s="64"/>
      <c r="KRZ24" s="62"/>
      <c r="KSA24" s="63"/>
      <c r="KSB24" s="64"/>
      <c r="KSG24" s="62"/>
      <c r="KSH24" s="63"/>
      <c r="KSI24" s="64"/>
      <c r="KSN24" s="62"/>
      <c r="KSO24" s="63"/>
      <c r="KSP24" s="64"/>
      <c r="KSU24" s="62"/>
      <c r="KSV24" s="63"/>
      <c r="KSW24" s="64"/>
      <c r="KTB24" s="62"/>
      <c r="KTC24" s="63"/>
      <c r="KTD24" s="64"/>
      <c r="KTI24" s="62"/>
      <c r="KTJ24" s="63"/>
      <c r="KTK24" s="64"/>
      <c r="KTP24" s="62"/>
      <c r="KTQ24" s="63"/>
      <c r="KTR24" s="64"/>
      <c r="KTW24" s="62"/>
      <c r="KTX24" s="63"/>
      <c r="KTY24" s="64"/>
      <c r="KUD24" s="62"/>
      <c r="KUE24" s="63"/>
      <c r="KUF24" s="64"/>
      <c r="KUK24" s="62"/>
      <c r="KUL24" s="63"/>
      <c r="KUM24" s="64"/>
      <c r="KUR24" s="62"/>
      <c r="KUS24" s="63"/>
      <c r="KUT24" s="64"/>
      <c r="KUY24" s="62"/>
      <c r="KUZ24" s="63"/>
      <c r="KVA24" s="64"/>
      <c r="KVF24" s="62"/>
      <c r="KVG24" s="63"/>
      <c r="KVH24" s="64"/>
      <c r="KVM24" s="62"/>
      <c r="KVN24" s="63"/>
      <c r="KVO24" s="64"/>
      <c r="KVT24" s="62"/>
      <c r="KVU24" s="63"/>
      <c r="KVV24" s="64"/>
      <c r="KWA24" s="62"/>
      <c r="KWB24" s="63"/>
      <c r="KWC24" s="64"/>
      <c r="KWH24" s="62"/>
      <c r="KWI24" s="63"/>
      <c r="KWJ24" s="64"/>
      <c r="KWO24" s="62"/>
      <c r="KWP24" s="63"/>
      <c r="KWQ24" s="64"/>
      <c r="KWV24" s="62"/>
      <c r="KWW24" s="63"/>
      <c r="KWX24" s="64"/>
      <c r="KXC24" s="62"/>
      <c r="KXD24" s="63"/>
      <c r="KXE24" s="64"/>
      <c r="KXJ24" s="62"/>
      <c r="KXK24" s="63"/>
      <c r="KXL24" s="64"/>
      <c r="KXQ24" s="62"/>
      <c r="KXR24" s="63"/>
      <c r="KXS24" s="64"/>
      <c r="KXX24" s="62"/>
      <c r="KXY24" s="63"/>
      <c r="KXZ24" s="64"/>
      <c r="KYE24" s="62"/>
      <c r="KYF24" s="63"/>
      <c r="KYG24" s="64"/>
      <c r="KYL24" s="62"/>
      <c r="KYM24" s="63"/>
      <c r="KYN24" s="64"/>
      <c r="KYS24" s="62"/>
      <c r="KYT24" s="63"/>
      <c r="KYU24" s="64"/>
      <c r="KYZ24" s="62"/>
      <c r="KZA24" s="63"/>
      <c r="KZB24" s="64"/>
      <c r="KZG24" s="62"/>
      <c r="KZH24" s="63"/>
      <c r="KZI24" s="64"/>
      <c r="KZN24" s="62"/>
      <c r="KZO24" s="63"/>
      <c r="KZP24" s="64"/>
      <c r="KZU24" s="62"/>
      <c r="KZV24" s="63"/>
      <c r="KZW24" s="64"/>
      <c r="LAB24" s="62"/>
      <c r="LAC24" s="63"/>
      <c r="LAD24" s="64"/>
      <c r="LAI24" s="62"/>
      <c r="LAJ24" s="63"/>
      <c r="LAK24" s="64"/>
      <c r="LAP24" s="62"/>
      <c r="LAQ24" s="63"/>
      <c r="LAR24" s="64"/>
      <c r="LAW24" s="62"/>
      <c r="LAX24" s="63"/>
      <c r="LAY24" s="64"/>
      <c r="LBD24" s="62"/>
      <c r="LBE24" s="63"/>
      <c r="LBF24" s="64"/>
      <c r="LBK24" s="62"/>
      <c r="LBL24" s="63"/>
      <c r="LBM24" s="64"/>
      <c r="LBR24" s="62"/>
      <c r="LBS24" s="63"/>
      <c r="LBT24" s="64"/>
      <c r="LBY24" s="62"/>
      <c r="LBZ24" s="63"/>
      <c r="LCA24" s="64"/>
      <c r="LCF24" s="62"/>
      <c r="LCG24" s="63"/>
      <c r="LCH24" s="64"/>
      <c r="LCM24" s="62"/>
      <c r="LCN24" s="63"/>
      <c r="LCO24" s="64"/>
      <c r="LCT24" s="62"/>
      <c r="LCU24" s="63"/>
      <c r="LCV24" s="64"/>
      <c r="LDA24" s="62"/>
      <c r="LDB24" s="63"/>
      <c r="LDC24" s="64"/>
      <c r="LDH24" s="62"/>
      <c r="LDI24" s="63"/>
      <c r="LDJ24" s="64"/>
      <c r="LDO24" s="62"/>
      <c r="LDP24" s="63"/>
      <c r="LDQ24" s="64"/>
      <c r="LDV24" s="62"/>
      <c r="LDW24" s="63"/>
      <c r="LDX24" s="64"/>
      <c r="LEC24" s="62"/>
      <c r="LED24" s="63"/>
      <c r="LEE24" s="64"/>
      <c r="LEJ24" s="62"/>
      <c r="LEK24" s="63"/>
      <c r="LEL24" s="64"/>
      <c r="LEQ24" s="62"/>
      <c r="LER24" s="63"/>
      <c r="LES24" s="64"/>
      <c r="LEX24" s="62"/>
      <c r="LEY24" s="63"/>
      <c r="LEZ24" s="64"/>
      <c r="LFE24" s="62"/>
      <c r="LFF24" s="63"/>
      <c r="LFG24" s="64"/>
      <c r="LFL24" s="62"/>
      <c r="LFM24" s="63"/>
      <c r="LFN24" s="64"/>
      <c r="LFS24" s="62"/>
      <c r="LFT24" s="63"/>
      <c r="LFU24" s="64"/>
      <c r="LFZ24" s="62"/>
      <c r="LGA24" s="63"/>
      <c r="LGB24" s="64"/>
      <c r="LGG24" s="62"/>
      <c r="LGH24" s="63"/>
      <c r="LGI24" s="64"/>
      <c r="LGN24" s="62"/>
      <c r="LGO24" s="63"/>
      <c r="LGP24" s="64"/>
      <c r="LGU24" s="62"/>
      <c r="LGV24" s="63"/>
      <c r="LGW24" s="64"/>
      <c r="LHB24" s="62"/>
      <c r="LHC24" s="63"/>
      <c r="LHD24" s="64"/>
      <c r="LHI24" s="62"/>
      <c r="LHJ24" s="63"/>
      <c r="LHK24" s="64"/>
      <c r="LHP24" s="62"/>
      <c r="LHQ24" s="63"/>
      <c r="LHR24" s="64"/>
      <c r="LHW24" s="62"/>
      <c r="LHX24" s="63"/>
      <c r="LHY24" s="64"/>
      <c r="LID24" s="62"/>
      <c r="LIE24" s="63"/>
      <c r="LIF24" s="64"/>
      <c r="LIK24" s="62"/>
      <c r="LIL24" s="63"/>
      <c r="LIM24" s="64"/>
      <c r="LIR24" s="62"/>
      <c r="LIS24" s="63"/>
      <c r="LIT24" s="64"/>
      <c r="LIY24" s="62"/>
      <c r="LIZ24" s="63"/>
      <c r="LJA24" s="64"/>
      <c r="LJF24" s="62"/>
      <c r="LJG24" s="63"/>
      <c r="LJH24" s="64"/>
      <c r="LJM24" s="62"/>
      <c r="LJN24" s="63"/>
      <c r="LJO24" s="64"/>
      <c r="LJT24" s="62"/>
      <c r="LJU24" s="63"/>
      <c r="LJV24" s="64"/>
      <c r="LKA24" s="62"/>
      <c r="LKB24" s="63"/>
      <c r="LKC24" s="64"/>
      <c r="LKH24" s="62"/>
      <c r="LKI24" s="63"/>
      <c r="LKJ24" s="64"/>
      <c r="LKO24" s="62"/>
      <c r="LKP24" s="63"/>
      <c r="LKQ24" s="64"/>
      <c r="LKV24" s="62"/>
      <c r="LKW24" s="63"/>
      <c r="LKX24" s="64"/>
      <c r="LLC24" s="62"/>
      <c r="LLD24" s="63"/>
      <c r="LLE24" s="64"/>
      <c r="LLJ24" s="62"/>
      <c r="LLK24" s="63"/>
      <c r="LLL24" s="64"/>
      <c r="LLQ24" s="62"/>
      <c r="LLR24" s="63"/>
      <c r="LLS24" s="64"/>
      <c r="LLX24" s="62"/>
      <c r="LLY24" s="63"/>
      <c r="LLZ24" s="64"/>
      <c r="LME24" s="62"/>
      <c r="LMF24" s="63"/>
      <c r="LMG24" s="64"/>
      <c r="LML24" s="62"/>
      <c r="LMM24" s="63"/>
      <c r="LMN24" s="64"/>
      <c r="LMS24" s="62"/>
      <c r="LMT24" s="63"/>
      <c r="LMU24" s="64"/>
      <c r="LMZ24" s="62"/>
      <c r="LNA24" s="63"/>
      <c r="LNB24" s="64"/>
      <c r="LNG24" s="62"/>
      <c r="LNH24" s="63"/>
      <c r="LNI24" s="64"/>
      <c r="LNN24" s="62"/>
      <c r="LNO24" s="63"/>
      <c r="LNP24" s="64"/>
      <c r="LNU24" s="62"/>
      <c r="LNV24" s="63"/>
      <c r="LNW24" s="64"/>
      <c r="LOB24" s="62"/>
      <c r="LOC24" s="63"/>
      <c r="LOD24" s="64"/>
      <c r="LOI24" s="62"/>
      <c r="LOJ24" s="63"/>
      <c r="LOK24" s="64"/>
      <c r="LOP24" s="62"/>
      <c r="LOQ24" s="63"/>
      <c r="LOR24" s="64"/>
      <c r="LOW24" s="62"/>
      <c r="LOX24" s="63"/>
      <c r="LOY24" s="64"/>
      <c r="LPD24" s="62"/>
      <c r="LPE24" s="63"/>
      <c r="LPF24" s="64"/>
      <c r="LPK24" s="62"/>
      <c r="LPL24" s="63"/>
      <c r="LPM24" s="64"/>
      <c r="LPR24" s="62"/>
      <c r="LPS24" s="63"/>
      <c r="LPT24" s="64"/>
      <c r="LPY24" s="62"/>
      <c r="LPZ24" s="63"/>
      <c r="LQA24" s="64"/>
      <c r="LQF24" s="62"/>
      <c r="LQG24" s="63"/>
      <c r="LQH24" s="64"/>
      <c r="LQM24" s="62"/>
      <c r="LQN24" s="63"/>
      <c r="LQO24" s="64"/>
      <c r="LQT24" s="62"/>
      <c r="LQU24" s="63"/>
      <c r="LQV24" s="64"/>
      <c r="LRA24" s="62"/>
      <c r="LRB24" s="63"/>
      <c r="LRC24" s="64"/>
      <c r="LRH24" s="62"/>
      <c r="LRI24" s="63"/>
      <c r="LRJ24" s="64"/>
      <c r="LRO24" s="62"/>
      <c r="LRP24" s="63"/>
      <c r="LRQ24" s="64"/>
      <c r="LRV24" s="62"/>
      <c r="LRW24" s="63"/>
      <c r="LRX24" s="64"/>
      <c r="LSC24" s="62"/>
      <c r="LSD24" s="63"/>
      <c r="LSE24" s="64"/>
      <c r="LSJ24" s="62"/>
      <c r="LSK24" s="63"/>
      <c r="LSL24" s="64"/>
      <c r="LSQ24" s="62"/>
      <c r="LSR24" s="63"/>
      <c r="LSS24" s="64"/>
      <c r="LSX24" s="62"/>
      <c r="LSY24" s="63"/>
      <c r="LSZ24" s="64"/>
      <c r="LTE24" s="62"/>
      <c r="LTF24" s="63"/>
      <c r="LTG24" s="64"/>
      <c r="LTL24" s="62"/>
      <c r="LTM24" s="63"/>
      <c r="LTN24" s="64"/>
      <c r="LTS24" s="62"/>
      <c r="LTT24" s="63"/>
      <c r="LTU24" s="64"/>
      <c r="LTZ24" s="62"/>
      <c r="LUA24" s="63"/>
      <c r="LUB24" s="64"/>
      <c r="LUG24" s="62"/>
      <c r="LUH24" s="63"/>
      <c r="LUI24" s="64"/>
      <c r="LUN24" s="62"/>
      <c r="LUO24" s="63"/>
      <c r="LUP24" s="64"/>
      <c r="LUU24" s="62"/>
      <c r="LUV24" s="63"/>
      <c r="LUW24" s="64"/>
      <c r="LVB24" s="62"/>
      <c r="LVC24" s="63"/>
      <c r="LVD24" s="64"/>
      <c r="LVI24" s="62"/>
      <c r="LVJ24" s="63"/>
      <c r="LVK24" s="64"/>
      <c r="LVP24" s="62"/>
      <c r="LVQ24" s="63"/>
      <c r="LVR24" s="64"/>
      <c r="LVW24" s="62"/>
      <c r="LVX24" s="63"/>
      <c r="LVY24" s="64"/>
      <c r="LWD24" s="62"/>
      <c r="LWE24" s="63"/>
      <c r="LWF24" s="64"/>
      <c r="LWK24" s="62"/>
      <c r="LWL24" s="63"/>
      <c r="LWM24" s="64"/>
      <c r="LWR24" s="62"/>
      <c r="LWS24" s="63"/>
      <c r="LWT24" s="64"/>
      <c r="LWY24" s="62"/>
      <c r="LWZ24" s="63"/>
      <c r="LXA24" s="64"/>
      <c r="LXF24" s="62"/>
      <c r="LXG24" s="63"/>
      <c r="LXH24" s="64"/>
      <c r="LXM24" s="62"/>
      <c r="LXN24" s="63"/>
      <c r="LXO24" s="64"/>
      <c r="LXT24" s="62"/>
      <c r="LXU24" s="63"/>
      <c r="LXV24" s="64"/>
      <c r="LYA24" s="62"/>
      <c r="LYB24" s="63"/>
      <c r="LYC24" s="64"/>
      <c r="LYH24" s="62"/>
      <c r="LYI24" s="63"/>
      <c r="LYJ24" s="64"/>
      <c r="LYO24" s="62"/>
      <c r="LYP24" s="63"/>
      <c r="LYQ24" s="64"/>
      <c r="LYV24" s="62"/>
      <c r="LYW24" s="63"/>
      <c r="LYX24" s="64"/>
      <c r="LZC24" s="62"/>
      <c r="LZD24" s="63"/>
      <c r="LZE24" s="64"/>
      <c r="LZJ24" s="62"/>
      <c r="LZK24" s="63"/>
      <c r="LZL24" s="64"/>
      <c r="LZQ24" s="62"/>
      <c r="LZR24" s="63"/>
      <c r="LZS24" s="64"/>
      <c r="LZX24" s="62"/>
      <c r="LZY24" s="63"/>
      <c r="LZZ24" s="64"/>
      <c r="MAE24" s="62"/>
      <c r="MAF24" s="63"/>
      <c r="MAG24" s="64"/>
      <c r="MAL24" s="62"/>
      <c r="MAM24" s="63"/>
      <c r="MAN24" s="64"/>
      <c r="MAS24" s="62"/>
      <c r="MAT24" s="63"/>
      <c r="MAU24" s="64"/>
      <c r="MAZ24" s="62"/>
      <c r="MBA24" s="63"/>
      <c r="MBB24" s="64"/>
      <c r="MBG24" s="62"/>
      <c r="MBH24" s="63"/>
      <c r="MBI24" s="64"/>
      <c r="MBN24" s="62"/>
      <c r="MBO24" s="63"/>
      <c r="MBP24" s="64"/>
      <c r="MBU24" s="62"/>
      <c r="MBV24" s="63"/>
      <c r="MBW24" s="64"/>
      <c r="MCB24" s="62"/>
      <c r="MCC24" s="63"/>
      <c r="MCD24" s="64"/>
      <c r="MCI24" s="62"/>
      <c r="MCJ24" s="63"/>
      <c r="MCK24" s="64"/>
      <c r="MCP24" s="62"/>
      <c r="MCQ24" s="63"/>
      <c r="MCR24" s="64"/>
      <c r="MCW24" s="62"/>
      <c r="MCX24" s="63"/>
      <c r="MCY24" s="64"/>
      <c r="MDD24" s="62"/>
      <c r="MDE24" s="63"/>
      <c r="MDF24" s="64"/>
      <c r="MDK24" s="62"/>
      <c r="MDL24" s="63"/>
      <c r="MDM24" s="64"/>
      <c r="MDR24" s="62"/>
      <c r="MDS24" s="63"/>
      <c r="MDT24" s="64"/>
      <c r="MDY24" s="62"/>
      <c r="MDZ24" s="63"/>
      <c r="MEA24" s="64"/>
      <c r="MEF24" s="62"/>
      <c r="MEG24" s="63"/>
      <c r="MEH24" s="64"/>
      <c r="MEM24" s="62"/>
      <c r="MEN24" s="63"/>
      <c r="MEO24" s="64"/>
      <c r="MET24" s="62"/>
      <c r="MEU24" s="63"/>
      <c r="MEV24" s="64"/>
      <c r="MFA24" s="62"/>
      <c r="MFB24" s="63"/>
      <c r="MFC24" s="64"/>
      <c r="MFH24" s="62"/>
      <c r="MFI24" s="63"/>
      <c r="MFJ24" s="64"/>
      <c r="MFO24" s="62"/>
      <c r="MFP24" s="63"/>
      <c r="MFQ24" s="64"/>
      <c r="MFV24" s="62"/>
      <c r="MFW24" s="63"/>
      <c r="MFX24" s="64"/>
      <c r="MGC24" s="62"/>
      <c r="MGD24" s="63"/>
      <c r="MGE24" s="64"/>
      <c r="MGJ24" s="62"/>
      <c r="MGK24" s="63"/>
      <c r="MGL24" s="64"/>
      <c r="MGQ24" s="62"/>
      <c r="MGR24" s="63"/>
      <c r="MGS24" s="64"/>
      <c r="MGX24" s="62"/>
      <c r="MGY24" s="63"/>
      <c r="MGZ24" s="64"/>
      <c r="MHE24" s="62"/>
      <c r="MHF24" s="63"/>
      <c r="MHG24" s="64"/>
      <c r="MHL24" s="62"/>
      <c r="MHM24" s="63"/>
      <c r="MHN24" s="64"/>
      <c r="MHS24" s="62"/>
      <c r="MHT24" s="63"/>
      <c r="MHU24" s="64"/>
      <c r="MHZ24" s="62"/>
      <c r="MIA24" s="63"/>
      <c r="MIB24" s="64"/>
      <c r="MIG24" s="62"/>
      <c r="MIH24" s="63"/>
      <c r="MII24" s="64"/>
      <c r="MIN24" s="62"/>
      <c r="MIO24" s="63"/>
      <c r="MIP24" s="64"/>
      <c r="MIU24" s="62"/>
      <c r="MIV24" s="63"/>
      <c r="MIW24" s="64"/>
      <c r="MJB24" s="62"/>
      <c r="MJC24" s="63"/>
      <c r="MJD24" s="64"/>
      <c r="MJI24" s="62"/>
      <c r="MJJ24" s="63"/>
      <c r="MJK24" s="64"/>
      <c r="MJP24" s="62"/>
      <c r="MJQ24" s="63"/>
      <c r="MJR24" s="64"/>
      <c r="MJW24" s="62"/>
      <c r="MJX24" s="63"/>
      <c r="MJY24" s="64"/>
      <c r="MKD24" s="62"/>
      <c r="MKE24" s="63"/>
      <c r="MKF24" s="64"/>
      <c r="MKK24" s="62"/>
      <c r="MKL24" s="63"/>
      <c r="MKM24" s="64"/>
      <c r="MKR24" s="62"/>
      <c r="MKS24" s="63"/>
      <c r="MKT24" s="64"/>
      <c r="MKY24" s="62"/>
      <c r="MKZ24" s="63"/>
      <c r="MLA24" s="64"/>
      <c r="MLF24" s="62"/>
      <c r="MLG24" s="63"/>
      <c r="MLH24" s="64"/>
      <c r="MLM24" s="62"/>
      <c r="MLN24" s="63"/>
      <c r="MLO24" s="64"/>
      <c r="MLT24" s="62"/>
      <c r="MLU24" s="63"/>
      <c r="MLV24" s="64"/>
      <c r="MMA24" s="62"/>
      <c r="MMB24" s="63"/>
      <c r="MMC24" s="64"/>
      <c r="MMH24" s="62"/>
      <c r="MMI24" s="63"/>
      <c r="MMJ24" s="64"/>
      <c r="MMO24" s="62"/>
      <c r="MMP24" s="63"/>
      <c r="MMQ24" s="64"/>
      <c r="MMV24" s="62"/>
      <c r="MMW24" s="63"/>
      <c r="MMX24" s="64"/>
      <c r="MNC24" s="62"/>
      <c r="MND24" s="63"/>
      <c r="MNE24" s="64"/>
      <c r="MNJ24" s="62"/>
      <c r="MNK24" s="63"/>
      <c r="MNL24" s="64"/>
      <c r="MNQ24" s="62"/>
      <c r="MNR24" s="63"/>
      <c r="MNS24" s="64"/>
      <c r="MNX24" s="62"/>
      <c r="MNY24" s="63"/>
      <c r="MNZ24" s="64"/>
      <c r="MOE24" s="62"/>
      <c r="MOF24" s="63"/>
      <c r="MOG24" s="64"/>
      <c r="MOL24" s="62"/>
      <c r="MOM24" s="63"/>
      <c r="MON24" s="64"/>
      <c r="MOS24" s="62"/>
      <c r="MOT24" s="63"/>
      <c r="MOU24" s="64"/>
      <c r="MOZ24" s="62"/>
      <c r="MPA24" s="63"/>
      <c r="MPB24" s="64"/>
      <c r="MPG24" s="62"/>
      <c r="MPH24" s="63"/>
      <c r="MPI24" s="64"/>
      <c r="MPN24" s="62"/>
      <c r="MPO24" s="63"/>
      <c r="MPP24" s="64"/>
      <c r="MPU24" s="62"/>
      <c r="MPV24" s="63"/>
      <c r="MPW24" s="64"/>
      <c r="MQB24" s="62"/>
      <c r="MQC24" s="63"/>
      <c r="MQD24" s="64"/>
      <c r="MQI24" s="62"/>
      <c r="MQJ24" s="63"/>
      <c r="MQK24" s="64"/>
      <c r="MQP24" s="62"/>
      <c r="MQQ24" s="63"/>
      <c r="MQR24" s="64"/>
      <c r="MQW24" s="62"/>
      <c r="MQX24" s="63"/>
      <c r="MQY24" s="64"/>
      <c r="MRD24" s="62"/>
      <c r="MRE24" s="63"/>
      <c r="MRF24" s="64"/>
      <c r="MRK24" s="62"/>
      <c r="MRL24" s="63"/>
      <c r="MRM24" s="64"/>
      <c r="MRR24" s="62"/>
      <c r="MRS24" s="63"/>
      <c r="MRT24" s="64"/>
      <c r="MRY24" s="62"/>
      <c r="MRZ24" s="63"/>
      <c r="MSA24" s="64"/>
      <c r="MSF24" s="62"/>
      <c r="MSG24" s="63"/>
      <c r="MSH24" s="64"/>
      <c r="MSM24" s="62"/>
      <c r="MSN24" s="63"/>
      <c r="MSO24" s="64"/>
      <c r="MST24" s="62"/>
      <c r="MSU24" s="63"/>
      <c r="MSV24" s="64"/>
      <c r="MTA24" s="62"/>
      <c r="MTB24" s="63"/>
      <c r="MTC24" s="64"/>
      <c r="MTH24" s="62"/>
      <c r="MTI24" s="63"/>
      <c r="MTJ24" s="64"/>
      <c r="MTO24" s="62"/>
      <c r="MTP24" s="63"/>
      <c r="MTQ24" s="64"/>
      <c r="MTV24" s="62"/>
      <c r="MTW24" s="63"/>
      <c r="MTX24" s="64"/>
      <c r="MUC24" s="62"/>
      <c r="MUD24" s="63"/>
      <c r="MUE24" s="64"/>
      <c r="MUJ24" s="62"/>
      <c r="MUK24" s="63"/>
      <c r="MUL24" s="64"/>
      <c r="MUQ24" s="62"/>
      <c r="MUR24" s="63"/>
      <c r="MUS24" s="64"/>
      <c r="MUX24" s="62"/>
      <c r="MUY24" s="63"/>
      <c r="MUZ24" s="64"/>
      <c r="MVE24" s="62"/>
      <c r="MVF24" s="63"/>
      <c r="MVG24" s="64"/>
      <c r="MVL24" s="62"/>
      <c r="MVM24" s="63"/>
      <c r="MVN24" s="64"/>
      <c r="MVS24" s="62"/>
      <c r="MVT24" s="63"/>
      <c r="MVU24" s="64"/>
      <c r="MVZ24" s="62"/>
      <c r="MWA24" s="63"/>
      <c r="MWB24" s="64"/>
      <c r="MWG24" s="62"/>
      <c r="MWH24" s="63"/>
      <c r="MWI24" s="64"/>
      <c r="MWN24" s="62"/>
      <c r="MWO24" s="63"/>
      <c r="MWP24" s="64"/>
      <c r="MWU24" s="62"/>
      <c r="MWV24" s="63"/>
      <c r="MWW24" s="64"/>
      <c r="MXB24" s="62"/>
      <c r="MXC24" s="63"/>
      <c r="MXD24" s="64"/>
      <c r="MXI24" s="62"/>
      <c r="MXJ24" s="63"/>
      <c r="MXK24" s="64"/>
      <c r="MXP24" s="62"/>
      <c r="MXQ24" s="63"/>
      <c r="MXR24" s="64"/>
      <c r="MXW24" s="62"/>
      <c r="MXX24" s="63"/>
      <c r="MXY24" s="64"/>
      <c r="MYD24" s="62"/>
      <c r="MYE24" s="63"/>
      <c r="MYF24" s="64"/>
      <c r="MYK24" s="62"/>
      <c r="MYL24" s="63"/>
      <c r="MYM24" s="64"/>
      <c r="MYR24" s="62"/>
      <c r="MYS24" s="63"/>
      <c r="MYT24" s="64"/>
      <c r="MYY24" s="62"/>
      <c r="MYZ24" s="63"/>
      <c r="MZA24" s="64"/>
      <c r="MZF24" s="62"/>
      <c r="MZG24" s="63"/>
      <c r="MZH24" s="64"/>
      <c r="MZM24" s="62"/>
      <c r="MZN24" s="63"/>
      <c r="MZO24" s="64"/>
      <c r="MZT24" s="62"/>
      <c r="MZU24" s="63"/>
      <c r="MZV24" s="64"/>
      <c r="NAA24" s="62"/>
      <c r="NAB24" s="63"/>
      <c r="NAC24" s="64"/>
      <c r="NAH24" s="62"/>
      <c r="NAI24" s="63"/>
      <c r="NAJ24" s="64"/>
      <c r="NAO24" s="62"/>
      <c r="NAP24" s="63"/>
      <c r="NAQ24" s="64"/>
      <c r="NAV24" s="62"/>
      <c r="NAW24" s="63"/>
      <c r="NAX24" s="64"/>
      <c r="NBC24" s="62"/>
      <c r="NBD24" s="63"/>
      <c r="NBE24" s="64"/>
      <c r="NBJ24" s="62"/>
      <c r="NBK24" s="63"/>
      <c r="NBL24" s="64"/>
      <c r="NBQ24" s="62"/>
      <c r="NBR24" s="63"/>
      <c r="NBS24" s="64"/>
      <c r="NBX24" s="62"/>
      <c r="NBY24" s="63"/>
      <c r="NBZ24" s="64"/>
      <c r="NCE24" s="62"/>
      <c r="NCF24" s="63"/>
      <c r="NCG24" s="64"/>
      <c r="NCL24" s="62"/>
      <c r="NCM24" s="63"/>
      <c r="NCN24" s="64"/>
      <c r="NCS24" s="62"/>
      <c r="NCT24" s="63"/>
      <c r="NCU24" s="64"/>
      <c r="NCZ24" s="62"/>
      <c r="NDA24" s="63"/>
      <c r="NDB24" s="64"/>
      <c r="NDG24" s="62"/>
      <c r="NDH24" s="63"/>
      <c r="NDI24" s="64"/>
      <c r="NDN24" s="62"/>
      <c r="NDO24" s="63"/>
      <c r="NDP24" s="64"/>
      <c r="NDU24" s="62"/>
      <c r="NDV24" s="63"/>
      <c r="NDW24" s="64"/>
      <c r="NEB24" s="62"/>
      <c r="NEC24" s="63"/>
      <c r="NED24" s="64"/>
      <c r="NEI24" s="62"/>
      <c r="NEJ24" s="63"/>
      <c r="NEK24" s="64"/>
      <c r="NEP24" s="62"/>
      <c r="NEQ24" s="63"/>
      <c r="NER24" s="64"/>
      <c r="NEW24" s="62"/>
      <c r="NEX24" s="63"/>
      <c r="NEY24" s="64"/>
      <c r="NFD24" s="62"/>
      <c r="NFE24" s="63"/>
      <c r="NFF24" s="64"/>
      <c r="NFK24" s="62"/>
      <c r="NFL24" s="63"/>
      <c r="NFM24" s="64"/>
      <c r="NFR24" s="62"/>
      <c r="NFS24" s="63"/>
      <c r="NFT24" s="64"/>
      <c r="NFY24" s="62"/>
      <c r="NFZ24" s="63"/>
      <c r="NGA24" s="64"/>
      <c r="NGF24" s="62"/>
      <c r="NGG24" s="63"/>
      <c r="NGH24" s="64"/>
      <c r="NGM24" s="62"/>
      <c r="NGN24" s="63"/>
      <c r="NGO24" s="64"/>
      <c r="NGT24" s="62"/>
      <c r="NGU24" s="63"/>
      <c r="NGV24" s="64"/>
      <c r="NHA24" s="62"/>
      <c r="NHB24" s="63"/>
      <c r="NHC24" s="64"/>
      <c r="NHH24" s="62"/>
      <c r="NHI24" s="63"/>
      <c r="NHJ24" s="64"/>
      <c r="NHO24" s="62"/>
      <c r="NHP24" s="63"/>
      <c r="NHQ24" s="64"/>
      <c r="NHV24" s="62"/>
      <c r="NHW24" s="63"/>
      <c r="NHX24" s="64"/>
      <c r="NIC24" s="62"/>
      <c r="NID24" s="63"/>
      <c r="NIE24" s="64"/>
      <c r="NIJ24" s="62"/>
      <c r="NIK24" s="63"/>
      <c r="NIL24" s="64"/>
      <c r="NIQ24" s="62"/>
      <c r="NIR24" s="63"/>
      <c r="NIS24" s="64"/>
      <c r="NIX24" s="62"/>
      <c r="NIY24" s="63"/>
      <c r="NIZ24" s="64"/>
      <c r="NJE24" s="62"/>
      <c r="NJF24" s="63"/>
      <c r="NJG24" s="64"/>
      <c r="NJL24" s="62"/>
      <c r="NJM24" s="63"/>
      <c r="NJN24" s="64"/>
      <c r="NJS24" s="62"/>
      <c r="NJT24" s="63"/>
      <c r="NJU24" s="64"/>
      <c r="NJZ24" s="62"/>
      <c r="NKA24" s="63"/>
      <c r="NKB24" s="64"/>
      <c r="NKG24" s="62"/>
      <c r="NKH24" s="63"/>
      <c r="NKI24" s="64"/>
      <c r="NKN24" s="62"/>
      <c r="NKO24" s="63"/>
      <c r="NKP24" s="64"/>
      <c r="NKU24" s="62"/>
      <c r="NKV24" s="63"/>
      <c r="NKW24" s="64"/>
      <c r="NLB24" s="62"/>
      <c r="NLC24" s="63"/>
      <c r="NLD24" s="64"/>
      <c r="NLI24" s="62"/>
      <c r="NLJ24" s="63"/>
      <c r="NLK24" s="64"/>
      <c r="NLP24" s="62"/>
      <c r="NLQ24" s="63"/>
      <c r="NLR24" s="64"/>
      <c r="NLW24" s="62"/>
      <c r="NLX24" s="63"/>
      <c r="NLY24" s="64"/>
      <c r="NMD24" s="62"/>
      <c r="NME24" s="63"/>
      <c r="NMF24" s="64"/>
      <c r="NMK24" s="62"/>
      <c r="NML24" s="63"/>
      <c r="NMM24" s="64"/>
      <c r="NMR24" s="62"/>
      <c r="NMS24" s="63"/>
      <c r="NMT24" s="64"/>
      <c r="NMY24" s="62"/>
      <c r="NMZ24" s="63"/>
      <c r="NNA24" s="64"/>
      <c r="NNF24" s="62"/>
      <c r="NNG24" s="63"/>
      <c r="NNH24" s="64"/>
      <c r="NNM24" s="62"/>
      <c r="NNN24" s="63"/>
      <c r="NNO24" s="64"/>
      <c r="NNT24" s="62"/>
      <c r="NNU24" s="63"/>
      <c r="NNV24" s="64"/>
      <c r="NOA24" s="62"/>
      <c r="NOB24" s="63"/>
      <c r="NOC24" s="64"/>
      <c r="NOH24" s="62"/>
      <c r="NOI24" s="63"/>
      <c r="NOJ24" s="64"/>
      <c r="NOO24" s="62"/>
      <c r="NOP24" s="63"/>
      <c r="NOQ24" s="64"/>
      <c r="NOV24" s="62"/>
      <c r="NOW24" s="63"/>
      <c r="NOX24" s="64"/>
      <c r="NPC24" s="62"/>
      <c r="NPD24" s="63"/>
      <c r="NPE24" s="64"/>
      <c r="NPJ24" s="62"/>
      <c r="NPK24" s="63"/>
      <c r="NPL24" s="64"/>
      <c r="NPQ24" s="62"/>
      <c r="NPR24" s="63"/>
      <c r="NPS24" s="64"/>
      <c r="NPX24" s="62"/>
      <c r="NPY24" s="63"/>
      <c r="NPZ24" s="64"/>
      <c r="NQE24" s="62"/>
      <c r="NQF24" s="63"/>
      <c r="NQG24" s="64"/>
      <c r="NQL24" s="62"/>
      <c r="NQM24" s="63"/>
      <c r="NQN24" s="64"/>
      <c r="NQS24" s="62"/>
      <c r="NQT24" s="63"/>
      <c r="NQU24" s="64"/>
      <c r="NQZ24" s="62"/>
      <c r="NRA24" s="63"/>
      <c r="NRB24" s="64"/>
      <c r="NRG24" s="62"/>
      <c r="NRH24" s="63"/>
      <c r="NRI24" s="64"/>
      <c r="NRN24" s="62"/>
      <c r="NRO24" s="63"/>
      <c r="NRP24" s="64"/>
      <c r="NRU24" s="62"/>
      <c r="NRV24" s="63"/>
      <c r="NRW24" s="64"/>
      <c r="NSB24" s="62"/>
      <c r="NSC24" s="63"/>
      <c r="NSD24" s="64"/>
      <c r="NSI24" s="62"/>
      <c r="NSJ24" s="63"/>
      <c r="NSK24" s="64"/>
      <c r="NSP24" s="62"/>
      <c r="NSQ24" s="63"/>
      <c r="NSR24" s="64"/>
      <c r="NSW24" s="62"/>
      <c r="NSX24" s="63"/>
      <c r="NSY24" s="64"/>
      <c r="NTD24" s="62"/>
      <c r="NTE24" s="63"/>
      <c r="NTF24" s="64"/>
      <c r="NTK24" s="62"/>
      <c r="NTL24" s="63"/>
      <c r="NTM24" s="64"/>
      <c r="NTR24" s="62"/>
      <c r="NTS24" s="63"/>
      <c r="NTT24" s="64"/>
      <c r="NTY24" s="62"/>
      <c r="NTZ24" s="63"/>
      <c r="NUA24" s="64"/>
      <c r="NUF24" s="62"/>
      <c r="NUG24" s="63"/>
      <c r="NUH24" s="64"/>
      <c r="NUM24" s="62"/>
      <c r="NUN24" s="63"/>
      <c r="NUO24" s="64"/>
      <c r="NUT24" s="62"/>
      <c r="NUU24" s="63"/>
      <c r="NUV24" s="64"/>
      <c r="NVA24" s="62"/>
      <c r="NVB24" s="63"/>
      <c r="NVC24" s="64"/>
      <c r="NVH24" s="62"/>
      <c r="NVI24" s="63"/>
      <c r="NVJ24" s="64"/>
      <c r="NVO24" s="62"/>
      <c r="NVP24" s="63"/>
      <c r="NVQ24" s="64"/>
      <c r="NVV24" s="62"/>
      <c r="NVW24" s="63"/>
      <c r="NVX24" s="64"/>
      <c r="NWC24" s="62"/>
      <c r="NWD24" s="63"/>
      <c r="NWE24" s="64"/>
      <c r="NWJ24" s="62"/>
      <c r="NWK24" s="63"/>
      <c r="NWL24" s="64"/>
      <c r="NWQ24" s="62"/>
      <c r="NWR24" s="63"/>
      <c r="NWS24" s="64"/>
      <c r="NWX24" s="62"/>
      <c r="NWY24" s="63"/>
      <c r="NWZ24" s="64"/>
      <c r="NXE24" s="62"/>
      <c r="NXF24" s="63"/>
      <c r="NXG24" s="64"/>
      <c r="NXL24" s="62"/>
      <c r="NXM24" s="63"/>
      <c r="NXN24" s="64"/>
      <c r="NXS24" s="62"/>
      <c r="NXT24" s="63"/>
      <c r="NXU24" s="64"/>
      <c r="NXZ24" s="62"/>
      <c r="NYA24" s="63"/>
      <c r="NYB24" s="64"/>
      <c r="NYG24" s="62"/>
      <c r="NYH24" s="63"/>
      <c r="NYI24" s="64"/>
      <c r="NYN24" s="62"/>
      <c r="NYO24" s="63"/>
      <c r="NYP24" s="64"/>
      <c r="NYU24" s="62"/>
      <c r="NYV24" s="63"/>
      <c r="NYW24" s="64"/>
      <c r="NZB24" s="62"/>
      <c r="NZC24" s="63"/>
      <c r="NZD24" s="64"/>
      <c r="NZI24" s="62"/>
      <c r="NZJ24" s="63"/>
      <c r="NZK24" s="64"/>
      <c r="NZP24" s="62"/>
      <c r="NZQ24" s="63"/>
      <c r="NZR24" s="64"/>
      <c r="NZW24" s="62"/>
      <c r="NZX24" s="63"/>
      <c r="NZY24" s="64"/>
      <c r="OAD24" s="62"/>
      <c r="OAE24" s="63"/>
      <c r="OAF24" s="64"/>
      <c r="OAK24" s="62"/>
      <c r="OAL24" s="63"/>
      <c r="OAM24" s="64"/>
      <c r="OAR24" s="62"/>
      <c r="OAS24" s="63"/>
      <c r="OAT24" s="64"/>
      <c r="OAY24" s="62"/>
      <c r="OAZ24" s="63"/>
      <c r="OBA24" s="64"/>
      <c r="OBF24" s="62"/>
      <c r="OBG24" s="63"/>
      <c r="OBH24" s="64"/>
      <c r="OBM24" s="62"/>
      <c r="OBN24" s="63"/>
      <c r="OBO24" s="64"/>
      <c r="OBT24" s="62"/>
      <c r="OBU24" s="63"/>
      <c r="OBV24" s="64"/>
      <c r="OCA24" s="62"/>
      <c r="OCB24" s="63"/>
      <c r="OCC24" s="64"/>
      <c r="OCH24" s="62"/>
      <c r="OCI24" s="63"/>
      <c r="OCJ24" s="64"/>
      <c r="OCO24" s="62"/>
      <c r="OCP24" s="63"/>
      <c r="OCQ24" s="64"/>
      <c r="OCV24" s="62"/>
      <c r="OCW24" s="63"/>
      <c r="OCX24" s="64"/>
      <c r="ODC24" s="62"/>
      <c r="ODD24" s="63"/>
      <c r="ODE24" s="64"/>
      <c r="ODJ24" s="62"/>
      <c r="ODK24" s="63"/>
      <c r="ODL24" s="64"/>
      <c r="ODQ24" s="62"/>
      <c r="ODR24" s="63"/>
      <c r="ODS24" s="64"/>
      <c r="ODX24" s="62"/>
      <c r="ODY24" s="63"/>
      <c r="ODZ24" s="64"/>
      <c r="OEE24" s="62"/>
      <c r="OEF24" s="63"/>
      <c r="OEG24" s="64"/>
      <c r="OEL24" s="62"/>
      <c r="OEM24" s="63"/>
      <c r="OEN24" s="64"/>
      <c r="OES24" s="62"/>
      <c r="OET24" s="63"/>
      <c r="OEU24" s="64"/>
      <c r="OEZ24" s="62"/>
      <c r="OFA24" s="63"/>
      <c r="OFB24" s="64"/>
      <c r="OFG24" s="62"/>
      <c r="OFH24" s="63"/>
      <c r="OFI24" s="64"/>
      <c r="OFN24" s="62"/>
      <c r="OFO24" s="63"/>
      <c r="OFP24" s="64"/>
      <c r="OFU24" s="62"/>
      <c r="OFV24" s="63"/>
      <c r="OFW24" s="64"/>
      <c r="OGB24" s="62"/>
      <c r="OGC24" s="63"/>
      <c r="OGD24" s="64"/>
      <c r="OGI24" s="62"/>
      <c r="OGJ24" s="63"/>
      <c r="OGK24" s="64"/>
      <c r="OGP24" s="62"/>
      <c r="OGQ24" s="63"/>
      <c r="OGR24" s="64"/>
      <c r="OGW24" s="62"/>
      <c r="OGX24" s="63"/>
      <c r="OGY24" s="64"/>
      <c r="OHD24" s="62"/>
      <c r="OHE24" s="63"/>
      <c r="OHF24" s="64"/>
      <c r="OHK24" s="62"/>
      <c r="OHL24" s="63"/>
      <c r="OHM24" s="64"/>
      <c r="OHR24" s="62"/>
      <c r="OHS24" s="63"/>
      <c r="OHT24" s="64"/>
      <c r="OHY24" s="62"/>
      <c r="OHZ24" s="63"/>
      <c r="OIA24" s="64"/>
      <c r="OIF24" s="62"/>
      <c r="OIG24" s="63"/>
      <c r="OIH24" s="64"/>
      <c r="OIM24" s="62"/>
      <c r="OIN24" s="63"/>
      <c r="OIO24" s="64"/>
      <c r="OIT24" s="62"/>
      <c r="OIU24" s="63"/>
      <c r="OIV24" s="64"/>
      <c r="OJA24" s="62"/>
      <c r="OJB24" s="63"/>
      <c r="OJC24" s="64"/>
      <c r="OJH24" s="62"/>
      <c r="OJI24" s="63"/>
      <c r="OJJ24" s="64"/>
      <c r="OJO24" s="62"/>
      <c r="OJP24" s="63"/>
      <c r="OJQ24" s="64"/>
      <c r="OJV24" s="62"/>
      <c r="OJW24" s="63"/>
      <c r="OJX24" s="64"/>
      <c r="OKC24" s="62"/>
      <c r="OKD24" s="63"/>
      <c r="OKE24" s="64"/>
      <c r="OKJ24" s="62"/>
      <c r="OKK24" s="63"/>
      <c r="OKL24" s="64"/>
      <c r="OKQ24" s="62"/>
      <c r="OKR24" s="63"/>
      <c r="OKS24" s="64"/>
      <c r="OKX24" s="62"/>
      <c r="OKY24" s="63"/>
      <c r="OKZ24" s="64"/>
      <c r="OLE24" s="62"/>
      <c r="OLF24" s="63"/>
      <c r="OLG24" s="64"/>
      <c r="OLL24" s="62"/>
      <c r="OLM24" s="63"/>
      <c r="OLN24" s="64"/>
      <c r="OLS24" s="62"/>
      <c r="OLT24" s="63"/>
      <c r="OLU24" s="64"/>
      <c r="OLZ24" s="62"/>
      <c r="OMA24" s="63"/>
      <c r="OMB24" s="64"/>
      <c r="OMG24" s="62"/>
      <c r="OMH24" s="63"/>
      <c r="OMI24" s="64"/>
      <c r="OMN24" s="62"/>
      <c r="OMO24" s="63"/>
      <c r="OMP24" s="64"/>
      <c r="OMU24" s="62"/>
      <c r="OMV24" s="63"/>
      <c r="OMW24" s="64"/>
      <c r="ONB24" s="62"/>
      <c r="ONC24" s="63"/>
      <c r="OND24" s="64"/>
      <c r="ONI24" s="62"/>
      <c r="ONJ24" s="63"/>
      <c r="ONK24" s="64"/>
      <c r="ONP24" s="62"/>
      <c r="ONQ24" s="63"/>
      <c r="ONR24" s="64"/>
      <c r="ONW24" s="62"/>
      <c r="ONX24" s="63"/>
      <c r="ONY24" s="64"/>
      <c r="OOD24" s="62"/>
      <c r="OOE24" s="63"/>
      <c r="OOF24" s="64"/>
      <c r="OOK24" s="62"/>
      <c r="OOL24" s="63"/>
      <c r="OOM24" s="64"/>
      <c r="OOR24" s="62"/>
      <c r="OOS24" s="63"/>
      <c r="OOT24" s="64"/>
      <c r="OOY24" s="62"/>
      <c r="OOZ24" s="63"/>
      <c r="OPA24" s="64"/>
      <c r="OPF24" s="62"/>
      <c r="OPG24" s="63"/>
      <c r="OPH24" s="64"/>
      <c r="OPM24" s="62"/>
      <c r="OPN24" s="63"/>
      <c r="OPO24" s="64"/>
      <c r="OPT24" s="62"/>
      <c r="OPU24" s="63"/>
      <c r="OPV24" s="64"/>
      <c r="OQA24" s="62"/>
      <c r="OQB24" s="63"/>
      <c r="OQC24" s="64"/>
      <c r="OQH24" s="62"/>
      <c r="OQI24" s="63"/>
      <c r="OQJ24" s="64"/>
      <c r="OQO24" s="62"/>
      <c r="OQP24" s="63"/>
      <c r="OQQ24" s="64"/>
      <c r="OQV24" s="62"/>
      <c r="OQW24" s="63"/>
      <c r="OQX24" s="64"/>
      <c r="ORC24" s="62"/>
      <c r="ORD24" s="63"/>
      <c r="ORE24" s="64"/>
      <c r="ORJ24" s="62"/>
      <c r="ORK24" s="63"/>
      <c r="ORL24" s="64"/>
      <c r="ORQ24" s="62"/>
      <c r="ORR24" s="63"/>
      <c r="ORS24" s="64"/>
      <c r="ORX24" s="62"/>
      <c r="ORY24" s="63"/>
      <c r="ORZ24" s="64"/>
      <c r="OSE24" s="62"/>
      <c r="OSF24" s="63"/>
      <c r="OSG24" s="64"/>
      <c r="OSL24" s="62"/>
      <c r="OSM24" s="63"/>
      <c r="OSN24" s="64"/>
      <c r="OSS24" s="62"/>
      <c r="OST24" s="63"/>
      <c r="OSU24" s="64"/>
      <c r="OSZ24" s="62"/>
      <c r="OTA24" s="63"/>
      <c r="OTB24" s="64"/>
      <c r="OTG24" s="62"/>
      <c r="OTH24" s="63"/>
      <c r="OTI24" s="64"/>
      <c r="OTN24" s="62"/>
      <c r="OTO24" s="63"/>
      <c r="OTP24" s="64"/>
      <c r="OTU24" s="62"/>
      <c r="OTV24" s="63"/>
      <c r="OTW24" s="64"/>
      <c r="OUB24" s="62"/>
      <c r="OUC24" s="63"/>
      <c r="OUD24" s="64"/>
      <c r="OUI24" s="62"/>
      <c r="OUJ24" s="63"/>
      <c r="OUK24" s="64"/>
      <c r="OUP24" s="62"/>
      <c r="OUQ24" s="63"/>
      <c r="OUR24" s="64"/>
      <c r="OUW24" s="62"/>
      <c r="OUX24" s="63"/>
      <c r="OUY24" s="64"/>
      <c r="OVD24" s="62"/>
      <c r="OVE24" s="63"/>
      <c r="OVF24" s="64"/>
      <c r="OVK24" s="62"/>
      <c r="OVL24" s="63"/>
      <c r="OVM24" s="64"/>
      <c r="OVR24" s="62"/>
      <c r="OVS24" s="63"/>
      <c r="OVT24" s="64"/>
      <c r="OVY24" s="62"/>
      <c r="OVZ24" s="63"/>
      <c r="OWA24" s="64"/>
      <c r="OWF24" s="62"/>
      <c r="OWG24" s="63"/>
      <c r="OWH24" s="64"/>
      <c r="OWM24" s="62"/>
      <c r="OWN24" s="63"/>
      <c r="OWO24" s="64"/>
      <c r="OWT24" s="62"/>
      <c r="OWU24" s="63"/>
      <c r="OWV24" s="64"/>
      <c r="OXA24" s="62"/>
      <c r="OXB24" s="63"/>
      <c r="OXC24" s="64"/>
      <c r="OXH24" s="62"/>
      <c r="OXI24" s="63"/>
      <c r="OXJ24" s="64"/>
      <c r="OXO24" s="62"/>
      <c r="OXP24" s="63"/>
      <c r="OXQ24" s="64"/>
      <c r="OXV24" s="62"/>
      <c r="OXW24" s="63"/>
      <c r="OXX24" s="64"/>
      <c r="OYC24" s="62"/>
      <c r="OYD24" s="63"/>
      <c r="OYE24" s="64"/>
      <c r="OYJ24" s="62"/>
      <c r="OYK24" s="63"/>
      <c r="OYL24" s="64"/>
      <c r="OYQ24" s="62"/>
      <c r="OYR24" s="63"/>
      <c r="OYS24" s="64"/>
      <c r="OYX24" s="62"/>
      <c r="OYY24" s="63"/>
      <c r="OYZ24" s="64"/>
      <c r="OZE24" s="62"/>
      <c r="OZF24" s="63"/>
      <c r="OZG24" s="64"/>
      <c r="OZL24" s="62"/>
      <c r="OZM24" s="63"/>
      <c r="OZN24" s="64"/>
      <c r="OZS24" s="62"/>
      <c r="OZT24" s="63"/>
      <c r="OZU24" s="64"/>
      <c r="OZZ24" s="62"/>
      <c r="PAA24" s="63"/>
      <c r="PAB24" s="64"/>
      <c r="PAG24" s="62"/>
      <c r="PAH24" s="63"/>
      <c r="PAI24" s="64"/>
      <c r="PAN24" s="62"/>
      <c r="PAO24" s="63"/>
      <c r="PAP24" s="64"/>
      <c r="PAU24" s="62"/>
      <c r="PAV24" s="63"/>
      <c r="PAW24" s="64"/>
      <c r="PBB24" s="62"/>
      <c r="PBC24" s="63"/>
      <c r="PBD24" s="64"/>
      <c r="PBI24" s="62"/>
      <c r="PBJ24" s="63"/>
      <c r="PBK24" s="64"/>
      <c r="PBP24" s="62"/>
      <c r="PBQ24" s="63"/>
      <c r="PBR24" s="64"/>
      <c r="PBW24" s="62"/>
      <c r="PBX24" s="63"/>
      <c r="PBY24" s="64"/>
      <c r="PCD24" s="62"/>
      <c r="PCE24" s="63"/>
      <c r="PCF24" s="64"/>
      <c r="PCK24" s="62"/>
      <c r="PCL24" s="63"/>
      <c r="PCM24" s="64"/>
      <c r="PCR24" s="62"/>
      <c r="PCS24" s="63"/>
      <c r="PCT24" s="64"/>
      <c r="PCY24" s="62"/>
      <c r="PCZ24" s="63"/>
      <c r="PDA24" s="64"/>
      <c r="PDF24" s="62"/>
      <c r="PDG24" s="63"/>
      <c r="PDH24" s="64"/>
      <c r="PDM24" s="62"/>
      <c r="PDN24" s="63"/>
      <c r="PDO24" s="64"/>
      <c r="PDT24" s="62"/>
      <c r="PDU24" s="63"/>
      <c r="PDV24" s="64"/>
      <c r="PEA24" s="62"/>
      <c r="PEB24" s="63"/>
      <c r="PEC24" s="64"/>
      <c r="PEH24" s="62"/>
      <c r="PEI24" s="63"/>
      <c r="PEJ24" s="64"/>
      <c r="PEO24" s="62"/>
      <c r="PEP24" s="63"/>
      <c r="PEQ24" s="64"/>
      <c r="PEV24" s="62"/>
      <c r="PEW24" s="63"/>
      <c r="PEX24" s="64"/>
      <c r="PFC24" s="62"/>
      <c r="PFD24" s="63"/>
      <c r="PFE24" s="64"/>
      <c r="PFJ24" s="62"/>
      <c r="PFK24" s="63"/>
      <c r="PFL24" s="64"/>
      <c r="PFQ24" s="62"/>
      <c r="PFR24" s="63"/>
      <c r="PFS24" s="64"/>
      <c r="PFX24" s="62"/>
      <c r="PFY24" s="63"/>
      <c r="PFZ24" s="64"/>
      <c r="PGE24" s="62"/>
      <c r="PGF24" s="63"/>
      <c r="PGG24" s="64"/>
      <c r="PGL24" s="62"/>
      <c r="PGM24" s="63"/>
      <c r="PGN24" s="64"/>
      <c r="PGS24" s="62"/>
      <c r="PGT24" s="63"/>
      <c r="PGU24" s="64"/>
      <c r="PGZ24" s="62"/>
      <c r="PHA24" s="63"/>
      <c r="PHB24" s="64"/>
      <c r="PHG24" s="62"/>
      <c r="PHH24" s="63"/>
      <c r="PHI24" s="64"/>
      <c r="PHN24" s="62"/>
      <c r="PHO24" s="63"/>
      <c r="PHP24" s="64"/>
      <c r="PHU24" s="62"/>
      <c r="PHV24" s="63"/>
      <c r="PHW24" s="64"/>
      <c r="PIB24" s="62"/>
      <c r="PIC24" s="63"/>
      <c r="PID24" s="64"/>
      <c r="PII24" s="62"/>
      <c r="PIJ24" s="63"/>
      <c r="PIK24" s="64"/>
      <c r="PIP24" s="62"/>
      <c r="PIQ24" s="63"/>
      <c r="PIR24" s="64"/>
      <c r="PIW24" s="62"/>
      <c r="PIX24" s="63"/>
      <c r="PIY24" s="64"/>
      <c r="PJD24" s="62"/>
      <c r="PJE24" s="63"/>
      <c r="PJF24" s="64"/>
      <c r="PJK24" s="62"/>
      <c r="PJL24" s="63"/>
      <c r="PJM24" s="64"/>
      <c r="PJR24" s="62"/>
      <c r="PJS24" s="63"/>
      <c r="PJT24" s="64"/>
      <c r="PJY24" s="62"/>
      <c r="PJZ24" s="63"/>
      <c r="PKA24" s="64"/>
      <c r="PKF24" s="62"/>
      <c r="PKG24" s="63"/>
      <c r="PKH24" s="64"/>
      <c r="PKM24" s="62"/>
      <c r="PKN24" s="63"/>
      <c r="PKO24" s="64"/>
      <c r="PKT24" s="62"/>
      <c r="PKU24" s="63"/>
      <c r="PKV24" s="64"/>
      <c r="PLA24" s="62"/>
      <c r="PLB24" s="63"/>
      <c r="PLC24" s="64"/>
      <c r="PLH24" s="62"/>
      <c r="PLI24" s="63"/>
      <c r="PLJ24" s="64"/>
      <c r="PLO24" s="62"/>
      <c r="PLP24" s="63"/>
      <c r="PLQ24" s="64"/>
      <c r="PLV24" s="62"/>
      <c r="PLW24" s="63"/>
      <c r="PLX24" s="64"/>
      <c r="PMC24" s="62"/>
      <c r="PMD24" s="63"/>
      <c r="PME24" s="64"/>
      <c r="PMJ24" s="62"/>
      <c r="PMK24" s="63"/>
      <c r="PML24" s="64"/>
      <c r="PMQ24" s="62"/>
      <c r="PMR24" s="63"/>
      <c r="PMS24" s="64"/>
      <c r="PMX24" s="62"/>
      <c r="PMY24" s="63"/>
      <c r="PMZ24" s="64"/>
      <c r="PNE24" s="62"/>
      <c r="PNF24" s="63"/>
      <c r="PNG24" s="64"/>
      <c r="PNL24" s="62"/>
      <c r="PNM24" s="63"/>
      <c r="PNN24" s="64"/>
      <c r="PNS24" s="62"/>
      <c r="PNT24" s="63"/>
      <c r="PNU24" s="64"/>
      <c r="PNZ24" s="62"/>
      <c r="POA24" s="63"/>
      <c r="POB24" s="64"/>
      <c r="POG24" s="62"/>
      <c r="POH24" s="63"/>
      <c r="POI24" s="64"/>
      <c r="PON24" s="62"/>
      <c r="POO24" s="63"/>
      <c r="POP24" s="64"/>
      <c r="POU24" s="62"/>
      <c r="POV24" s="63"/>
      <c r="POW24" s="64"/>
      <c r="PPB24" s="62"/>
      <c r="PPC24" s="63"/>
      <c r="PPD24" s="64"/>
      <c r="PPI24" s="62"/>
      <c r="PPJ24" s="63"/>
      <c r="PPK24" s="64"/>
      <c r="PPP24" s="62"/>
      <c r="PPQ24" s="63"/>
      <c r="PPR24" s="64"/>
      <c r="PPW24" s="62"/>
      <c r="PPX24" s="63"/>
      <c r="PPY24" s="64"/>
      <c r="PQD24" s="62"/>
      <c r="PQE24" s="63"/>
      <c r="PQF24" s="64"/>
      <c r="PQK24" s="62"/>
      <c r="PQL24" s="63"/>
      <c r="PQM24" s="64"/>
      <c r="PQR24" s="62"/>
      <c r="PQS24" s="63"/>
      <c r="PQT24" s="64"/>
      <c r="PQY24" s="62"/>
      <c r="PQZ24" s="63"/>
      <c r="PRA24" s="64"/>
      <c r="PRF24" s="62"/>
      <c r="PRG24" s="63"/>
      <c r="PRH24" s="64"/>
      <c r="PRM24" s="62"/>
      <c r="PRN24" s="63"/>
      <c r="PRO24" s="64"/>
      <c r="PRT24" s="62"/>
      <c r="PRU24" s="63"/>
      <c r="PRV24" s="64"/>
      <c r="PSA24" s="62"/>
      <c r="PSB24" s="63"/>
      <c r="PSC24" s="64"/>
      <c r="PSH24" s="62"/>
      <c r="PSI24" s="63"/>
      <c r="PSJ24" s="64"/>
      <c r="PSO24" s="62"/>
      <c r="PSP24" s="63"/>
      <c r="PSQ24" s="64"/>
      <c r="PSV24" s="62"/>
      <c r="PSW24" s="63"/>
      <c r="PSX24" s="64"/>
      <c r="PTC24" s="62"/>
      <c r="PTD24" s="63"/>
      <c r="PTE24" s="64"/>
      <c r="PTJ24" s="62"/>
      <c r="PTK24" s="63"/>
      <c r="PTL24" s="64"/>
      <c r="PTQ24" s="62"/>
      <c r="PTR24" s="63"/>
      <c r="PTS24" s="64"/>
      <c r="PTX24" s="62"/>
      <c r="PTY24" s="63"/>
      <c r="PTZ24" s="64"/>
      <c r="PUE24" s="62"/>
      <c r="PUF24" s="63"/>
      <c r="PUG24" s="64"/>
      <c r="PUL24" s="62"/>
      <c r="PUM24" s="63"/>
      <c r="PUN24" s="64"/>
      <c r="PUS24" s="62"/>
      <c r="PUT24" s="63"/>
      <c r="PUU24" s="64"/>
      <c r="PUZ24" s="62"/>
      <c r="PVA24" s="63"/>
      <c r="PVB24" s="64"/>
      <c r="PVG24" s="62"/>
      <c r="PVH24" s="63"/>
      <c r="PVI24" s="64"/>
      <c r="PVN24" s="62"/>
      <c r="PVO24" s="63"/>
      <c r="PVP24" s="64"/>
      <c r="PVU24" s="62"/>
      <c r="PVV24" s="63"/>
      <c r="PVW24" s="64"/>
      <c r="PWB24" s="62"/>
      <c r="PWC24" s="63"/>
      <c r="PWD24" s="64"/>
      <c r="PWI24" s="62"/>
      <c r="PWJ24" s="63"/>
      <c r="PWK24" s="64"/>
      <c r="PWP24" s="62"/>
      <c r="PWQ24" s="63"/>
      <c r="PWR24" s="64"/>
      <c r="PWW24" s="62"/>
      <c r="PWX24" s="63"/>
      <c r="PWY24" s="64"/>
      <c r="PXD24" s="62"/>
      <c r="PXE24" s="63"/>
      <c r="PXF24" s="64"/>
      <c r="PXK24" s="62"/>
      <c r="PXL24" s="63"/>
      <c r="PXM24" s="64"/>
      <c r="PXR24" s="62"/>
      <c r="PXS24" s="63"/>
      <c r="PXT24" s="64"/>
      <c r="PXY24" s="62"/>
      <c r="PXZ24" s="63"/>
      <c r="PYA24" s="64"/>
      <c r="PYF24" s="62"/>
      <c r="PYG24" s="63"/>
      <c r="PYH24" s="64"/>
      <c r="PYM24" s="62"/>
      <c r="PYN24" s="63"/>
      <c r="PYO24" s="64"/>
      <c r="PYT24" s="62"/>
      <c r="PYU24" s="63"/>
      <c r="PYV24" s="64"/>
      <c r="PZA24" s="62"/>
      <c r="PZB24" s="63"/>
      <c r="PZC24" s="64"/>
      <c r="PZH24" s="62"/>
      <c r="PZI24" s="63"/>
      <c r="PZJ24" s="64"/>
      <c r="PZO24" s="62"/>
      <c r="PZP24" s="63"/>
      <c r="PZQ24" s="64"/>
      <c r="PZV24" s="62"/>
      <c r="PZW24" s="63"/>
      <c r="PZX24" s="64"/>
      <c r="QAC24" s="62"/>
      <c r="QAD24" s="63"/>
      <c r="QAE24" s="64"/>
      <c r="QAJ24" s="62"/>
      <c r="QAK24" s="63"/>
      <c r="QAL24" s="64"/>
      <c r="QAQ24" s="62"/>
      <c r="QAR24" s="63"/>
      <c r="QAS24" s="64"/>
      <c r="QAX24" s="62"/>
      <c r="QAY24" s="63"/>
      <c r="QAZ24" s="64"/>
      <c r="QBE24" s="62"/>
      <c r="QBF24" s="63"/>
      <c r="QBG24" s="64"/>
      <c r="QBL24" s="62"/>
      <c r="QBM24" s="63"/>
      <c r="QBN24" s="64"/>
      <c r="QBS24" s="62"/>
      <c r="QBT24" s="63"/>
      <c r="QBU24" s="64"/>
      <c r="QBZ24" s="62"/>
      <c r="QCA24" s="63"/>
      <c r="QCB24" s="64"/>
      <c r="QCG24" s="62"/>
      <c r="QCH24" s="63"/>
      <c r="QCI24" s="64"/>
      <c r="QCN24" s="62"/>
      <c r="QCO24" s="63"/>
      <c r="QCP24" s="64"/>
      <c r="QCU24" s="62"/>
      <c r="QCV24" s="63"/>
      <c r="QCW24" s="64"/>
      <c r="QDB24" s="62"/>
      <c r="QDC24" s="63"/>
      <c r="QDD24" s="64"/>
      <c r="QDI24" s="62"/>
      <c r="QDJ24" s="63"/>
      <c r="QDK24" s="64"/>
      <c r="QDP24" s="62"/>
      <c r="QDQ24" s="63"/>
      <c r="QDR24" s="64"/>
      <c r="QDW24" s="62"/>
      <c r="QDX24" s="63"/>
      <c r="QDY24" s="64"/>
      <c r="QED24" s="62"/>
      <c r="QEE24" s="63"/>
      <c r="QEF24" s="64"/>
      <c r="QEK24" s="62"/>
      <c r="QEL24" s="63"/>
      <c r="QEM24" s="64"/>
      <c r="QER24" s="62"/>
      <c r="QES24" s="63"/>
      <c r="QET24" s="64"/>
      <c r="QEY24" s="62"/>
      <c r="QEZ24" s="63"/>
      <c r="QFA24" s="64"/>
      <c r="QFF24" s="62"/>
      <c r="QFG24" s="63"/>
      <c r="QFH24" s="64"/>
      <c r="QFM24" s="62"/>
      <c r="QFN24" s="63"/>
      <c r="QFO24" s="64"/>
      <c r="QFT24" s="62"/>
      <c r="QFU24" s="63"/>
      <c r="QFV24" s="64"/>
      <c r="QGA24" s="62"/>
      <c r="QGB24" s="63"/>
      <c r="QGC24" s="64"/>
      <c r="QGH24" s="62"/>
      <c r="QGI24" s="63"/>
      <c r="QGJ24" s="64"/>
      <c r="QGO24" s="62"/>
      <c r="QGP24" s="63"/>
      <c r="QGQ24" s="64"/>
      <c r="QGV24" s="62"/>
      <c r="QGW24" s="63"/>
      <c r="QGX24" s="64"/>
      <c r="QHC24" s="62"/>
      <c r="QHD24" s="63"/>
      <c r="QHE24" s="64"/>
      <c r="QHJ24" s="62"/>
      <c r="QHK24" s="63"/>
      <c r="QHL24" s="64"/>
      <c r="QHQ24" s="62"/>
      <c r="QHR24" s="63"/>
      <c r="QHS24" s="64"/>
      <c r="QHX24" s="62"/>
      <c r="QHY24" s="63"/>
      <c r="QHZ24" s="64"/>
      <c r="QIE24" s="62"/>
      <c r="QIF24" s="63"/>
      <c r="QIG24" s="64"/>
      <c r="QIL24" s="62"/>
      <c r="QIM24" s="63"/>
      <c r="QIN24" s="64"/>
      <c r="QIS24" s="62"/>
      <c r="QIT24" s="63"/>
      <c r="QIU24" s="64"/>
      <c r="QIZ24" s="62"/>
      <c r="QJA24" s="63"/>
      <c r="QJB24" s="64"/>
      <c r="QJG24" s="62"/>
      <c r="QJH24" s="63"/>
      <c r="QJI24" s="64"/>
      <c r="QJN24" s="62"/>
      <c r="QJO24" s="63"/>
      <c r="QJP24" s="64"/>
      <c r="QJU24" s="62"/>
      <c r="QJV24" s="63"/>
      <c r="QJW24" s="64"/>
      <c r="QKB24" s="62"/>
      <c r="QKC24" s="63"/>
      <c r="QKD24" s="64"/>
      <c r="QKI24" s="62"/>
      <c r="QKJ24" s="63"/>
      <c r="QKK24" s="64"/>
      <c r="QKP24" s="62"/>
      <c r="QKQ24" s="63"/>
      <c r="QKR24" s="64"/>
      <c r="QKW24" s="62"/>
      <c r="QKX24" s="63"/>
      <c r="QKY24" s="64"/>
      <c r="QLD24" s="62"/>
      <c r="QLE24" s="63"/>
      <c r="QLF24" s="64"/>
      <c r="QLK24" s="62"/>
      <c r="QLL24" s="63"/>
      <c r="QLM24" s="64"/>
      <c r="QLR24" s="62"/>
      <c r="QLS24" s="63"/>
      <c r="QLT24" s="64"/>
      <c r="QLY24" s="62"/>
      <c r="QLZ24" s="63"/>
      <c r="QMA24" s="64"/>
      <c r="QMF24" s="62"/>
      <c r="QMG24" s="63"/>
      <c r="QMH24" s="64"/>
      <c r="QMM24" s="62"/>
      <c r="QMN24" s="63"/>
      <c r="QMO24" s="64"/>
      <c r="QMT24" s="62"/>
      <c r="QMU24" s="63"/>
      <c r="QMV24" s="64"/>
      <c r="QNA24" s="62"/>
      <c r="QNB24" s="63"/>
      <c r="QNC24" s="64"/>
      <c r="QNH24" s="62"/>
      <c r="QNI24" s="63"/>
      <c r="QNJ24" s="64"/>
      <c r="QNO24" s="62"/>
      <c r="QNP24" s="63"/>
      <c r="QNQ24" s="64"/>
      <c r="QNV24" s="62"/>
      <c r="QNW24" s="63"/>
      <c r="QNX24" s="64"/>
      <c r="QOC24" s="62"/>
      <c r="QOD24" s="63"/>
      <c r="QOE24" s="64"/>
      <c r="QOJ24" s="62"/>
      <c r="QOK24" s="63"/>
      <c r="QOL24" s="64"/>
      <c r="QOQ24" s="62"/>
      <c r="QOR24" s="63"/>
      <c r="QOS24" s="64"/>
      <c r="QOX24" s="62"/>
      <c r="QOY24" s="63"/>
      <c r="QOZ24" s="64"/>
      <c r="QPE24" s="62"/>
      <c r="QPF24" s="63"/>
      <c r="QPG24" s="64"/>
      <c r="QPL24" s="62"/>
      <c r="QPM24" s="63"/>
      <c r="QPN24" s="64"/>
      <c r="QPS24" s="62"/>
      <c r="QPT24" s="63"/>
      <c r="QPU24" s="64"/>
      <c r="QPZ24" s="62"/>
      <c r="QQA24" s="63"/>
      <c r="QQB24" s="64"/>
      <c r="QQG24" s="62"/>
      <c r="QQH24" s="63"/>
      <c r="QQI24" s="64"/>
      <c r="QQN24" s="62"/>
      <c r="QQO24" s="63"/>
      <c r="QQP24" s="64"/>
      <c r="QQU24" s="62"/>
      <c r="QQV24" s="63"/>
      <c r="QQW24" s="64"/>
      <c r="QRB24" s="62"/>
      <c r="QRC24" s="63"/>
      <c r="QRD24" s="64"/>
      <c r="QRI24" s="62"/>
      <c r="QRJ24" s="63"/>
      <c r="QRK24" s="64"/>
      <c r="QRP24" s="62"/>
      <c r="QRQ24" s="63"/>
      <c r="QRR24" s="64"/>
      <c r="QRW24" s="62"/>
      <c r="QRX24" s="63"/>
      <c r="QRY24" s="64"/>
      <c r="QSD24" s="62"/>
      <c r="QSE24" s="63"/>
      <c r="QSF24" s="64"/>
      <c r="QSK24" s="62"/>
      <c r="QSL24" s="63"/>
      <c r="QSM24" s="64"/>
      <c r="QSR24" s="62"/>
      <c r="QSS24" s="63"/>
      <c r="QST24" s="64"/>
      <c r="QSY24" s="62"/>
      <c r="QSZ24" s="63"/>
      <c r="QTA24" s="64"/>
      <c r="QTF24" s="62"/>
      <c r="QTG24" s="63"/>
      <c r="QTH24" s="64"/>
      <c r="QTM24" s="62"/>
      <c r="QTN24" s="63"/>
      <c r="QTO24" s="64"/>
      <c r="QTT24" s="62"/>
      <c r="QTU24" s="63"/>
      <c r="QTV24" s="64"/>
      <c r="QUA24" s="62"/>
      <c r="QUB24" s="63"/>
      <c r="QUC24" s="64"/>
      <c r="QUH24" s="62"/>
      <c r="QUI24" s="63"/>
      <c r="QUJ24" s="64"/>
      <c r="QUO24" s="62"/>
      <c r="QUP24" s="63"/>
      <c r="QUQ24" s="64"/>
      <c r="QUV24" s="62"/>
      <c r="QUW24" s="63"/>
      <c r="QUX24" s="64"/>
      <c r="QVC24" s="62"/>
      <c r="QVD24" s="63"/>
      <c r="QVE24" s="64"/>
      <c r="QVJ24" s="62"/>
      <c r="QVK24" s="63"/>
      <c r="QVL24" s="64"/>
      <c r="QVQ24" s="62"/>
      <c r="QVR24" s="63"/>
      <c r="QVS24" s="64"/>
      <c r="QVX24" s="62"/>
      <c r="QVY24" s="63"/>
      <c r="QVZ24" s="64"/>
      <c r="QWE24" s="62"/>
      <c r="QWF24" s="63"/>
      <c r="QWG24" s="64"/>
      <c r="QWL24" s="62"/>
      <c r="QWM24" s="63"/>
      <c r="QWN24" s="64"/>
      <c r="QWS24" s="62"/>
      <c r="QWT24" s="63"/>
      <c r="QWU24" s="64"/>
      <c r="QWZ24" s="62"/>
      <c r="QXA24" s="63"/>
      <c r="QXB24" s="64"/>
      <c r="QXG24" s="62"/>
      <c r="QXH24" s="63"/>
      <c r="QXI24" s="64"/>
      <c r="QXN24" s="62"/>
      <c r="QXO24" s="63"/>
      <c r="QXP24" s="64"/>
      <c r="QXU24" s="62"/>
      <c r="QXV24" s="63"/>
      <c r="QXW24" s="64"/>
      <c r="QYB24" s="62"/>
      <c r="QYC24" s="63"/>
      <c r="QYD24" s="64"/>
      <c r="QYI24" s="62"/>
      <c r="QYJ24" s="63"/>
      <c r="QYK24" s="64"/>
      <c r="QYP24" s="62"/>
      <c r="QYQ24" s="63"/>
      <c r="QYR24" s="64"/>
      <c r="QYW24" s="62"/>
      <c r="QYX24" s="63"/>
      <c r="QYY24" s="64"/>
      <c r="QZD24" s="62"/>
      <c r="QZE24" s="63"/>
      <c r="QZF24" s="64"/>
      <c r="QZK24" s="62"/>
      <c r="QZL24" s="63"/>
      <c r="QZM24" s="64"/>
      <c r="QZR24" s="62"/>
      <c r="QZS24" s="63"/>
      <c r="QZT24" s="64"/>
      <c r="QZY24" s="62"/>
      <c r="QZZ24" s="63"/>
      <c r="RAA24" s="64"/>
      <c r="RAF24" s="62"/>
      <c r="RAG24" s="63"/>
      <c r="RAH24" s="64"/>
      <c r="RAM24" s="62"/>
      <c r="RAN24" s="63"/>
      <c r="RAO24" s="64"/>
      <c r="RAT24" s="62"/>
      <c r="RAU24" s="63"/>
      <c r="RAV24" s="64"/>
      <c r="RBA24" s="62"/>
      <c r="RBB24" s="63"/>
      <c r="RBC24" s="64"/>
      <c r="RBH24" s="62"/>
      <c r="RBI24" s="63"/>
      <c r="RBJ24" s="64"/>
      <c r="RBO24" s="62"/>
      <c r="RBP24" s="63"/>
      <c r="RBQ24" s="64"/>
      <c r="RBV24" s="62"/>
      <c r="RBW24" s="63"/>
      <c r="RBX24" s="64"/>
      <c r="RCC24" s="62"/>
      <c r="RCD24" s="63"/>
      <c r="RCE24" s="64"/>
      <c r="RCJ24" s="62"/>
      <c r="RCK24" s="63"/>
      <c r="RCL24" s="64"/>
      <c r="RCQ24" s="62"/>
      <c r="RCR24" s="63"/>
      <c r="RCS24" s="64"/>
      <c r="RCX24" s="62"/>
      <c r="RCY24" s="63"/>
      <c r="RCZ24" s="64"/>
      <c r="RDE24" s="62"/>
      <c r="RDF24" s="63"/>
      <c r="RDG24" s="64"/>
      <c r="RDL24" s="62"/>
      <c r="RDM24" s="63"/>
      <c r="RDN24" s="64"/>
      <c r="RDS24" s="62"/>
      <c r="RDT24" s="63"/>
      <c r="RDU24" s="64"/>
      <c r="RDZ24" s="62"/>
      <c r="REA24" s="63"/>
      <c r="REB24" s="64"/>
      <c r="REG24" s="62"/>
      <c r="REH24" s="63"/>
      <c r="REI24" s="64"/>
      <c r="REN24" s="62"/>
      <c r="REO24" s="63"/>
      <c r="REP24" s="64"/>
      <c r="REU24" s="62"/>
      <c r="REV24" s="63"/>
      <c r="REW24" s="64"/>
      <c r="RFB24" s="62"/>
      <c r="RFC24" s="63"/>
      <c r="RFD24" s="64"/>
      <c r="RFI24" s="62"/>
      <c r="RFJ24" s="63"/>
      <c r="RFK24" s="64"/>
      <c r="RFP24" s="62"/>
      <c r="RFQ24" s="63"/>
      <c r="RFR24" s="64"/>
      <c r="RFW24" s="62"/>
      <c r="RFX24" s="63"/>
      <c r="RFY24" s="64"/>
      <c r="RGD24" s="62"/>
      <c r="RGE24" s="63"/>
      <c r="RGF24" s="64"/>
      <c r="RGK24" s="62"/>
      <c r="RGL24" s="63"/>
      <c r="RGM24" s="64"/>
      <c r="RGR24" s="62"/>
      <c r="RGS24" s="63"/>
      <c r="RGT24" s="64"/>
      <c r="RGY24" s="62"/>
      <c r="RGZ24" s="63"/>
      <c r="RHA24" s="64"/>
      <c r="RHF24" s="62"/>
      <c r="RHG24" s="63"/>
      <c r="RHH24" s="64"/>
      <c r="RHM24" s="62"/>
      <c r="RHN24" s="63"/>
      <c r="RHO24" s="64"/>
      <c r="RHT24" s="62"/>
      <c r="RHU24" s="63"/>
      <c r="RHV24" s="64"/>
      <c r="RIA24" s="62"/>
      <c r="RIB24" s="63"/>
      <c r="RIC24" s="64"/>
      <c r="RIH24" s="62"/>
      <c r="RII24" s="63"/>
      <c r="RIJ24" s="64"/>
      <c r="RIO24" s="62"/>
      <c r="RIP24" s="63"/>
      <c r="RIQ24" s="64"/>
      <c r="RIV24" s="62"/>
      <c r="RIW24" s="63"/>
      <c r="RIX24" s="64"/>
      <c r="RJC24" s="62"/>
      <c r="RJD24" s="63"/>
      <c r="RJE24" s="64"/>
      <c r="RJJ24" s="62"/>
      <c r="RJK24" s="63"/>
      <c r="RJL24" s="64"/>
      <c r="RJQ24" s="62"/>
      <c r="RJR24" s="63"/>
      <c r="RJS24" s="64"/>
      <c r="RJX24" s="62"/>
      <c r="RJY24" s="63"/>
      <c r="RJZ24" s="64"/>
      <c r="RKE24" s="62"/>
      <c r="RKF24" s="63"/>
      <c r="RKG24" s="64"/>
      <c r="RKL24" s="62"/>
      <c r="RKM24" s="63"/>
      <c r="RKN24" s="64"/>
      <c r="RKS24" s="62"/>
      <c r="RKT24" s="63"/>
      <c r="RKU24" s="64"/>
      <c r="RKZ24" s="62"/>
      <c r="RLA24" s="63"/>
      <c r="RLB24" s="64"/>
      <c r="RLG24" s="62"/>
      <c r="RLH24" s="63"/>
      <c r="RLI24" s="64"/>
      <c r="RLN24" s="62"/>
      <c r="RLO24" s="63"/>
      <c r="RLP24" s="64"/>
      <c r="RLU24" s="62"/>
      <c r="RLV24" s="63"/>
      <c r="RLW24" s="64"/>
      <c r="RMB24" s="62"/>
      <c r="RMC24" s="63"/>
      <c r="RMD24" s="64"/>
      <c r="RMI24" s="62"/>
      <c r="RMJ24" s="63"/>
      <c r="RMK24" s="64"/>
      <c r="RMP24" s="62"/>
      <c r="RMQ24" s="63"/>
      <c r="RMR24" s="64"/>
      <c r="RMW24" s="62"/>
      <c r="RMX24" s="63"/>
      <c r="RMY24" s="64"/>
      <c r="RND24" s="62"/>
      <c r="RNE24" s="63"/>
      <c r="RNF24" s="64"/>
      <c r="RNK24" s="62"/>
      <c r="RNL24" s="63"/>
      <c r="RNM24" s="64"/>
      <c r="RNR24" s="62"/>
      <c r="RNS24" s="63"/>
      <c r="RNT24" s="64"/>
      <c r="RNY24" s="62"/>
      <c r="RNZ24" s="63"/>
      <c r="ROA24" s="64"/>
      <c r="ROF24" s="62"/>
      <c r="ROG24" s="63"/>
      <c r="ROH24" s="64"/>
      <c r="ROM24" s="62"/>
      <c r="RON24" s="63"/>
      <c r="ROO24" s="64"/>
      <c r="ROT24" s="62"/>
      <c r="ROU24" s="63"/>
      <c r="ROV24" s="64"/>
      <c r="RPA24" s="62"/>
      <c r="RPB24" s="63"/>
      <c r="RPC24" s="64"/>
      <c r="RPH24" s="62"/>
      <c r="RPI24" s="63"/>
      <c r="RPJ24" s="64"/>
      <c r="RPO24" s="62"/>
      <c r="RPP24" s="63"/>
      <c r="RPQ24" s="64"/>
      <c r="RPV24" s="62"/>
      <c r="RPW24" s="63"/>
      <c r="RPX24" s="64"/>
      <c r="RQC24" s="62"/>
      <c r="RQD24" s="63"/>
      <c r="RQE24" s="64"/>
      <c r="RQJ24" s="62"/>
      <c r="RQK24" s="63"/>
      <c r="RQL24" s="64"/>
      <c r="RQQ24" s="62"/>
      <c r="RQR24" s="63"/>
      <c r="RQS24" s="64"/>
      <c r="RQX24" s="62"/>
      <c r="RQY24" s="63"/>
      <c r="RQZ24" s="64"/>
      <c r="RRE24" s="62"/>
      <c r="RRF24" s="63"/>
      <c r="RRG24" s="64"/>
      <c r="RRL24" s="62"/>
      <c r="RRM24" s="63"/>
      <c r="RRN24" s="64"/>
      <c r="RRS24" s="62"/>
      <c r="RRT24" s="63"/>
      <c r="RRU24" s="64"/>
      <c r="RRZ24" s="62"/>
      <c r="RSA24" s="63"/>
      <c r="RSB24" s="64"/>
      <c r="RSG24" s="62"/>
      <c r="RSH24" s="63"/>
      <c r="RSI24" s="64"/>
      <c r="RSN24" s="62"/>
      <c r="RSO24" s="63"/>
      <c r="RSP24" s="64"/>
      <c r="RSU24" s="62"/>
      <c r="RSV24" s="63"/>
      <c r="RSW24" s="64"/>
      <c r="RTB24" s="62"/>
      <c r="RTC24" s="63"/>
      <c r="RTD24" s="64"/>
      <c r="RTI24" s="62"/>
      <c r="RTJ24" s="63"/>
      <c r="RTK24" s="64"/>
      <c r="RTP24" s="62"/>
      <c r="RTQ24" s="63"/>
      <c r="RTR24" s="64"/>
      <c r="RTW24" s="62"/>
      <c r="RTX24" s="63"/>
      <c r="RTY24" s="64"/>
      <c r="RUD24" s="62"/>
      <c r="RUE24" s="63"/>
      <c r="RUF24" s="64"/>
      <c r="RUK24" s="62"/>
      <c r="RUL24" s="63"/>
      <c r="RUM24" s="64"/>
      <c r="RUR24" s="62"/>
      <c r="RUS24" s="63"/>
      <c r="RUT24" s="64"/>
      <c r="RUY24" s="62"/>
      <c r="RUZ24" s="63"/>
      <c r="RVA24" s="64"/>
      <c r="RVF24" s="62"/>
      <c r="RVG24" s="63"/>
      <c r="RVH24" s="64"/>
      <c r="RVM24" s="62"/>
      <c r="RVN24" s="63"/>
      <c r="RVO24" s="64"/>
      <c r="RVT24" s="62"/>
      <c r="RVU24" s="63"/>
      <c r="RVV24" s="64"/>
      <c r="RWA24" s="62"/>
      <c r="RWB24" s="63"/>
      <c r="RWC24" s="64"/>
      <c r="RWH24" s="62"/>
      <c r="RWI24" s="63"/>
      <c r="RWJ24" s="64"/>
      <c r="RWO24" s="62"/>
      <c r="RWP24" s="63"/>
      <c r="RWQ24" s="64"/>
      <c r="RWV24" s="62"/>
      <c r="RWW24" s="63"/>
      <c r="RWX24" s="64"/>
      <c r="RXC24" s="62"/>
      <c r="RXD24" s="63"/>
      <c r="RXE24" s="64"/>
      <c r="RXJ24" s="62"/>
      <c r="RXK24" s="63"/>
      <c r="RXL24" s="64"/>
      <c r="RXQ24" s="62"/>
      <c r="RXR24" s="63"/>
      <c r="RXS24" s="64"/>
      <c r="RXX24" s="62"/>
      <c r="RXY24" s="63"/>
      <c r="RXZ24" s="64"/>
      <c r="RYE24" s="62"/>
      <c r="RYF24" s="63"/>
      <c r="RYG24" s="64"/>
      <c r="RYL24" s="62"/>
      <c r="RYM24" s="63"/>
      <c r="RYN24" s="64"/>
      <c r="RYS24" s="62"/>
      <c r="RYT24" s="63"/>
      <c r="RYU24" s="64"/>
      <c r="RYZ24" s="62"/>
      <c r="RZA24" s="63"/>
      <c r="RZB24" s="64"/>
      <c r="RZG24" s="62"/>
      <c r="RZH24" s="63"/>
      <c r="RZI24" s="64"/>
      <c r="RZN24" s="62"/>
      <c r="RZO24" s="63"/>
      <c r="RZP24" s="64"/>
      <c r="RZU24" s="62"/>
      <c r="RZV24" s="63"/>
      <c r="RZW24" s="64"/>
      <c r="SAB24" s="62"/>
      <c r="SAC24" s="63"/>
      <c r="SAD24" s="64"/>
      <c r="SAI24" s="62"/>
      <c r="SAJ24" s="63"/>
      <c r="SAK24" s="64"/>
      <c r="SAP24" s="62"/>
      <c r="SAQ24" s="63"/>
      <c r="SAR24" s="64"/>
      <c r="SAW24" s="62"/>
      <c r="SAX24" s="63"/>
      <c r="SAY24" s="64"/>
      <c r="SBD24" s="62"/>
      <c r="SBE24" s="63"/>
      <c r="SBF24" s="64"/>
      <c r="SBK24" s="62"/>
      <c r="SBL24" s="63"/>
      <c r="SBM24" s="64"/>
      <c r="SBR24" s="62"/>
      <c r="SBS24" s="63"/>
      <c r="SBT24" s="64"/>
      <c r="SBY24" s="62"/>
      <c r="SBZ24" s="63"/>
      <c r="SCA24" s="64"/>
      <c r="SCF24" s="62"/>
      <c r="SCG24" s="63"/>
      <c r="SCH24" s="64"/>
      <c r="SCM24" s="62"/>
      <c r="SCN24" s="63"/>
      <c r="SCO24" s="64"/>
      <c r="SCT24" s="62"/>
      <c r="SCU24" s="63"/>
      <c r="SCV24" s="64"/>
      <c r="SDA24" s="62"/>
      <c r="SDB24" s="63"/>
      <c r="SDC24" s="64"/>
      <c r="SDH24" s="62"/>
      <c r="SDI24" s="63"/>
      <c r="SDJ24" s="64"/>
      <c r="SDO24" s="62"/>
      <c r="SDP24" s="63"/>
      <c r="SDQ24" s="64"/>
      <c r="SDV24" s="62"/>
      <c r="SDW24" s="63"/>
      <c r="SDX24" s="64"/>
      <c r="SEC24" s="62"/>
      <c r="SED24" s="63"/>
      <c r="SEE24" s="64"/>
      <c r="SEJ24" s="62"/>
      <c r="SEK24" s="63"/>
      <c r="SEL24" s="64"/>
      <c r="SEQ24" s="62"/>
      <c r="SER24" s="63"/>
      <c r="SES24" s="64"/>
      <c r="SEX24" s="62"/>
      <c r="SEY24" s="63"/>
      <c r="SEZ24" s="64"/>
      <c r="SFE24" s="62"/>
      <c r="SFF24" s="63"/>
      <c r="SFG24" s="64"/>
      <c r="SFL24" s="62"/>
      <c r="SFM24" s="63"/>
      <c r="SFN24" s="64"/>
      <c r="SFS24" s="62"/>
      <c r="SFT24" s="63"/>
      <c r="SFU24" s="64"/>
      <c r="SFZ24" s="62"/>
      <c r="SGA24" s="63"/>
      <c r="SGB24" s="64"/>
      <c r="SGG24" s="62"/>
      <c r="SGH24" s="63"/>
      <c r="SGI24" s="64"/>
      <c r="SGN24" s="62"/>
      <c r="SGO24" s="63"/>
      <c r="SGP24" s="64"/>
      <c r="SGU24" s="62"/>
      <c r="SGV24" s="63"/>
      <c r="SGW24" s="64"/>
      <c r="SHB24" s="62"/>
      <c r="SHC24" s="63"/>
      <c r="SHD24" s="64"/>
      <c r="SHI24" s="62"/>
      <c r="SHJ24" s="63"/>
      <c r="SHK24" s="64"/>
      <c r="SHP24" s="62"/>
      <c r="SHQ24" s="63"/>
      <c r="SHR24" s="64"/>
      <c r="SHW24" s="62"/>
      <c r="SHX24" s="63"/>
      <c r="SHY24" s="64"/>
      <c r="SID24" s="62"/>
      <c r="SIE24" s="63"/>
      <c r="SIF24" s="64"/>
      <c r="SIK24" s="62"/>
      <c r="SIL24" s="63"/>
      <c r="SIM24" s="64"/>
      <c r="SIR24" s="62"/>
      <c r="SIS24" s="63"/>
      <c r="SIT24" s="64"/>
      <c r="SIY24" s="62"/>
      <c r="SIZ24" s="63"/>
      <c r="SJA24" s="64"/>
      <c r="SJF24" s="62"/>
      <c r="SJG24" s="63"/>
      <c r="SJH24" s="64"/>
      <c r="SJM24" s="62"/>
      <c r="SJN24" s="63"/>
      <c r="SJO24" s="64"/>
      <c r="SJT24" s="62"/>
      <c r="SJU24" s="63"/>
      <c r="SJV24" s="64"/>
      <c r="SKA24" s="62"/>
      <c r="SKB24" s="63"/>
      <c r="SKC24" s="64"/>
      <c r="SKH24" s="62"/>
      <c r="SKI24" s="63"/>
      <c r="SKJ24" s="64"/>
      <c r="SKO24" s="62"/>
      <c r="SKP24" s="63"/>
      <c r="SKQ24" s="64"/>
      <c r="SKV24" s="62"/>
      <c r="SKW24" s="63"/>
      <c r="SKX24" s="64"/>
      <c r="SLC24" s="62"/>
      <c r="SLD24" s="63"/>
      <c r="SLE24" s="64"/>
      <c r="SLJ24" s="62"/>
      <c r="SLK24" s="63"/>
      <c r="SLL24" s="64"/>
      <c r="SLQ24" s="62"/>
      <c r="SLR24" s="63"/>
      <c r="SLS24" s="64"/>
      <c r="SLX24" s="62"/>
      <c r="SLY24" s="63"/>
      <c r="SLZ24" s="64"/>
      <c r="SME24" s="62"/>
      <c r="SMF24" s="63"/>
      <c r="SMG24" s="64"/>
      <c r="SML24" s="62"/>
      <c r="SMM24" s="63"/>
      <c r="SMN24" s="64"/>
      <c r="SMS24" s="62"/>
      <c r="SMT24" s="63"/>
      <c r="SMU24" s="64"/>
      <c r="SMZ24" s="62"/>
      <c r="SNA24" s="63"/>
      <c r="SNB24" s="64"/>
      <c r="SNG24" s="62"/>
      <c r="SNH24" s="63"/>
      <c r="SNI24" s="64"/>
      <c r="SNN24" s="62"/>
      <c r="SNO24" s="63"/>
      <c r="SNP24" s="64"/>
      <c r="SNU24" s="62"/>
      <c r="SNV24" s="63"/>
      <c r="SNW24" s="64"/>
      <c r="SOB24" s="62"/>
      <c r="SOC24" s="63"/>
      <c r="SOD24" s="64"/>
      <c r="SOI24" s="62"/>
      <c r="SOJ24" s="63"/>
      <c r="SOK24" s="64"/>
      <c r="SOP24" s="62"/>
      <c r="SOQ24" s="63"/>
      <c r="SOR24" s="64"/>
      <c r="SOW24" s="62"/>
      <c r="SOX24" s="63"/>
      <c r="SOY24" s="64"/>
      <c r="SPD24" s="62"/>
      <c r="SPE24" s="63"/>
      <c r="SPF24" s="64"/>
      <c r="SPK24" s="62"/>
      <c r="SPL24" s="63"/>
      <c r="SPM24" s="64"/>
      <c r="SPR24" s="62"/>
      <c r="SPS24" s="63"/>
      <c r="SPT24" s="64"/>
      <c r="SPY24" s="62"/>
      <c r="SPZ24" s="63"/>
      <c r="SQA24" s="64"/>
      <c r="SQF24" s="62"/>
      <c r="SQG24" s="63"/>
      <c r="SQH24" s="64"/>
      <c r="SQM24" s="62"/>
      <c r="SQN24" s="63"/>
      <c r="SQO24" s="64"/>
      <c r="SQT24" s="62"/>
      <c r="SQU24" s="63"/>
      <c r="SQV24" s="64"/>
      <c r="SRA24" s="62"/>
      <c r="SRB24" s="63"/>
      <c r="SRC24" s="64"/>
      <c r="SRH24" s="62"/>
      <c r="SRI24" s="63"/>
      <c r="SRJ24" s="64"/>
      <c r="SRO24" s="62"/>
      <c r="SRP24" s="63"/>
      <c r="SRQ24" s="64"/>
      <c r="SRV24" s="62"/>
      <c r="SRW24" s="63"/>
      <c r="SRX24" s="64"/>
      <c r="SSC24" s="62"/>
      <c r="SSD24" s="63"/>
      <c r="SSE24" s="64"/>
      <c r="SSJ24" s="62"/>
      <c r="SSK24" s="63"/>
      <c r="SSL24" s="64"/>
      <c r="SSQ24" s="62"/>
      <c r="SSR24" s="63"/>
      <c r="SSS24" s="64"/>
      <c r="SSX24" s="62"/>
      <c r="SSY24" s="63"/>
      <c r="SSZ24" s="64"/>
      <c r="STE24" s="62"/>
      <c r="STF24" s="63"/>
      <c r="STG24" s="64"/>
      <c r="STL24" s="62"/>
      <c r="STM24" s="63"/>
      <c r="STN24" s="64"/>
      <c r="STS24" s="62"/>
      <c r="STT24" s="63"/>
      <c r="STU24" s="64"/>
      <c r="STZ24" s="62"/>
      <c r="SUA24" s="63"/>
      <c r="SUB24" s="64"/>
      <c r="SUG24" s="62"/>
      <c r="SUH24" s="63"/>
      <c r="SUI24" s="64"/>
      <c r="SUN24" s="62"/>
      <c r="SUO24" s="63"/>
      <c r="SUP24" s="64"/>
      <c r="SUU24" s="62"/>
      <c r="SUV24" s="63"/>
      <c r="SUW24" s="64"/>
      <c r="SVB24" s="62"/>
      <c r="SVC24" s="63"/>
      <c r="SVD24" s="64"/>
      <c r="SVI24" s="62"/>
      <c r="SVJ24" s="63"/>
      <c r="SVK24" s="64"/>
      <c r="SVP24" s="62"/>
      <c r="SVQ24" s="63"/>
      <c r="SVR24" s="64"/>
      <c r="SVW24" s="62"/>
      <c r="SVX24" s="63"/>
      <c r="SVY24" s="64"/>
      <c r="SWD24" s="62"/>
      <c r="SWE24" s="63"/>
      <c r="SWF24" s="64"/>
      <c r="SWK24" s="62"/>
      <c r="SWL24" s="63"/>
      <c r="SWM24" s="64"/>
      <c r="SWR24" s="62"/>
      <c r="SWS24" s="63"/>
      <c r="SWT24" s="64"/>
      <c r="SWY24" s="62"/>
      <c r="SWZ24" s="63"/>
      <c r="SXA24" s="64"/>
      <c r="SXF24" s="62"/>
      <c r="SXG24" s="63"/>
      <c r="SXH24" s="64"/>
      <c r="SXM24" s="62"/>
      <c r="SXN24" s="63"/>
      <c r="SXO24" s="64"/>
      <c r="SXT24" s="62"/>
      <c r="SXU24" s="63"/>
      <c r="SXV24" s="64"/>
      <c r="SYA24" s="62"/>
      <c r="SYB24" s="63"/>
      <c r="SYC24" s="64"/>
      <c r="SYH24" s="62"/>
      <c r="SYI24" s="63"/>
      <c r="SYJ24" s="64"/>
      <c r="SYO24" s="62"/>
      <c r="SYP24" s="63"/>
      <c r="SYQ24" s="64"/>
      <c r="SYV24" s="62"/>
      <c r="SYW24" s="63"/>
      <c r="SYX24" s="64"/>
      <c r="SZC24" s="62"/>
      <c r="SZD24" s="63"/>
      <c r="SZE24" s="64"/>
      <c r="SZJ24" s="62"/>
      <c r="SZK24" s="63"/>
      <c r="SZL24" s="64"/>
      <c r="SZQ24" s="62"/>
      <c r="SZR24" s="63"/>
      <c r="SZS24" s="64"/>
      <c r="SZX24" s="62"/>
      <c r="SZY24" s="63"/>
      <c r="SZZ24" s="64"/>
      <c r="TAE24" s="62"/>
      <c r="TAF24" s="63"/>
      <c r="TAG24" s="64"/>
      <c r="TAL24" s="62"/>
      <c r="TAM24" s="63"/>
      <c r="TAN24" s="64"/>
      <c r="TAS24" s="62"/>
      <c r="TAT24" s="63"/>
      <c r="TAU24" s="64"/>
      <c r="TAZ24" s="62"/>
      <c r="TBA24" s="63"/>
      <c r="TBB24" s="64"/>
      <c r="TBG24" s="62"/>
      <c r="TBH24" s="63"/>
      <c r="TBI24" s="64"/>
      <c r="TBN24" s="62"/>
      <c r="TBO24" s="63"/>
      <c r="TBP24" s="64"/>
      <c r="TBU24" s="62"/>
      <c r="TBV24" s="63"/>
      <c r="TBW24" s="64"/>
      <c r="TCB24" s="62"/>
      <c r="TCC24" s="63"/>
      <c r="TCD24" s="64"/>
      <c r="TCI24" s="62"/>
      <c r="TCJ24" s="63"/>
      <c r="TCK24" s="64"/>
      <c r="TCP24" s="62"/>
      <c r="TCQ24" s="63"/>
      <c r="TCR24" s="64"/>
      <c r="TCW24" s="62"/>
      <c r="TCX24" s="63"/>
      <c r="TCY24" s="64"/>
      <c r="TDD24" s="62"/>
      <c r="TDE24" s="63"/>
      <c r="TDF24" s="64"/>
      <c r="TDK24" s="62"/>
      <c r="TDL24" s="63"/>
      <c r="TDM24" s="64"/>
      <c r="TDR24" s="62"/>
      <c r="TDS24" s="63"/>
      <c r="TDT24" s="64"/>
      <c r="TDY24" s="62"/>
      <c r="TDZ24" s="63"/>
      <c r="TEA24" s="64"/>
      <c r="TEF24" s="62"/>
      <c r="TEG24" s="63"/>
      <c r="TEH24" s="64"/>
      <c r="TEM24" s="62"/>
      <c r="TEN24" s="63"/>
      <c r="TEO24" s="64"/>
      <c r="TET24" s="62"/>
      <c r="TEU24" s="63"/>
      <c r="TEV24" s="64"/>
      <c r="TFA24" s="62"/>
      <c r="TFB24" s="63"/>
      <c r="TFC24" s="64"/>
      <c r="TFH24" s="62"/>
      <c r="TFI24" s="63"/>
      <c r="TFJ24" s="64"/>
      <c r="TFO24" s="62"/>
      <c r="TFP24" s="63"/>
      <c r="TFQ24" s="64"/>
      <c r="TFV24" s="62"/>
      <c r="TFW24" s="63"/>
      <c r="TFX24" s="64"/>
      <c r="TGC24" s="62"/>
      <c r="TGD24" s="63"/>
      <c r="TGE24" s="64"/>
      <c r="TGJ24" s="62"/>
      <c r="TGK24" s="63"/>
      <c r="TGL24" s="64"/>
      <c r="TGQ24" s="62"/>
      <c r="TGR24" s="63"/>
      <c r="TGS24" s="64"/>
      <c r="TGX24" s="62"/>
      <c r="TGY24" s="63"/>
      <c r="TGZ24" s="64"/>
      <c r="THE24" s="62"/>
      <c r="THF24" s="63"/>
      <c r="THG24" s="64"/>
      <c r="THL24" s="62"/>
      <c r="THM24" s="63"/>
      <c r="THN24" s="64"/>
      <c r="THS24" s="62"/>
      <c r="THT24" s="63"/>
      <c r="THU24" s="64"/>
      <c r="THZ24" s="62"/>
      <c r="TIA24" s="63"/>
      <c r="TIB24" s="64"/>
      <c r="TIG24" s="62"/>
      <c r="TIH24" s="63"/>
      <c r="TII24" s="64"/>
      <c r="TIN24" s="62"/>
      <c r="TIO24" s="63"/>
      <c r="TIP24" s="64"/>
      <c r="TIU24" s="62"/>
      <c r="TIV24" s="63"/>
      <c r="TIW24" s="64"/>
      <c r="TJB24" s="62"/>
      <c r="TJC24" s="63"/>
      <c r="TJD24" s="64"/>
      <c r="TJI24" s="62"/>
      <c r="TJJ24" s="63"/>
      <c r="TJK24" s="64"/>
      <c r="TJP24" s="62"/>
      <c r="TJQ24" s="63"/>
      <c r="TJR24" s="64"/>
      <c r="TJW24" s="62"/>
      <c r="TJX24" s="63"/>
      <c r="TJY24" s="64"/>
      <c r="TKD24" s="62"/>
      <c r="TKE24" s="63"/>
      <c r="TKF24" s="64"/>
      <c r="TKK24" s="62"/>
      <c r="TKL24" s="63"/>
      <c r="TKM24" s="64"/>
      <c r="TKR24" s="62"/>
      <c r="TKS24" s="63"/>
      <c r="TKT24" s="64"/>
      <c r="TKY24" s="62"/>
      <c r="TKZ24" s="63"/>
      <c r="TLA24" s="64"/>
      <c r="TLF24" s="62"/>
      <c r="TLG24" s="63"/>
      <c r="TLH24" s="64"/>
      <c r="TLM24" s="62"/>
      <c r="TLN24" s="63"/>
      <c r="TLO24" s="64"/>
      <c r="TLT24" s="62"/>
      <c r="TLU24" s="63"/>
      <c r="TLV24" s="64"/>
      <c r="TMA24" s="62"/>
      <c r="TMB24" s="63"/>
      <c r="TMC24" s="64"/>
      <c r="TMH24" s="62"/>
      <c r="TMI24" s="63"/>
      <c r="TMJ24" s="64"/>
      <c r="TMO24" s="62"/>
      <c r="TMP24" s="63"/>
      <c r="TMQ24" s="64"/>
      <c r="TMV24" s="62"/>
      <c r="TMW24" s="63"/>
      <c r="TMX24" s="64"/>
      <c r="TNC24" s="62"/>
      <c r="TND24" s="63"/>
      <c r="TNE24" s="64"/>
      <c r="TNJ24" s="62"/>
      <c r="TNK24" s="63"/>
      <c r="TNL24" s="64"/>
      <c r="TNQ24" s="62"/>
      <c r="TNR24" s="63"/>
      <c r="TNS24" s="64"/>
      <c r="TNX24" s="62"/>
      <c r="TNY24" s="63"/>
      <c r="TNZ24" s="64"/>
      <c r="TOE24" s="62"/>
      <c r="TOF24" s="63"/>
      <c r="TOG24" s="64"/>
      <c r="TOL24" s="62"/>
      <c r="TOM24" s="63"/>
      <c r="TON24" s="64"/>
      <c r="TOS24" s="62"/>
      <c r="TOT24" s="63"/>
      <c r="TOU24" s="64"/>
      <c r="TOZ24" s="62"/>
      <c r="TPA24" s="63"/>
      <c r="TPB24" s="64"/>
      <c r="TPG24" s="62"/>
      <c r="TPH24" s="63"/>
      <c r="TPI24" s="64"/>
      <c r="TPN24" s="62"/>
      <c r="TPO24" s="63"/>
      <c r="TPP24" s="64"/>
      <c r="TPU24" s="62"/>
      <c r="TPV24" s="63"/>
      <c r="TPW24" s="64"/>
      <c r="TQB24" s="62"/>
      <c r="TQC24" s="63"/>
      <c r="TQD24" s="64"/>
      <c r="TQI24" s="62"/>
      <c r="TQJ24" s="63"/>
      <c r="TQK24" s="64"/>
      <c r="TQP24" s="62"/>
      <c r="TQQ24" s="63"/>
      <c r="TQR24" s="64"/>
      <c r="TQW24" s="62"/>
      <c r="TQX24" s="63"/>
      <c r="TQY24" s="64"/>
      <c r="TRD24" s="62"/>
      <c r="TRE24" s="63"/>
      <c r="TRF24" s="64"/>
      <c r="TRK24" s="62"/>
      <c r="TRL24" s="63"/>
      <c r="TRM24" s="64"/>
      <c r="TRR24" s="62"/>
      <c r="TRS24" s="63"/>
      <c r="TRT24" s="64"/>
      <c r="TRY24" s="62"/>
      <c r="TRZ24" s="63"/>
      <c r="TSA24" s="64"/>
      <c r="TSF24" s="62"/>
      <c r="TSG24" s="63"/>
      <c r="TSH24" s="64"/>
      <c r="TSM24" s="62"/>
      <c r="TSN24" s="63"/>
      <c r="TSO24" s="64"/>
      <c r="TST24" s="62"/>
      <c r="TSU24" s="63"/>
      <c r="TSV24" s="64"/>
      <c r="TTA24" s="62"/>
      <c r="TTB24" s="63"/>
      <c r="TTC24" s="64"/>
      <c r="TTH24" s="62"/>
      <c r="TTI24" s="63"/>
      <c r="TTJ24" s="64"/>
      <c r="TTO24" s="62"/>
      <c r="TTP24" s="63"/>
      <c r="TTQ24" s="64"/>
      <c r="TTV24" s="62"/>
      <c r="TTW24" s="63"/>
      <c r="TTX24" s="64"/>
      <c r="TUC24" s="62"/>
      <c r="TUD24" s="63"/>
      <c r="TUE24" s="64"/>
      <c r="TUJ24" s="62"/>
      <c r="TUK24" s="63"/>
      <c r="TUL24" s="64"/>
      <c r="TUQ24" s="62"/>
      <c r="TUR24" s="63"/>
      <c r="TUS24" s="64"/>
      <c r="TUX24" s="62"/>
      <c r="TUY24" s="63"/>
      <c r="TUZ24" s="64"/>
      <c r="TVE24" s="62"/>
      <c r="TVF24" s="63"/>
      <c r="TVG24" s="64"/>
      <c r="TVL24" s="62"/>
      <c r="TVM24" s="63"/>
      <c r="TVN24" s="64"/>
      <c r="TVS24" s="62"/>
      <c r="TVT24" s="63"/>
      <c r="TVU24" s="64"/>
      <c r="TVZ24" s="62"/>
      <c r="TWA24" s="63"/>
      <c r="TWB24" s="64"/>
      <c r="TWG24" s="62"/>
      <c r="TWH24" s="63"/>
      <c r="TWI24" s="64"/>
      <c r="TWN24" s="62"/>
      <c r="TWO24" s="63"/>
      <c r="TWP24" s="64"/>
      <c r="TWU24" s="62"/>
      <c r="TWV24" s="63"/>
      <c r="TWW24" s="64"/>
      <c r="TXB24" s="62"/>
      <c r="TXC24" s="63"/>
      <c r="TXD24" s="64"/>
      <c r="TXI24" s="62"/>
      <c r="TXJ24" s="63"/>
      <c r="TXK24" s="64"/>
      <c r="TXP24" s="62"/>
      <c r="TXQ24" s="63"/>
      <c r="TXR24" s="64"/>
      <c r="TXW24" s="62"/>
      <c r="TXX24" s="63"/>
      <c r="TXY24" s="64"/>
      <c r="TYD24" s="62"/>
      <c r="TYE24" s="63"/>
      <c r="TYF24" s="64"/>
      <c r="TYK24" s="62"/>
      <c r="TYL24" s="63"/>
      <c r="TYM24" s="64"/>
      <c r="TYR24" s="62"/>
      <c r="TYS24" s="63"/>
      <c r="TYT24" s="64"/>
      <c r="TYY24" s="62"/>
      <c r="TYZ24" s="63"/>
      <c r="TZA24" s="64"/>
      <c r="TZF24" s="62"/>
      <c r="TZG24" s="63"/>
      <c r="TZH24" s="64"/>
      <c r="TZM24" s="62"/>
      <c r="TZN24" s="63"/>
      <c r="TZO24" s="64"/>
      <c r="TZT24" s="62"/>
      <c r="TZU24" s="63"/>
      <c r="TZV24" s="64"/>
      <c r="UAA24" s="62"/>
      <c r="UAB24" s="63"/>
      <c r="UAC24" s="64"/>
      <c r="UAH24" s="62"/>
      <c r="UAI24" s="63"/>
      <c r="UAJ24" s="64"/>
      <c r="UAO24" s="62"/>
      <c r="UAP24" s="63"/>
      <c r="UAQ24" s="64"/>
      <c r="UAV24" s="62"/>
      <c r="UAW24" s="63"/>
      <c r="UAX24" s="64"/>
      <c r="UBC24" s="62"/>
      <c r="UBD24" s="63"/>
      <c r="UBE24" s="64"/>
      <c r="UBJ24" s="62"/>
      <c r="UBK24" s="63"/>
      <c r="UBL24" s="64"/>
      <c r="UBQ24" s="62"/>
      <c r="UBR24" s="63"/>
      <c r="UBS24" s="64"/>
      <c r="UBX24" s="62"/>
      <c r="UBY24" s="63"/>
      <c r="UBZ24" s="64"/>
      <c r="UCE24" s="62"/>
      <c r="UCF24" s="63"/>
      <c r="UCG24" s="64"/>
      <c r="UCL24" s="62"/>
      <c r="UCM24" s="63"/>
      <c r="UCN24" s="64"/>
      <c r="UCS24" s="62"/>
      <c r="UCT24" s="63"/>
      <c r="UCU24" s="64"/>
      <c r="UCZ24" s="62"/>
      <c r="UDA24" s="63"/>
      <c r="UDB24" s="64"/>
      <c r="UDG24" s="62"/>
      <c r="UDH24" s="63"/>
      <c r="UDI24" s="64"/>
      <c r="UDN24" s="62"/>
      <c r="UDO24" s="63"/>
      <c r="UDP24" s="64"/>
      <c r="UDU24" s="62"/>
      <c r="UDV24" s="63"/>
      <c r="UDW24" s="64"/>
      <c r="UEB24" s="62"/>
      <c r="UEC24" s="63"/>
      <c r="UED24" s="64"/>
      <c r="UEI24" s="62"/>
      <c r="UEJ24" s="63"/>
      <c r="UEK24" s="64"/>
      <c r="UEP24" s="62"/>
      <c r="UEQ24" s="63"/>
      <c r="UER24" s="64"/>
      <c r="UEW24" s="62"/>
      <c r="UEX24" s="63"/>
      <c r="UEY24" s="64"/>
      <c r="UFD24" s="62"/>
      <c r="UFE24" s="63"/>
      <c r="UFF24" s="64"/>
      <c r="UFK24" s="62"/>
      <c r="UFL24" s="63"/>
      <c r="UFM24" s="64"/>
      <c r="UFR24" s="62"/>
      <c r="UFS24" s="63"/>
      <c r="UFT24" s="64"/>
      <c r="UFY24" s="62"/>
      <c r="UFZ24" s="63"/>
      <c r="UGA24" s="64"/>
      <c r="UGF24" s="62"/>
      <c r="UGG24" s="63"/>
      <c r="UGH24" s="64"/>
      <c r="UGM24" s="62"/>
      <c r="UGN24" s="63"/>
      <c r="UGO24" s="64"/>
      <c r="UGT24" s="62"/>
      <c r="UGU24" s="63"/>
      <c r="UGV24" s="64"/>
      <c r="UHA24" s="62"/>
      <c r="UHB24" s="63"/>
      <c r="UHC24" s="64"/>
      <c r="UHH24" s="62"/>
      <c r="UHI24" s="63"/>
      <c r="UHJ24" s="64"/>
      <c r="UHO24" s="62"/>
      <c r="UHP24" s="63"/>
      <c r="UHQ24" s="64"/>
      <c r="UHV24" s="62"/>
      <c r="UHW24" s="63"/>
      <c r="UHX24" s="64"/>
      <c r="UIC24" s="62"/>
      <c r="UID24" s="63"/>
      <c r="UIE24" s="64"/>
      <c r="UIJ24" s="62"/>
      <c r="UIK24" s="63"/>
      <c r="UIL24" s="64"/>
      <c r="UIQ24" s="62"/>
      <c r="UIR24" s="63"/>
      <c r="UIS24" s="64"/>
      <c r="UIX24" s="62"/>
      <c r="UIY24" s="63"/>
      <c r="UIZ24" s="64"/>
      <c r="UJE24" s="62"/>
      <c r="UJF24" s="63"/>
      <c r="UJG24" s="64"/>
      <c r="UJL24" s="62"/>
      <c r="UJM24" s="63"/>
      <c r="UJN24" s="64"/>
      <c r="UJS24" s="62"/>
      <c r="UJT24" s="63"/>
      <c r="UJU24" s="64"/>
      <c r="UJZ24" s="62"/>
      <c r="UKA24" s="63"/>
      <c r="UKB24" s="64"/>
      <c r="UKG24" s="62"/>
      <c r="UKH24" s="63"/>
      <c r="UKI24" s="64"/>
      <c r="UKN24" s="62"/>
      <c r="UKO24" s="63"/>
      <c r="UKP24" s="64"/>
      <c r="UKU24" s="62"/>
      <c r="UKV24" s="63"/>
      <c r="UKW24" s="64"/>
      <c r="ULB24" s="62"/>
      <c r="ULC24" s="63"/>
      <c r="ULD24" s="64"/>
      <c r="ULI24" s="62"/>
      <c r="ULJ24" s="63"/>
      <c r="ULK24" s="64"/>
      <c r="ULP24" s="62"/>
      <c r="ULQ24" s="63"/>
      <c r="ULR24" s="64"/>
      <c r="ULW24" s="62"/>
      <c r="ULX24" s="63"/>
      <c r="ULY24" s="64"/>
      <c r="UMD24" s="62"/>
      <c r="UME24" s="63"/>
      <c r="UMF24" s="64"/>
      <c r="UMK24" s="62"/>
      <c r="UML24" s="63"/>
      <c r="UMM24" s="64"/>
      <c r="UMR24" s="62"/>
      <c r="UMS24" s="63"/>
      <c r="UMT24" s="64"/>
      <c r="UMY24" s="62"/>
      <c r="UMZ24" s="63"/>
      <c r="UNA24" s="64"/>
      <c r="UNF24" s="62"/>
      <c r="UNG24" s="63"/>
      <c r="UNH24" s="64"/>
      <c r="UNM24" s="62"/>
      <c r="UNN24" s="63"/>
      <c r="UNO24" s="64"/>
      <c r="UNT24" s="62"/>
      <c r="UNU24" s="63"/>
      <c r="UNV24" s="64"/>
      <c r="UOA24" s="62"/>
      <c r="UOB24" s="63"/>
      <c r="UOC24" s="64"/>
      <c r="UOH24" s="62"/>
      <c r="UOI24" s="63"/>
      <c r="UOJ24" s="64"/>
      <c r="UOO24" s="62"/>
      <c r="UOP24" s="63"/>
      <c r="UOQ24" s="64"/>
      <c r="UOV24" s="62"/>
      <c r="UOW24" s="63"/>
      <c r="UOX24" s="64"/>
      <c r="UPC24" s="62"/>
      <c r="UPD24" s="63"/>
      <c r="UPE24" s="64"/>
      <c r="UPJ24" s="62"/>
      <c r="UPK24" s="63"/>
      <c r="UPL24" s="64"/>
      <c r="UPQ24" s="62"/>
      <c r="UPR24" s="63"/>
      <c r="UPS24" s="64"/>
      <c r="UPX24" s="62"/>
      <c r="UPY24" s="63"/>
      <c r="UPZ24" s="64"/>
      <c r="UQE24" s="62"/>
      <c r="UQF24" s="63"/>
      <c r="UQG24" s="64"/>
      <c r="UQL24" s="62"/>
      <c r="UQM24" s="63"/>
      <c r="UQN24" s="64"/>
      <c r="UQS24" s="62"/>
      <c r="UQT24" s="63"/>
      <c r="UQU24" s="64"/>
      <c r="UQZ24" s="62"/>
      <c r="URA24" s="63"/>
      <c r="URB24" s="64"/>
      <c r="URG24" s="62"/>
      <c r="URH24" s="63"/>
      <c r="URI24" s="64"/>
      <c r="URN24" s="62"/>
      <c r="URO24" s="63"/>
      <c r="URP24" s="64"/>
      <c r="URU24" s="62"/>
      <c r="URV24" s="63"/>
      <c r="URW24" s="64"/>
      <c r="USB24" s="62"/>
      <c r="USC24" s="63"/>
      <c r="USD24" s="64"/>
      <c r="USI24" s="62"/>
      <c r="USJ24" s="63"/>
      <c r="USK24" s="64"/>
      <c r="USP24" s="62"/>
      <c r="USQ24" s="63"/>
      <c r="USR24" s="64"/>
      <c r="USW24" s="62"/>
      <c r="USX24" s="63"/>
      <c r="USY24" s="64"/>
      <c r="UTD24" s="62"/>
      <c r="UTE24" s="63"/>
      <c r="UTF24" s="64"/>
      <c r="UTK24" s="62"/>
      <c r="UTL24" s="63"/>
      <c r="UTM24" s="64"/>
      <c r="UTR24" s="62"/>
      <c r="UTS24" s="63"/>
      <c r="UTT24" s="64"/>
      <c r="UTY24" s="62"/>
      <c r="UTZ24" s="63"/>
      <c r="UUA24" s="64"/>
      <c r="UUF24" s="62"/>
      <c r="UUG24" s="63"/>
      <c r="UUH24" s="64"/>
      <c r="UUM24" s="62"/>
      <c r="UUN24" s="63"/>
      <c r="UUO24" s="64"/>
      <c r="UUT24" s="62"/>
      <c r="UUU24" s="63"/>
      <c r="UUV24" s="64"/>
      <c r="UVA24" s="62"/>
      <c r="UVB24" s="63"/>
      <c r="UVC24" s="64"/>
      <c r="UVH24" s="62"/>
      <c r="UVI24" s="63"/>
      <c r="UVJ24" s="64"/>
      <c r="UVO24" s="62"/>
      <c r="UVP24" s="63"/>
      <c r="UVQ24" s="64"/>
      <c r="UVV24" s="62"/>
      <c r="UVW24" s="63"/>
      <c r="UVX24" s="64"/>
      <c r="UWC24" s="62"/>
      <c r="UWD24" s="63"/>
      <c r="UWE24" s="64"/>
      <c r="UWJ24" s="62"/>
      <c r="UWK24" s="63"/>
      <c r="UWL24" s="64"/>
      <c r="UWQ24" s="62"/>
      <c r="UWR24" s="63"/>
      <c r="UWS24" s="64"/>
      <c r="UWX24" s="62"/>
      <c r="UWY24" s="63"/>
      <c r="UWZ24" s="64"/>
      <c r="UXE24" s="62"/>
      <c r="UXF24" s="63"/>
      <c r="UXG24" s="64"/>
      <c r="UXL24" s="62"/>
      <c r="UXM24" s="63"/>
      <c r="UXN24" s="64"/>
      <c r="UXS24" s="62"/>
      <c r="UXT24" s="63"/>
      <c r="UXU24" s="64"/>
      <c r="UXZ24" s="62"/>
      <c r="UYA24" s="63"/>
      <c r="UYB24" s="64"/>
      <c r="UYG24" s="62"/>
      <c r="UYH24" s="63"/>
      <c r="UYI24" s="64"/>
      <c r="UYN24" s="62"/>
      <c r="UYO24" s="63"/>
      <c r="UYP24" s="64"/>
      <c r="UYU24" s="62"/>
      <c r="UYV24" s="63"/>
      <c r="UYW24" s="64"/>
      <c r="UZB24" s="62"/>
      <c r="UZC24" s="63"/>
      <c r="UZD24" s="64"/>
      <c r="UZI24" s="62"/>
      <c r="UZJ24" s="63"/>
      <c r="UZK24" s="64"/>
      <c r="UZP24" s="62"/>
      <c r="UZQ24" s="63"/>
      <c r="UZR24" s="64"/>
      <c r="UZW24" s="62"/>
      <c r="UZX24" s="63"/>
      <c r="UZY24" s="64"/>
      <c r="VAD24" s="62"/>
      <c r="VAE24" s="63"/>
      <c r="VAF24" s="64"/>
      <c r="VAK24" s="62"/>
      <c r="VAL24" s="63"/>
      <c r="VAM24" s="64"/>
      <c r="VAR24" s="62"/>
      <c r="VAS24" s="63"/>
      <c r="VAT24" s="64"/>
      <c r="VAY24" s="62"/>
      <c r="VAZ24" s="63"/>
      <c r="VBA24" s="64"/>
      <c r="VBF24" s="62"/>
      <c r="VBG24" s="63"/>
      <c r="VBH24" s="64"/>
      <c r="VBM24" s="62"/>
      <c r="VBN24" s="63"/>
      <c r="VBO24" s="64"/>
      <c r="VBT24" s="62"/>
      <c r="VBU24" s="63"/>
      <c r="VBV24" s="64"/>
      <c r="VCA24" s="62"/>
      <c r="VCB24" s="63"/>
      <c r="VCC24" s="64"/>
      <c r="VCH24" s="62"/>
      <c r="VCI24" s="63"/>
      <c r="VCJ24" s="64"/>
      <c r="VCO24" s="62"/>
      <c r="VCP24" s="63"/>
      <c r="VCQ24" s="64"/>
      <c r="VCV24" s="62"/>
      <c r="VCW24" s="63"/>
      <c r="VCX24" s="64"/>
      <c r="VDC24" s="62"/>
      <c r="VDD24" s="63"/>
      <c r="VDE24" s="64"/>
      <c r="VDJ24" s="62"/>
      <c r="VDK24" s="63"/>
      <c r="VDL24" s="64"/>
      <c r="VDQ24" s="62"/>
      <c r="VDR24" s="63"/>
      <c r="VDS24" s="64"/>
      <c r="VDX24" s="62"/>
      <c r="VDY24" s="63"/>
      <c r="VDZ24" s="64"/>
      <c r="VEE24" s="62"/>
      <c r="VEF24" s="63"/>
      <c r="VEG24" s="64"/>
      <c r="VEL24" s="62"/>
      <c r="VEM24" s="63"/>
      <c r="VEN24" s="64"/>
      <c r="VES24" s="62"/>
      <c r="VET24" s="63"/>
      <c r="VEU24" s="64"/>
      <c r="VEZ24" s="62"/>
      <c r="VFA24" s="63"/>
      <c r="VFB24" s="64"/>
      <c r="VFG24" s="62"/>
      <c r="VFH24" s="63"/>
      <c r="VFI24" s="64"/>
      <c r="VFN24" s="62"/>
      <c r="VFO24" s="63"/>
      <c r="VFP24" s="64"/>
      <c r="VFU24" s="62"/>
      <c r="VFV24" s="63"/>
      <c r="VFW24" s="64"/>
      <c r="VGB24" s="62"/>
      <c r="VGC24" s="63"/>
      <c r="VGD24" s="64"/>
      <c r="VGI24" s="62"/>
      <c r="VGJ24" s="63"/>
      <c r="VGK24" s="64"/>
      <c r="VGP24" s="62"/>
      <c r="VGQ24" s="63"/>
      <c r="VGR24" s="64"/>
      <c r="VGW24" s="62"/>
      <c r="VGX24" s="63"/>
      <c r="VGY24" s="64"/>
      <c r="VHD24" s="62"/>
      <c r="VHE24" s="63"/>
      <c r="VHF24" s="64"/>
      <c r="VHK24" s="62"/>
      <c r="VHL24" s="63"/>
      <c r="VHM24" s="64"/>
      <c r="VHR24" s="62"/>
      <c r="VHS24" s="63"/>
      <c r="VHT24" s="64"/>
      <c r="VHY24" s="62"/>
      <c r="VHZ24" s="63"/>
      <c r="VIA24" s="64"/>
      <c r="VIF24" s="62"/>
      <c r="VIG24" s="63"/>
      <c r="VIH24" s="64"/>
      <c r="VIM24" s="62"/>
      <c r="VIN24" s="63"/>
      <c r="VIO24" s="64"/>
      <c r="VIT24" s="62"/>
      <c r="VIU24" s="63"/>
      <c r="VIV24" s="64"/>
      <c r="VJA24" s="62"/>
      <c r="VJB24" s="63"/>
      <c r="VJC24" s="64"/>
      <c r="VJH24" s="62"/>
      <c r="VJI24" s="63"/>
      <c r="VJJ24" s="64"/>
      <c r="VJO24" s="62"/>
      <c r="VJP24" s="63"/>
      <c r="VJQ24" s="64"/>
      <c r="VJV24" s="62"/>
      <c r="VJW24" s="63"/>
      <c r="VJX24" s="64"/>
      <c r="VKC24" s="62"/>
      <c r="VKD24" s="63"/>
      <c r="VKE24" s="64"/>
      <c r="VKJ24" s="62"/>
      <c r="VKK24" s="63"/>
      <c r="VKL24" s="64"/>
      <c r="VKQ24" s="62"/>
      <c r="VKR24" s="63"/>
      <c r="VKS24" s="64"/>
      <c r="VKX24" s="62"/>
      <c r="VKY24" s="63"/>
      <c r="VKZ24" s="64"/>
      <c r="VLE24" s="62"/>
      <c r="VLF24" s="63"/>
      <c r="VLG24" s="64"/>
      <c r="VLL24" s="62"/>
      <c r="VLM24" s="63"/>
      <c r="VLN24" s="64"/>
      <c r="VLS24" s="62"/>
      <c r="VLT24" s="63"/>
      <c r="VLU24" s="64"/>
      <c r="VLZ24" s="62"/>
      <c r="VMA24" s="63"/>
      <c r="VMB24" s="64"/>
      <c r="VMG24" s="62"/>
      <c r="VMH24" s="63"/>
      <c r="VMI24" s="64"/>
      <c r="VMN24" s="62"/>
      <c r="VMO24" s="63"/>
      <c r="VMP24" s="64"/>
      <c r="VMU24" s="62"/>
      <c r="VMV24" s="63"/>
      <c r="VMW24" s="64"/>
      <c r="VNB24" s="62"/>
      <c r="VNC24" s="63"/>
      <c r="VND24" s="64"/>
      <c r="VNI24" s="62"/>
      <c r="VNJ24" s="63"/>
      <c r="VNK24" s="64"/>
      <c r="VNP24" s="62"/>
      <c r="VNQ24" s="63"/>
      <c r="VNR24" s="64"/>
      <c r="VNW24" s="62"/>
      <c r="VNX24" s="63"/>
      <c r="VNY24" s="64"/>
      <c r="VOD24" s="62"/>
      <c r="VOE24" s="63"/>
      <c r="VOF24" s="64"/>
      <c r="VOK24" s="62"/>
      <c r="VOL24" s="63"/>
      <c r="VOM24" s="64"/>
      <c r="VOR24" s="62"/>
      <c r="VOS24" s="63"/>
      <c r="VOT24" s="64"/>
      <c r="VOY24" s="62"/>
      <c r="VOZ24" s="63"/>
      <c r="VPA24" s="64"/>
      <c r="VPF24" s="62"/>
      <c r="VPG24" s="63"/>
      <c r="VPH24" s="64"/>
      <c r="VPM24" s="62"/>
      <c r="VPN24" s="63"/>
      <c r="VPO24" s="64"/>
      <c r="VPT24" s="62"/>
      <c r="VPU24" s="63"/>
      <c r="VPV24" s="64"/>
      <c r="VQA24" s="62"/>
      <c r="VQB24" s="63"/>
      <c r="VQC24" s="64"/>
      <c r="VQH24" s="62"/>
      <c r="VQI24" s="63"/>
      <c r="VQJ24" s="64"/>
      <c r="VQO24" s="62"/>
      <c r="VQP24" s="63"/>
      <c r="VQQ24" s="64"/>
      <c r="VQV24" s="62"/>
      <c r="VQW24" s="63"/>
      <c r="VQX24" s="64"/>
      <c r="VRC24" s="62"/>
      <c r="VRD24" s="63"/>
      <c r="VRE24" s="64"/>
      <c r="VRJ24" s="62"/>
      <c r="VRK24" s="63"/>
      <c r="VRL24" s="64"/>
      <c r="VRQ24" s="62"/>
      <c r="VRR24" s="63"/>
      <c r="VRS24" s="64"/>
      <c r="VRX24" s="62"/>
      <c r="VRY24" s="63"/>
      <c r="VRZ24" s="64"/>
      <c r="VSE24" s="62"/>
      <c r="VSF24" s="63"/>
      <c r="VSG24" s="64"/>
      <c r="VSL24" s="62"/>
      <c r="VSM24" s="63"/>
      <c r="VSN24" s="64"/>
      <c r="VSS24" s="62"/>
      <c r="VST24" s="63"/>
      <c r="VSU24" s="64"/>
      <c r="VSZ24" s="62"/>
      <c r="VTA24" s="63"/>
      <c r="VTB24" s="64"/>
      <c r="VTG24" s="62"/>
      <c r="VTH24" s="63"/>
      <c r="VTI24" s="64"/>
      <c r="VTN24" s="62"/>
      <c r="VTO24" s="63"/>
      <c r="VTP24" s="64"/>
      <c r="VTU24" s="62"/>
      <c r="VTV24" s="63"/>
      <c r="VTW24" s="64"/>
      <c r="VUB24" s="62"/>
      <c r="VUC24" s="63"/>
      <c r="VUD24" s="64"/>
      <c r="VUI24" s="62"/>
      <c r="VUJ24" s="63"/>
      <c r="VUK24" s="64"/>
      <c r="VUP24" s="62"/>
      <c r="VUQ24" s="63"/>
      <c r="VUR24" s="64"/>
      <c r="VUW24" s="62"/>
      <c r="VUX24" s="63"/>
      <c r="VUY24" s="64"/>
      <c r="VVD24" s="62"/>
      <c r="VVE24" s="63"/>
      <c r="VVF24" s="64"/>
      <c r="VVK24" s="62"/>
      <c r="VVL24" s="63"/>
      <c r="VVM24" s="64"/>
      <c r="VVR24" s="62"/>
      <c r="VVS24" s="63"/>
      <c r="VVT24" s="64"/>
      <c r="VVY24" s="62"/>
      <c r="VVZ24" s="63"/>
      <c r="VWA24" s="64"/>
      <c r="VWF24" s="62"/>
      <c r="VWG24" s="63"/>
      <c r="VWH24" s="64"/>
      <c r="VWM24" s="62"/>
      <c r="VWN24" s="63"/>
      <c r="VWO24" s="64"/>
      <c r="VWT24" s="62"/>
      <c r="VWU24" s="63"/>
      <c r="VWV24" s="64"/>
      <c r="VXA24" s="62"/>
      <c r="VXB24" s="63"/>
      <c r="VXC24" s="64"/>
      <c r="VXH24" s="62"/>
      <c r="VXI24" s="63"/>
      <c r="VXJ24" s="64"/>
      <c r="VXO24" s="62"/>
      <c r="VXP24" s="63"/>
      <c r="VXQ24" s="64"/>
      <c r="VXV24" s="62"/>
      <c r="VXW24" s="63"/>
      <c r="VXX24" s="64"/>
      <c r="VYC24" s="62"/>
      <c r="VYD24" s="63"/>
      <c r="VYE24" s="64"/>
      <c r="VYJ24" s="62"/>
      <c r="VYK24" s="63"/>
      <c r="VYL24" s="64"/>
      <c r="VYQ24" s="62"/>
      <c r="VYR24" s="63"/>
      <c r="VYS24" s="64"/>
      <c r="VYX24" s="62"/>
      <c r="VYY24" s="63"/>
      <c r="VYZ24" s="64"/>
      <c r="VZE24" s="62"/>
      <c r="VZF24" s="63"/>
      <c r="VZG24" s="64"/>
      <c r="VZL24" s="62"/>
      <c r="VZM24" s="63"/>
      <c r="VZN24" s="64"/>
      <c r="VZS24" s="62"/>
      <c r="VZT24" s="63"/>
      <c r="VZU24" s="64"/>
      <c r="VZZ24" s="62"/>
      <c r="WAA24" s="63"/>
      <c r="WAB24" s="64"/>
      <c r="WAG24" s="62"/>
      <c r="WAH24" s="63"/>
      <c r="WAI24" s="64"/>
      <c r="WAN24" s="62"/>
      <c r="WAO24" s="63"/>
      <c r="WAP24" s="64"/>
      <c r="WAU24" s="62"/>
      <c r="WAV24" s="63"/>
      <c r="WAW24" s="64"/>
      <c r="WBB24" s="62"/>
      <c r="WBC24" s="63"/>
      <c r="WBD24" s="64"/>
      <c r="WBI24" s="62"/>
      <c r="WBJ24" s="63"/>
      <c r="WBK24" s="64"/>
      <c r="WBP24" s="62"/>
      <c r="WBQ24" s="63"/>
      <c r="WBR24" s="64"/>
      <c r="WBW24" s="62"/>
      <c r="WBX24" s="63"/>
      <c r="WBY24" s="64"/>
      <c r="WCD24" s="62"/>
      <c r="WCE24" s="63"/>
      <c r="WCF24" s="64"/>
      <c r="WCK24" s="62"/>
      <c r="WCL24" s="63"/>
      <c r="WCM24" s="64"/>
      <c r="WCR24" s="62"/>
      <c r="WCS24" s="63"/>
      <c r="WCT24" s="64"/>
      <c r="WCY24" s="62"/>
      <c r="WCZ24" s="63"/>
      <c r="WDA24" s="64"/>
      <c r="WDF24" s="62"/>
      <c r="WDG24" s="63"/>
      <c r="WDH24" s="64"/>
      <c r="WDM24" s="62"/>
      <c r="WDN24" s="63"/>
      <c r="WDO24" s="64"/>
      <c r="WDT24" s="62"/>
      <c r="WDU24" s="63"/>
      <c r="WDV24" s="64"/>
      <c r="WEA24" s="62"/>
      <c r="WEB24" s="63"/>
      <c r="WEC24" s="64"/>
      <c r="WEH24" s="62"/>
      <c r="WEI24" s="63"/>
      <c r="WEJ24" s="64"/>
      <c r="WEO24" s="62"/>
      <c r="WEP24" s="63"/>
      <c r="WEQ24" s="64"/>
      <c r="WEV24" s="62"/>
      <c r="WEW24" s="63"/>
      <c r="WEX24" s="64"/>
      <c r="WFC24" s="62"/>
      <c r="WFD24" s="63"/>
      <c r="WFE24" s="64"/>
      <c r="WFJ24" s="62"/>
      <c r="WFK24" s="63"/>
      <c r="WFL24" s="64"/>
      <c r="WFQ24" s="62"/>
      <c r="WFR24" s="63"/>
      <c r="WFS24" s="64"/>
      <c r="WFX24" s="62"/>
      <c r="WFY24" s="63"/>
      <c r="WFZ24" s="64"/>
      <c r="WGE24" s="62"/>
      <c r="WGF24" s="63"/>
      <c r="WGG24" s="64"/>
      <c r="WGL24" s="62"/>
      <c r="WGM24" s="63"/>
      <c r="WGN24" s="64"/>
      <c r="WGS24" s="62"/>
      <c r="WGT24" s="63"/>
      <c r="WGU24" s="64"/>
      <c r="WGZ24" s="62"/>
      <c r="WHA24" s="63"/>
      <c r="WHB24" s="64"/>
      <c r="WHG24" s="62"/>
      <c r="WHH24" s="63"/>
      <c r="WHI24" s="64"/>
      <c r="WHN24" s="62"/>
      <c r="WHO24" s="63"/>
      <c r="WHP24" s="64"/>
      <c r="WHU24" s="62"/>
      <c r="WHV24" s="63"/>
      <c r="WHW24" s="64"/>
      <c r="WIB24" s="62"/>
      <c r="WIC24" s="63"/>
      <c r="WID24" s="64"/>
      <c r="WII24" s="62"/>
      <c r="WIJ24" s="63"/>
      <c r="WIK24" s="64"/>
      <c r="WIP24" s="62"/>
      <c r="WIQ24" s="63"/>
      <c r="WIR24" s="64"/>
      <c r="WIW24" s="62"/>
      <c r="WIX24" s="63"/>
      <c r="WIY24" s="64"/>
      <c r="WJD24" s="62"/>
      <c r="WJE24" s="63"/>
      <c r="WJF24" s="64"/>
      <c r="WJK24" s="62"/>
      <c r="WJL24" s="63"/>
      <c r="WJM24" s="64"/>
      <c r="WJR24" s="62"/>
      <c r="WJS24" s="63"/>
      <c r="WJT24" s="64"/>
      <c r="WJY24" s="62"/>
      <c r="WJZ24" s="63"/>
      <c r="WKA24" s="64"/>
      <c r="WKF24" s="62"/>
      <c r="WKG24" s="63"/>
      <c r="WKH24" s="64"/>
      <c r="WKM24" s="62"/>
      <c r="WKN24" s="63"/>
      <c r="WKO24" s="64"/>
      <c r="WKT24" s="62"/>
      <c r="WKU24" s="63"/>
      <c r="WKV24" s="64"/>
      <c r="WLA24" s="62"/>
      <c r="WLB24" s="63"/>
      <c r="WLC24" s="64"/>
      <c r="WLH24" s="62"/>
      <c r="WLI24" s="63"/>
      <c r="WLJ24" s="64"/>
      <c r="WLO24" s="62"/>
      <c r="WLP24" s="63"/>
      <c r="WLQ24" s="64"/>
      <c r="WLV24" s="62"/>
      <c r="WLW24" s="63"/>
      <c r="WLX24" s="64"/>
      <c r="WMC24" s="62"/>
      <c r="WMD24" s="63"/>
      <c r="WME24" s="64"/>
      <c r="WMJ24" s="62"/>
      <c r="WMK24" s="63"/>
      <c r="WML24" s="64"/>
      <c r="WMQ24" s="62"/>
      <c r="WMR24" s="63"/>
      <c r="WMS24" s="64"/>
      <c r="WMX24" s="62"/>
      <c r="WMY24" s="63"/>
      <c r="WMZ24" s="64"/>
      <c r="WNE24" s="62"/>
      <c r="WNF24" s="63"/>
      <c r="WNG24" s="64"/>
      <c r="WNL24" s="62"/>
      <c r="WNM24" s="63"/>
      <c r="WNN24" s="64"/>
      <c r="WNS24" s="62"/>
      <c r="WNT24" s="63"/>
      <c r="WNU24" s="64"/>
      <c r="WNZ24" s="62"/>
      <c r="WOA24" s="63"/>
      <c r="WOB24" s="64"/>
      <c r="WOG24" s="62"/>
      <c r="WOH24" s="63"/>
      <c r="WOI24" s="64"/>
      <c r="WON24" s="62"/>
      <c r="WOO24" s="63"/>
      <c r="WOP24" s="64"/>
      <c r="WOU24" s="62"/>
      <c r="WOV24" s="63"/>
      <c r="WOW24" s="64"/>
      <c r="WPB24" s="62"/>
      <c r="WPC24" s="63"/>
      <c r="WPD24" s="64"/>
      <c r="WPI24" s="62"/>
      <c r="WPJ24" s="63"/>
      <c r="WPK24" s="64"/>
      <c r="WPP24" s="62"/>
      <c r="WPQ24" s="63"/>
      <c r="WPR24" s="64"/>
      <c r="WPW24" s="62"/>
      <c r="WPX24" s="63"/>
      <c r="WPY24" s="64"/>
      <c r="WQD24" s="62"/>
      <c r="WQE24" s="63"/>
      <c r="WQF24" s="64"/>
      <c r="WQK24" s="62"/>
      <c r="WQL24" s="63"/>
      <c r="WQM24" s="64"/>
      <c r="WQR24" s="62"/>
      <c r="WQS24" s="63"/>
      <c r="WQT24" s="64"/>
      <c r="WQY24" s="62"/>
      <c r="WQZ24" s="63"/>
      <c r="WRA24" s="64"/>
      <c r="WRF24" s="62"/>
      <c r="WRG24" s="63"/>
      <c r="WRH24" s="64"/>
      <c r="WRM24" s="62"/>
      <c r="WRN24" s="63"/>
      <c r="WRO24" s="64"/>
      <c r="WRT24" s="62"/>
      <c r="WRU24" s="63"/>
      <c r="WRV24" s="64"/>
      <c r="WSA24" s="62"/>
      <c r="WSB24" s="63"/>
      <c r="WSC24" s="64"/>
      <c r="WSH24" s="62"/>
      <c r="WSI24" s="63"/>
      <c r="WSJ24" s="64"/>
      <c r="WSO24" s="62"/>
      <c r="WSP24" s="63"/>
      <c r="WSQ24" s="64"/>
      <c r="WSV24" s="62"/>
      <c r="WSW24" s="63"/>
      <c r="WSX24" s="64"/>
      <c r="WTC24" s="62"/>
      <c r="WTD24" s="63"/>
      <c r="WTE24" s="64"/>
      <c r="WTJ24" s="62"/>
      <c r="WTK24" s="63"/>
      <c r="WTL24" s="64"/>
      <c r="WTQ24" s="62"/>
      <c r="WTR24" s="63"/>
      <c r="WTS24" s="64"/>
      <c r="WTX24" s="62"/>
      <c r="WTY24" s="63"/>
      <c r="WTZ24" s="64"/>
      <c r="WUE24" s="62"/>
      <c r="WUF24" s="63"/>
      <c r="WUG24" s="64"/>
      <c r="WUL24" s="62"/>
      <c r="WUM24" s="63"/>
      <c r="WUN24" s="64"/>
      <c r="WUS24" s="62"/>
      <c r="WUT24" s="63"/>
      <c r="WUU24" s="64"/>
      <c r="WUZ24" s="62"/>
      <c r="WVA24" s="63"/>
      <c r="WVB24" s="64"/>
      <c r="WVG24" s="62"/>
      <c r="WVH24" s="63"/>
      <c r="WVI24" s="64"/>
      <c r="WVN24" s="62"/>
      <c r="WVO24" s="63"/>
      <c r="WVP24" s="64"/>
      <c r="WVU24" s="62"/>
      <c r="WVV24" s="63"/>
      <c r="WVW24" s="64"/>
      <c r="WWB24" s="62"/>
      <c r="WWC24" s="63"/>
      <c r="WWD24" s="64"/>
      <c r="WWI24" s="62"/>
      <c r="WWJ24" s="63"/>
      <c r="WWK24" s="64"/>
      <c r="WWP24" s="62"/>
      <c r="WWQ24" s="63"/>
      <c r="WWR24" s="64"/>
      <c r="WWW24" s="62"/>
      <c r="WWX24" s="63"/>
      <c r="WWY24" s="64"/>
      <c r="WXD24" s="62"/>
      <c r="WXE24" s="63"/>
      <c r="WXF24" s="64"/>
      <c r="WXK24" s="62"/>
      <c r="WXL24" s="63"/>
      <c r="WXM24" s="64"/>
      <c r="WXR24" s="62"/>
      <c r="WXS24" s="63"/>
      <c r="WXT24" s="64"/>
      <c r="WXY24" s="62"/>
      <c r="WXZ24" s="63"/>
      <c r="WYA24" s="64"/>
      <c r="WYF24" s="62"/>
      <c r="WYG24" s="63"/>
      <c r="WYH24" s="64"/>
      <c r="WYM24" s="62"/>
      <c r="WYN24" s="63"/>
      <c r="WYO24" s="64"/>
      <c r="WYT24" s="62"/>
      <c r="WYU24" s="63"/>
      <c r="WYV24" s="64"/>
      <c r="WZA24" s="62"/>
      <c r="WZB24" s="63"/>
      <c r="WZC24" s="64"/>
      <c r="WZH24" s="62"/>
      <c r="WZI24" s="63"/>
      <c r="WZJ24" s="64"/>
      <c r="WZO24" s="62"/>
      <c r="WZP24" s="63"/>
      <c r="WZQ24" s="64"/>
      <c r="WZV24" s="62"/>
      <c r="WZW24" s="63"/>
      <c r="WZX24" s="64"/>
      <c r="XAC24" s="62"/>
      <c r="XAD24" s="63"/>
      <c r="XAE24" s="64"/>
      <c r="XAJ24" s="62"/>
      <c r="XAK24" s="63"/>
      <c r="XAL24" s="64"/>
      <c r="XAQ24" s="62"/>
      <c r="XAR24" s="63"/>
      <c r="XAS24" s="64"/>
      <c r="XAX24" s="62"/>
      <c r="XAY24" s="63"/>
      <c r="XAZ24" s="64"/>
      <c r="XBE24" s="62"/>
      <c r="XBF24" s="63"/>
      <c r="XBG24" s="64"/>
      <c r="XBL24" s="62"/>
      <c r="XBM24" s="63"/>
      <c r="XBN24" s="64"/>
      <c r="XBS24" s="62"/>
      <c r="XBT24" s="63"/>
      <c r="XBU24" s="64"/>
      <c r="XBZ24" s="62"/>
      <c r="XCA24" s="63"/>
      <c r="XCB24" s="64"/>
      <c r="XCG24" s="62"/>
      <c r="XCH24" s="63"/>
      <c r="XCI24" s="64"/>
      <c r="XCN24" s="62"/>
      <c r="XCO24" s="63"/>
      <c r="XCP24" s="64"/>
      <c r="XCU24" s="62"/>
      <c r="XCV24" s="63"/>
      <c r="XCW24" s="64"/>
      <c r="XDB24" s="62"/>
      <c r="XDC24" s="63"/>
      <c r="XDD24" s="64"/>
      <c r="XDI24" s="62"/>
      <c r="XDJ24" s="63"/>
      <c r="XDK24" s="64"/>
      <c r="XDP24" s="62"/>
      <c r="XDQ24" s="63"/>
      <c r="XDR24" s="64"/>
      <c r="XDW24" s="62"/>
      <c r="XDX24" s="63"/>
      <c r="XDY24" s="64"/>
      <c r="XED24" s="62"/>
      <c r="XEE24" s="63"/>
      <c r="XEF24" s="64"/>
      <c r="XEK24" s="62"/>
      <c r="XEL24" s="63"/>
      <c r="XEM24" s="64"/>
      <c r="XER24" s="62"/>
      <c r="XES24" s="63"/>
      <c r="XET24" s="64"/>
      <c r="XEY24" s="62"/>
      <c r="XEZ24" s="63"/>
      <c r="XFA24" s="64"/>
    </row>
    <row r="25" spans="1:16382" s="24" customFormat="1" ht="15" thickBot="1" x14ac:dyDescent="0.35">
      <c r="A25" s="104" t="s">
        <v>1467</v>
      </c>
      <c r="B25" s="105" t="s">
        <v>1468</v>
      </c>
      <c r="C25" s="106">
        <v>46077</v>
      </c>
      <c r="D25" s="79">
        <v>46269</v>
      </c>
      <c r="E25" s="92" cm="1">
        <f t="array" ref="E25">_xlfn.IFS(ISBLANK(Table9[[#This Row],[DISCHARGE DATE]]),0,NOT(ISBLANK(Table9[[#This Row],[DISCHARGE DATE]])),((Table9[[#This Row],[DISCHARGE DATE]]-Table9[[#This Row],[ADMISSION DATE]])+1))</f>
        <v>193</v>
      </c>
      <c r="F25" s="89">
        <f>Table9[[#This Row],[DAYS]]*20</f>
        <v>3860</v>
      </c>
      <c r="G25" s="89">
        <f>Table9[[#This Row],[DAYS]]*13</f>
        <v>2509</v>
      </c>
      <c r="H25" s="89">
        <f>Table9[[#This Row],[ACTUAL]]-Table9[[#This Row],[REAL]]</f>
        <v>1351</v>
      </c>
      <c r="I25" s="109" t="s">
        <v>1918</v>
      </c>
      <c r="J25"/>
      <c r="K25"/>
      <c r="L25"/>
      <c r="M25" s="62"/>
      <c r="N25" s="63"/>
      <c r="O25" s="64"/>
      <c r="T25" s="62"/>
      <c r="U25" s="63"/>
      <c r="V25" s="64"/>
      <c r="AA25" s="62"/>
      <c r="AB25" s="63"/>
      <c r="AC25" s="64"/>
      <c r="AH25" s="62"/>
      <c r="AI25" s="63"/>
      <c r="AJ25" s="64"/>
      <c r="AO25" s="62"/>
      <c r="AP25" s="63"/>
      <c r="AQ25" s="64"/>
      <c r="AV25" s="62"/>
      <c r="AW25" s="63"/>
      <c r="AX25" s="64"/>
      <c r="BC25" s="62"/>
      <c r="BD25" s="63"/>
      <c r="BE25" s="64"/>
      <c r="BJ25" s="62"/>
      <c r="BK25" s="63"/>
      <c r="BL25" s="64"/>
      <c r="BQ25" s="62"/>
      <c r="BR25" s="63"/>
      <c r="BS25" s="64"/>
      <c r="BX25" s="62"/>
      <c r="BY25" s="63"/>
      <c r="BZ25" s="64"/>
      <c r="CE25" s="62"/>
      <c r="CF25" s="63"/>
      <c r="CG25" s="64"/>
      <c r="CL25" s="62"/>
      <c r="CM25" s="63"/>
      <c r="CN25" s="64"/>
      <c r="CS25" s="62"/>
      <c r="CT25" s="63"/>
      <c r="CU25" s="64"/>
      <c r="CZ25" s="62"/>
      <c r="DA25" s="63"/>
      <c r="DB25" s="64"/>
      <c r="DG25" s="62"/>
      <c r="DH25" s="63"/>
      <c r="DI25" s="64"/>
      <c r="DN25" s="62"/>
      <c r="DO25" s="63"/>
      <c r="DP25" s="64"/>
      <c r="DU25" s="62"/>
      <c r="DV25" s="63"/>
      <c r="DW25" s="64"/>
      <c r="EB25" s="62"/>
      <c r="EC25" s="63"/>
      <c r="ED25" s="64"/>
      <c r="EI25" s="62"/>
      <c r="EJ25" s="63"/>
      <c r="EK25" s="64"/>
      <c r="EP25" s="62"/>
      <c r="EQ25" s="63"/>
      <c r="ER25" s="64"/>
      <c r="EW25" s="62"/>
      <c r="EX25" s="63"/>
      <c r="EY25" s="64"/>
      <c r="FD25" s="62"/>
      <c r="FE25" s="63"/>
      <c r="FF25" s="64"/>
      <c r="FK25" s="62"/>
      <c r="FL25" s="63"/>
      <c r="FM25" s="64"/>
      <c r="FR25" s="62"/>
      <c r="FS25" s="63"/>
      <c r="FT25" s="64"/>
      <c r="FY25" s="62"/>
      <c r="FZ25" s="63"/>
      <c r="GA25" s="64"/>
      <c r="GF25" s="62"/>
      <c r="GG25" s="63"/>
      <c r="GH25" s="64"/>
      <c r="GM25" s="62"/>
      <c r="GN25" s="63"/>
      <c r="GO25" s="64"/>
      <c r="GT25" s="62"/>
      <c r="GU25" s="63"/>
      <c r="GV25" s="64"/>
      <c r="HA25" s="62"/>
      <c r="HB25" s="63"/>
      <c r="HC25" s="64"/>
      <c r="HH25" s="62"/>
      <c r="HI25" s="63"/>
      <c r="HJ25" s="64"/>
      <c r="HO25" s="62"/>
      <c r="HP25" s="63"/>
      <c r="HQ25" s="64"/>
      <c r="HV25" s="62"/>
      <c r="HW25" s="63"/>
      <c r="HX25" s="64"/>
      <c r="IC25" s="62"/>
      <c r="ID25" s="63"/>
      <c r="IE25" s="64"/>
      <c r="IJ25" s="62"/>
      <c r="IK25" s="63"/>
      <c r="IL25" s="64"/>
      <c r="IQ25" s="62"/>
      <c r="IR25" s="63"/>
      <c r="IS25" s="64"/>
      <c r="IX25" s="62"/>
      <c r="IY25" s="63"/>
      <c r="IZ25" s="64"/>
      <c r="JE25" s="62"/>
      <c r="JF25" s="63"/>
      <c r="JG25" s="64"/>
      <c r="JL25" s="62"/>
      <c r="JM25" s="63"/>
      <c r="JN25" s="64"/>
      <c r="JS25" s="62"/>
      <c r="JT25" s="63"/>
      <c r="JU25" s="64"/>
      <c r="JZ25" s="62"/>
      <c r="KA25" s="63"/>
      <c r="KB25" s="64"/>
      <c r="KG25" s="62"/>
      <c r="KH25" s="63"/>
      <c r="KI25" s="64"/>
      <c r="KN25" s="62"/>
      <c r="KO25" s="63"/>
      <c r="KP25" s="64"/>
      <c r="KU25" s="62"/>
      <c r="KV25" s="63"/>
      <c r="KW25" s="64"/>
      <c r="LB25" s="62"/>
      <c r="LC25" s="63"/>
      <c r="LD25" s="64"/>
      <c r="LI25" s="62"/>
      <c r="LJ25" s="63"/>
      <c r="LK25" s="64"/>
      <c r="LP25" s="62"/>
      <c r="LQ25" s="63"/>
      <c r="LR25" s="64"/>
      <c r="LW25" s="62"/>
      <c r="LX25" s="63"/>
      <c r="LY25" s="64"/>
      <c r="MD25" s="62"/>
      <c r="ME25" s="63"/>
      <c r="MF25" s="64"/>
      <c r="MK25" s="62"/>
      <c r="ML25" s="63"/>
      <c r="MM25" s="64"/>
      <c r="MR25" s="62"/>
      <c r="MS25" s="63"/>
      <c r="MT25" s="64"/>
      <c r="MY25" s="62"/>
      <c r="MZ25" s="63"/>
      <c r="NA25" s="64"/>
      <c r="NF25" s="62"/>
      <c r="NG25" s="63"/>
      <c r="NH25" s="64"/>
      <c r="NM25" s="62"/>
      <c r="NN25" s="63"/>
      <c r="NO25" s="64"/>
      <c r="NT25" s="62"/>
      <c r="NU25" s="63"/>
      <c r="NV25" s="64"/>
      <c r="OA25" s="62"/>
      <c r="OB25" s="63"/>
      <c r="OC25" s="64"/>
      <c r="OH25" s="62"/>
      <c r="OI25" s="63"/>
      <c r="OJ25" s="64"/>
      <c r="OO25" s="62"/>
      <c r="OP25" s="63"/>
      <c r="OQ25" s="64"/>
      <c r="OV25" s="62"/>
      <c r="OW25" s="63"/>
      <c r="OX25" s="64"/>
      <c r="PC25" s="62"/>
      <c r="PD25" s="63"/>
      <c r="PE25" s="64"/>
      <c r="PJ25" s="62"/>
      <c r="PK25" s="63"/>
      <c r="PL25" s="64"/>
      <c r="PQ25" s="62"/>
      <c r="PR25" s="63"/>
      <c r="PS25" s="64"/>
      <c r="PX25" s="62"/>
      <c r="PY25" s="63"/>
      <c r="PZ25" s="64"/>
      <c r="QE25" s="62"/>
      <c r="QF25" s="63"/>
      <c r="QG25" s="64"/>
      <c r="QL25" s="62"/>
      <c r="QM25" s="63"/>
      <c r="QN25" s="64"/>
      <c r="QS25" s="62"/>
      <c r="QT25" s="63"/>
      <c r="QU25" s="64"/>
      <c r="QZ25" s="62"/>
      <c r="RA25" s="63"/>
      <c r="RB25" s="64"/>
      <c r="RG25" s="62"/>
      <c r="RH25" s="63"/>
      <c r="RI25" s="64"/>
      <c r="RN25" s="62"/>
      <c r="RO25" s="63"/>
      <c r="RP25" s="64"/>
      <c r="RU25" s="62"/>
      <c r="RV25" s="63"/>
      <c r="RW25" s="64"/>
      <c r="SB25" s="62"/>
      <c r="SC25" s="63"/>
      <c r="SD25" s="64"/>
      <c r="SI25" s="62"/>
      <c r="SJ25" s="63"/>
      <c r="SK25" s="64"/>
      <c r="SP25" s="62"/>
      <c r="SQ25" s="63"/>
      <c r="SR25" s="64"/>
      <c r="SW25" s="62"/>
      <c r="SX25" s="63"/>
      <c r="SY25" s="64"/>
      <c r="TD25" s="62"/>
      <c r="TE25" s="63"/>
      <c r="TF25" s="64"/>
      <c r="TK25" s="62"/>
      <c r="TL25" s="63"/>
      <c r="TM25" s="64"/>
      <c r="TR25" s="62"/>
      <c r="TS25" s="63"/>
      <c r="TT25" s="64"/>
      <c r="TY25" s="62"/>
      <c r="TZ25" s="63"/>
      <c r="UA25" s="64"/>
      <c r="UF25" s="62"/>
      <c r="UG25" s="63"/>
      <c r="UH25" s="64"/>
      <c r="UM25" s="62"/>
      <c r="UN25" s="63"/>
      <c r="UO25" s="64"/>
      <c r="UT25" s="62"/>
      <c r="UU25" s="63"/>
      <c r="UV25" s="64"/>
      <c r="VA25" s="62"/>
      <c r="VB25" s="63"/>
      <c r="VC25" s="64"/>
      <c r="VH25" s="62"/>
      <c r="VI25" s="63"/>
      <c r="VJ25" s="64"/>
      <c r="VO25" s="62"/>
      <c r="VP25" s="63"/>
      <c r="VQ25" s="64"/>
      <c r="VV25" s="62"/>
      <c r="VW25" s="63"/>
      <c r="VX25" s="64"/>
      <c r="WC25" s="62"/>
      <c r="WD25" s="63"/>
      <c r="WE25" s="64"/>
      <c r="WJ25" s="62"/>
      <c r="WK25" s="63"/>
      <c r="WL25" s="64"/>
      <c r="WQ25" s="62"/>
      <c r="WR25" s="63"/>
      <c r="WS25" s="64"/>
      <c r="WX25" s="62"/>
      <c r="WY25" s="63"/>
      <c r="WZ25" s="64"/>
      <c r="XE25" s="62"/>
      <c r="XF25" s="63"/>
      <c r="XG25" s="64"/>
      <c r="XL25" s="62"/>
      <c r="XM25" s="63"/>
      <c r="XN25" s="64"/>
      <c r="XS25" s="62"/>
      <c r="XT25" s="63"/>
      <c r="XU25" s="64"/>
      <c r="XZ25" s="62"/>
      <c r="YA25" s="63"/>
      <c r="YB25" s="64"/>
      <c r="YG25" s="62"/>
      <c r="YH25" s="63"/>
      <c r="YI25" s="64"/>
      <c r="YN25" s="62"/>
      <c r="YO25" s="63"/>
      <c r="YP25" s="64"/>
      <c r="YU25" s="62"/>
      <c r="YV25" s="63"/>
      <c r="YW25" s="64"/>
      <c r="ZB25" s="62"/>
      <c r="ZC25" s="63"/>
      <c r="ZD25" s="64"/>
      <c r="ZI25" s="62"/>
      <c r="ZJ25" s="63"/>
      <c r="ZK25" s="64"/>
      <c r="ZP25" s="62"/>
      <c r="ZQ25" s="63"/>
      <c r="ZR25" s="64"/>
      <c r="ZW25" s="62"/>
      <c r="ZX25" s="63"/>
      <c r="ZY25" s="64"/>
      <c r="AAD25" s="62"/>
      <c r="AAE25" s="63"/>
      <c r="AAF25" s="64"/>
      <c r="AAK25" s="62"/>
      <c r="AAL25" s="63"/>
      <c r="AAM25" s="64"/>
      <c r="AAR25" s="62"/>
      <c r="AAS25" s="63"/>
      <c r="AAT25" s="64"/>
      <c r="AAY25" s="62"/>
      <c r="AAZ25" s="63"/>
      <c r="ABA25" s="64"/>
      <c r="ABF25" s="62"/>
      <c r="ABG25" s="63"/>
      <c r="ABH25" s="64"/>
      <c r="ABM25" s="62"/>
      <c r="ABN25" s="63"/>
      <c r="ABO25" s="64"/>
      <c r="ABT25" s="62"/>
      <c r="ABU25" s="63"/>
      <c r="ABV25" s="64"/>
      <c r="ACA25" s="62"/>
      <c r="ACB25" s="63"/>
      <c r="ACC25" s="64"/>
      <c r="ACH25" s="62"/>
      <c r="ACI25" s="63"/>
      <c r="ACJ25" s="64"/>
      <c r="ACO25" s="62"/>
      <c r="ACP25" s="63"/>
      <c r="ACQ25" s="64"/>
      <c r="ACV25" s="62"/>
      <c r="ACW25" s="63"/>
      <c r="ACX25" s="64"/>
      <c r="ADC25" s="62"/>
      <c r="ADD25" s="63"/>
      <c r="ADE25" s="64"/>
      <c r="ADJ25" s="62"/>
      <c r="ADK25" s="63"/>
      <c r="ADL25" s="64"/>
      <c r="ADQ25" s="62"/>
      <c r="ADR25" s="63"/>
      <c r="ADS25" s="64"/>
      <c r="ADX25" s="62"/>
      <c r="ADY25" s="63"/>
      <c r="ADZ25" s="64"/>
      <c r="AEE25" s="62"/>
      <c r="AEF25" s="63"/>
      <c r="AEG25" s="64"/>
      <c r="AEL25" s="62"/>
      <c r="AEM25" s="63"/>
      <c r="AEN25" s="64"/>
      <c r="AES25" s="62"/>
      <c r="AET25" s="63"/>
      <c r="AEU25" s="64"/>
      <c r="AEZ25" s="62"/>
      <c r="AFA25" s="63"/>
      <c r="AFB25" s="64"/>
      <c r="AFG25" s="62"/>
      <c r="AFH25" s="63"/>
      <c r="AFI25" s="64"/>
      <c r="AFN25" s="62"/>
      <c r="AFO25" s="63"/>
      <c r="AFP25" s="64"/>
      <c r="AFU25" s="62"/>
      <c r="AFV25" s="63"/>
      <c r="AFW25" s="64"/>
      <c r="AGB25" s="62"/>
      <c r="AGC25" s="63"/>
      <c r="AGD25" s="64"/>
      <c r="AGI25" s="62"/>
      <c r="AGJ25" s="63"/>
      <c r="AGK25" s="64"/>
      <c r="AGP25" s="62"/>
      <c r="AGQ25" s="63"/>
      <c r="AGR25" s="64"/>
      <c r="AGW25" s="62"/>
      <c r="AGX25" s="63"/>
      <c r="AGY25" s="64"/>
      <c r="AHD25" s="62"/>
      <c r="AHE25" s="63"/>
      <c r="AHF25" s="64"/>
      <c r="AHK25" s="62"/>
      <c r="AHL25" s="63"/>
      <c r="AHM25" s="64"/>
      <c r="AHR25" s="62"/>
      <c r="AHS25" s="63"/>
      <c r="AHT25" s="64"/>
      <c r="AHY25" s="62"/>
      <c r="AHZ25" s="63"/>
      <c r="AIA25" s="64"/>
      <c r="AIF25" s="62"/>
      <c r="AIG25" s="63"/>
      <c r="AIH25" s="64"/>
      <c r="AIM25" s="62"/>
      <c r="AIN25" s="63"/>
      <c r="AIO25" s="64"/>
      <c r="AIT25" s="62"/>
      <c r="AIU25" s="63"/>
      <c r="AIV25" s="64"/>
      <c r="AJA25" s="62"/>
      <c r="AJB25" s="63"/>
      <c r="AJC25" s="64"/>
      <c r="AJH25" s="62"/>
      <c r="AJI25" s="63"/>
      <c r="AJJ25" s="64"/>
      <c r="AJO25" s="62"/>
      <c r="AJP25" s="63"/>
      <c r="AJQ25" s="64"/>
      <c r="AJV25" s="62"/>
      <c r="AJW25" s="63"/>
      <c r="AJX25" s="64"/>
      <c r="AKC25" s="62"/>
      <c r="AKD25" s="63"/>
      <c r="AKE25" s="64"/>
      <c r="AKJ25" s="62"/>
      <c r="AKK25" s="63"/>
      <c r="AKL25" s="64"/>
      <c r="AKQ25" s="62"/>
      <c r="AKR25" s="63"/>
      <c r="AKS25" s="64"/>
      <c r="AKX25" s="62"/>
      <c r="AKY25" s="63"/>
      <c r="AKZ25" s="64"/>
      <c r="ALE25" s="62"/>
      <c r="ALF25" s="63"/>
      <c r="ALG25" s="64"/>
      <c r="ALL25" s="62"/>
      <c r="ALM25" s="63"/>
      <c r="ALN25" s="64"/>
      <c r="ALS25" s="62"/>
      <c r="ALT25" s="63"/>
      <c r="ALU25" s="64"/>
      <c r="ALZ25" s="62"/>
      <c r="AMA25" s="63"/>
      <c r="AMB25" s="64"/>
      <c r="AMG25" s="62"/>
      <c r="AMH25" s="63"/>
      <c r="AMI25" s="64"/>
      <c r="AMN25" s="62"/>
      <c r="AMO25" s="63"/>
      <c r="AMP25" s="64"/>
      <c r="AMU25" s="62"/>
      <c r="AMV25" s="63"/>
      <c r="AMW25" s="64"/>
      <c r="ANB25" s="62"/>
      <c r="ANC25" s="63"/>
      <c r="AND25" s="64"/>
      <c r="ANI25" s="62"/>
      <c r="ANJ25" s="63"/>
      <c r="ANK25" s="64"/>
      <c r="ANP25" s="62"/>
      <c r="ANQ25" s="63"/>
      <c r="ANR25" s="64"/>
      <c r="ANW25" s="62"/>
      <c r="ANX25" s="63"/>
      <c r="ANY25" s="64"/>
      <c r="AOD25" s="62"/>
      <c r="AOE25" s="63"/>
      <c r="AOF25" s="64"/>
      <c r="AOK25" s="62"/>
      <c r="AOL25" s="63"/>
      <c r="AOM25" s="64"/>
      <c r="AOR25" s="62"/>
      <c r="AOS25" s="63"/>
      <c r="AOT25" s="64"/>
      <c r="AOY25" s="62"/>
      <c r="AOZ25" s="63"/>
      <c r="APA25" s="64"/>
      <c r="APF25" s="62"/>
      <c r="APG25" s="63"/>
      <c r="APH25" s="64"/>
      <c r="APM25" s="62"/>
      <c r="APN25" s="63"/>
      <c r="APO25" s="64"/>
      <c r="APT25" s="62"/>
      <c r="APU25" s="63"/>
      <c r="APV25" s="64"/>
      <c r="AQA25" s="62"/>
      <c r="AQB25" s="63"/>
      <c r="AQC25" s="64"/>
      <c r="AQH25" s="62"/>
      <c r="AQI25" s="63"/>
      <c r="AQJ25" s="64"/>
      <c r="AQO25" s="62"/>
      <c r="AQP25" s="63"/>
      <c r="AQQ25" s="64"/>
      <c r="AQV25" s="62"/>
      <c r="AQW25" s="63"/>
      <c r="AQX25" s="64"/>
      <c r="ARC25" s="62"/>
      <c r="ARD25" s="63"/>
      <c r="ARE25" s="64"/>
      <c r="ARJ25" s="62"/>
      <c r="ARK25" s="63"/>
      <c r="ARL25" s="64"/>
      <c r="ARQ25" s="62"/>
      <c r="ARR25" s="63"/>
      <c r="ARS25" s="64"/>
      <c r="ARX25" s="62"/>
      <c r="ARY25" s="63"/>
      <c r="ARZ25" s="64"/>
      <c r="ASE25" s="62"/>
      <c r="ASF25" s="63"/>
      <c r="ASG25" s="64"/>
      <c r="ASL25" s="62"/>
      <c r="ASM25" s="63"/>
      <c r="ASN25" s="64"/>
      <c r="ASS25" s="62"/>
      <c r="AST25" s="63"/>
      <c r="ASU25" s="64"/>
      <c r="ASZ25" s="62"/>
      <c r="ATA25" s="63"/>
      <c r="ATB25" s="64"/>
      <c r="ATG25" s="62"/>
      <c r="ATH25" s="63"/>
      <c r="ATI25" s="64"/>
      <c r="ATN25" s="62"/>
      <c r="ATO25" s="63"/>
      <c r="ATP25" s="64"/>
      <c r="ATU25" s="62"/>
      <c r="ATV25" s="63"/>
      <c r="ATW25" s="64"/>
      <c r="AUB25" s="62"/>
      <c r="AUC25" s="63"/>
      <c r="AUD25" s="64"/>
      <c r="AUI25" s="62"/>
      <c r="AUJ25" s="63"/>
      <c r="AUK25" s="64"/>
      <c r="AUP25" s="62"/>
      <c r="AUQ25" s="63"/>
      <c r="AUR25" s="64"/>
      <c r="AUW25" s="62"/>
      <c r="AUX25" s="63"/>
      <c r="AUY25" s="64"/>
      <c r="AVD25" s="62"/>
      <c r="AVE25" s="63"/>
      <c r="AVF25" s="64"/>
      <c r="AVK25" s="62"/>
      <c r="AVL25" s="63"/>
      <c r="AVM25" s="64"/>
      <c r="AVR25" s="62"/>
      <c r="AVS25" s="63"/>
      <c r="AVT25" s="64"/>
      <c r="AVY25" s="62"/>
      <c r="AVZ25" s="63"/>
      <c r="AWA25" s="64"/>
      <c r="AWF25" s="62"/>
      <c r="AWG25" s="63"/>
      <c r="AWH25" s="64"/>
      <c r="AWM25" s="62"/>
      <c r="AWN25" s="63"/>
      <c r="AWO25" s="64"/>
      <c r="AWT25" s="62"/>
      <c r="AWU25" s="63"/>
      <c r="AWV25" s="64"/>
      <c r="AXA25" s="62"/>
      <c r="AXB25" s="63"/>
      <c r="AXC25" s="64"/>
      <c r="AXH25" s="62"/>
      <c r="AXI25" s="63"/>
      <c r="AXJ25" s="64"/>
      <c r="AXO25" s="62"/>
      <c r="AXP25" s="63"/>
      <c r="AXQ25" s="64"/>
      <c r="AXV25" s="62"/>
      <c r="AXW25" s="63"/>
      <c r="AXX25" s="64"/>
      <c r="AYC25" s="62"/>
      <c r="AYD25" s="63"/>
      <c r="AYE25" s="64"/>
      <c r="AYJ25" s="62"/>
      <c r="AYK25" s="63"/>
      <c r="AYL25" s="64"/>
      <c r="AYQ25" s="62"/>
      <c r="AYR25" s="63"/>
      <c r="AYS25" s="64"/>
      <c r="AYX25" s="62"/>
      <c r="AYY25" s="63"/>
      <c r="AYZ25" s="64"/>
      <c r="AZE25" s="62"/>
      <c r="AZF25" s="63"/>
      <c r="AZG25" s="64"/>
      <c r="AZL25" s="62"/>
      <c r="AZM25" s="63"/>
      <c r="AZN25" s="64"/>
      <c r="AZS25" s="62"/>
      <c r="AZT25" s="63"/>
      <c r="AZU25" s="64"/>
      <c r="AZZ25" s="62"/>
      <c r="BAA25" s="63"/>
      <c r="BAB25" s="64"/>
      <c r="BAG25" s="62"/>
      <c r="BAH25" s="63"/>
      <c r="BAI25" s="64"/>
      <c r="BAN25" s="62"/>
      <c r="BAO25" s="63"/>
      <c r="BAP25" s="64"/>
      <c r="BAU25" s="62"/>
      <c r="BAV25" s="63"/>
      <c r="BAW25" s="64"/>
      <c r="BBB25" s="62"/>
      <c r="BBC25" s="63"/>
      <c r="BBD25" s="64"/>
      <c r="BBI25" s="62"/>
      <c r="BBJ25" s="63"/>
      <c r="BBK25" s="64"/>
      <c r="BBP25" s="62"/>
      <c r="BBQ25" s="63"/>
      <c r="BBR25" s="64"/>
      <c r="BBW25" s="62"/>
      <c r="BBX25" s="63"/>
      <c r="BBY25" s="64"/>
      <c r="BCD25" s="62"/>
      <c r="BCE25" s="63"/>
      <c r="BCF25" s="64"/>
      <c r="BCK25" s="62"/>
      <c r="BCL25" s="63"/>
      <c r="BCM25" s="64"/>
      <c r="BCR25" s="62"/>
      <c r="BCS25" s="63"/>
      <c r="BCT25" s="64"/>
      <c r="BCY25" s="62"/>
      <c r="BCZ25" s="63"/>
      <c r="BDA25" s="64"/>
      <c r="BDF25" s="62"/>
      <c r="BDG25" s="63"/>
      <c r="BDH25" s="64"/>
      <c r="BDM25" s="62"/>
      <c r="BDN25" s="63"/>
      <c r="BDO25" s="64"/>
      <c r="BDT25" s="62"/>
      <c r="BDU25" s="63"/>
      <c r="BDV25" s="64"/>
      <c r="BEA25" s="62"/>
      <c r="BEB25" s="63"/>
      <c r="BEC25" s="64"/>
      <c r="BEH25" s="62"/>
      <c r="BEI25" s="63"/>
      <c r="BEJ25" s="64"/>
      <c r="BEO25" s="62"/>
      <c r="BEP25" s="63"/>
      <c r="BEQ25" s="64"/>
      <c r="BEV25" s="62"/>
      <c r="BEW25" s="63"/>
      <c r="BEX25" s="64"/>
      <c r="BFC25" s="62"/>
      <c r="BFD25" s="63"/>
      <c r="BFE25" s="64"/>
      <c r="BFJ25" s="62"/>
      <c r="BFK25" s="63"/>
      <c r="BFL25" s="64"/>
      <c r="BFQ25" s="62"/>
      <c r="BFR25" s="63"/>
      <c r="BFS25" s="64"/>
      <c r="BFX25" s="62"/>
      <c r="BFY25" s="63"/>
      <c r="BFZ25" s="64"/>
      <c r="BGE25" s="62"/>
      <c r="BGF25" s="63"/>
      <c r="BGG25" s="64"/>
      <c r="BGL25" s="62"/>
      <c r="BGM25" s="63"/>
      <c r="BGN25" s="64"/>
      <c r="BGS25" s="62"/>
      <c r="BGT25" s="63"/>
      <c r="BGU25" s="64"/>
      <c r="BGZ25" s="62"/>
      <c r="BHA25" s="63"/>
      <c r="BHB25" s="64"/>
      <c r="BHG25" s="62"/>
      <c r="BHH25" s="63"/>
      <c r="BHI25" s="64"/>
      <c r="BHN25" s="62"/>
      <c r="BHO25" s="63"/>
      <c r="BHP25" s="64"/>
      <c r="BHU25" s="62"/>
      <c r="BHV25" s="63"/>
      <c r="BHW25" s="64"/>
      <c r="BIB25" s="62"/>
      <c r="BIC25" s="63"/>
      <c r="BID25" s="64"/>
      <c r="BII25" s="62"/>
      <c r="BIJ25" s="63"/>
      <c r="BIK25" s="64"/>
      <c r="BIP25" s="62"/>
      <c r="BIQ25" s="63"/>
      <c r="BIR25" s="64"/>
      <c r="BIW25" s="62"/>
      <c r="BIX25" s="63"/>
      <c r="BIY25" s="64"/>
      <c r="BJD25" s="62"/>
      <c r="BJE25" s="63"/>
      <c r="BJF25" s="64"/>
      <c r="BJK25" s="62"/>
      <c r="BJL25" s="63"/>
      <c r="BJM25" s="64"/>
      <c r="BJR25" s="62"/>
      <c r="BJS25" s="63"/>
      <c r="BJT25" s="64"/>
      <c r="BJY25" s="62"/>
      <c r="BJZ25" s="63"/>
      <c r="BKA25" s="64"/>
      <c r="BKF25" s="62"/>
      <c r="BKG25" s="63"/>
      <c r="BKH25" s="64"/>
      <c r="BKM25" s="62"/>
      <c r="BKN25" s="63"/>
      <c r="BKO25" s="64"/>
      <c r="BKT25" s="62"/>
      <c r="BKU25" s="63"/>
      <c r="BKV25" s="64"/>
      <c r="BLA25" s="62"/>
      <c r="BLB25" s="63"/>
      <c r="BLC25" s="64"/>
      <c r="BLH25" s="62"/>
      <c r="BLI25" s="63"/>
      <c r="BLJ25" s="64"/>
      <c r="BLO25" s="62"/>
      <c r="BLP25" s="63"/>
      <c r="BLQ25" s="64"/>
      <c r="BLV25" s="62"/>
      <c r="BLW25" s="63"/>
      <c r="BLX25" s="64"/>
      <c r="BMC25" s="62"/>
      <c r="BMD25" s="63"/>
      <c r="BME25" s="64"/>
      <c r="BMJ25" s="62"/>
      <c r="BMK25" s="63"/>
      <c r="BML25" s="64"/>
      <c r="BMQ25" s="62"/>
      <c r="BMR25" s="63"/>
      <c r="BMS25" s="64"/>
      <c r="BMX25" s="62"/>
      <c r="BMY25" s="63"/>
      <c r="BMZ25" s="64"/>
      <c r="BNE25" s="62"/>
      <c r="BNF25" s="63"/>
      <c r="BNG25" s="64"/>
      <c r="BNL25" s="62"/>
      <c r="BNM25" s="63"/>
      <c r="BNN25" s="64"/>
      <c r="BNS25" s="62"/>
      <c r="BNT25" s="63"/>
      <c r="BNU25" s="64"/>
      <c r="BNZ25" s="62"/>
      <c r="BOA25" s="63"/>
      <c r="BOB25" s="64"/>
      <c r="BOG25" s="62"/>
      <c r="BOH25" s="63"/>
      <c r="BOI25" s="64"/>
      <c r="BON25" s="62"/>
      <c r="BOO25" s="63"/>
      <c r="BOP25" s="64"/>
      <c r="BOU25" s="62"/>
      <c r="BOV25" s="63"/>
      <c r="BOW25" s="64"/>
      <c r="BPB25" s="62"/>
      <c r="BPC25" s="63"/>
      <c r="BPD25" s="64"/>
      <c r="BPI25" s="62"/>
      <c r="BPJ25" s="63"/>
      <c r="BPK25" s="64"/>
      <c r="BPP25" s="62"/>
      <c r="BPQ25" s="63"/>
      <c r="BPR25" s="64"/>
      <c r="BPW25" s="62"/>
      <c r="BPX25" s="63"/>
      <c r="BPY25" s="64"/>
      <c r="BQD25" s="62"/>
      <c r="BQE25" s="63"/>
      <c r="BQF25" s="64"/>
      <c r="BQK25" s="62"/>
      <c r="BQL25" s="63"/>
      <c r="BQM25" s="64"/>
      <c r="BQR25" s="62"/>
      <c r="BQS25" s="63"/>
      <c r="BQT25" s="64"/>
      <c r="BQY25" s="62"/>
      <c r="BQZ25" s="63"/>
      <c r="BRA25" s="64"/>
      <c r="BRF25" s="62"/>
      <c r="BRG25" s="63"/>
      <c r="BRH25" s="64"/>
      <c r="BRM25" s="62"/>
      <c r="BRN25" s="63"/>
      <c r="BRO25" s="64"/>
      <c r="BRT25" s="62"/>
      <c r="BRU25" s="63"/>
      <c r="BRV25" s="64"/>
      <c r="BSA25" s="62"/>
      <c r="BSB25" s="63"/>
      <c r="BSC25" s="64"/>
      <c r="BSH25" s="62"/>
      <c r="BSI25" s="63"/>
      <c r="BSJ25" s="64"/>
      <c r="BSO25" s="62"/>
      <c r="BSP25" s="63"/>
      <c r="BSQ25" s="64"/>
      <c r="BSV25" s="62"/>
      <c r="BSW25" s="63"/>
      <c r="BSX25" s="64"/>
      <c r="BTC25" s="62"/>
      <c r="BTD25" s="63"/>
      <c r="BTE25" s="64"/>
      <c r="BTJ25" s="62"/>
      <c r="BTK25" s="63"/>
      <c r="BTL25" s="64"/>
      <c r="BTQ25" s="62"/>
      <c r="BTR25" s="63"/>
      <c r="BTS25" s="64"/>
      <c r="BTX25" s="62"/>
      <c r="BTY25" s="63"/>
      <c r="BTZ25" s="64"/>
      <c r="BUE25" s="62"/>
      <c r="BUF25" s="63"/>
      <c r="BUG25" s="64"/>
      <c r="BUL25" s="62"/>
      <c r="BUM25" s="63"/>
      <c r="BUN25" s="64"/>
      <c r="BUS25" s="62"/>
      <c r="BUT25" s="63"/>
      <c r="BUU25" s="64"/>
      <c r="BUZ25" s="62"/>
      <c r="BVA25" s="63"/>
      <c r="BVB25" s="64"/>
      <c r="BVG25" s="62"/>
      <c r="BVH25" s="63"/>
      <c r="BVI25" s="64"/>
      <c r="BVN25" s="62"/>
      <c r="BVO25" s="63"/>
      <c r="BVP25" s="64"/>
      <c r="BVU25" s="62"/>
      <c r="BVV25" s="63"/>
      <c r="BVW25" s="64"/>
      <c r="BWB25" s="62"/>
      <c r="BWC25" s="63"/>
      <c r="BWD25" s="64"/>
      <c r="BWI25" s="62"/>
      <c r="BWJ25" s="63"/>
      <c r="BWK25" s="64"/>
      <c r="BWP25" s="62"/>
      <c r="BWQ25" s="63"/>
      <c r="BWR25" s="64"/>
      <c r="BWW25" s="62"/>
      <c r="BWX25" s="63"/>
      <c r="BWY25" s="64"/>
      <c r="BXD25" s="62"/>
      <c r="BXE25" s="63"/>
      <c r="BXF25" s="64"/>
      <c r="BXK25" s="62"/>
      <c r="BXL25" s="63"/>
      <c r="BXM25" s="64"/>
      <c r="BXR25" s="62"/>
      <c r="BXS25" s="63"/>
      <c r="BXT25" s="64"/>
      <c r="BXY25" s="62"/>
      <c r="BXZ25" s="63"/>
      <c r="BYA25" s="64"/>
      <c r="BYF25" s="62"/>
      <c r="BYG25" s="63"/>
      <c r="BYH25" s="64"/>
      <c r="BYM25" s="62"/>
      <c r="BYN25" s="63"/>
      <c r="BYO25" s="64"/>
      <c r="BYT25" s="62"/>
      <c r="BYU25" s="63"/>
      <c r="BYV25" s="64"/>
      <c r="BZA25" s="62"/>
      <c r="BZB25" s="63"/>
      <c r="BZC25" s="64"/>
      <c r="BZH25" s="62"/>
      <c r="BZI25" s="63"/>
      <c r="BZJ25" s="64"/>
      <c r="BZO25" s="62"/>
      <c r="BZP25" s="63"/>
      <c r="BZQ25" s="64"/>
      <c r="BZV25" s="62"/>
      <c r="BZW25" s="63"/>
      <c r="BZX25" s="64"/>
      <c r="CAC25" s="62"/>
      <c r="CAD25" s="63"/>
      <c r="CAE25" s="64"/>
      <c r="CAJ25" s="62"/>
      <c r="CAK25" s="63"/>
      <c r="CAL25" s="64"/>
      <c r="CAQ25" s="62"/>
      <c r="CAR25" s="63"/>
      <c r="CAS25" s="64"/>
      <c r="CAX25" s="62"/>
      <c r="CAY25" s="63"/>
      <c r="CAZ25" s="64"/>
      <c r="CBE25" s="62"/>
      <c r="CBF25" s="63"/>
      <c r="CBG25" s="64"/>
      <c r="CBL25" s="62"/>
      <c r="CBM25" s="63"/>
      <c r="CBN25" s="64"/>
      <c r="CBS25" s="62"/>
      <c r="CBT25" s="63"/>
      <c r="CBU25" s="64"/>
      <c r="CBZ25" s="62"/>
      <c r="CCA25" s="63"/>
      <c r="CCB25" s="64"/>
      <c r="CCG25" s="62"/>
      <c r="CCH25" s="63"/>
      <c r="CCI25" s="64"/>
      <c r="CCN25" s="62"/>
      <c r="CCO25" s="63"/>
      <c r="CCP25" s="64"/>
      <c r="CCU25" s="62"/>
      <c r="CCV25" s="63"/>
      <c r="CCW25" s="64"/>
      <c r="CDB25" s="62"/>
      <c r="CDC25" s="63"/>
      <c r="CDD25" s="64"/>
      <c r="CDI25" s="62"/>
      <c r="CDJ25" s="63"/>
      <c r="CDK25" s="64"/>
      <c r="CDP25" s="62"/>
      <c r="CDQ25" s="63"/>
      <c r="CDR25" s="64"/>
      <c r="CDW25" s="62"/>
      <c r="CDX25" s="63"/>
      <c r="CDY25" s="64"/>
      <c r="CED25" s="62"/>
      <c r="CEE25" s="63"/>
      <c r="CEF25" s="64"/>
      <c r="CEK25" s="62"/>
      <c r="CEL25" s="63"/>
      <c r="CEM25" s="64"/>
      <c r="CER25" s="62"/>
      <c r="CES25" s="63"/>
      <c r="CET25" s="64"/>
      <c r="CEY25" s="62"/>
      <c r="CEZ25" s="63"/>
      <c r="CFA25" s="64"/>
      <c r="CFF25" s="62"/>
      <c r="CFG25" s="63"/>
      <c r="CFH25" s="64"/>
      <c r="CFM25" s="62"/>
      <c r="CFN25" s="63"/>
      <c r="CFO25" s="64"/>
      <c r="CFT25" s="62"/>
      <c r="CFU25" s="63"/>
      <c r="CFV25" s="64"/>
      <c r="CGA25" s="62"/>
      <c r="CGB25" s="63"/>
      <c r="CGC25" s="64"/>
      <c r="CGH25" s="62"/>
      <c r="CGI25" s="63"/>
      <c r="CGJ25" s="64"/>
      <c r="CGO25" s="62"/>
      <c r="CGP25" s="63"/>
      <c r="CGQ25" s="64"/>
      <c r="CGV25" s="62"/>
      <c r="CGW25" s="63"/>
      <c r="CGX25" s="64"/>
      <c r="CHC25" s="62"/>
      <c r="CHD25" s="63"/>
      <c r="CHE25" s="64"/>
      <c r="CHJ25" s="62"/>
      <c r="CHK25" s="63"/>
      <c r="CHL25" s="64"/>
      <c r="CHQ25" s="62"/>
      <c r="CHR25" s="63"/>
      <c r="CHS25" s="64"/>
      <c r="CHX25" s="62"/>
      <c r="CHY25" s="63"/>
      <c r="CHZ25" s="64"/>
      <c r="CIE25" s="62"/>
      <c r="CIF25" s="63"/>
      <c r="CIG25" s="64"/>
      <c r="CIL25" s="62"/>
      <c r="CIM25" s="63"/>
      <c r="CIN25" s="64"/>
      <c r="CIS25" s="62"/>
      <c r="CIT25" s="63"/>
      <c r="CIU25" s="64"/>
      <c r="CIZ25" s="62"/>
      <c r="CJA25" s="63"/>
      <c r="CJB25" s="64"/>
      <c r="CJG25" s="62"/>
      <c r="CJH25" s="63"/>
      <c r="CJI25" s="64"/>
      <c r="CJN25" s="62"/>
      <c r="CJO25" s="63"/>
      <c r="CJP25" s="64"/>
      <c r="CJU25" s="62"/>
      <c r="CJV25" s="63"/>
      <c r="CJW25" s="64"/>
      <c r="CKB25" s="62"/>
      <c r="CKC25" s="63"/>
      <c r="CKD25" s="64"/>
      <c r="CKI25" s="62"/>
      <c r="CKJ25" s="63"/>
      <c r="CKK25" s="64"/>
      <c r="CKP25" s="62"/>
      <c r="CKQ25" s="63"/>
      <c r="CKR25" s="64"/>
      <c r="CKW25" s="62"/>
      <c r="CKX25" s="63"/>
      <c r="CKY25" s="64"/>
      <c r="CLD25" s="62"/>
      <c r="CLE25" s="63"/>
      <c r="CLF25" s="64"/>
      <c r="CLK25" s="62"/>
      <c r="CLL25" s="63"/>
      <c r="CLM25" s="64"/>
      <c r="CLR25" s="62"/>
      <c r="CLS25" s="63"/>
      <c r="CLT25" s="64"/>
      <c r="CLY25" s="62"/>
      <c r="CLZ25" s="63"/>
      <c r="CMA25" s="64"/>
      <c r="CMF25" s="62"/>
      <c r="CMG25" s="63"/>
      <c r="CMH25" s="64"/>
      <c r="CMM25" s="62"/>
      <c r="CMN25" s="63"/>
      <c r="CMO25" s="64"/>
      <c r="CMT25" s="62"/>
      <c r="CMU25" s="63"/>
      <c r="CMV25" s="64"/>
      <c r="CNA25" s="62"/>
      <c r="CNB25" s="63"/>
      <c r="CNC25" s="64"/>
      <c r="CNH25" s="62"/>
      <c r="CNI25" s="63"/>
      <c r="CNJ25" s="64"/>
      <c r="CNO25" s="62"/>
      <c r="CNP25" s="63"/>
      <c r="CNQ25" s="64"/>
      <c r="CNV25" s="62"/>
      <c r="CNW25" s="63"/>
      <c r="CNX25" s="64"/>
      <c r="COC25" s="62"/>
      <c r="COD25" s="63"/>
      <c r="COE25" s="64"/>
      <c r="COJ25" s="62"/>
      <c r="COK25" s="63"/>
      <c r="COL25" s="64"/>
      <c r="COQ25" s="62"/>
      <c r="COR25" s="63"/>
      <c r="COS25" s="64"/>
      <c r="COX25" s="62"/>
      <c r="COY25" s="63"/>
      <c r="COZ25" s="64"/>
      <c r="CPE25" s="62"/>
      <c r="CPF25" s="63"/>
      <c r="CPG25" s="64"/>
      <c r="CPL25" s="62"/>
      <c r="CPM25" s="63"/>
      <c r="CPN25" s="64"/>
      <c r="CPS25" s="62"/>
      <c r="CPT25" s="63"/>
      <c r="CPU25" s="64"/>
      <c r="CPZ25" s="62"/>
      <c r="CQA25" s="63"/>
      <c r="CQB25" s="64"/>
      <c r="CQG25" s="62"/>
      <c r="CQH25" s="63"/>
      <c r="CQI25" s="64"/>
      <c r="CQN25" s="62"/>
      <c r="CQO25" s="63"/>
      <c r="CQP25" s="64"/>
      <c r="CQU25" s="62"/>
      <c r="CQV25" s="63"/>
      <c r="CQW25" s="64"/>
      <c r="CRB25" s="62"/>
      <c r="CRC25" s="63"/>
      <c r="CRD25" s="64"/>
      <c r="CRI25" s="62"/>
      <c r="CRJ25" s="63"/>
      <c r="CRK25" s="64"/>
      <c r="CRP25" s="62"/>
      <c r="CRQ25" s="63"/>
      <c r="CRR25" s="64"/>
      <c r="CRW25" s="62"/>
      <c r="CRX25" s="63"/>
      <c r="CRY25" s="64"/>
      <c r="CSD25" s="62"/>
      <c r="CSE25" s="63"/>
      <c r="CSF25" s="64"/>
      <c r="CSK25" s="62"/>
      <c r="CSL25" s="63"/>
      <c r="CSM25" s="64"/>
      <c r="CSR25" s="62"/>
      <c r="CSS25" s="63"/>
      <c r="CST25" s="64"/>
      <c r="CSY25" s="62"/>
      <c r="CSZ25" s="63"/>
      <c r="CTA25" s="64"/>
      <c r="CTF25" s="62"/>
      <c r="CTG25" s="63"/>
      <c r="CTH25" s="64"/>
      <c r="CTM25" s="62"/>
      <c r="CTN25" s="63"/>
      <c r="CTO25" s="64"/>
      <c r="CTT25" s="62"/>
      <c r="CTU25" s="63"/>
      <c r="CTV25" s="64"/>
      <c r="CUA25" s="62"/>
      <c r="CUB25" s="63"/>
      <c r="CUC25" s="64"/>
      <c r="CUH25" s="62"/>
      <c r="CUI25" s="63"/>
      <c r="CUJ25" s="64"/>
      <c r="CUO25" s="62"/>
      <c r="CUP25" s="63"/>
      <c r="CUQ25" s="64"/>
      <c r="CUV25" s="62"/>
      <c r="CUW25" s="63"/>
      <c r="CUX25" s="64"/>
      <c r="CVC25" s="62"/>
      <c r="CVD25" s="63"/>
      <c r="CVE25" s="64"/>
      <c r="CVJ25" s="62"/>
      <c r="CVK25" s="63"/>
      <c r="CVL25" s="64"/>
      <c r="CVQ25" s="62"/>
      <c r="CVR25" s="63"/>
      <c r="CVS25" s="64"/>
      <c r="CVX25" s="62"/>
      <c r="CVY25" s="63"/>
      <c r="CVZ25" s="64"/>
      <c r="CWE25" s="62"/>
      <c r="CWF25" s="63"/>
      <c r="CWG25" s="64"/>
      <c r="CWL25" s="62"/>
      <c r="CWM25" s="63"/>
      <c r="CWN25" s="64"/>
      <c r="CWS25" s="62"/>
      <c r="CWT25" s="63"/>
      <c r="CWU25" s="64"/>
      <c r="CWZ25" s="62"/>
      <c r="CXA25" s="63"/>
      <c r="CXB25" s="64"/>
      <c r="CXG25" s="62"/>
      <c r="CXH25" s="63"/>
      <c r="CXI25" s="64"/>
      <c r="CXN25" s="62"/>
      <c r="CXO25" s="63"/>
      <c r="CXP25" s="64"/>
      <c r="CXU25" s="62"/>
      <c r="CXV25" s="63"/>
      <c r="CXW25" s="64"/>
      <c r="CYB25" s="62"/>
      <c r="CYC25" s="63"/>
      <c r="CYD25" s="64"/>
      <c r="CYI25" s="62"/>
      <c r="CYJ25" s="63"/>
      <c r="CYK25" s="64"/>
      <c r="CYP25" s="62"/>
      <c r="CYQ25" s="63"/>
      <c r="CYR25" s="64"/>
      <c r="CYW25" s="62"/>
      <c r="CYX25" s="63"/>
      <c r="CYY25" s="64"/>
      <c r="CZD25" s="62"/>
      <c r="CZE25" s="63"/>
      <c r="CZF25" s="64"/>
      <c r="CZK25" s="62"/>
      <c r="CZL25" s="63"/>
      <c r="CZM25" s="64"/>
      <c r="CZR25" s="62"/>
      <c r="CZS25" s="63"/>
      <c r="CZT25" s="64"/>
      <c r="CZY25" s="62"/>
      <c r="CZZ25" s="63"/>
      <c r="DAA25" s="64"/>
      <c r="DAF25" s="62"/>
      <c r="DAG25" s="63"/>
      <c r="DAH25" s="64"/>
      <c r="DAM25" s="62"/>
      <c r="DAN25" s="63"/>
      <c r="DAO25" s="64"/>
      <c r="DAT25" s="62"/>
      <c r="DAU25" s="63"/>
      <c r="DAV25" s="64"/>
      <c r="DBA25" s="62"/>
      <c r="DBB25" s="63"/>
      <c r="DBC25" s="64"/>
      <c r="DBH25" s="62"/>
      <c r="DBI25" s="63"/>
      <c r="DBJ25" s="64"/>
      <c r="DBO25" s="62"/>
      <c r="DBP25" s="63"/>
      <c r="DBQ25" s="64"/>
      <c r="DBV25" s="62"/>
      <c r="DBW25" s="63"/>
      <c r="DBX25" s="64"/>
      <c r="DCC25" s="62"/>
      <c r="DCD25" s="63"/>
      <c r="DCE25" s="64"/>
      <c r="DCJ25" s="62"/>
      <c r="DCK25" s="63"/>
      <c r="DCL25" s="64"/>
      <c r="DCQ25" s="62"/>
      <c r="DCR25" s="63"/>
      <c r="DCS25" s="64"/>
      <c r="DCX25" s="62"/>
      <c r="DCY25" s="63"/>
      <c r="DCZ25" s="64"/>
      <c r="DDE25" s="62"/>
      <c r="DDF25" s="63"/>
      <c r="DDG25" s="64"/>
      <c r="DDL25" s="62"/>
      <c r="DDM25" s="63"/>
      <c r="DDN25" s="64"/>
      <c r="DDS25" s="62"/>
      <c r="DDT25" s="63"/>
      <c r="DDU25" s="64"/>
      <c r="DDZ25" s="62"/>
      <c r="DEA25" s="63"/>
      <c r="DEB25" s="64"/>
      <c r="DEG25" s="62"/>
      <c r="DEH25" s="63"/>
      <c r="DEI25" s="64"/>
      <c r="DEN25" s="62"/>
      <c r="DEO25" s="63"/>
      <c r="DEP25" s="64"/>
      <c r="DEU25" s="62"/>
      <c r="DEV25" s="63"/>
      <c r="DEW25" s="64"/>
      <c r="DFB25" s="62"/>
      <c r="DFC25" s="63"/>
      <c r="DFD25" s="64"/>
      <c r="DFI25" s="62"/>
      <c r="DFJ25" s="63"/>
      <c r="DFK25" s="64"/>
      <c r="DFP25" s="62"/>
      <c r="DFQ25" s="63"/>
      <c r="DFR25" s="64"/>
      <c r="DFW25" s="62"/>
      <c r="DFX25" s="63"/>
      <c r="DFY25" s="64"/>
      <c r="DGD25" s="62"/>
      <c r="DGE25" s="63"/>
      <c r="DGF25" s="64"/>
      <c r="DGK25" s="62"/>
      <c r="DGL25" s="63"/>
      <c r="DGM25" s="64"/>
      <c r="DGR25" s="62"/>
      <c r="DGS25" s="63"/>
      <c r="DGT25" s="64"/>
      <c r="DGY25" s="62"/>
      <c r="DGZ25" s="63"/>
      <c r="DHA25" s="64"/>
      <c r="DHF25" s="62"/>
      <c r="DHG25" s="63"/>
      <c r="DHH25" s="64"/>
      <c r="DHM25" s="62"/>
      <c r="DHN25" s="63"/>
      <c r="DHO25" s="64"/>
      <c r="DHT25" s="62"/>
      <c r="DHU25" s="63"/>
      <c r="DHV25" s="64"/>
      <c r="DIA25" s="62"/>
      <c r="DIB25" s="63"/>
      <c r="DIC25" s="64"/>
      <c r="DIH25" s="62"/>
      <c r="DII25" s="63"/>
      <c r="DIJ25" s="64"/>
      <c r="DIO25" s="62"/>
      <c r="DIP25" s="63"/>
      <c r="DIQ25" s="64"/>
      <c r="DIV25" s="62"/>
      <c r="DIW25" s="63"/>
      <c r="DIX25" s="64"/>
      <c r="DJC25" s="62"/>
      <c r="DJD25" s="63"/>
      <c r="DJE25" s="64"/>
      <c r="DJJ25" s="62"/>
      <c r="DJK25" s="63"/>
      <c r="DJL25" s="64"/>
      <c r="DJQ25" s="62"/>
      <c r="DJR25" s="63"/>
      <c r="DJS25" s="64"/>
      <c r="DJX25" s="62"/>
      <c r="DJY25" s="63"/>
      <c r="DJZ25" s="64"/>
      <c r="DKE25" s="62"/>
      <c r="DKF25" s="63"/>
      <c r="DKG25" s="64"/>
      <c r="DKL25" s="62"/>
      <c r="DKM25" s="63"/>
      <c r="DKN25" s="64"/>
      <c r="DKS25" s="62"/>
      <c r="DKT25" s="63"/>
      <c r="DKU25" s="64"/>
      <c r="DKZ25" s="62"/>
      <c r="DLA25" s="63"/>
      <c r="DLB25" s="64"/>
      <c r="DLG25" s="62"/>
      <c r="DLH25" s="63"/>
      <c r="DLI25" s="64"/>
      <c r="DLN25" s="62"/>
      <c r="DLO25" s="63"/>
      <c r="DLP25" s="64"/>
      <c r="DLU25" s="62"/>
      <c r="DLV25" s="63"/>
      <c r="DLW25" s="64"/>
      <c r="DMB25" s="62"/>
      <c r="DMC25" s="63"/>
      <c r="DMD25" s="64"/>
      <c r="DMI25" s="62"/>
      <c r="DMJ25" s="63"/>
      <c r="DMK25" s="64"/>
      <c r="DMP25" s="62"/>
      <c r="DMQ25" s="63"/>
      <c r="DMR25" s="64"/>
      <c r="DMW25" s="62"/>
      <c r="DMX25" s="63"/>
      <c r="DMY25" s="64"/>
      <c r="DND25" s="62"/>
      <c r="DNE25" s="63"/>
      <c r="DNF25" s="64"/>
      <c r="DNK25" s="62"/>
      <c r="DNL25" s="63"/>
      <c r="DNM25" s="64"/>
      <c r="DNR25" s="62"/>
      <c r="DNS25" s="63"/>
      <c r="DNT25" s="64"/>
      <c r="DNY25" s="62"/>
      <c r="DNZ25" s="63"/>
      <c r="DOA25" s="64"/>
      <c r="DOF25" s="62"/>
      <c r="DOG25" s="63"/>
      <c r="DOH25" s="64"/>
      <c r="DOM25" s="62"/>
      <c r="DON25" s="63"/>
      <c r="DOO25" s="64"/>
      <c r="DOT25" s="62"/>
      <c r="DOU25" s="63"/>
      <c r="DOV25" s="64"/>
      <c r="DPA25" s="62"/>
      <c r="DPB25" s="63"/>
      <c r="DPC25" s="64"/>
      <c r="DPH25" s="62"/>
      <c r="DPI25" s="63"/>
      <c r="DPJ25" s="64"/>
      <c r="DPO25" s="62"/>
      <c r="DPP25" s="63"/>
      <c r="DPQ25" s="64"/>
      <c r="DPV25" s="62"/>
      <c r="DPW25" s="63"/>
      <c r="DPX25" s="64"/>
      <c r="DQC25" s="62"/>
      <c r="DQD25" s="63"/>
      <c r="DQE25" s="64"/>
      <c r="DQJ25" s="62"/>
      <c r="DQK25" s="63"/>
      <c r="DQL25" s="64"/>
      <c r="DQQ25" s="62"/>
      <c r="DQR25" s="63"/>
      <c r="DQS25" s="64"/>
      <c r="DQX25" s="62"/>
      <c r="DQY25" s="63"/>
      <c r="DQZ25" s="64"/>
      <c r="DRE25" s="62"/>
      <c r="DRF25" s="63"/>
      <c r="DRG25" s="64"/>
      <c r="DRL25" s="62"/>
      <c r="DRM25" s="63"/>
      <c r="DRN25" s="64"/>
      <c r="DRS25" s="62"/>
      <c r="DRT25" s="63"/>
      <c r="DRU25" s="64"/>
      <c r="DRZ25" s="62"/>
      <c r="DSA25" s="63"/>
      <c r="DSB25" s="64"/>
      <c r="DSG25" s="62"/>
      <c r="DSH25" s="63"/>
      <c r="DSI25" s="64"/>
      <c r="DSN25" s="62"/>
      <c r="DSO25" s="63"/>
      <c r="DSP25" s="64"/>
      <c r="DSU25" s="62"/>
      <c r="DSV25" s="63"/>
      <c r="DSW25" s="64"/>
      <c r="DTB25" s="62"/>
      <c r="DTC25" s="63"/>
      <c r="DTD25" s="64"/>
      <c r="DTI25" s="62"/>
      <c r="DTJ25" s="63"/>
      <c r="DTK25" s="64"/>
      <c r="DTP25" s="62"/>
      <c r="DTQ25" s="63"/>
      <c r="DTR25" s="64"/>
      <c r="DTW25" s="62"/>
      <c r="DTX25" s="63"/>
      <c r="DTY25" s="64"/>
      <c r="DUD25" s="62"/>
      <c r="DUE25" s="63"/>
      <c r="DUF25" s="64"/>
      <c r="DUK25" s="62"/>
      <c r="DUL25" s="63"/>
      <c r="DUM25" s="64"/>
      <c r="DUR25" s="62"/>
      <c r="DUS25" s="63"/>
      <c r="DUT25" s="64"/>
      <c r="DUY25" s="62"/>
      <c r="DUZ25" s="63"/>
      <c r="DVA25" s="64"/>
      <c r="DVF25" s="62"/>
      <c r="DVG25" s="63"/>
      <c r="DVH25" s="64"/>
      <c r="DVM25" s="62"/>
      <c r="DVN25" s="63"/>
      <c r="DVO25" s="64"/>
      <c r="DVT25" s="62"/>
      <c r="DVU25" s="63"/>
      <c r="DVV25" s="64"/>
      <c r="DWA25" s="62"/>
      <c r="DWB25" s="63"/>
      <c r="DWC25" s="64"/>
      <c r="DWH25" s="62"/>
      <c r="DWI25" s="63"/>
      <c r="DWJ25" s="64"/>
      <c r="DWO25" s="62"/>
      <c r="DWP25" s="63"/>
      <c r="DWQ25" s="64"/>
      <c r="DWV25" s="62"/>
      <c r="DWW25" s="63"/>
      <c r="DWX25" s="64"/>
      <c r="DXC25" s="62"/>
      <c r="DXD25" s="63"/>
      <c r="DXE25" s="64"/>
      <c r="DXJ25" s="62"/>
      <c r="DXK25" s="63"/>
      <c r="DXL25" s="64"/>
      <c r="DXQ25" s="62"/>
      <c r="DXR25" s="63"/>
      <c r="DXS25" s="64"/>
      <c r="DXX25" s="62"/>
      <c r="DXY25" s="63"/>
      <c r="DXZ25" s="64"/>
      <c r="DYE25" s="62"/>
      <c r="DYF25" s="63"/>
      <c r="DYG25" s="64"/>
      <c r="DYL25" s="62"/>
      <c r="DYM25" s="63"/>
      <c r="DYN25" s="64"/>
      <c r="DYS25" s="62"/>
      <c r="DYT25" s="63"/>
      <c r="DYU25" s="64"/>
      <c r="DYZ25" s="62"/>
      <c r="DZA25" s="63"/>
      <c r="DZB25" s="64"/>
      <c r="DZG25" s="62"/>
      <c r="DZH25" s="63"/>
      <c r="DZI25" s="64"/>
      <c r="DZN25" s="62"/>
      <c r="DZO25" s="63"/>
      <c r="DZP25" s="64"/>
      <c r="DZU25" s="62"/>
      <c r="DZV25" s="63"/>
      <c r="DZW25" s="64"/>
      <c r="EAB25" s="62"/>
      <c r="EAC25" s="63"/>
      <c r="EAD25" s="64"/>
      <c r="EAI25" s="62"/>
      <c r="EAJ25" s="63"/>
      <c r="EAK25" s="64"/>
      <c r="EAP25" s="62"/>
      <c r="EAQ25" s="63"/>
      <c r="EAR25" s="64"/>
      <c r="EAW25" s="62"/>
      <c r="EAX25" s="63"/>
      <c r="EAY25" s="64"/>
      <c r="EBD25" s="62"/>
      <c r="EBE25" s="63"/>
      <c r="EBF25" s="64"/>
      <c r="EBK25" s="62"/>
      <c r="EBL25" s="63"/>
      <c r="EBM25" s="64"/>
      <c r="EBR25" s="62"/>
      <c r="EBS25" s="63"/>
      <c r="EBT25" s="64"/>
      <c r="EBY25" s="62"/>
      <c r="EBZ25" s="63"/>
      <c r="ECA25" s="64"/>
      <c r="ECF25" s="62"/>
      <c r="ECG25" s="63"/>
      <c r="ECH25" s="64"/>
      <c r="ECM25" s="62"/>
      <c r="ECN25" s="63"/>
      <c r="ECO25" s="64"/>
      <c r="ECT25" s="62"/>
      <c r="ECU25" s="63"/>
      <c r="ECV25" s="64"/>
      <c r="EDA25" s="62"/>
      <c r="EDB25" s="63"/>
      <c r="EDC25" s="64"/>
      <c r="EDH25" s="62"/>
      <c r="EDI25" s="63"/>
      <c r="EDJ25" s="64"/>
      <c r="EDO25" s="62"/>
      <c r="EDP25" s="63"/>
      <c r="EDQ25" s="64"/>
      <c r="EDV25" s="62"/>
      <c r="EDW25" s="63"/>
      <c r="EDX25" s="64"/>
      <c r="EEC25" s="62"/>
      <c r="EED25" s="63"/>
      <c r="EEE25" s="64"/>
      <c r="EEJ25" s="62"/>
      <c r="EEK25" s="63"/>
      <c r="EEL25" s="64"/>
      <c r="EEQ25" s="62"/>
      <c r="EER25" s="63"/>
      <c r="EES25" s="64"/>
      <c r="EEX25" s="62"/>
      <c r="EEY25" s="63"/>
      <c r="EEZ25" s="64"/>
      <c r="EFE25" s="62"/>
      <c r="EFF25" s="63"/>
      <c r="EFG25" s="64"/>
      <c r="EFL25" s="62"/>
      <c r="EFM25" s="63"/>
      <c r="EFN25" s="64"/>
      <c r="EFS25" s="62"/>
      <c r="EFT25" s="63"/>
      <c r="EFU25" s="64"/>
      <c r="EFZ25" s="62"/>
      <c r="EGA25" s="63"/>
      <c r="EGB25" s="64"/>
      <c r="EGG25" s="62"/>
      <c r="EGH25" s="63"/>
      <c r="EGI25" s="64"/>
      <c r="EGN25" s="62"/>
      <c r="EGO25" s="63"/>
      <c r="EGP25" s="64"/>
      <c r="EGU25" s="62"/>
      <c r="EGV25" s="63"/>
      <c r="EGW25" s="64"/>
      <c r="EHB25" s="62"/>
      <c r="EHC25" s="63"/>
      <c r="EHD25" s="64"/>
      <c r="EHI25" s="62"/>
      <c r="EHJ25" s="63"/>
      <c r="EHK25" s="64"/>
      <c r="EHP25" s="62"/>
      <c r="EHQ25" s="63"/>
      <c r="EHR25" s="64"/>
      <c r="EHW25" s="62"/>
      <c r="EHX25" s="63"/>
      <c r="EHY25" s="64"/>
      <c r="EID25" s="62"/>
      <c r="EIE25" s="63"/>
      <c r="EIF25" s="64"/>
      <c r="EIK25" s="62"/>
      <c r="EIL25" s="63"/>
      <c r="EIM25" s="64"/>
      <c r="EIR25" s="62"/>
      <c r="EIS25" s="63"/>
      <c r="EIT25" s="64"/>
      <c r="EIY25" s="62"/>
      <c r="EIZ25" s="63"/>
      <c r="EJA25" s="64"/>
      <c r="EJF25" s="62"/>
      <c r="EJG25" s="63"/>
      <c r="EJH25" s="64"/>
      <c r="EJM25" s="62"/>
      <c r="EJN25" s="63"/>
      <c r="EJO25" s="64"/>
      <c r="EJT25" s="62"/>
      <c r="EJU25" s="63"/>
      <c r="EJV25" s="64"/>
      <c r="EKA25" s="62"/>
      <c r="EKB25" s="63"/>
      <c r="EKC25" s="64"/>
      <c r="EKH25" s="62"/>
      <c r="EKI25" s="63"/>
      <c r="EKJ25" s="64"/>
      <c r="EKO25" s="62"/>
      <c r="EKP25" s="63"/>
      <c r="EKQ25" s="64"/>
      <c r="EKV25" s="62"/>
      <c r="EKW25" s="63"/>
      <c r="EKX25" s="64"/>
      <c r="ELC25" s="62"/>
      <c r="ELD25" s="63"/>
      <c r="ELE25" s="64"/>
      <c r="ELJ25" s="62"/>
      <c r="ELK25" s="63"/>
      <c r="ELL25" s="64"/>
      <c r="ELQ25" s="62"/>
      <c r="ELR25" s="63"/>
      <c r="ELS25" s="64"/>
      <c r="ELX25" s="62"/>
      <c r="ELY25" s="63"/>
      <c r="ELZ25" s="64"/>
      <c r="EME25" s="62"/>
      <c r="EMF25" s="63"/>
      <c r="EMG25" s="64"/>
      <c r="EML25" s="62"/>
      <c r="EMM25" s="63"/>
      <c r="EMN25" s="64"/>
      <c r="EMS25" s="62"/>
      <c r="EMT25" s="63"/>
      <c r="EMU25" s="64"/>
      <c r="EMZ25" s="62"/>
      <c r="ENA25" s="63"/>
      <c r="ENB25" s="64"/>
      <c r="ENG25" s="62"/>
      <c r="ENH25" s="63"/>
      <c r="ENI25" s="64"/>
      <c r="ENN25" s="62"/>
      <c r="ENO25" s="63"/>
      <c r="ENP25" s="64"/>
      <c r="ENU25" s="62"/>
      <c r="ENV25" s="63"/>
      <c r="ENW25" s="64"/>
      <c r="EOB25" s="62"/>
      <c r="EOC25" s="63"/>
      <c r="EOD25" s="64"/>
      <c r="EOI25" s="62"/>
      <c r="EOJ25" s="63"/>
      <c r="EOK25" s="64"/>
      <c r="EOP25" s="62"/>
      <c r="EOQ25" s="63"/>
      <c r="EOR25" s="64"/>
      <c r="EOW25" s="62"/>
      <c r="EOX25" s="63"/>
      <c r="EOY25" s="64"/>
      <c r="EPD25" s="62"/>
      <c r="EPE25" s="63"/>
      <c r="EPF25" s="64"/>
      <c r="EPK25" s="62"/>
      <c r="EPL25" s="63"/>
      <c r="EPM25" s="64"/>
      <c r="EPR25" s="62"/>
      <c r="EPS25" s="63"/>
      <c r="EPT25" s="64"/>
      <c r="EPY25" s="62"/>
      <c r="EPZ25" s="63"/>
      <c r="EQA25" s="64"/>
      <c r="EQF25" s="62"/>
      <c r="EQG25" s="63"/>
      <c r="EQH25" s="64"/>
      <c r="EQM25" s="62"/>
      <c r="EQN25" s="63"/>
      <c r="EQO25" s="64"/>
      <c r="EQT25" s="62"/>
      <c r="EQU25" s="63"/>
      <c r="EQV25" s="64"/>
      <c r="ERA25" s="62"/>
      <c r="ERB25" s="63"/>
      <c r="ERC25" s="64"/>
      <c r="ERH25" s="62"/>
      <c r="ERI25" s="63"/>
      <c r="ERJ25" s="64"/>
      <c r="ERO25" s="62"/>
      <c r="ERP25" s="63"/>
      <c r="ERQ25" s="64"/>
      <c r="ERV25" s="62"/>
      <c r="ERW25" s="63"/>
      <c r="ERX25" s="64"/>
      <c r="ESC25" s="62"/>
      <c r="ESD25" s="63"/>
      <c r="ESE25" s="64"/>
      <c r="ESJ25" s="62"/>
      <c r="ESK25" s="63"/>
      <c r="ESL25" s="64"/>
      <c r="ESQ25" s="62"/>
      <c r="ESR25" s="63"/>
      <c r="ESS25" s="64"/>
      <c r="ESX25" s="62"/>
      <c r="ESY25" s="63"/>
      <c r="ESZ25" s="64"/>
      <c r="ETE25" s="62"/>
      <c r="ETF25" s="63"/>
      <c r="ETG25" s="64"/>
      <c r="ETL25" s="62"/>
      <c r="ETM25" s="63"/>
      <c r="ETN25" s="64"/>
      <c r="ETS25" s="62"/>
      <c r="ETT25" s="63"/>
      <c r="ETU25" s="64"/>
      <c r="ETZ25" s="62"/>
      <c r="EUA25" s="63"/>
      <c r="EUB25" s="64"/>
      <c r="EUG25" s="62"/>
      <c r="EUH25" s="63"/>
      <c r="EUI25" s="64"/>
      <c r="EUN25" s="62"/>
      <c r="EUO25" s="63"/>
      <c r="EUP25" s="64"/>
      <c r="EUU25" s="62"/>
      <c r="EUV25" s="63"/>
      <c r="EUW25" s="64"/>
      <c r="EVB25" s="62"/>
      <c r="EVC25" s="63"/>
      <c r="EVD25" s="64"/>
      <c r="EVI25" s="62"/>
      <c r="EVJ25" s="63"/>
      <c r="EVK25" s="64"/>
      <c r="EVP25" s="62"/>
      <c r="EVQ25" s="63"/>
      <c r="EVR25" s="64"/>
      <c r="EVW25" s="62"/>
      <c r="EVX25" s="63"/>
      <c r="EVY25" s="64"/>
      <c r="EWD25" s="62"/>
      <c r="EWE25" s="63"/>
      <c r="EWF25" s="64"/>
      <c r="EWK25" s="62"/>
      <c r="EWL25" s="63"/>
      <c r="EWM25" s="64"/>
      <c r="EWR25" s="62"/>
      <c r="EWS25" s="63"/>
      <c r="EWT25" s="64"/>
      <c r="EWY25" s="62"/>
      <c r="EWZ25" s="63"/>
      <c r="EXA25" s="64"/>
      <c r="EXF25" s="62"/>
      <c r="EXG25" s="63"/>
      <c r="EXH25" s="64"/>
      <c r="EXM25" s="62"/>
      <c r="EXN25" s="63"/>
      <c r="EXO25" s="64"/>
      <c r="EXT25" s="62"/>
      <c r="EXU25" s="63"/>
      <c r="EXV25" s="64"/>
      <c r="EYA25" s="62"/>
      <c r="EYB25" s="63"/>
      <c r="EYC25" s="64"/>
      <c r="EYH25" s="62"/>
      <c r="EYI25" s="63"/>
      <c r="EYJ25" s="64"/>
      <c r="EYO25" s="62"/>
      <c r="EYP25" s="63"/>
      <c r="EYQ25" s="64"/>
      <c r="EYV25" s="62"/>
      <c r="EYW25" s="63"/>
      <c r="EYX25" s="64"/>
      <c r="EZC25" s="62"/>
      <c r="EZD25" s="63"/>
      <c r="EZE25" s="64"/>
      <c r="EZJ25" s="62"/>
      <c r="EZK25" s="63"/>
      <c r="EZL25" s="64"/>
      <c r="EZQ25" s="62"/>
      <c r="EZR25" s="63"/>
      <c r="EZS25" s="64"/>
      <c r="EZX25" s="62"/>
      <c r="EZY25" s="63"/>
      <c r="EZZ25" s="64"/>
      <c r="FAE25" s="62"/>
      <c r="FAF25" s="63"/>
      <c r="FAG25" s="64"/>
      <c r="FAL25" s="62"/>
      <c r="FAM25" s="63"/>
      <c r="FAN25" s="64"/>
      <c r="FAS25" s="62"/>
      <c r="FAT25" s="63"/>
      <c r="FAU25" s="64"/>
      <c r="FAZ25" s="62"/>
      <c r="FBA25" s="63"/>
      <c r="FBB25" s="64"/>
      <c r="FBG25" s="62"/>
      <c r="FBH25" s="63"/>
      <c r="FBI25" s="64"/>
      <c r="FBN25" s="62"/>
      <c r="FBO25" s="63"/>
      <c r="FBP25" s="64"/>
      <c r="FBU25" s="62"/>
      <c r="FBV25" s="63"/>
      <c r="FBW25" s="64"/>
      <c r="FCB25" s="62"/>
      <c r="FCC25" s="63"/>
      <c r="FCD25" s="64"/>
      <c r="FCI25" s="62"/>
      <c r="FCJ25" s="63"/>
      <c r="FCK25" s="64"/>
      <c r="FCP25" s="62"/>
      <c r="FCQ25" s="63"/>
      <c r="FCR25" s="64"/>
      <c r="FCW25" s="62"/>
      <c r="FCX25" s="63"/>
      <c r="FCY25" s="64"/>
      <c r="FDD25" s="62"/>
      <c r="FDE25" s="63"/>
      <c r="FDF25" s="64"/>
      <c r="FDK25" s="62"/>
      <c r="FDL25" s="63"/>
      <c r="FDM25" s="64"/>
      <c r="FDR25" s="62"/>
      <c r="FDS25" s="63"/>
      <c r="FDT25" s="64"/>
      <c r="FDY25" s="62"/>
      <c r="FDZ25" s="63"/>
      <c r="FEA25" s="64"/>
      <c r="FEF25" s="62"/>
      <c r="FEG25" s="63"/>
      <c r="FEH25" s="64"/>
      <c r="FEM25" s="62"/>
      <c r="FEN25" s="63"/>
      <c r="FEO25" s="64"/>
      <c r="FET25" s="62"/>
      <c r="FEU25" s="63"/>
      <c r="FEV25" s="64"/>
      <c r="FFA25" s="62"/>
      <c r="FFB25" s="63"/>
      <c r="FFC25" s="64"/>
      <c r="FFH25" s="62"/>
      <c r="FFI25" s="63"/>
      <c r="FFJ25" s="64"/>
      <c r="FFO25" s="62"/>
      <c r="FFP25" s="63"/>
      <c r="FFQ25" s="64"/>
      <c r="FFV25" s="62"/>
      <c r="FFW25" s="63"/>
      <c r="FFX25" s="64"/>
      <c r="FGC25" s="62"/>
      <c r="FGD25" s="63"/>
      <c r="FGE25" s="64"/>
      <c r="FGJ25" s="62"/>
      <c r="FGK25" s="63"/>
      <c r="FGL25" s="64"/>
      <c r="FGQ25" s="62"/>
      <c r="FGR25" s="63"/>
      <c r="FGS25" s="64"/>
      <c r="FGX25" s="62"/>
      <c r="FGY25" s="63"/>
      <c r="FGZ25" s="64"/>
      <c r="FHE25" s="62"/>
      <c r="FHF25" s="63"/>
      <c r="FHG25" s="64"/>
      <c r="FHL25" s="62"/>
      <c r="FHM25" s="63"/>
      <c r="FHN25" s="64"/>
      <c r="FHS25" s="62"/>
      <c r="FHT25" s="63"/>
      <c r="FHU25" s="64"/>
      <c r="FHZ25" s="62"/>
      <c r="FIA25" s="63"/>
      <c r="FIB25" s="64"/>
      <c r="FIG25" s="62"/>
      <c r="FIH25" s="63"/>
      <c r="FII25" s="64"/>
      <c r="FIN25" s="62"/>
      <c r="FIO25" s="63"/>
      <c r="FIP25" s="64"/>
      <c r="FIU25" s="62"/>
      <c r="FIV25" s="63"/>
      <c r="FIW25" s="64"/>
      <c r="FJB25" s="62"/>
      <c r="FJC25" s="63"/>
      <c r="FJD25" s="64"/>
      <c r="FJI25" s="62"/>
      <c r="FJJ25" s="63"/>
      <c r="FJK25" s="64"/>
      <c r="FJP25" s="62"/>
      <c r="FJQ25" s="63"/>
      <c r="FJR25" s="64"/>
      <c r="FJW25" s="62"/>
      <c r="FJX25" s="63"/>
      <c r="FJY25" s="64"/>
      <c r="FKD25" s="62"/>
      <c r="FKE25" s="63"/>
      <c r="FKF25" s="64"/>
      <c r="FKK25" s="62"/>
      <c r="FKL25" s="63"/>
      <c r="FKM25" s="64"/>
      <c r="FKR25" s="62"/>
      <c r="FKS25" s="63"/>
      <c r="FKT25" s="64"/>
      <c r="FKY25" s="62"/>
      <c r="FKZ25" s="63"/>
      <c r="FLA25" s="64"/>
      <c r="FLF25" s="62"/>
      <c r="FLG25" s="63"/>
      <c r="FLH25" s="64"/>
      <c r="FLM25" s="62"/>
      <c r="FLN25" s="63"/>
      <c r="FLO25" s="64"/>
      <c r="FLT25" s="62"/>
      <c r="FLU25" s="63"/>
      <c r="FLV25" s="64"/>
      <c r="FMA25" s="62"/>
      <c r="FMB25" s="63"/>
      <c r="FMC25" s="64"/>
      <c r="FMH25" s="62"/>
      <c r="FMI25" s="63"/>
      <c r="FMJ25" s="64"/>
      <c r="FMO25" s="62"/>
      <c r="FMP25" s="63"/>
      <c r="FMQ25" s="64"/>
      <c r="FMV25" s="62"/>
      <c r="FMW25" s="63"/>
      <c r="FMX25" s="64"/>
      <c r="FNC25" s="62"/>
      <c r="FND25" s="63"/>
      <c r="FNE25" s="64"/>
      <c r="FNJ25" s="62"/>
      <c r="FNK25" s="63"/>
      <c r="FNL25" s="64"/>
      <c r="FNQ25" s="62"/>
      <c r="FNR25" s="63"/>
      <c r="FNS25" s="64"/>
      <c r="FNX25" s="62"/>
      <c r="FNY25" s="63"/>
      <c r="FNZ25" s="64"/>
      <c r="FOE25" s="62"/>
      <c r="FOF25" s="63"/>
      <c r="FOG25" s="64"/>
      <c r="FOL25" s="62"/>
      <c r="FOM25" s="63"/>
      <c r="FON25" s="64"/>
      <c r="FOS25" s="62"/>
      <c r="FOT25" s="63"/>
      <c r="FOU25" s="64"/>
      <c r="FOZ25" s="62"/>
      <c r="FPA25" s="63"/>
      <c r="FPB25" s="64"/>
      <c r="FPG25" s="62"/>
      <c r="FPH25" s="63"/>
      <c r="FPI25" s="64"/>
      <c r="FPN25" s="62"/>
      <c r="FPO25" s="63"/>
      <c r="FPP25" s="64"/>
      <c r="FPU25" s="62"/>
      <c r="FPV25" s="63"/>
      <c r="FPW25" s="64"/>
      <c r="FQB25" s="62"/>
      <c r="FQC25" s="63"/>
      <c r="FQD25" s="64"/>
      <c r="FQI25" s="62"/>
      <c r="FQJ25" s="63"/>
      <c r="FQK25" s="64"/>
      <c r="FQP25" s="62"/>
      <c r="FQQ25" s="63"/>
      <c r="FQR25" s="64"/>
      <c r="FQW25" s="62"/>
      <c r="FQX25" s="63"/>
      <c r="FQY25" s="64"/>
      <c r="FRD25" s="62"/>
      <c r="FRE25" s="63"/>
      <c r="FRF25" s="64"/>
      <c r="FRK25" s="62"/>
      <c r="FRL25" s="63"/>
      <c r="FRM25" s="64"/>
      <c r="FRR25" s="62"/>
      <c r="FRS25" s="63"/>
      <c r="FRT25" s="64"/>
      <c r="FRY25" s="62"/>
      <c r="FRZ25" s="63"/>
      <c r="FSA25" s="64"/>
      <c r="FSF25" s="62"/>
      <c r="FSG25" s="63"/>
      <c r="FSH25" s="64"/>
      <c r="FSM25" s="62"/>
      <c r="FSN25" s="63"/>
      <c r="FSO25" s="64"/>
      <c r="FST25" s="62"/>
      <c r="FSU25" s="63"/>
      <c r="FSV25" s="64"/>
      <c r="FTA25" s="62"/>
      <c r="FTB25" s="63"/>
      <c r="FTC25" s="64"/>
      <c r="FTH25" s="62"/>
      <c r="FTI25" s="63"/>
      <c r="FTJ25" s="64"/>
      <c r="FTO25" s="62"/>
      <c r="FTP25" s="63"/>
      <c r="FTQ25" s="64"/>
      <c r="FTV25" s="62"/>
      <c r="FTW25" s="63"/>
      <c r="FTX25" s="64"/>
      <c r="FUC25" s="62"/>
      <c r="FUD25" s="63"/>
      <c r="FUE25" s="64"/>
      <c r="FUJ25" s="62"/>
      <c r="FUK25" s="63"/>
      <c r="FUL25" s="64"/>
      <c r="FUQ25" s="62"/>
      <c r="FUR25" s="63"/>
      <c r="FUS25" s="64"/>
      <c r="FUX25" s="62"/>
      <c r="FUY25" s="63"/>
      <c r="FUZ25" s="64"/>
      <c r="FVE25" s="62"/>
      <c r="FVF25" s="63"/>
      <c r="FVG25" s="64"/>
      <c r="FVL25" s="62"/>
      <c r="FVM25" s="63"/>
      <c r="FVN25" s="64"/>
      <c r="FVS25" s="62"/>
      <c r="FVT25" s="63"/>
      <c r="FVU25" s="64"/>
      <c r="FVZ25" s="62"/>
      <c r="FWA25" s="63"/>
      <c r="FWB25" s="64"/>
      <c r="FWG25" s="62"/>
      <c r="FWH25" s="63"/>
      <c r="FWI25" s="64"/>
      <c r="FWN25" s="62"/>
      <c r="FWO25" s="63"/>
      <c r="FWP25" s="64"/>
      <c r="FWU25" s="62"/>
      <c r="FWV25" s="63"/>
      <c r="FWW25" s="64"/>
      <c r="FXB25" s="62"/>
      <c r="FXC25" s="63"/>
      <c r="FXD25" s="64"/>
      <c r="FXI25" s="62"/>
      <c r="FXJ25" s="63"/>
      <c r="FXK25" s="64"/>
      <c r="FXP25" s="62"/>
      <c r="FXQ25" s="63"/>
      <c r="FXR25" s="64"/>
      <c r="FXW25" s="62"/>
      <c r="FXX25" s="63"/>
      <c r="FXY25" s="64"/>
      <c r="FYD25" s="62"/>
      <c r="FYE25" s="63"/>
      <c r="FYF25" s="64"/>
      <c r="FYK25" s="62"/>
      <c r="FYL25" s="63"/>
      <c r="FYM25" s="64"/>
      <c r="FYR25" s="62"/>
      <c r="FYS25" s="63"/>
      <c r="FYT25" s="64"/>
      <c r="FYY25" s="62"/>
      <c r="FYZ25" s="63"/>
      <c r="FZA25" s="64"/>
      <c r="FZF25" s="62"/>
      <c r="FZG25" s="63"/>
      <c r="FZH25" s="64"/>
      <c r="FZM25" s="62"/>
      <c r="FZN25" s="63"/>
      <c r="FZO25" s="64"/>
      <c r="FZT25" s="62"/>
      <c r="FZU25" s="63"/>
      <c r="FZV25" s="64"/>
      <c r="GAA25" s="62"/>
      <c r="GAB25" s="63"/>
      <c r="GAC25" s="64"/>
      <c r="GAH25" s="62"/>
      <c r="GAI25" s="63"/>
      <c r="GAJ25" s="64"/>
      <c r="GAO25" s="62"/>
      <c r="GAP25" s="63"/>
      <c r="GAQ25" s="64"/>
      <c r="GAV25" s="62"/>
      <c r="GAW25" s="63"/>
      <c r="GAX25" s="64"/>
      <c r="GBC25" s="62"/>
      <c r="GBD25" s="63"/>
      <c r="GBE25" s="64"/>
      <c r="GBJ25" s="62"/>
      <c r="GBK25" s="63"/>
      <c r="GBL25" s="64"/>
      <c r="GBQ25" s="62"/>
      <c r="GBR25" s="63"/>
      <c r="GBS25" s="64"/>
      <c r="GBX25" s="62"/>
      <c r="GBY25" s="63"/>
      <c r="GBZ25" s="64"/>
      <c r="GCE25" s="62"/>
      <c r="GCF25" s="63"/>
      <c r="GCG25" s="64"/>
      <c r="GCL25" s="62"/>
      <c r="GCM25" s="63"/>
      <c r="GCN25" s="64"/>
      <c r="GCS25" s="62"/>
      <c r="GCT25" s="63"/>
      <c r="GCU25" s="64"/>
      <c r="GCZ25" s="62"/>
      <c r="GDA25" s="63"/>
      <c r="GDB25" s="64"/>
      <c r="GDG25" s="62"/>
      <c r="GDH25" s="63"/>
      <c r="GDI25" s="64"/>
      <c r="GDN25" s="62"/>
      <c r="GDO25" s="63"/>
      <c r="GDP25" s="64"/>
      <c r="GDU25" s="62"/>
      <c r="GDV25" s="63"/>
      <c r="GDW25" s="64"/>
      <c r="GEB25" s="62"/>
      <c r="GEC25" s="63"/>
      <c r="GED25" s="64"/>
      <c r="GEI25" s="62"/>
      <c r="GEJ25" s="63"/>
      <c r="GEK25" s="64"/>
      <c r="GEP25" s="62"/>
      <c r="GEQ25" s="63"/>
      <c r="GER25" s="64"/>
      <c r="GEW25" s="62"/>
      <c r="GEX25" s="63"/>
      <c r="GEY25" s="64"/>
      <c r="GFD25" s="62"/>
      <c r="GFE25" s="63"/>
      <c r="GFF25" s="64"/>
      <c r="GFK25" s="62"/>
      <c r="GFL25" s="63"/>
      <c r="GFM25" s="64"/>
      <c r="GFR25" s="62"/>
      <c r="GFS25" s="63"/>
      <c r="GFT25" s="64"/>
      <c r="GFY25" s="62"/>
      <c r="GFZ25" s="63"/>
      <c r="GGA25" s="64"/>
      <c r="GGF25" s="62"/>
      <c r="GGG25" s="63"/>
      <c r="GGH25" s="64"/>
      <c r="GGM25" s="62"/>
      <c r="GGN25" s="63"/>
      <c r="GGO25" s="64"/>
      <c r="GGT25" s="62"/>
      <c r="GGU25" s="63"/>
      <c r="GGV25" s="64"/>
      <c r="GHA25" s="62"/>
      <c r="GHB25" s="63"/>
      <c r="GHC25" s="64"/>
      <c r="GHH25" s="62"/>
      <c r="GHI25" s="63"/>
      <c r="GHJ25" s="64"/>
      <c r="GHO25" s="62"/>
      <c r="GHP25" s="63"/>
      <c r="GHQ25" s="64"/>
      <c r="GHV25" s="62"/>
      <c r="GHW25" s="63"/>
      <c r="GHX25" s="64"/>
      <c r="GIC25" s="62"/>
      <c r="GID25" s="63"/>
      <c r="GIE25" s="64"/>
      <c r="GIJ25" s="62"/>
      <c r="GIK25" s="63"/>
      <c r="GIL25" s="64"/>
      <c r="GIQ25" s="62"/>
      <c r="GIR25" s="63"/>
      <c r="GIS25" s="64"/>
      <c r="GIX25" s="62"/>
      <c r="GIY25" s="63"/>
      <c r="GIZ25" s="64"/>
      <c r="GJE25" s="62"/>
      <c r="GJF25" s="63"/>
      <c r="GJG25" s="64"/>
      <c r="GJL25" s="62"/>
      <c r="GJM25" s="63"/>
      <c r="GJN25" s="64"/>
      <c r="GJS25" s="62"/>
      <c r="GJT25" s="63"/>
      <c r="GJU25" s="64"/>
      <c r="GJZ25" s="62"/>
      <c r="GKA25" s="63"/>
      <c r="GKB25" s="64"/>
      <c r="GKG25" s="62"/>
      <c r="GKH25" s="63"/>
      <c r="GKI25" s="64"/>
      <c r="GKN25" s="62"/>
      <c r="GKO25" s="63"/>
      <c r="GKP25" s="64"/>
      <c r="GKU25" s="62"/>
      <c r="GKV25" s="63"/>
      <c r="GKW25" s="64"/>
      <c r="GLB25" s="62"/>
      <c r="GLC25" s="63"/>
      <c r="GLD25" s="64"/>
      <c r="GLI25" s="62"/>
      <c r="GLJ25" s="63"/>
      <c r="GLK25" s="64"/>
      <c r="GLP25" s="62"/>
      <c r="GLQ25" s="63"/>
      <c r="GLR25" s="64"/>
      <c r="GLW25" s="62"/>
      <c r="GLX25" s="63"/>
      <c r="GLY25" s="64"/>
      <c r="GMD25" s="62"/>
      <c r="GME25" s="63"/>
      <c r="GMF25" s="64"/>
      <c r="GMK25" s="62"/>
      <c r="GML25" s="63"/>
      <c r="GMM25" s="64"/>
      <c r="GMR25" s="62"/>
      <c r="GMS25" s="63"/>
      <c r="GMT25" s="64"/>
      <c r="GMY25" s="62"/>
      <c r="GMZ25" s="63"/>
      <c r="GNA25" s="64"/>
      <c r="GNF25" s="62"/>
      <c r="GNG25" s="63"/>
      <c r="GNH25" s="64"/>
      <c r="GNM25" s="62"/>
      <c r="GNN25" s="63"/>
      <c r="GNO25" s="64"/>
      <c r="GNT25" s="62"/>
      <c r="GNU25" s="63"/>
      <c r="GNV25" s="64"/>
      <c r="GOA25" s="62"/>
      <c r="GOB25" s="63"/>
      <c r="GOC25" s="64"/>
      <c r="GOH25" s="62"/>
      <c r="GOI25" s="63"/>
      <c r="GOJ25" s="64"/>
      <c r="GOO25" s="62"/>
      <c r="GOP25" s="63"/>
      <c r="GOQ25" s="64"/>
      <c r="GOV25" s="62"/>
      <c r="GOW25" s="63"/>
      <c r="GOX25" s="64"/>
      <c r="GPC25" s="62"/>
      <c r="GPD25" s="63"/>
      <c r="GPE25" s="64"/>
      <c r="GPJ25" s="62"/>
      <c r="GPK25" s="63"/>
      <c r="GPL25" s="64"/>
      <c r="GPQ25" s="62"/>
      <c r="GPR25" s="63"/>
      <c r="GPS25" s="64"/>
      <c r="GPX25" s="62"/>
      <c r="GPY25" s="63"/>
      <c r="GPZ25" s="64"/>
      <c r="GQE25" s="62"/>
      <c r="GQF25" s="63"/>
      <c r="GQG25" s="64"/>
      <c r="GQL25" s="62"/>
      <c r="GQM25" s="63"/>
      <c r="GQN25" s="64"/>
      <c r="GQS25" s="62"/>
      <c r="GQT25" s="63"/>
      <c r="GQU25" s="64"/>
      <c r="GQZ25" s="62"/>
      <c r="GRA25" s="63"/>
      <c r="GRB25" s="64"/>
      <c r="GRG25" s="62"/>
      <c r="GRH25" s="63"/>
      <c r="GRI25" s="64"/>
      <c r="GRN25" s="62"/>
      <c r="GRO25" s="63"/>
      <c r="GRP25" s="64"/>
      <c r="GRU25" s="62"/>
      <c r="GRV25" s="63"/>
      <c r="GRW25" s="64"/>
      <c r="GSB25" s="62"/>
      <c r="GSC25" s="63"/>
      <c r="GSD25" s="64"/>
      <c r="GSI25" s="62"/>
      <c r="GSJ25" s="63"/>
      <c r="GSK25" s="64"/>
      <c r="GSP25" s="62"/>
      <c r="GSQ25" s="63"/>
      <c r="GSR25" s="64"/>
      <c r="GSW25" s="62"/>
      <c r="GSX25" s="63"/>
      <c r="GSY25" s="64"/>
      <c r="GTD25" s="62"/>
      <c r="GTE25" s="63"/>
      <c r="GTF25" s="64"/>
      <c r="GTK25" s="62"/>
      <c r="GTL25" s="63"/>
      <c r="GTM25" s="64"/>
      <c r="GTR25" s="62"/>
      <c r="GTS25" s="63"/>
      <c r="GTT25" s="64"/>
      <c r="GTY25" s="62"/>
      <c r="GTZ25" s="63"/>
      <c r="GUA25" s="64"/>
      <c r="GUF25" s="62"/>
      <c r="GUG25" s="63"/>
      <c r="GUH25" s="64"/>
      <c r="GUM25" s="62"/>
      <c r="GUN25" s="63"/>
      <c r="GUO25" s="64"/>
      <c r="GUT25" s="62"/>
      <c r="GUU25" s="63"/>
      <c r="GUV25" s="64"/>
      <c r="GVA25" s="62"/>
      <c r="GVB25" s="63"/>
      <c r="GVC25" s="64"/>
      <c r="GVH25" s="62"/>
      <c r="GVI25" s="63"/>
      <c r="GVJ25" s="64"/>
      <c r="GVO25" s="62"/>
      <c r="GVP25" s="63"/>
      <c r="GVQ25" s="64"/>
      <c r="GVV25" s="62"/>
      <c r="GVW25" s="63"/>
      <c r="GVX25" s="64"/>
      <c r="GWC25" s="62"/>
      <c r="GWD25" s="63"/>
      <c r="GWE25" s="64"/>
      <c r="GWJ25" s="62"/>
      <c r="GWK25" s="63"/>
      <c r="GWL25" s="64"/>
      <c r="GWQ25" s="62"/>
      <c r="GWR25" s="63"/>
      <c r="GWS25" s="64"/>
      <c r="GWX25" s="62"/>
      <c r="GWY25" s="63"/>
      <c r="GWZ25" s="64"/>
      <c r="GXE25" s="62"/>
      <c r="GXF25" s="63"/>
      <c r="GXG25" s="64"/>
      <c r="GXL25" s="62"/>
      <c r="GXM25" s="63"/>
      <c r="GXN25" s="64"/>
      <c r="GXS25" s="62"/>
      <c r="GXT25" s="63"/>
      <c r="GXU25" s="64"/>
      <c r="GXZ25" s="62"/>
      <c r="GYA25" s="63"/>
      <c r="GYB25" s="64"/>
      <c r="GYG25" s="62"/>
      <c r="GYH25" s="63"/>
      <c r="GYI25" s="64"/>
      <c r="GYN25" s="62"/>
      <c r="GYO25" s="63"/>
      <c r="GYP25" s="64"/>
      <c r="GYU25" s="62"/>
      <c r="GYV25" s="63"/>
      <c r="GYW25" s="64"/>
      <c r="GZB25" s="62"/>
      <c r="GZC25" s="63"/>
      <c r="GZD25" s="64"/>
      <c r="GZI25" s="62"/>
      <c r="GZJ25" s="63"/>
      <c r="GZK25" s="64"/>
      <c r="GZP25" s="62"/>
      <c r="GZQ25" s="63"/>
      <c r="GZR25" s="64"/>
      <c r="GZW25" s="62"/>
      <c r="GZX25" s="63"/>
      <c r="GZY25" s="64"/>
      <c r="HAD25" s="62"/>
      <c r="HAE25" s="63"/>
      <c r="HAF25" s="64"/>
      <c r="HAK25" s="62"/>
      <c r="HAL25" s="63"/>
      <c r="HAM25" s="64"/>
      <c r="HAR25" s="62"/>
      <c r="HAS25" s="63"/>
      <c r="HAT25" s="64"/>
      <c r="HAY25" s="62"/>
      <c r="HAZ25" s="63"/>
      <c r="HBA25" s="64"/>
      <c r="HBF25" s="62"/>
      <c r="HBG25" s="63"/>
      <c r="HBH25" s="64"/>
      <c r="HBM25" s="62"/>
      <c r="HBN25" s="63"/>
      <c r="HBO25" s="64"/>
      <c r="HBT25" s="62"/>
      <c r="HBU25" s="63"/>
      <c r="HBV25" s="64"/>
      <c r="HCA25" s="62"/>
      <c r="HCB25" s="63"/>
      <c r="HCC25" s="64"/>
      <c r="HCH25" s="62"/>
      <c r="HCI25" s="63"/>
      <c r="HCJ25" s="64"/>
      <c r="HCO25" s="62"/>
      <c r="HCP25" s="63"/>
      <c r="HCQ25" s="64"/>
      <c r="HCV25" s="62"/>
      <c r="HCW25" s="63"/>
      <c r="HCX25" s="64"/>
      <c r="HDC25" s="62"/>
      <c r="HDD25" s="63"/>
      <c r="HDE25" s="64"/>
      <c r="HDJ25" s="62"/>
      <c r="HDK25" s="63"/>
      <c r="HDL25" s="64"/>
      <c r="HDQ25" s="62"/>
      <c r="HDR25" s="63"/>
      <c r="HDS25" s="64"/>
      <c r="HDX25" s="62"/>
      <c r="HDY25" s="63"/>
      <c r="HDZ25" s="64"/>
      <c r="HEE25" s="62"/>
      <c r="HEF25" s="63"/>
      <c r="HEG25" s="64"/>
      <c r="HEL25" s="62"/>
      <c r="HEM25" s="63"/>
      <c r="HEN25" s="64"/>
      <c r="HES25" s="62"/>
      <c r="HET25" s="63"/>
      <c r="HEU25" s="64"/>
      <c r="HEZ25" s="62"/>
      <c r="HFA25" s="63"/>
      <c r="HFB25" s="64"/>
      <c r="HFG25" s="62"/>
      <c r="HFH25" s="63"/>
      <c r="HFI25" s="64"/>
      <c r="HFN25" s="62"/>
      <c r="HFO25" s="63"/>
      <c r="HFP25" s="64"/>
      <c r="HFU25" s="62"/>
      <c r="HFV25" s="63"/>
      <c r="HFW25" s="64"/>
      <c r="HGB25" s="62"/>
      <c r="HGC25" s="63"/>
      <c r="HGD25" s="64"/>
      <c r="HGI25" s="62"/>
      <c r="HGJ25" s="63"/>
      <c r="HGK25" s="64"/>
      <c r="HGP25" s="62"/>
      <c r="HGQ25" s="63"/>
      <c r="HGR25" s="64"/>
      <c r="HGW25" s="62"/>
      <c r="HGX25" s="63"/>
      <c r="HGY25" s="64"/>
      <c r="HHD25" s="62"/>
      <c r="HHE25" s="63"/>
      <c r="HHF25" s="64"/>
      <c r="HHK25" s="62"/>
      <c r="HHL25" s="63"/>
      <c r="HHM25" s="64"/>
      <c r="HHR25" s="62"/>
      <c r="HHS25" s="63"/>
      <c r="HHT25" s="64"/>
      <c r="HHY25" s="62"/>
      <c r="HHZ25" s="63"/>
      <c r="HIA25" s="64"/>
      <c r="HIF25" s="62"/>
      <c r="HIG25" s="63"/>
      <c r="HIH25" s="64"/>
      <c r="HIM25" s="62"/>
      <c r="HIN25" s="63"/>
      <c r="HIO25" s="64"/>
      <c r="HIT25" s="62"/>
      <c r="HIU25" s="63"/>
      <c r="HIV25" s="64"/>
      <c r="HJA25" s="62"/>
      <c r="HJB25" s="63"/>
      <c r="HJC25" s="64"/>
      <c r="HJH25" s="62"/>
      <c r="HJI25" s="63"/>
      <c r="HJJ25" s="64"/>
      <c r="HJO25" s="62"/>
      <c r="HJP25" s="63"/>
      <c r="HJQ25" s="64"/>
      <c r="HJV25" s="62"/>
      <c r="HJW25" s="63"/>
      <c r="HJX25" s="64"/>
      <c r="HKC25" s="62"/>
      <c r="HKD25" s="63"/>
      <c r="HKE25" s="64"/>
      <c r="HKJ25" s="62"/>
      <c r="HKK25" s="63"/>
      <c r="HKL25" s="64"/>
      <c r="HKQ25" s="62"/>
      <c r="HKR25" s="63"/>
      <c r="HKS25" s="64"/>
      <c r="HKX25" s="62"/>
      <c r="HKY25" s="63"/>
      <c r="HKZ25" s="64"/>
      <c r="HLE25" s="62"/>
      <c r="HLF25" s="63"/>
      <c r="HLG25" s="64"/>
      <c r="HLL25" s="62"/>
      <c r="HLM25" s="63"/>
      <c r="HLN25" s="64"/>
      <c r="HLS25" s="62"/>
      <c r="HLT25" s="63"/>
      <c r="HLU25" s="64"/>
      <c r="HLZ25" s="62"/>
      <c r="HMA25" s="63"/>
      <c r="HMB25" s="64"/>
      <c r="HMG25" s="62"/>
      <c r="HMH25" s="63"/>
      <c r="HMI25" s="64"/>
      <c r="HMN25" s="62"/>
      <c r="HMO25" s="63"/>
      <c r="HMP25" s="64"/>
      <c r="HMU25" s="62"/>
      <c r="HMV25" s="63"/>
      <c r="HMW25" s="64"/>
      <c r="HNB25" s="62"/>
      <c r="HNC25" s="63"/>
      <c r="HND25" s="64"/>
      <c r="HNI25" s="62"/>
      <c r="HNJ25" s="63"/>
      <c r="HNK25" s="64"/>
      <c r="HNP25" s="62"/>
      <c r="HNQ25" s="63"/>
      <c r="HNR25" s="64"/>
      <c r="HNW25" s="62"/>
      <c r="HNX25" s="63"/>
      <c r="HNY25" s="64"/>
      <c r="HOD25" s="62"/>
      <c r="HOE25" s="63"/>
      <c r="HOF25" s="64"/>
      <c r="HOK25" s="62"/>
      <c r="HOL25" s="63"/>
      <c r="HOM25" s="64"/>
      <c r="HOR25" s="62"/>
      <c r="HOS25" s="63"/>
      <c r="HOT25" s="64"/>
      <c r="HOY25" s="62"/>
      <c r="HOZ25" s="63"/>
      <c r="HPA25" s="64"/>
      <c r="HPF25" s="62"/>
      <c r="HPG25" s="63"/>
      <c r="HPH25" s="64"/>
      <c r="HPM25" s="62"/>
      <c r="HPN25" s="63"/>
      <c r="HPO25" s="64"/>
      <c r="HPT25" s="62"/>
      <c r="HPU25" s="63"/>
      <c r="HPV25" s="64"/>
      <c r="HQA25" s="62"/>
      <c r="HQB25" s="63"/>
      <c r="HQC25" s="64"/>
      <c r="HQH25" s="62"/>
      <c r="HQI25" s="63"/>
      <c r="HQJ25" s="64"/>
      <c r="HQO25" s="62"/>
      <c r="HQP25" s="63"/>
      <c r="HQQ25" s="64"/>
      <c r="HQV25" s="62"/>
      <c r="HQW25" s="63"/>
      <c r="HQX25" s="64"/>
      <c r="HRC25" s="62"/>
      <c r="HRD25" s="63"/>
      <c r="HRE25" s="64"/>
      <c r="HRJ25" s="62"/>
      <c r="HRK25" s="63"/>
      <c r="HRL25" s="64"/>
      <c r="HRQ25" s="62"/>
      <c r="HRR25" s="63"/>
      <c r="HRS25" s="64"/>
      <c r="HRX25" s="62"/>
      <c r="HRY25" s="63"/>
      <c r="HRZ25" s="64"/>
      <c r="HSE25" s="62"/>
      <c r="HSF25" s="63"/>
      <c r="HSG25" s="64"/>
      <c r="HSL25" s="62"/>
      <c r="HSM25" s="63"/>
      <c r="HSN25" s="64"/>
      <c r="HSS25" s="62"/>
      <c r="HST25" s="63"/>
      <c r="HSU25" s="64"/>
      <c r="HSZ25" s="62"/>
      <c r="HTA25" s="63"/>
      <c r="HTB25" s="64"/>
      <c r="HTG25" s="62"/>
      <c r="HTH25" s="63"/>
      <c r="HTI25" s="64"/>
      <c r="HTN25" s="62"/>
      <c r="HTO25" s="63"/>
      <c r="HTP25" s="64"/>
      <c r="HTU25" s="62"/>
      <c r="HTV25" s="63"/>
      <c r="HTW25" s="64"/>
      <c r="HUB25" s="62"/>
      <c r="HUC25" s="63"/>
      <c r="HUD25" s="64"/>
      <c r="HUI25" s="62"/>
      <c r="HUJ25" s="63"/>
      <c r="HUK25" s="64"/>
      <c r="HUP25" s="62"/>
      <c r="HUQ25" s="63"/>
      <c r="HUR25" s="64"/>
      <c r="HUW25" s="62"/>
      <c r="HUX25" s="63"/>
      <c r="HUY25" s="64"/>
      <c r="HVD25" s="62"/>
      <c r="HVE25" s="63"/>
      <c r="HVF25" s="64"/>
      <c r="HVK25" s="62"/>
      <c r="HVL25" s="63"/>
      <c r="HVM25" s="64"/>
      <c r="HVR25" s="62"/>
      <c r="HVS25" s="63"/>
      <c r="HVT25" s="64"/>
      <c r="HVY25" s="62"/>
      <c r="HVZ25" s="63"/>
      <c r="HWA25" s="64"/>
      <c r="HWF25" s="62"/>
      <c r="HWG25" s="63"/>
      <c r="HWH25" s="64"/>
      <c r="HWM25" s="62"/>
      <c r="HWN25" s="63"/>
      <c r="HWO25" s="64"/>
      <c r="HWT25" s="62"/>
      <c r="HWU25" s="63"/>
      <c r="HWV25" s="64"/>
      <c r="HXA25" s="62"/>
      <c r="HXB25" s="63"/>
      <c r="HXC25" s="64"/>
      <c r="HXH25" s="62"/>
      <c r="HXI25" s="63"/>
      <c r="HXJ25" s="64"/>
      <c r="HXO25" s="62"/>
      <c r="HXP25" s="63"/>
      <c r="HXQ25" s="64"/>
      <c r="HXV25" s="62"/>
      <c r="HXW25" s="63"/>
      <c r="HXX25" s="64"/>
      <c r="HYC25" s="62"/>
      <c r="HYD25" s="63"/>
      <c r="HYE25" s="64"/>
      <c r="HYJ25" s="62"/>
      <c r="HYK25" s="63"/>
      <c r="HYL25" s="64"/>
      <c r="HYQ25" s="62"/>
      <c r="HYR25" s="63"/>
      <c r="HYS25" s="64"/>
      <c r="HYX25" s="62"/>
      <c r="HYY25" s="63"/>
      <c r="HYZ25" s="64"/>
      <c r="HZE25" s="62"/>
      <c r="HZF25" s="63"/>
      <c r="HZG25" s="64"/>
      <c r="HZL25" s="62"/>
      <c r="HZM25" s="63"/>
      <c r="HZN25" s="64"/>
      <c r="HZS25" s="62"/>
      <c r="HZT25" s="63"/>
      <c r="HZU25" s="64"/>
      <c r="HZZ25" s="62"/>
      <c r="IAA25" s="63"/>
      <c r="IAB25" s="64"/>
      <c r="IAG25" s="62"/>
      <c r="IAH25" s="63"/>
      <c r="IAI25" s="64"/>
      <c r="IAN25" s="62"/>
      <c r="IAO25" s="63"/>
      <c r="IAP25" s="64"/>
      <c r="IAU25" s="62"/>
      <c r="IAV25" s="63"/>
      <c r="IAW25" s="64"/>
      <c r="IBB25" s="62"/>
      <c r="IBC25" s="63"/>
      <c r="IBD25" s="64"/>
      <c r="IBI25" s="62"/>
      <c r="IBJ25" s="63"/>
      <c r="IBK25" s="64"/>
      <c r="IBP25" s="62"/>
      <c r="IBQ25" s="63"/>
      <c r="IBR25" s="64"/>
      <c r="IBW25" s="62"/>
      <c r="IBX25" s="63"/>
      <c r="IBY25" s="64"/>
      <c r="ICD25" s="62"/>
      <c r="ICE25" s="63"/>
      <c r="ICF25" s="64"/>
      <c r="ICK25" s="62"/>
      <c r="ICL25" s="63"/>
      <c r="ICM25" s="64"/>
      <c r="ICR25" s="62"/>
      <c r="ICS25" s="63"/>
      <c r="ICT25" s="64"/>
      <c r="ICY25" s="62"/>
      <c r="ICZ25" s="63"/>
      <c r="IDA25" s="64"/>
      <c r="IDF25" s="62"/>
      <c r="IDG25" s="63"/>
      <c r="IDH25" s="64"/>
      <c r="IDM25" s="62"/>
      <c r="IDN25" s="63"/>
      <c r="IDO25" s="64"/>
      <c r="IDT25" s="62"/>
      <c r="IDU25" s="63"/>
      <c r="IDV25" s="64"/>
      <c r="IEA25" s="62"/>
      <c r="IEB25" s="63"/>
      <c r="IEC25" s="64"/>
      <c r="IEH25" s="62"/>
      <c r="IEI25" s="63"/>
      <c r="IEJ25" s="64"/>
      <c r="IEO25" s="62"/>
      <c r="IEP25" s="63"/>
      <c r="IEQ25" s="64"/>
      <c r="IEV25" s="62"/>
      <c r="IEW25" s="63"/>
      <c r="IEX25" s="64"/>
      <c r="IFC25" s="62"/>
      <c r="IFD25" s="63"/>
      <c r="IFE25" s="64"/>
      <c r="IFJ25" s="62"/>
      <c r="IFK25" s="63"/>
      <c r="IFL25" s="64"/>
      <c r="IFQ25" s="62"/>
      <c r="IFR25" s="63"/>
      <c r="IFS25" s="64"/>
      <c r="IFX25" s="62"/>
      <c r="IFY25" s="63"/>
      <c r="IFZ25" s="64"/>
      <c r="IGE25" s="62"/>
      <c r="IGF25" s="63"/>
      <c r="IGG25" s="64"/>
      <c r="IGL25" s="62"/>
      <c r="IGM25" s="63"/>
      <c r="IGN25" s="64"/>
      <c r="IGS25" s="62"/>
      <c r="IGT25" s="63"/>
      <c r="IGU25" s="64"/>
      <c r="IGZ25" s="62"/>
      <c r="IHA25" s="63"/>
      <c r="IHB25" s="64"/>
      <c r="IHG25" s="62"/>
      <c r="IHH25" s="63"/>
      <c r="IHI25" s="64"/>
      <c r="IHN25" s="62"/>
      <c r="IHO25" s="63"/>
      <c r="IHP25" s="64"/>
      <c r="IHU25" s="62"/>
      <c r="IHV25" s="63"/>
      <c r="IHW25" s="64"/>
      <c r="IIB25" s="62"/>
      <c r="IIC25" s="63"/>
      <c r="IID25" s="64"/>
      <c r="III25" s="62"/>
      <c r="IIJ25" s="63"/>
      <c r="IIK25" s="64"/>
      <c r="IIP25" s="62"/>
      <c r="IIQ25" s="63"/>
      <c r="IIR25" s="64"/>
      <c r="IIW25" s="62"/>
      <c r="IIX25" s="63"/>
      <c r="IIY25" s="64"/>
      <c r="IJD25" s="62"/>
      <c r="IJE25" s="63"/>
      <c r="IJF25" s="64"/>
      <c r="IJK25" s="62"/>
      <c r="IJL25" s="63"/>
      <c r="IJM25" s="64"/>
      <c r="IJR25" s="62"/>
      <c r="IJS25" s="63"/>
      <c r="IJT25" s="64"/>
      <c r="IJY25" s="62"/>
      <c r="IJZ25" s="63"/>
      <c r="IKA25" s="64"/>
      <c r="IKF25" s="62"/>
      <c r="IKG25" s="63"/>
      <c r="IKH25" s="64"/>
      <c r="IKM25" s="62"/>
      <c r="IKN25" s="63"/>
      <c r="IKO25" s="64"/>
      <c r="IKT25" s="62"/>
      <c r="IKU25" s="63"/>
      <c r="IKV25" s="64"/>
      <c r="ILA25" s="62"/>
      <c r="ILB25" s="63"/>
      <c r="ILC25" s="64"/>
      <c r="ILH25" s="62"/>
      <c r="ILI25" s="63"/>
      <c r="ILJ25" s="64"/>
      <c r="ILO25" s="62"/>
      <c r="ILP25" s="63"/>
      <c r="ILQ25" s="64"/>
      <c r="ILV25" s="62"/>
      <c r="ILW25" s="63"/>
      <c r="ILX25" s="64"/>
      <c r="IMC25" s="62"/>
      <c r="IMD25" s="63"/>
      <c r="IME25" s="64"/>
      <c r="IMJ25" s="62"/>
      <c r="IMK25" s="63"/>
      <c r="IML25" s="64"/>
      <c r="IMQ25" s="62"/>
      <c r="IMR25" s="63"/>
      <c r="IMS25" s="64"/>
      <c r="IMX25" s="62"/>
      <c r="IMY25" s="63"/>
      <c r="IMZ25" s="64"/>
      <c r="INE25" s="62"/>
      <c r="INF25" s="63"/>
      <c r="ING25" s="64"/>
      <c r="INL25" s="62"/>
      <c r="INM25" s="63"/>
      <c r="INN25" s="64"/>
      <c r="INS25" s="62"/>
      <c r="INT25" s="63"/>
      <c r="INU25" s="64"/>
      <c r="INZ25" s="62"/>
      <c r="IOA25" s="63"/>
      <c r="IOB25" s="64"/>
      <c r="IOG25" s="62"/>
      <c r="IOH25" s="63"/>
      <c r="IOI25" s="64"/>
      <c r="ION25" s="62"/>
      <c r="IOO25" s="63"/>
      <c r="IOP25" s="64"/>
      <c r="IOU25" s="62"/>
      <c r="IOV25" s="63"/>
      <c r="IOW25" s="64"/>
      <c r="IPB25" s="62"/>
      <c r="IPC25" s="63"/>
      <c r="IPD25" s="64"/>
      <c r="IPI25" s="62"/>
      <c r="IPJ25" s="63"/>
      <c r="IPK25" s="64"/>
      <c r="IPP25" s="62"/>
      <c r="IPQ25" s="63"/>
      <c r="IPR25" s="64"/>
      <c r="IPW25" s="62"/>
      <c r="IPX25" s="63"/>
      <c r="IPY25" s="64"/>
      <c r="IQD25" s="62"/>
      <c r="IQE25" s="63"/>
      <c r="IQF25" s="64"/>
      <c r="IQK25" s="62"/>
      <c r="IQL25" s="63"/>
      <c r="IQM25" s="64"/>
      <c r="IQR25" s="62"/>
      <c r="IQS25" s="63"/>
      <c r="IQT25" s="64"/>
      <c r="IQY25" s="62"/>
      <c r="IQZ25" s="63"/>
      <c r="IRA25" s="64"/>
      <c r="IRF25" s="62"/>
      <c r="IRG25" s="63"/>
      <c r="IRH25" s="64"/>
      <c r="IRM25" s="62"/>
      <c r="IRN25" s="63"/>
      <c r="IRO25" s="64"/>
      <c r="IRT25" s="62"/>
      <c r="IRU25" s="63"/>
      <c r="IRV25" s="64"/>
      <c r="ISA25" s="62"/>
      <c r="ISB25" s="63"/>
      <c r="ISC25" s="64"/>
      <c r="ISH25" s="62"/>
      <c r="ISI25" s="63"/>
      <c r="ISJ25" s="64"/>
      <c r="ISO25" s="62"/>
      <c r="ISP25" s="63"/>
      <c r="ISQ25" s="64"/>
      <c r="ISV25" s="62"/>
      <c r="ISW25" s="63"/>
      <c r="ISX25" s="64"/>
      <c r="ITC25" s="62"/>
      <c r="ITD25" s="63"/>
      <c r="ITE25" s="64"/>
      <c r="ITJ25" s="62"/>
      <c r="ITK25" s="63"/>
      <c r="ITL25" s="64"/>
      <c r="ITQ25" s="62"/>
      <c r="ITR25" s="63"/>
      <c r="ITS25" s="64"/>
      <c r="ITX25" s="62"/>
      <c r="ITY25" s="63"/>
      <c r="ITZ25" s="64"/>
      <c r="IUE25" s="62"/>
      <c r="IUF25" s="63"/>
      <c r="IUG25" s="64"/>
      <c r="IUL25" s="62"/>
      <c r="IUM25" s="63"/>
      <c r="IUN25" s="64"/>
      <c r="IUS25" s="62"/>
      <c r="IUT25" s="63"/>
      <c r="IUU25" s="64"/>
      <c r="IUZ25" s="62"/>
      <c r="IVA25" s="63"/>
      <c r="IVB25" s="64"/>
      <c r="IVG25" s="62"/>
      <c r="IVH25" s="63"/>
      <c r="IVI25" s="64"/>
      <c r="IVN25" s="62"/>
      <c r="IVO25" s="63"/>
      <c r="IVP25" s="64"/>
      <c r="IVU25" s="62"/>
      <c r="IVV25" s="63"/>
      <c r="IVW25" s="64"/>
      <c r="IWB25" s="62"/>
      <c r="IWC25" s="63"/>
      <c r="IWD25" s="64"/>
      <c r="IWI25" s="62"/>
      <c r="IWJ25" s="63"/>
      <c r="IWK25" s="64"/>
      <c r="IWP25" s="62"/>
      <c r="IWQ25" s="63"/>
      <c r="IWR25" s="64"/>
      <c r="IWW25" s="62"/>
      <c r="IWX25" s="63"/>
      <c r="IWY25" s="64"/>
      <c r="IXD25" s="62"/>
      <c r="IXE25" s="63"/>
      <c r="IXF25" s="64"/>
      <c r="IXK25" s="62"/>
      <c r="IXL25" s="63"/>
      <c r="IXM25" s="64"/>
      <c r="IXR25" s="62"/>
      <c r="IXS25" s="63"/>
      <c r="IXT25" s="64"/>
      <c r="IXY25" s="62"/>
      <c r="IXZ25" s="63"/>
      <c r="IYA25" s="64"/>
      <c r="IYF25" s="62"/>
      <c r="IYG25" s="63"/>
      <c r="IYH25" s="64"/>
      <c r="IYM25" s="62"/>
      <c r="IYN25" s="63"/>
      <c r="IYO25" s="64"/>
      <c r="IYT25" s="62"/>
      <c r="IYU25" s="63"/>
      <c r="IYV25" s="64"/>
      <c r="IZA25" s="62"/>
      <c r="IZB25" s="63"/>
      <c r="IZC25" s="64"/>
      <c r="IZH25" s="62"/>
      <c r="IZI25" s="63"/>
      <c r="IZJ25" s="64"/>
      <c r="IZO25" s="62"/>
      <c r="IZP25" s="63"/>
      <c r="IZQ25" s="64"/>
      <c r="IZV25" s="62"/>
      <c r="IZW25" s="63"/>
      <c r="IZX25" s="64"/>
      <c r="JAC25" s="62"/>
      <c r="JAD25" s="63"/>
      <c r="JAE25" s="64"/>
      <c r="JAJ25" s="62"/>
      <c r="JAK25" s="63"/>
      <c r="JAL25" s="64"/>
      <c r="JAQ25" s="62"/>
      <c r="JAR25" s="63"/>
      <c r="JAS25" s="64"/>
      <c r="JAX25" s="62"/>
      <c r="JAY25" s="63"/>
      <c r="JAZ25" s="64"/>
      <c r="JBE25" s="62"/>
      <c r="JBF25" s="63"/>
      <c r="JBG25" s="64"/>
      <c r="JBL25" s="62"/>
      <c r="JBM25" s="63"/>
      <c r="JBN25" s="64"/>
      <c r="JBS25" s="62"/>
      <c r="JBT25" s="63"/>
      <c r="JBU25" s="64"/>
      <c r="JBZ25" s="62"/>
      <c r="JCA25" s="63"/>
      <c r="JCB25" s="64"/>
      <c r="JCG25" s="62"/>
      <c r="JCH25" s="63"/>
      <c r="JCI25" s="64"/>
      <c r="JCN25" s="62"/>
      <c r="JCO25" s="63"/>
      <c r="JCP25" s="64"/>
      <c r="JCU25" s="62"/>
      <c r="JCV25" s="63"/>
      <c r="JCW25" s="64"/>
      <c r="JDB25" s="62"/>
      <c r="JDC25" s="63"/>
      <c r="JDD25" s="64"/>
      <c r="JDI25" s="62"/>
      <c r="JDJ25" s="63"/>
      <c r="JDK25" s="64"/>
      <c r="JDP25" s="62"/>
      <c r="JDQ25" s="63"/>
      <c r="JDR25" s="64"/>
      <c r="JDW25" s="62"/>
      <c r="JDX25" s="63"/>
      <c r="JDY25" s="64"/>
      <c r="JED25" s="62"/>
      <c r="JEE25" s="63"/>
      <c r="JEF25" s="64"/>
      <c r="JEK25" s="62"/>
      <c r="JEL25" s="63"/>
      <c r="JEM25" s="64"/>
      <c r="JER25" s="62"/>
      <c r="JES25" s="63"/>
      <c r="JET25" s="64"/>
      <c r="JEY25" s="62"/>
      <c r="JEZ25" s="63"/>
      <c r="JFA25" s="64"/>
      <c r="JFF25" s="62"/>
      <c r="JFG25" s="63"/>
      <c r="JFH25" s="64"/>
      <c r="JFM25" s="62"/>
      <c r="JFN25" s="63"/>
      <c r="JFO25" s="64"/>
      <c r="JFT25" s="62"/>
      <c r="JFU25" s="63"/>
      <c r="JFV25" s="64"/>
      <c r="JGA25" s="62"/>
      <c r="JGB25" s="63"/>
      <c r="JGC25" s="64"/>
      <c r="JGH25" s="62"/>
      <c r="JGI25" s="63"/>
      <c r="JGJ25" s="64"/>
      <c r="JGO25" s="62"/>
      <c r="JGP25" s="63"/>
      <c r="JGQ25" s="64"/>
      <c r="JGV25" s="62"/>
      <c r="JGW25" s="63"/>
      <c r="JGX25" s="64"/>
      <c r="JHC25" s="62"/>
      <c r="JHD25" s="63"/>
      <c r="JHE25" s="64"/>
      <c r="JHJ25" s="62"/>
      <c r="JHK25" s="63"/>
      <c r="JHL25" s="64"/>
      <c r="JHQ25" s="62"/>
      <c r="JHR25" s="63"/>
      <c r="JHS25" s="64"/>
      <c r="JHX25" s="62"/>
      <c r="JHY25" s="63"/>
      <c r="JHZ25" s="64"/>
      <c r="JIE25" s="62"/>
      <c r="JIF25" s="63"/>
      <c r="JIG25" s="64"/>
      <c r="JIL25" s="62"/>
      <c r="JIM25" s="63"/>
      <c r="JIN25" s="64"/>
      <c r="JIS25" s="62"/>
      <c r="JIT25" s="63"/>
      <c r="JIU25" s="64"/>
      <c r="JIZ25" s="62"/>
      <c r="JJA25" s="63"/>
      <c r="JJB25" s="64"/>
      <c r="JJG25" s="62"/>
      <c r="JJH25" s="63"/>
      <c r="JJI25" s="64"/>
      <c r="JJN25" s="62"/>
      <c r="JJO25" s="63"/>
      <c r="JJP25" s="64"/>
      <c r="JJU25" s="62"/>
      <c r="JJV25" s="63"/>
      <c r="JJW25" s="64"/>
      <c r="JKB25" s="62"/>
      <c r="JKC25" s="63"/>
      <c r="JKD25" s="64"/>
      <c r="JKI25" s="62"/>
      <c r="JKJ25" s="63"/>
      <c r="JKK25" s="64"/>
      <c r="JKP25" s="62"/>
      <c r="JKQ25" s="63"/>
      <c r="JKR25" s="64"/>
      <c r="JKW25" s="62"/>
      <c r="JKX25" s="63"/>
      <c r="JKY25" s="64"/>
      <c r="JLD25" s="62"/>
      <c r="JLE25" s="63"/>
      <c r="JLF25" s="64"/>
      <c r="JLK25" s="62"/>
      <c r="JLL25" s="63"/>
      <c r="JLM25" s="64"/>
      <c r="JLR25" s="62"/>
      <c r="JLS25" s="63"/>
      <c r="JLT25" s="64"/>
      <c r="JLY25" s="62"/>
      <c r="JLZ25" s="63"/>
      <c r="JMA25" s="64"/>
      <c r="JMF25" s="62"/>
      <c r="JMG25" s="63"/>
      <c r="JMH25" s="64"/>
      <c r="JMM25" s="62"/>
      <c r="JMN25" s="63"/>
      <c r="JMO25" s="64"/>
      <c r="JMT25" s="62"/>
      <c r="JMU25" s="63"/>
      <c r="JMV25" s="64"/>
      <c r="JNA25" s="62"/>
      <c r="JNB25" s="63"/>
      <c r="JNC25" s="64"/>
      <c r="JNH25" s="62"/>
      <c r="JNI25" s="63"/>
      <c r="JNJ25" s="64"/>
      <c r="JNO25" s="62"/>
      <c r="JNP25" s="63"/>
      <c r="JNQ25" s="64"/>
      <c r="JNV25" s="62"/>
      <c r="JNW25" s="63"/>
      <c r="JNX25" s="64"/>
      <c r="JOC25" s="62"/>
      <c r="JOD25" s="63"/>
      <c r="JOE25" s="64"/>
      <c r="JOJ25" s="62"/>
      <c r="JOK25" s="63"/>
      <c r="JOL25" s="64"/>
      <c r="JOQ25" s="62"/>
      <c r="JOR25" s="63"/>
      <c r="JOS25" s="64"/>
      <c r="JOX25" s="62"/>
      <c r="JOY25" s="63"/>
      <c r="JOZ25" s="64"/>
      <c r="JPE25" s="62"/>
      <c r="JPF25" s="63"/>
      <c r="JPG25" s="64"/>
      <c r="JPL25" s="62"/>
      <c r="JPM25" s="63"/>
      <c r="JPN25" s="64"/>
      <c r="JPS25" s="62"/>
      <c r="JPT25" s="63"/>
      <c r="JPU25" s="64"/>
      <c r="JPZ25" s="62"/>
      <c r="JQA25" s="63"/>
      <c r="JQB25" s="64"/>
      <c r="JQG25" s="62"/>
      <c r="JQH25" s="63"/>
      <c r="JQI25" s="64"/>
      <c r="JQN25" s="62"/>
      <c r="JQO25" s="63"/>
      <c r="JQP25" s="64"/>
      <c r="JQU25" s="62"/>
      <c r="JQV25" s="63"/>
      <c r="JQW25" s="64"/>
      <c r="JRB25" s="62"/>
      <c r="JRC25" s="63"/>
      <c r="JRD25" s="64"/>
      <c r="JRI25" s="62"/>
      <c r="JRJ25" s="63"/>
      <c r="JRK25" s="64"/>
      <c r="JRP25" s="62"/>
      <c r="JRQ25" s="63"/>
      <c r="JRR25" s="64"/>
      <c r="JRW25" s="62"/>
      <c r="JRX25" s="63"/>
      <c r="JRY25" s="64"/>
      <c r="JSD25" s="62"/>
      <c r="JSE25" s="63"/>
      <c r="JSF25" s="64"/>
      <c r="JSK25" s="62"/>
      <c r="JSL25" s="63"/>
      <c r="JSM25" s="64"/>
      <c r="JSR25" s="62"/>
      <c r="JSS25" s="63"/>
      <c r="JST25" s="64"/>
      <c r="JSY25" s="62"/>
      <c r="JSZ25" s="63"/>
      <c r="JTA25" s="64"/>
      <c r="JTF25" s="62"/>
      <c r="JTG25" s="63"/>
      <c r="JTH25" s="64"/>
      <c r="JTM25" s="62"/>
      <c r="JTN25" s="63"/>
      <c r="JTO25" s="64"/>
      <c r="JTT25" s="62"/>
      <c r="JTU25" s="63"/>
      <c r="JTV25" s="64"/>
      <c r="JUA25" s="62"/>
      <c r="JUB25" s="63"/>
      <c r="JUC25" s="64"/>
      <c r="JUH25" s="62"/>
      <c r="JUI25" s="63"/>
      <c r="JUJ25" s="64"/>
      <c r="JUO25" s="62"/>
      <c r="JUP25" s="63"/>
      <c r="JUQ25" s="64"/>
      <c r="JUV25" s="62"/>
      <c r="JUW25" s="63"/>
      <c r="JUX25" s="64"/>
      <c r="JVC25" s="62"/>
      <c r="JVD25" s="63"/>
      <c r="JVE25" s="64"/>
      <c r="JVJ25" s="62"/>
      <c r="JVK25" s="63"/>
      <c r="JVL25" s="64"/>
      <c r="JVQ25" s="62"/>
      <c r="JVR25" s="63"/>
      <c r="JVS25" s="64"/>
      <c r="JVX25" s="62"/>
      <c r="JVY25" s="63"/>
      <c r="JVZ25" s="64"/>
      <c r="JWE25" s="62"/>
      <c r="JWF25" s="63"/>
      <c r="JWG25" s="64"/>
      <c r="JWL25" s="62"/>
      <c r="JWM25" s="63"/>
      <c r="JWN25" s="64"/>
      <c r="JWS25" s="62"/>
      <c r="JWT25" s="63"/>
      <c r="JWU25" s="64"/>
      <c r="JWZ25" s="62"/>
      <c r="JXA25" s="63"/>
      <c r="JXB25" s="64"/>
      <c r="JXG25" s="62"/>
      <c r="JXH25" s="63"/>
      <c r="JXI25" s="64"/>
      <c r="JXN25" s="62"/>
      <c r="JXO25" s="63"/>
      <c r="JXP25" s="64"/>
      <c r="JXU25" s="62"/>
      <c r="JXV25" s="63"/>
      <c r="JXW25" s="64"/>
      <c r="JYB25" s="62"/>
      <c r="JYC25" s="63"/>
      <c r="JYD25" s="64"/>
      <c r="JYI25" s="62"/>
      <c r="JYJ25" s="63"/>
      <c r="JYK25" s="64"/>
      <c r="JYP25" s="62"/>
      <c r="JYQ25" s="63"/>
      <c r="JYR25" s="64"/>
      <c r="JYW25" s="62"/>
      <c r="JYX25" s="63"/>
      <c r="JYY25" s="64"/>
      <c r="JZD25" s="62"/>
      <c r="JZE25" s="63"/>
      <c r="JZF25" s="64"/>
      <c r="JZK25" s="62"/>
      <c r="JZL25" s="63"/>
      <c r="JZM25" s="64"/>
      <c r="JZR25" s="62"/>
      <c r="JZS25" s="63"/>
      <c r="JZT25" s="64"/>
      <c r="JZY25" s="62"/>
      <c r="JZZ25" s="63"/>
      <c r="KAA25" s="64"/>
      <c r="KAF25" s="62"/>
      <c r="KAG25" s="63"/>
      <c r="KAH25" s="64"/>
      <c r="KAM25" s="62"/>
      <c r="KAN25" s="63"/>
      <c r="KAO25" s="64"/>
      <c r="KAT25" s="62"/>
      <c r="KAU25" s="63"/>
      <c r="KAV25" s="64"/>
      <c r="KBA25" s="62"/>
      <c r="KBB25" s="63"/>
      <c r="KBC25" s="64"/>
      <c r="KBH25" s="62"/>
      <c r="KBI25" s="63"/>
      <c r="KBJ25" s="64"/>
      <c r="KBO25" s="62"/>
      <c r="KBP25" s="63"/>
      <c r="KBQ25" s="64"/>
      <c r="KBV25" s="62"/>
      <c r="KBW25" s="63"/>
      <c r="KBX25" s="64"/>
      <c r="KCC25" s="62"/>
      <c r="KCD25" s="63"/>
      <c r="KCE25" s="64"/>
      <c r="KCJ25" s="62"/>
      <c r="KCK25" s="63"/>
      <c r="KCL25" s="64"/>
      <c r="KCQ25" s="62"/>
      <c r="KCR25" s="63"/>
      <c r="KCS25" s="64"/>
      <c r="KCX25" s="62"/>
      <c r="KCY25" s="63"/>
      <c r="KCZ25" s="64"/>
      <c r="KDE25" s="62"/>
      <c r="KDF25" s="63"/>
      <c r="KDG25" s="64"/>
      <c r="KDL25" s="62"/>
      <c r="KDM25" s="63"/>
      <c r="KDN25" s="64"/>
      <c r="KDS25" s="62"/>
      <c r="KDT25" s="63"/>
      <c r="KDU25" s="64"/>
      <c r="KDZ25" s="62"/>
      <c r="KEA25" s="63"/>
      <c r="KEB25" s="64"/>
      <c r="KEG25" s="62"/>
      <c r="KEH25" s="63"/>
      <c r="KEI25" s="64"/>
      <c r="KEN25" s="62"/>
      <c r="KEO25" s="63"/>
      <c r="KEP25" s="64"/>
      <c r="KEU25" s="62"/>
      <c r="KEV25" s="63"/>
      <c r="KEW25" s="64"/>
      <c r="KFB25" s="62"/>
      <c r="KFC25" s="63"/>
      <c r="KFD25" s="64"/>
      <c r="KFI25" s="62"/>
      <c r="KFJ25" s="63"/>
      <c r="KFK25" s="64"/>
      <c r="KFP25" s="62"/>
      <c r="KFQ25" s="63"/>
      <c r="KFR25" s="64"/>
      <c r="KFW25" s="62"/>
      <c r="KFX25" s="63"/>
      <c r="KFY25" s="64"/>
      <c r="KGD25" s="62"/>
      <c r="KGE25" s="63"/>
      <c r="KGF25" s="64"/>
      <c r="KGK25" s="62"/>
      <c r="KGL25" s="63"/>
      <c r="KGM25" s="64"/>
      <c r="KGR25" s="62"/>
      <c r="KGS25" s="63"/>
      <c r="KGT25" s="64"/>
      <c r="KGY25" s="62"/>
      <c r="KGZ25" s="63"/>
      <c r="KHA25" s="64"/>
      <c r="KHF25" s="62"/>
      <c r="KHG25" s="63"/>
      <c r="KHH25" s="64"/>
      <c r="KHM25" s="62"/>
      <c r="KHN25" s="63"/>
      <c r="KHO25" s="64"/>
      <c r="KHT25" s="62"/>
      <c r="KHU25" s="63"/>
      <c r="KHV25" s="64"/>
      <c r="KIA25" s="62"/>
      <c r="KIB25" s="63"/>
      <c r="KIC25" s="64"/>
      <c r="KIH25" s="62"/>
      <c r="KII25" s="63"/>
      <c r="KIJ25" s="64"/>
      <c r="KIO25" s="62"/>
      <c r="KIP25" s="63"/>
      <c r="KIQ25" s="64"/>
      <c r="KIV25" s="62"/>
      <c r="KIW25" s="63"/>
      <c r="KIX25" s="64"/>
      <c r="KJC25" s="62"/>
      <c r="KJD25" s="63"/>
      <c r="KJE25" s="64"/>
      <c r="KJJ25" s="62"/>
      <c r="KJK25" s="63"/>
      <c r="KJL25" s="64"/>
      <c r="KJQ25" s="62"/>
      <c r="KJR25" s="63"/>
      <c r="KJS25" s="64"/>
      <c r="KJX25" s="62"/>
      <c r="KJY25" s="63"/>
      <c r="KJZ25" s="64"/>
      <c r="KKE25" s="62"/>
      <c r="KKF25" s="63"/>
      <c r="KKG25" s="64"/>
      <c r="KKL25" s="62"/>
      <c r="KKM25" s="63"/>
      <c r="KKN25" s="64"/>
      <c r="KKS25" s="62"/>
      <c r="KKT25" s="63"/>
      <c r="KKU25" s="64"/>
      <c r="KKZ25" s="62"/>
      <c r="KLA25" s="63"/>
      <c r="KLB25" s="64"/>
      <c r="KLG25" s="62"/>
      <c r="KLH25" s="63"/>
      <c r="KLI25" s="64"/>
      <c r="KLN25" s="62"/>
      <c r="KLO25" s="63"/>
      <c r="KLP25" s="64"/>
      <c r="KLU25" s="62"/>
      <c r="KLV25" s="63"/>
      <c r="KLW25" s="64"/>
      <c r="KMB25" s="62"/>
      <c r="KMC25" s="63"/>
      <c r="KMD25" s="64"/>
      <c r="KMI25" s="62"/>
      <c r="KMJ25" s="63"/>
      <c r="KMK25" s="64"/>
      <c r="KMP25" s="62"/>
      <c r="KMQ25" s="63"/>
      <c r="KMR25" s="64"/>
      <c r="KMW25" s="62"/>
      <c r="KMX25" s="63"/>
      <c r="KMY25" s="64"/>
      <c r="KND25" s="62"/>
      <c r="KNE25" s="63"/>
      <c r="KNF25" s="64"/>
      <c r="KNK25" s="62"/>
      <c r="KNL25" s="63"/>
      <c r="KNM25" s="64"/>
      <c r="KNR25" s="62"/>
      <c r="KNS25" s="63"/>
      <c r="KNT25" s="64"/>
      <c r="KNY25" s="62"/>
      <c r="KNZ25" s="63"/>
      <c r="KOA25" s="64"/>
      <c r="KOF25" s="62"/>
      <c r="KOG25" s="63"/>
      <c r="KOH25" s="64"/>
      <c r="KOM25" s="62"/>
      <c r="KON25" s="63"/>
      <c r="KOO25" s="64"/>
      <c r="KOT25" s="62"/>
      <c r="KOU25" s="63"/>
      <c r="KOV25" s="64"/>
      <c r="KPA25" s="62"/>
      <c r="KPB25" s="63"/>
      <c r="KPC25" s="64"/>
      <c r="KPH25" s="62"/>
      <c r="KPI25" s="63"/>
      <c r="KPJ25" s="64"/>
      <c r="KPO25" s="62"/>
      <c r="KPP25" s="63"/>
      <c r="KPQ25" s="64"/>
      <c r="KPV25" s="62"/>
      <c r="KPW25" s="63"/>
      <c r="KPX25" s="64"/>
      <c r="KQC25" s="62"/>
      <c r="KQD25" s="63"/>
      <c r="KQE25" s="64"/>
      <c r="KQJ25" s="62"/>
      <c r="KQK25" s="63"/>
      <c r="KQL25" s="64"/>
      <c r="KQQ25" s="62"/>
      <c r="KQR25" s="63"/>
      <c r="KQS25" s="64"/>
      <c r="KQX25" s="62"/>
      <c r="KQY25" s="63"/>
      <c r="KQZ25" s="64"/>
      <c r="KRE25" s="62"/>
      <c r="KRF25" s="63"/>
      <c r="KRG25" s="64"/>
      <c r="KRL25" s="62"/>
      <c r="KRM25" s="63"/>
      <c r="KRN25" s="64"/>
      <c r="KRS25" s="62"/>
      <c r="KRT25" s="63"/>
      <c r="KRU25" s="64"/>
      <c r="KRZ25" s="62"/>
      <c r="KSA25" s="63"/>
      <c r="KSB25" s="64"/>
      <c r="KSG25" s="62"/>
      <c r="KSH25" s="63"/>
      <c r="KSI25" s="64"/>
      <c r="KSN25" s="62"/>
      <c r="KSO25" s="63"/>
      <c r="KSP25" s="64"/>
      <c r="KSU25" s="62"/>
      <c r="KSV25" s="63"/>
      <c r="KSW25" s="64"/>
      <c r="KTB25" s="62"/>
      <c r="KTC25" s="63"/>
      <c r="KTD25" s="64"/>
      <c r="KTI25" s="62"/>
      <c r="KTJ25" s="63"/>
      <c r="KTK25" s="64"/>
      <c r="KTP25" s="62"/>
      <c r="KTQ25" s="63"/>
      <c r="KTR25" s="64"/>
      <c r="KTW25" s="62"/>
      <c r="KTX25" s="63"/>
      <c r="KTY25" s="64"/>
      <c r="KUD25" s="62"/>
      <c r="KUE25" s="63"/>
      <c r="KUF25" s="64"/>
      <c r="KUK25" s="62"/>
      <c r="KUL25" s="63"/>
      <c r="KUM25" s="64"/>
      <c r="KUR25" s="62"/>
      <c r="KUS25" s="63"/>
      <c r="KUT25" s="64"/>
      <c r="KUY25" s="62"/>
      <c r="KUZ25" s="63"/>
      <c r="KVA25" s="64"/>
      <c r="KVF25" s="62"/>
      <c r="KVG25" s="63"/>
      <c r="KVH25" s="64"/>
      <c r="KVM25" s="62"/>
      <c r="KVN25" s="63"/>
      <c r="KVO25" s="64"/>
      <c r="KVT25" s="62"/>
      <c r="KVU25" s="63"/>
      <c r="KVV25" s="64"/>
      <c r="KWA25" s="62"/>
      <c r="KWB25" s="63"/>
      <c r="KWC25" s="64"/>
      <c r="KWH25" s="62"/>
      <c r="KWI25" s="63"/>
      <c r="KWJ25" s="64"/>
      <c r="KWO25" s="62"/>
      <c r="KWP25" s="63"/>
      <c r="KWQ25" s="64"/>
      <c r="KWV25" s="62"/>
      <c r="KWW25" s="63"/>
      <c r="KWX25" s="64"/>
      <c r="KXC25" s="62"/>
      <c r="KXD25" s="63"/>
      <c r="KXE25" s="64"/>
      <c r="KXJ25" s="62"/>
      <c r="KXK25" s="63"/>
      <c r="KXL25" s="64"/>
      <c r="KXQ25" s="62"/>
      <c r="KXR25" s="63"/>
      <c r="KXS25" s="64"/>
      <c r="KXX25" s="62"/>
      <c r="KXY25" s="63"/>
      <c r="KXZ25" s="64"/>
      <c r="KYE25" s="62"/>
      <c r="KYF25" s="63"/>
      <c r="KYG25" s="64"/>
      <c r="KYL25" s="62"/>
      <c r="KYM25" s="63"/>
      <c r="KYN25" s="64"/>
      <c r="KYS25" s="62"/>
      <c r="KYT25" s="63"/>
      <c r="KYU25" s="64"/>
      <c r="KYZ25" s="62"/>
      <c r="KZA25" s="63"/>
      <c r="KZB25" s="64"/>
      <c r="KZG25" s="62"/>
      <c r="KZH25" s="63"/>
      <c r="KZI25" s="64"/>
      <c r="KZN25" s="62"/>
      <c r="KZO25" s="63"/>
      <c r="KZP25" s="64"/>
      <c r="KZU25" s="62"/>
      <c r="KZV25" s="63"/>
      <c r="KZW25" s="64"/>
      <c r="LAB25" s="62"/>
      <c r="LAC25" s="63"/>
      <c r="LAD25" s="64"/>
      <c r="LAI25" s="62"/>
      <c r="LAJ25" s="63"/>
      <c r="LAK25" s="64"/>
      <c r="LAP25" s="62"/>
      <c r="LAQ25" s="63"/>
      <c r="LAR25" s="64"/>
      <c r="LAW25" s="62"/>
      <c r="LAX25" s="63"/>
      <c r="LAY25" s="64"/>
      <c r="LBD25" s="62"/>
      <c r="LBE25" s="63"/>
      <c r="LBF25" s="64"/>
      <c r="LBK25" s="62"/>
      <c r="LBL25" s="63"/>
      <c r="LBM25" s="64"/>
      <c r="LBR25" s="62"/>
      <c r="LBS25" s="63"/>
      <c r="LBT25" s="64"/>
      <c r="LBY25" s="62"/>
      <c r="LBZ25" s="63"/>
      <c r="LCA25" s="64"/>
      <c r="LCF25" s="62"/>
      <c r="LCG25" s="63"/>
      <c r="LCH25" s="64"/>
      <c r="LCM25" s="62"/>
      <c r="LCN25" s="63"/>
      <c r="LCO25" s="64"/>
      <c r="LCT25" s="62"/>
      <c r="LCU25" s="63"/>
      <c r="LCV25" s="64"/>
      <c r="LDA25" s="62"/>
      <c r="LDB25" s="63"/>
      <c r="LDC25" s="64"/>
      <c r="LDH25" s="62"/>
      <c r="LDI25" s="63"/>
      <c r="LDJ25" s="64"/>
      <c r="LDO25" s="62"/>
      <c r="LDP25" s="63"/>
      <c r="LDQ25" s="64"/>
      <c r="LDV25" s="62"/>
      <c r="LDW25" s="63"/>
      <c r="LDX25" s="64"/>
      <c r="LEC25" s="62"/>
      <c r="LED25" s="63"/>
      <c r="LEE25" s="64"/>
      <c r="LEJ25" s="62"/>
      <c r="LEK25" s="63"/>
      <c r="LEL25" s="64"/>
      <c r="LEQ25" s="62"/>
      <c r="LER25" s="63"/>
      <c r="LES25" s="64"/>
      <c r="LEX25" s="62"/>
      <c r="LEY25" s="63"/>
      <c r="LEZ25" s="64"/>
      <c r="LFE25" s="62"/>
      <c r="LFF25" s="63"/>
      <c r="LFG25" s="64"/>
      <c r="LFL25" s="62"/>
      <c r="LFM25" s="63"/>
      <c r="LFN25" s="64"/>
      <c r="LFS25" s="62"/>
      <c r="LFT25" s="63"/>
      <c r="LFU25" s="64"/>
      <c r="LFZ25" s="62"/>
      <c r="LGA25" s="63"/>
      <c r="LGB25" s="64"/>
      <c r="LGG25" s="62"/>
      <c r="LGH25" s="63"/>
      <c r="LGI25" s="64"/>
      <c r="LGN25" s="62"/>
      <c r="LGO25" s="63"/>
      <c r="LGP25" s="64"/>
      <c r="LGU25" s="62"/>
      <c r="LGV25" s="63"/>
      <c r="LGW25" s="64"/>
      <c r="LHB25" s="62"/>
      <c r="LHC25" s="63"/>
      <c r="LHD25" s="64"/>
      <c r="LHI25" s="62"/>
      <c r="LHJ25" s="63"/>
      <c r="LHK25" s="64"/>
      <c r="LHP25" s="62"/>
      <c r="LHQ25" s="63"/>
      <c r="LHR25" s="64"/>
      <c r="LHW25" s="62"/>
      <c r="LHX25" s="63"/>
      <c r="LHY25" s="64"/>
      <c r="LID25" s="62"/>
      <c r="LIE25" s="63"/>
      <c r="LIF25" s="64"/>
      <c r="LIK25" s="62"/>
      <c r="LIL25" s="63"/>
      <c r="LIM25" s="64"/>
      <c r="LIR25" s="62"/>
      <c r="LIS25" s="63"/>
      <c r="LIT25" s="64"/>
      <c r="LIY25" s="62"/>
      <c r="LIZ25" s="63"/>
      <c r="LJA25" s="64"/>
      <c r="LJF25" s="62"/>
      <c r="LJG25" s="63"/>
      <c r="LJH25" s="64"/>
      <c r="LJM25" s="62"/>
      <c r="LJN25" s="63"/>
      <c r="LJO25" s="64"/>
      <c r="LJT25" s="62"/>
      <c r="LJU25" s="63"/>
      <c r="LJV25" s="64"/>
      <c r="LKA25" s="62"/>
      <c r="LKB25" s="63"/>
      <c r="LKC25" s="64"/>
      <c r="LKH25" s="62"/>
      <c r="LKI25" s="63"/>
      <c r="LKJ25" s="64"/>
      <c r="LKO25" s="62"/>
      <c r="LKP25" s="63"/>
      <c r="LKQ25" s="64"/>
      <c r="LKV25" s="62"/>
      <c r="LKW25" s="63"/>
      <c r="LKX25" s="64"/>
      <c r="LLC25" s="62"/>
      <c r="LLD25" s="63"/>
      <c r="LLE25" s="64"/>
      <c r="LLJ25" s="62"/>
      <c r="LLK25" s="63"/>
      <c r="LLL25" s="64"/>
      <c r="LLQ25" s="62"/>
      <c r="LLR25" s="63"/>
      <c r="LLS25" s="64"/>
      <c r="LLX25" s="62"/>
      <c r="LLY25" s="63"/>
      <c r="LLZ25" s="64"/>
      <c r="LME25" s="62"/>
      <c r="LMF25" s="63"/>
      <c r="LMG25" s="64"/>
      <c r="LML25" s="62"/>
      <c r="LMM25" s="63"/>
      <c r="LMN25" s="64"/>
      <c r="LMS25" s="62"/>
      <c r="LMT25" s="63"/>
      <c r="LMU25" s="64"/>
      <c r="LMZ25" s="62"/>
      <c r="LNA25" s="63"/>
      <c r="LNB25" s="64"/>
      <c r="LNG25" s="62"/>
      <c r="LNH25" s="63"/>
      <c r="LNI25" s="64"/>
      <c r="LNN25" s="62"/>
      <c r="LNO25" s="63"/>
      <c r="LNP25" s="64"/>
      <c r="LNU25" s="62"/>
      <c r="LNV25" s="63"/>
      <c r="LNW25" s="64"/>
      <c r="LOB25" s="62"/>
      <c r="LOC25" s="63"/>
      <c r="LOD25" s="64"/>
      <c r="LOI25" s="62"/>
      <c r="LOJ25" s="63"/>
      <c r="LOK25" s="64"/>
      <c r="LOP25" s="62"/>
      <c r="LOQ25" s="63"/>
      <c r="LOR25" s="64"/>
      <c r="LOW25" s="62"/>
      <c r="LOX25" s="63"/>
      <c r="LOY25" s="64"/>
      <c r="LPD25" s="62"/>
      <c r="LPE25" s="63"/>
      <c r="LPF25" s="64"/>
      <c r="LPK25" s="62"/>
      <c r="LPL25" s="63"/>
      <c r="LPM25" s="64"/>
      <c r="LPR25" s="62"/>
      <c r="LPS25" s="63"/>
      <c r="LPT25" s="64"/>
      <c r="LPY25" s="62"/>
      <c r="LPZ25" s="63"/>
      <c r="LQA25" s="64"/>
      <c r="LQF25" s="62"/>
      <c r="LQG25" s="63"/>
      <c r="LQH25" s="64"/>
      <c r="LQM25" s="62"/>
      <c r="LQN25" s="63"/>
      <c r="LQO25" s="64"/>
      <c r="LQT25" s="62"/>
      <c r="LQU25" s="63"/>
      <c r="LQV25" s="64"/>
      <c r="LRA25" s="62"/>
      <c r="LRB25" s="63"/>
      <c r="LRC25" s="64"/>
      <c r="LRH25" s="62"/>
      <c r="LRI25" s="63"/>
      <c r="LRJ25" s="64"/>
      <c r="LRO25" s="62"/>
      <c r="LRP25" s="63"/>
      <c r="LRQ25" s="64"/>
      <c r="LRV25" s="62"/>
      <c r="LRW25" s="63"/>
      <c r="LRX25" s="64"/>
      <c r="LSC25" s="62"/>
      <c r="LSD25" s="63"/>
      <c r="LSE25" s="64"/>
      <c r="LSJ25" s="62"/>
      <c r="LSK25" s="63"/>
      <c r="LSL25" s="64"/>
      <c r="LSQ25" s="62"/>
      <c r="LSR25" s="63"/>
      <c r="LSS25" s="64"/>
      <c r="LSX25" s="62"/>
      <c r="LSY25" s="63"/>
      <c r="LSZ25" s="64"/>
      <c r="LTE25" s="62"/>
      <c r="LTF25" s="63"/>
      <c r="LTG25" s="64"/>
      <c r="LTL25" s="62"/>
      <c r="LTM25" s="63"/>
      <c r="LTN25" s="64"/>
      <c r="LTS25" s="62"/>
      <c r="LTT25" s="63"/>
      <c r="LTU25" s="64"/>
      <c r="LTZ25" s="62"/>
      <c r="LUA25" s="63"/>
      <c r="LUB25" s="64"/>
      <c r="LUG25" s="62"/>
      <c r="LUH25" s="63"/>
      <c r="LUI25" s="64"/>
      <c r="LUN25" s="62"/>
      <c r="LUO25" s="63"/>
      <c r="LUP25" s="64"/>
      <c r="LUU25" s="62"/>
      <c r="LUV25" s="63"/>
      <c r="LUW25" s="64"/>
      <c r="LVB25" s="62"/>
      <c r="LVC25" s="63"/>
      <c r="LVD25" s="64"/>
      <c r="LVI25" s="62"/>
      <c r="LVJ25" s="63"/>
      <c r="LVK25" s="64"/>
      <c r="LVP25" s="62"/>
      <c r="LVQ25" s="63"/>
      <c r="LVR25" s="64"/>
      <c r="LVW25" s="62"/>
      <c r="LVX25" s="63"/>
      <c r="LVY25" s="64"/>
      <c r="LWD25" s="62"/>
      <c r="LWE25" s="63"/>
      <c r="LWF25" s="64"/>
      <c r="LWK25" s="62"/>
      <c r="LWL25" s="63"/>
      <c r="LWM25" s="64"/>
      <c r="LWR25" s="62"/>
      <c r="LWS25" s="63"/>
      <c r="LWT25" s="64"/>
      <c r="LWY25" s="62"/>
      <c r="LWZ25" s="63"/>
      <c r="LXA25" s="64"/>
      <c r="LXF25" s="62"/>
      <c r="LXG25" s="63"/>
      <c r="LXH25" s="64"/>
      <c r="LXM25" s="62"/>
      <c r="LXN25" s="63"/>
      <c r="LXO25" s="64"/>
      <c r="LXT25" s="62"/>
      <c r="LXU25" s="63"/>
      <c r="LXV25" s="64"/>
      <c r="LYA25" s="62"/>
      <c r="LYB25" s="63"/>
      <c r="LYC25" s="64"/>
      <c r="LYH25" s="62"/>
      <c r="LYI25" s="63"/>
      <c r="LYJ25" s="64"/>
      <c r="LYO25" s="62"/>
      <c r="LYP25" s="63"/>
      <c r="LYQ25" s="64"/>
      <c r="LYV25" s="62"/>
      <c r="LYW25" s="63"/>
      <c r="LYX25" s="64"/>
      <c r="LZC25" s="62"/>
      <c r="LZD25" s="63"/>
      <c r="LZE25" s="64"/>
      <c r="LZJ25" s="62"/>
      <c r="LZK25" s="63"/>
      <c r="LZL25" s="64"/>
      <c r="LZQ25" s="62"/>
      <c r="LZR25" s="63"/>
      <c r="LZS25" s="64"/>
      <c r="LZX25" s="62"/>
      <c r="LZY25" s="63"/>
      <c r="LZZ25" s="64"/>
      <c r="MAE25" s="62"/>
      <c r="MAF25" s="63"/>
      <c r="MAG25" s="64"/>
      <c r="MAL25" s="62"/>
      <c r="MAM25" s="63"/>
      <c r="MAN25" s="64"/>
      <c r="MAS25" s="62"/>
      <c r="MAT25" s="63"/>
      <c r="MAU25" s="64"/>
      <c r="MAZ25" s="62"/>
      <c r="MBA25" s="63"/>
      <c r="MBB25" s="64"/>
      <c r="MBG25" s="62"/>
      <c r="MBH25" s="63"/>
      <c r="MBI25" s="64"/>
      <c r="MBN25" s="62"/>
      <c r="MBO25" s="63"/>
      <c r="MBP25" s="64"/>
      <c r="MBU25" s="62"/>
      <c r="MBV25" s="63"/>
      <c r="MBW25" s="64"/>
      <c r="MCB25" s="62"/>
      <c r="MCC25" s="63"/>
      <c r="MCD25" s="64"/>
      <c r="MCI25" s="62"/>
      <c r="MCJ25" s="63"/>
      <c r="MCK25" s="64"/>
      <c r="MCP25" s="62"/>
      <c r="MCQ25" s="63"/>
      <c r="MCR25" s="64"/>
      <c r="MCW25" s="62"/>
      <c r="MCX25" s="63"/>
      <c r="MCY25" s="64"/>
      <c r="MDD25" s="62"/>
      <c r="MDE25" s="63"/>
      <c r="MDF25" s="64"/>
      <c r="MDK25" s="62"/>
      <c r="MDL25" s="63"/>
      <c r="MDM25" s="64"/>
      <c r="MDR25" s="62"/>
      <c r="MDS25" s="63"/>
      <c r="MDT25" s="64"/>
      <c r="MDY25" s="62"/>
      <c r="MDZ25" s="63"/>
      <c r="MEA25" s="64"/>
      <c r="MEF25" s="62"/>
      <c r="MEG25" s="63"/>
      <c r="MEH25" s="64"/>
      <c r="MEM25" s="62"/>
      <c r="MEN25" s="63"/>
      <c r="MEO25" s="64"/>
      <c r="MET25" s="62"/>
      <c r="MEU25" s="63"/>
      <c r="MEV25" s="64"/>
      <c r="MFA25" s="62"/>
      <c r="MFB25" s="63"/>
      <c r="MFC25" s="64"/>
      <c r="MFH25" s="62"/>
      <c r="MFI25" s="63"/>
      <c r="MFJ25" s="64"/>
      <c r="MFO25" s="62"/>
      <c r="MFP25" s="63"/>
      <c r="MFQ25" s="64"/>
      <c r="MFV25" s="62"/>
      <c r="MFW25" s="63"/>
      <c r="MFX25" s="64"/>
      <c r="MGC25" s="62"/>
      <c r="MGD25" s="63"/>
      <c r="MGE25" s="64"/>
      <c r="MGJ25" s="62"/>
      <c r="MGK25" s="63"/>
      <c r="MGL25" s="64"/>
      <c r="MGQ25" s="62"/>
      <c r="MGR25" s="63"/>
      <c r="MGS25" s="64"/>
      <c r="MGX25" s="62"/>
      <c r="MGY25" s="63"/>
      <c r="MGZ25" s="64"/>
      <c r="MHE25" s="62"/>
      <c r="MHF25" s="63"/>
      <c r="MHG25" s="64"/>
      <c r="MHL25" s="62"/>
      <c r="MHM25" s="63"/>
      <c r="MHN25" s="64"/>
      <c r="MHS25" s="62"/>
      <c r="MHT25" s="63"/>
      <c r="MHU25" s="64"/>
      <c r="MHZ25" s="62"/>
      <c r="MIA25" s="63"/>
      <c r="MIB25" s="64"/>
      <c r="MIG25" s="62"/>
      <c r="MIH25" s="63"/>
      <c r="MII25" s="64"/>
      <c r="MIN25" s="62"/>
      <c r="MIO25" s="63"/>
      <c r="MIP25" s="64"/>
      <c r="MIU25" s="62"/>
      <c r="MIV25" s="63"/>
      <c r="MIW25" s="64"/>
      <c r="MJB25" s="62"/>
      <c r="MJC25" s="63"/>
      <c r="MJD25" s="64"/>
      <c r="MJI25" s="62"/>
      <c r="MJJ25" s="63"/>
      <c r="MJK25" s="64"/>
      <c r="MJP25" s="62"/>
      <c r="MJQ25" s="63"/>
      <c r="MJR25" s="64"/>
      <c r="MJW25" s="62"/>
      <c r="MJX25" s="63"/>
      <c r="MJY25" s="64"/>
      <c r="MKD25" s="62"/>
      <c r="MKE25" s="63"/>
      <c r="MKF25" s="64"/>
      <c r="MKK25" s="62"/>
      <c r="MKL25" s="63"/>
      <c r="MKM25" s="64"/>
      <c r="MKR25" s="62"/>
      <c r="MKS25" s="63"/>
      <c r="MKT25" s="64"/>
      <c r="MKY25" s="62"/>
      <c r="MKZ25" s="63"/>
      <c r="MLA25" s="64"/>
      <c r="MLF25" s="62"/>
      <c r="MLG25" s="63"/>
      <c r="MLH25" s="64"/>
      <c r="MLM25" s="62"/>
      <c r="MLN25" s="63"/>
      <c r="MLO25" s="64"/>
      <c r="MLT25" s="62"/>
      <c r="MLU25" s="63"/>
      <c r="MLV25" s="64"/>
      <c r="MMA25" s="62"/>
      <c r="MMB25" s="63"/>
      <c r="MMC25" s="64"/>
      <c r="MMH25" s="62"/>
      <c r="MMI25" s="63"/>
      <c r="MMJ25" s="64"/>
      <c r="MMO25" s="62"/>
      <c r="MMP25" s="63"/>
      <c r="MMQ25" s="64"/>
      <c r="MMV25" s="62"/>
      <c r="MMW25" s="63"/>
      <c r="MMX25" s="64"/>
      <c r="MNC25" s="62"/>
      <c r="MND25" s="63"/>
      <c r="MNE25" s="64"/>
      <c r="MNJ25" s="62"/>
      <c r="MNK25" s="63"/>
      <c r="MNL25" s="64"/>
      <c r="MNQ25" s="62"/>
      <c r="MNR25" s="63"/>
      <c r="MNS25" s="64"/>
      <c r="MNX25" s="62"/>
      <c r="MNY25" s="63"/>
      <c r="MNZ25" s="64"/>
      <c r="MOE25" s="62"/>
      <c r="MOF25" s="63"/>
      <c r="MOG25" s="64"/>
      <c r="MOL25" s="62"/>
      <c r="MOM25" s="63"/>
      <c r="MON25" s="64"/>
      <c r="MOS25" s="62"/>
      <c r="MOT25" s="63"/>
      <c r="MOU25" s="64"/>
      <c r="MOZ25" s="62"/>
      <c r="MPA25" s="63"/>
      <c r="MPB25" s="64"/>
      <c r="MPG25" s="62"/>
      <c r="MPH25" s="63"/>
      <c r="MPI25" s="64"/>
      <c r="MPN25" s="62"/>
      <c r="MPO25" s="63"/>
      <c r="MPP25" s="64"/>
      <c r="MPU25" s="62"/>
      <c r="MPV25" s="63"/>
      <c r="MPW25" s="64"/>
      <c r="MQB25" s="62"/>
      <c r="MQC25" s="63"/>
      <c r="MQD25" s="64"/>
      <c r="MQI25" s="62"/>
      <c r="MQJ25" s="63"/>
      <c r="MQK25" s="64"/>
      <c r="MQP25" s="62"/>
      <c r="MQQ25" s="63"/>
      <c r="MQR25" s="64"/>
      <c r="MQW25" s="62"/>
      <c r="MQX25" s="63"/>
      <c r="MQY25" s="64"/>
      <c r="MRD25" s="62"/>
      <c r="MRE25" s="63"/>
      <c r="MRF25" s="64"/>
      <c r="MRK25" s="62"/>
      <c r="MRL25" s="63"/>
      <c r="MRM25" s="64"/>
      <c r="MRR25" s="62"/>
      <c r="MRS25" s="63"/>
      <c r="MRT25" s="64"/>
      <c r="MRY25" s="62"/>
      <c r="MRZ25" s="63"/>
      <c r="MSA25" s="64"/>
      <c r="MSF25" s="62"/>
      <c r="MSG25" s="63"/>
      <c r="MSH25" s="64"/>
      <c r="MSM25" s="62"/>
      <c r="MSN25" s="63"/>
      <c r="MSO25" s="64"/>
      <c r="MST25" s="62"/>
      <c r="MSU25" s="63"/>
      <c r="MSV25" s="64"/>
      <c r="MTA25" s="62"/>
      <c r="MTB25" s="63"/>
      <c r="MTC25" s="64"/>
      <c r="MTH25" s="62"/>
      <c r="MTI25" s="63"/>
      <c r="MTJ25" s="64"/>
      <c r="MTO25" s="62"/>
      <c r="MTP25" s="63"/>
      <c r="MTQ25" s="64"/>
      <c r="MTV25" s="62"/>
      <c r="MTW25" s="63"/>
      <c r="MTX25" s="64"/>
      <c r="MUC25" s="62"/>
      <c r="MUD25" s="63"/>
      <c r="MUE25" s="64"/>
      <c r="MUJ25" s="62"/>
      <c r="MUK25" s="63"/>
      <c r="MUL25" s="64"/>
      <c r="MUQ25" s="62"/>
      <c r="MUR25" s="63"/>
      <c r="MUS25" s="64"/>
      <c r="MUX25" s="62"/>
      <c r="MUY25" s="63"/>
      <c r="MUZ25" s="64"/>
      <c r="MVE25" s="62"/>
      <c r="MVF25" s="63"/>
      <c r="MVG25" s="64"/>
      <c r="MVL25" s="62"/>
      <c r="MVM25" s="63"/>
      <c r="MVN25" s="64"/>
      <c r="MVS25" s="62"/>
      <c r="MVT25" s="63"/>
      <c r="MVU25" s="64"/>
      <c r="MVZ25" s="62"/>
      <c r="MWA25" s="63"/>
      <c r="MWB25" s="64"/>
      <c r="MWG25" s="62"/>
      <c r="MWH25" s="63"/>
      <c r="MWI25" s="64"/>
      <c r="MWN25" s="62"/>
      <c r="MWO25" s="63"/>
      <c r="MWP25" s="64"/>
      <c r="MWU25" s="62"/>
      <c r="MWV25" s="63"/>
      <c r="MWW25" s="64"/>
      <c r="MXB25" s="62"/>
      <c r="MXC25" s="63"/>
      <c r="MXD25" s="64"/>
      <c r="MXI25" s="62"/>
      <c r="MXJ25" s="63"/>
      <c r="MXK25" s="64"/>
      <c r="MXP25" s="62"/>
      <c r="MXQ25" s="63"/>
      <c r="MXR25" s="64"/>
      <c r="MXW25" s="62"/>
      <c r="MXX25" s="63"/>
      <c r="MXY25" s="64"/>
      <c r="MYD25" s="62"/>
      <c r="MYE25" s="63"/>
      <c r="MYF25" s="64"/>
      <c r="MYK25" s="62"/>
      <c r="MYL25" s="63"/>
      <c r="MYM25" s="64"/>
      <c r="MYR25" s="62"/>
      <c r="MYS25" s="63"/>
      <c r="MYT25" s="64"/>
      <c r="MYY25" s="62"/>
      <c r="MYZ25" s="63"/>
      <c r="MZA25" s="64"/>
      <c r="MZF25" s="62"/>
      <c r="MZG25" s="63"/>
      <c r="MZH25" s="64"/>
      <c r="MZM25" s="62"/>
      <c r="MZN25" s="63"/>
      <c r="MZO25" s="64"/>
      <c r="MZT25" s="62"/>
      <c r="MZU25" s="63"/>
      <c r="MZV25" s="64"/>
      <c r="NAA25" s="62"/>
      <c r="NAB25" s="63"/>
      <c r="NAC25" s="64"/>
      <c r="NAH25" s="62"/>
      <c r="NAI25" s="63"/>
      <c r="NAJ25" s="64"/>
      <c r="NAO25" s="62"/>
      <c r="NAP25" s="63"/>
      <c r="NAQ25" s="64"/>
      <c r="NAV25" s="62"/>
      <c r="NAW25" s="63"/>
      <c r="NAX25" s="64"/>
      <c r="NBC25" s="62"/>
      <c r="NBD25" s="63"/>
      <c r="NBE25" s="64"/>
      <c r="NBJ25" s="62"/>
      <c r="NBK25" s="63"/>
      <c r="NBL25" s="64"/>
      <c r="NBQ25" s="62"/>
      <c r="NBR25" s="63"/>
      <c r="NBS25" s="64"/>
      <c r="NBX25" s="62"/>
      <c r="NBY25" s="63"/>
      <c r="NBZ25" s="64"/>
      <c r="NCE25" s="62"/>
      <c r="NCF25" s="63"/>
      <c r="NCG25" s="64"/>
      <c r="NCL25" s="62"/>
      <c r="NCM25" s="63"/>
      <c r="NCN25" s="64"/>
      <c r="NCS25" s="62"/>
      <c r="NCT25" s="63"/>
      <c r="NCU25" s="64"/>
      <c r="NCZ25" s="62"/>
      <c r="NDA25" s="63"/>
      <c r="NDB25" s="64"/>
      <c r="NDG25" s="62"/>
      <c r="NDH25" s="63"/>
      <c r="NDI25" s="64"/>
      <c r="NDN25" s="62"/>
      <c r="NDO25" s="63"/>
      <c r="NDP25" s="64"/>
      <c r="NDU25" s="62"/>
      <c r="NDV25" s="63"/>
      <c r="NDW25" s="64"/>
      <c r="NEB25" s="62"/>
      <c r="NEC25" s="63"/>
      <c r="NED25" s="64"/>
      <c r="NEI25" s="62"/>
      <c r="NEJ25" s="63"/>
      <c r="NEK25" s="64"/>
      <c r="NEP25" s="62"/>
      <c r="NEQ25" s="63"/>
      <c r="NER25" s="64"/>
      <c r="NEW25" s="62"/>
      <c r="NEX25" s="63"/>
      <c r="NEY25" s="64"/>
      <c r="NFD25" s="62"/>
      <c r="NFE25" s="63"/>
      <c r="NFF25" s="64"/>
      <c r="NFK25" s="62"/>
      <c r="NFL25" s="63"/>
      <c r="NFM25" s="64"/>
      <c r="NFR25" s="62"/>
      <c r="NFS25" s="63"/>
      <c r="NFT25" s="64"/>
      <c r="NFY25" s="62"/>
      <c r="NFZ25" s="63"/>
      <c r="NGA25" s="64"/>
      <c r="NGF25" s="62"/>
      <c r="NGG25" s="63"/>
      <c r="NGH25" s="64"/>
      <c r="NGM25" s="62"/>
      <c r="NGN25" s="63"/>
      <c r="NGO25" s="64"/>
      <c r="NGT25" s="62"/>
      <c r="NGU25" s="63"/>
      <c r="NGV25" s="64"/>
      <c r="NHA25" s="62"/>
      <c r="NHB25" s="63"/>
      <c r="NHC25" s="64"/>
      <c r="NHH25" s="62"/>
      <c r="NHI25" s="63"/>
      <c r="NHJ25" s="64"/>
      <c r="NHO25" s="62"/>
      <c r="NHP25" s="63"/>
      <c r="NHQ25" s="64"/>
      <c r="NHV25" s="62"/>
      <c r="NHW25" s="63"/>
      <c r="NHX25" s="64"/>
      <c r="NIC25" s="62"/>
      <c r="NID25" s="63"/>
      <c r="NIE25" s="64"/>
      <c r="NIJ25" s="62"/>
      <c r="NIK25" s="63"/>
      <c r="NIL25" s="64"/>
      <c r="NIQ25" s="62"/>
      <c r="NIR25" s="63"/>
      <c r="NIS25" s="64"/>
      <c r="NIX25" s="62"/>
      <c r="NIY25" s="63"/>
      <c r="NIZ25" s="64"/>
      <c r="NJE25" s="62"/>
      <c r="NJF25" s="63"/>
      <c r="NJG25" s="64"/>
      <c r="NJL25" s="62"/>
      <c r="NJM25" s="63"/>
      <c r="NJN25" s="64"/>
      <c r="NJS25" s="62"/>
      <c r="NJT25" s="63"/>
      <c r="NJU25" s="64"/>
      <c r="NJZ25" s="62"/>
      <c r="NKA25" s="63"/>
      <c r="NKB25" s="64"/>
      <c r="NKG25" s="62"/>
      <c r="NKH25" s="63"/>
      <c r="NKI25" s="64"/>
      <c r="NKN25" s="62"/>
      <c r="NKO25" s="63"/>
      <c r="NKP25" s="64"/>
      <c r="NKU25" s="62"/>
      <c r="NKV25" s="63"/>
      <c r="NKW25" s="64"/>
      <c r="NLB25" s="62"/>
      <c r="NLC25" s="63"/>
      <c r="NLD25" s="64"/>
      <c r="NLI25" s="62"/>
      <c r="NLJ25" s="63"/>
      <c r="NLK25" s="64"/>
      <c r="NLP25" s="62"/>
      <c r="NLQ25" s="63"/>
      <c r="NLR25" s="64"/>
      <c r="NLW25" s="62"/>
      <c r="NLX25" s="63"/>
      <c r="NLY25" s="64"/>
      <c r="NMD25" s="62"/>
      <c r="NME25" s="63"/>
      <c r="NMF25" s="64"/>
      <c r="NMK25" s="62"/>
      <c r="NML25" s="63"/>
      <c r="NMM25" s="64"/>
      <c r="NMR25" s="62"/>
      <c r="NMS25" s="63"/>
      <c r="NMT25" s="64"/>
      <c r="NMY25" s="62"/>
      <c r="NMZ25" s="63"/>
      <c r="NNA25" s="64"/>
      <c r="NNF25" s="62"/>
      <c r="NNG25" s="63"/>
      <c r="NNH25" s="64"/>
      <c r="NNM25" s="62"/>
      <c r="NNN25" s="63"/>
      <c r="NNO25" s="64"/>
      <c r="NNT25" s="62"/>
      <c r="NNU25" s="63"/>
      <c r="NNV25" s="64"/>
      <c r="NOA25" s="62"/>
      <c r="NOB25" s="63"/>
      <c r="NOC25" s="64"/>
      <c r="NOH25" s="62"/>
      <c r="NOI25" s="63"/>
      <c r="NOJ25" s="64"/>
      <c r="NOO25" s="62"/>
      <c r="NOP25" s="63"/>
      <c r="NOQ25" s="64"/>
      <c r="NOV25" s="62"/>
      <c r="NOW25" s="63"/>
      <c r="NOX25" s="64"/>
      <c r="NPC25" s="62"/>
      <c r="NPD25" s="63"/>
      <c r="NPE25" s="64"/>
      <c r="NPJ25" s="62"/>
      <c r="NPK25" s="63"/>
      <c r="NPL25" s="64"/>
      <c r="NPQ25" s="62"/>
      <c r="NPR25" s="63"/>
      <c r="NPS25" s="64"/>
      <c r="NPX25" s="62"/>
      <c r="NPY25" s="63"/>
      <c r="NPZ25" s="64"/>
      <c r="NQE25" s="62"/>
      <c r="NQF25" s="63"/>
      <c r="NQG25" s="64"/>
      <c r="NQL25" s="62"/>
      <c r="NQM25" s="63"/>
      <c r="NQN25" s="64"/>
      <c r="NQS25" s="62"/>
      <c r="NQT25" s="63"/>
      <c r="NQU25" s="64"/>
      <c r="NQZ25" s="62"/>
      <c r="NRA25" s="63"/>
      <c r="NRB25" s="64"/>
      <c r="NRG25" s="62"/>
      <c r="NRH25" s="63"/>
      <c r="NRI25" s="64"/>
      <c r="NRN25" s="62"/>
      <c r="NRO25" s="63"/>
      <c r="NRP25" s="64"/>
      <c r="NRU25" s="62"/>
      <c r="NRV25" s="63"/>
      <c r="NRW25" s="64"/>
      <c r="NSB25" s="62"/>
      <c r="NSC25" s="63"/>
      <c r="NSD25" s="64"/>
      <c r="NSI25" s="62"/>
      <c r="NSJ25" s="63"/>
      <c r="NSK25" s="64"/>
      <c r="NSP25" s="62"/>
      <c r="NSQ25" s="63"/>
      <c r="NSR25" s="64"/>
      <c r="NSW25" s="62"/>
      <c r="NSX25" s="63"/>
      <c r="NSY25" s="64"/>
      <c r="NTD25" s="62"/>
      <c r="NTE25" s="63"/>
      <c r="NTF25" s="64"/>
      <c r="NTK25" s="62"/>
      <c r="NTL25" s="63"/>
      <c r="NTM25" s="64"/>
      <c r="NTR25" s="62"/>
      <c r="NTS25" s="63"/>
      <c r="NTT25" s="64"/>
      <c r="NTY25" s="62"/>
      <c r="NTZ25" s="63"/>
      <c r="NUA25" s="64"/>
      <c r="NUF25" s="62"/>
      <c r="NUG25" s="63"/>
      <c r="NUH25" s="64"/>
      <c r="NUM25" s="62"/>
      <c r="NUN25" s="63"/>
      <c r="NUO25" s="64"/>
      <c r="NUT25" s="62"/>
      <c r="NUU25" s="63"/>
      <c r="NUV25" s="64"/>
      <c r="NVA25" s="62"/>
      <c r="NVB25" s="63"/>
      <c r="NVC25" s="64"/>
      <c r="NVH25" s="62"/>
      <c r="NVI25" s="63"/>
      <c r="NVJ25" s="64"/>
      <c r="NVO25" s="62"/>
      <c r="NVP25" s="63"/>
      <c r="NVQ25" s="64"/>
      <c r="NVV25" s="62"/>
      <c r="NVW25" s="63"/>
      <c r="NVX25" s="64"/>
      <c r="NWC25" s="62"/>
      <c r="NWD25" s="63"/>
      <c r="NWE25" s="64"/>
      <c r="NWJ25" s="62"/>
      <c r="NWK25" s="63"/>
      <c r="NWL25" s="64"/>
      <c r="NWQ25" s="62"/>
      <c r="NWR25" s="63"/>
      <c r="NWS25" s="64"/>
      <c r="NWX25" s="62"/>
      <c r="NWY25" s="63"/>
      <c r="NWZ25" s="64"/>
      <c r="NXE25" s="62"/>
      <c r="NXF25" s="63"/>
      <c r="NXG25" s="64"/>
      <c r="NXL25" s="62"/>
      <c r="NXM25" s="63"/>
      <c r="NXN25" s="64"/>
      <c r="NXS25" s="62"/>
      <c r="NXT25" s="63"/>
      <c r="NXU25" s="64"/>
      <c r="NXZ25" s="62"/>
      <c r="NYA25" s="63"/>
      <c r="NYB25" s="64"/>
      <c r="NYG25" s="62"/>
      <c r="NYH25" s="63"/>
      <c r="NYI25" s="64"/>
      <c r="NYN25" s="62"/>
      <c r="NYO25" s="63"/>
      <c r="NYP25" s="64"/>
      <c r="NYU25" s="62"/>
      <c r="NYV25" s="63"/>
      <c r="NYW25" s="64"/>
      <c r="NZB25" s="62"/>
      <c r="NZC25" s="63"/>
      <c r="NZD25" s="64"/>
      <c r="NZI25" s="62"/>
      <c r="NZJ25" s="63"/>
      <c r="NZK25" s="64"/>
      <c r="NZP25" s="62"/>
      <c r="NZQ25" s="63"/>
      <c r="NZR25" s="64"/>
      <c r="NZW25" s="62"/>
      <c r="NZX25" s="63"/>
      <c r="NZY25" s="64"/>
      <c r="OAD25" s="62"/>
      <c r="OAE25" s="63"/>
      <c r="OAF25" s="64"/>
      <c r="OAK25" s="62"/>
      <c r="OAL25" s="63"/>
      <c r="OAM25" s="64"/>
      <c r="OAR25" s="62"/>
      <c r="OAS25" s="63"/>
      <c r="OAT25" s="64"/>
      <c r="OAY25" s="62"/>
      <c r="OAZ25" s="63"/>
      <c r="OBA25" s="64"/>
      <c r="OBF25" s="62"/>
      <c r="OBG25" s="63"/>
      <c r="OBH25" s="64"/>
      <c r="OBM25" s="62"/>
      <c r="OBN25" s="63"/>
      <c r="OBO25" s="64"/>
      <c r="OBT25" s="62"/>
      <c r="OBU25" s="63"/>
      <c r="OBV25" s="64"/>
      <c r="OCA25" s="62"/>
      <c r="OCB25" s="63"/>
      <c r="OCC25" s="64"/>
      <c r="OCH25" s="62"/>
      <c r="OCI25" s="63"/>
      <c r="OCJ25" s="64"/>
      <c r="OCO25" s="62"/>
      <c r="OCP25" s="63"/>
      <c r="OCQ25" s="64"/>
      <c r="OCV25" s="62"/>
      <c r="OCW25" s="63"/>
      <c r="OCX25" s="64"/>
      <c r="ODC25" s="62"/>
      <c r="ODD25" s="63"/>
      <c r="ODE25" s="64"/>
      <c r="ODJ25" s="62"/>
      <c r="ODK25" s="63"/>
      <c r="ODL25" s="64"/>
      <c r="ODQ25" s="62"/>
      <c r="ODR25" s="63"/>
      <c r="ODS25" s="64"/>
      <c r="ODX25" s="62"/>
      <c r="ODY25" s="63"/>
      <c r="ODZ25" s="64"/>
      <c r="OEE25" s="62"/>
      <c r="OEF25" s="63"/>
      <c r="OEG25" s="64"/>
      <c r="OEL25" s="62"/>
      <c r="OEM25" s="63"/>
      <c r="OEN25" s="64"/>
      <c r="OES25" s="62"/>
      <c r="OET25" s="63"/>
      <c r="OEU25" s="64"/>
      <c r="OEZ25" s="62"/>
      <c r="OFA25" s="63"/>
      <c r="OFB25" s="64"/>
      <c r="OFG25" s="62"/>
      <c r="OFH25" s="63"/>
      <c r="OFI25" s="64"/>
      <c r="OFN25" s="62"/>
      <c r="OFO25" s="63"/>
      <c r="OFP25" s="64"/>
      <c r="OFU25" s="62"/>
      <c r="OFV25" s="63"/>
      <c r="OFW25" s="64"/>
      <c r="OGB25" s="62"/>
      <c r="OGC25" s="63"/>
      <c r="OGD25" s="64"/>
      <c r="OGI25" s="62"/>
      <c r="OGJ25" s="63"/>
      <c r="OGK25" s="64"/>
      <c r="OGP25" s="62"/>
      <c r="OGQ25" s="63"/>
      <c r="OGR25" s="64"/>
      <c r="OGW25" s="62"/>
      <c r="OGX25" s="63"/>
      <c r="OGY25" s="64"/>
      <c r="OHD25" s="62"/>
      <c r="OHE25" s="63"/>
      <c r="OHF25" s="64"/>
      <c r="OHK25" s="62"/>
      <c r="OHL25" s="63"/>
      <c r="OHM25" s="64"/>
      <c r="OHR25" s="62"/>
      <c r="OHS25" s="63"/>
      <c r="OHT25" s="64"/>
      <c r="OHY25" s="62"/>
      <c r="OHZ25" s="63"/>
      <c r="OIA25" s="64"/>
      <c r="OIF25" s="62"/>
      <c r="OIG25" s="63"/>
      <c r="OIH25" s="64"/>
      <c r="OIM25" s="62"/>
      <c r="OIN25" s="63"/>
      <c r="OIO25" s="64"/>
      <c r="OIT25" s="62"/>
      <c r="OIU25" s="63"/>
      <c r="OIV25" s="64"/>
      <c r="OJA25" s="62"/>
      <c r="OJB25" s="63"/>
      <c r="OJC25" s="64"/>
      <c r="OJH25" s="62"/>
      <c r="OJI25" s="63"/>
      <c r="OJJ25" s="64"/>
      <c r="OJO25" s="62"/>
      <c r="OJP25" s="63"/>
      <c r="OJQ25" s="64"/>
      <c r="OJV25" s="62"/>
      <c r="OJW25" s="63"/>
      <c r="OJX25" s="64"/>
      <c r="OKC25" s="62"/>
      <c r="OKD25" s="63"/>
      <c r="OKE25" s="64"/>
      <c r="OKJ25" s="62"/>
      <c r="OKK25" s="63"/>
      <c r="OKL25" s="64"/>
      <c r="OKQ25" s="62"/>
      <c r="OKR25" s="63"/>
      <c r="OKS25" s="64"/>
      <c r="OKX25" s="62"/>
      <c r="OKY25" s="63"/>
      <c r="OKZ25" s="64"/>
      <c r="OLE25" s="62"/>
      <c r="OLF25" s="63"/>
      <c r="OLG25" s="64"/>
      <c r="OLL25" s="62"/>
      <c r="OLM25" s="63"/>
      <c r="OLN25" s="64"/>
      <c r="OLS25" s="62"/>
      <c r="OLT25" s="63"/>
      <c r="OLU25" s="64"/>
      <c r="OLZ25" s="62"/>
      <c r="OMA25" s="63"/>
      <c r="OMB25" s="64"/>
      <c r="OMG25" s="62"/>
      <c r="OMH25" s="63"/>
      <c r="OMI25" s="64"/>
      <c r="OMN25" s="62"/>
      <c r="OMO25" s="63"/>
      <c r="OMP25" s="64"/>
      <c r="OMU25" s="62"/>
      <c r="OMV25" s="63"/>
      <c r="OMW25" s="64"/>
      <c r="ONB25" s="62"/>
      <c r="ONC25" s="63"/>
      <c r="OND25" s="64"/>
      <c r="ONI25" s="62"/>
      <c r="ONJ25" s="63"/>
      <c r="ONK25" s="64"/>
      <c r="ONP25" s="62"/>
      <c r="ONQ25" s="63"/>
      <c r="ONR25" s="64"/>
      <c r="ONW25" s="62"/>
      <c r="ONX25" s="63"/>
      <c r="ONY25" s="64"/>
      <c r="OOD25" s="62"/>
      <c r="OOE25" s="63"/>
      <c r="OOF25" s="64"/>
      <c r="OOK25" s="62"/>
      <c r="OOL25" s="63"/>
      <c r="OOM25" s="64"/>
      <c r="OOR25" s="62"/>
      <c r="OOS25" s="63"/>
      <c r="OOT25" s="64"/>
      <c r="OOY25" s="62"/>
      <c r="OOZ25" s="63"/>
      <c r="OPA25" s="64"/>
      <c r="OPF25" s="62"/>
      <c r="OPG25" s="63"/>
      <c r="OPH25" s="64"/>
      <c r="OPM25" s="62"/>
      <c r="OPN25" s="63"/>
      <c r="OPO25" s="64"/>
      <c r="OPT25" s="62"/>
      <c r="OPU25" s="63"/>
      <c r="OPV25" s="64"/>
      <c r="OQA25" s="62"/>
      <c r="OQB25" s="63"/>
      <c r="OQC25" s="64"/>
      <c r="OQH25" s="62"/>
      <c r="OQI25" s="63"/>
      <c r="OQJ25" s="64"/>
      <c r="OQO25" s="62"/>
      <c r="OQP25" s="63"/>
      <c r="OQQ25" s="64"/>
      <c r="OQV25" s="62"/>
      <c r="OQW25" s="63"/>
      <c r="OQX25" s="64"/>
      <c r="ORC25" s="62"/>
      <c r="ORD25" s="63"/>
      <c r="ORE25" s="64"/>
      <c r="ORJ25" s="62"/>
      <c r="ORK25" s="63"/>
      <c r="ORL25" s="64"/>
      <c r="ORQ25" s="62"/>
      <c r="ORR25" s="63"/>
      <c r="ORS25" s="64"/>
      <c r="ORX25" s="62"/>
      <c r="ORY25" s="63"/>
      <c r="ORZ25" s="64"/>
      <c r="OSE25" s="62"/>
      <c r="OSF25" s="63"/>
      <c r="OSG25" s="64"/>
      <c r="OSL25" s="62"/>
      <c r="OSM25" s="63"/>
      <c r="OSN25" s="64"/>
      <c r="OSS25" s="62"/>
      <c r="OST25" s="63"/>
      <c r="OSU25" s="64"/>
      <c r="OSZ25" s="62"/>
      <c r="OTA25" s="63"/>
      <c r="OTB25" s="64"/>
      <c r="OTG25" s="62"/>
      <c r="OTH25" s="63"/>
      <c r="OTI25" s="64"/>
      <c r="OTN25" s="62"/>
      <c r="OTO25" s="63"/>
      <c r="OTP25" s="64"/>
      <c r="OTU25" s="62"/>
      <c r="OTV25" s="63"/>
      <c r="OTW25" s="64"/>
      <c r="OUB25" s="62"/>
      <c r="OUC25" s="63"/>
      <c r="OUD25" s="64"/>
      <c r="OUI25" s="62"/>
      <c r="OUJ25" s="63"/>
      <c r="OUK25" s="64"/>
      <c r="OUP25" s="62"/>
      <c r="OUQ25" s="63"/>
      <c r="OUR25" s="64"/>
      <c r="OUW25" s="62"/>
      <c r="OUX25" s="63"/>
      <c r="OUY25" s="64"/>
      <c r="OVD25" s="62"/>
      <c r="OVE25" s="63"/>
      <c r="OVF25" s="64"/>
      <c r="OVK25" s="62"/>
      <c r="OVL25" s="63"/>
      <c r="OVM25" s="64"/>
      <c r="OVR25" s="62"/>
      <c r="OVS25" s="63"/>
      <c r="OVT25" s="64"/>
      <c r="OVY25" s="62"/>
      <c r="OVZ25" s="63"/>
      <c r="OWA25" s="64"/>
      <c r="OWF25" s="62"/>
      <c r="OWG25" s="63"/>
      <c r="OWH25" s="64"/>
      <c r="OWM25" s="62"/>
      <c r="OWN25" s="63"/>
      <c r="OWO25" s="64"/>
      <c r="OWT25" s="62"/>
      <c r="OWU25" s="63"/>
      <c r="OWV25" s="64"/>
      <c r="OXA25" s="62"/>
      <c r="OXB25" s="63"/>
      <c r="OXC25" s="64"/>
      <c r="OXH25" s="62"/>
      <c r="OXI25" s="63"/>
      <c r="OXJ25" s="64"/>
      <c r="OXO25" s="62"/>
      <c r="OXP25" s="63"/>
      <c r="OXQ25" s="64"/>
      <c r="OXV25" s="62"/>
      <c r="OXW25" s="63"/>
      <c r="OXX25" s="64"/>
      <c r="OYC25" s="62"/>
      <c r="OYD25" s="63"/>
      <c r="OYE25" s="64"/>
      <c r="OYJ25" s="62"/>
      <c r="OYK25" s="63"/>
      <c r="OYL25" s="64"/>
      <c r="OYQ25" s="62"/>
      <c r="OYR25" s="63"/>
      <c r="OYS25" s="64"/>
      <c r="OYX25" s="62"/>
      <c r="OYY25" s="63"/>
      <c r="OYZ25" s="64"/>
      <c r="OZE25" s="62"/>
      <c r="OZF25" s="63"/>
      <c r="OZG25" s="64"/>
      <c r="OZL25" s="62"/>
      <c r="OZM25" s="63"/>
      <c r="OZN25" s="64"/>
      <c r="OZS25" s="62"/>
      <c r="OZT25" s="63"/>
      <c r="OZU25" s="64"/>
      <c r="OZZ25" s="62"/>
      <c r="PAA25" s="63"/>
      <c r="PAB25" s="64"/>
      <c r="PAG25" s="62"/>
      <c r="PAH25" s="63"/>
      <c r="PAI25" s="64"/>
      <c r="PAN25" s="62"/>
      <c r="PAO25" s="63"/>
      <c r="PAP25" s="64"/>
      <c r="PAU25" s="62"/>
      <c r="PAV25" s="63"/>
      <c r="PAW25" s="64"/>
      <c r="PBB25" s="62"/>
      <c r="PBC25" s="63"/>
      <c r="PBD25" s="64"/>
      <c r="PBI25" s="62"/>
      <c r="PBJ25" s="63"/>
      <c r="PBK25" s="64"/>
      <c r="PBP25" s="62"/>
      <c r="PBQ25" s="63"/>
      <c r="PBR25" s="64"/>
      <c r="PBW25" s="62"/>
      <c r="PBX25" s="63"/>
      <c r="PBY25" s="64"/>
      <c r="PCD25" s="62"/>
      <c r="PCE25" s="63"/>
      <c r="PCF25" s="64"/>
      <c r="PCK25" s="62"/>
      <c r="PCL25" s="63"/>
      <c r="PCM25" s="64"/>
      <c r="PCR25" s="62"/>
      <c r="PCS25" s="63"/>
      <c r="PCT25" s="64"/>
      <c r="PCY25" s="62"/>
      <c r="PCZ25" s="63"/>
      <c r="PDA25" s="64"/>
      <c r="PDF25" s="62"/>
      <c r="PDG25" s="63"/>
      <c r="PDH25" s="64"/>
      <c r="PDM25" s="62"/>
      <c r="PDN25" s="63"/>
      <c r="PDO25" s="64"/>
      <c r="PDT25" s="62"/>
      <c r="PDU25" s="63"/>
      <c r="PDV25" s="64"/>
      <c r="PEA25" s="62"/>
      <c r="PEB25" s="63"/>
      <c r="PEC25" s="64"/>
      <c r="PEH25" s="62"/>
      <c r="PEI25" s="63"/>
      <c r="PEJ25" s="64"/>
      <c r="PEO25" s="62"/>
      <c r="PEP25" s="63"/>
      <c r="PEQ25" s="64"/>
      <c r="PEV25" s="62"/>
      <c r="PEW25" s="63"/>
      <c r="PEX25" s="64"/>
      <c r="PFC25" s="62"/>
      <c r="PFD25" s="63"/>
      <c r="PFE25" s="64"/>
      <c r="PFJ25" s="62"/>
      <c r="PFK25" s="63"/>
      <c r="PFL25" s="64"/>
      <c r="PFQ25" s="62"/>
      <c r="PFR25" s="63"/>
      <c r="PFS25" s="64"/>
      <c r="PFX25" s="62"/>
      <c r="PFY25" s="63"/>
      <c r="PFZ25" s="64"/>
      <c r="PGE25" s="62"/>
      <c r="PGF25" s="63"/>
      <c r="PGG25" s="64"/>
      <c r="PGL25" s="62"/>
      <c r="PGM25" s="63"/>
      <c r="PGN25" s="64"/>
      <c r="PGS25" s="62"/>
      <c r="PGT25" s="63"/>
      <c r="PGU25" s="64"/>
      <c r="PGZ25" s="62"/>
      <c r="PHA25" s="63"/>
      <c r="PHB25" s="64"/>
      <c r="PHG25" s="62"/>
      <c r="PHH25" s="63"/>
      <c r="PHI25" s="64"/>
      <c r="PHN25" s="62"/>
      <c r="PHO25" s="63"/>
      <c r="PHP25" s="64"/>
      <c r="PHU25" s="62"/>
      <c r="PHV25" s="63"/>
      <c r="PHW25" s="64"/>
      <c r="PIB25" s="62"/>
      <c r="PIC25" s="63"/>
      <c r="PID25" s="64"/>
      <c r="PII25" s="62"/>
      <c r="PIJ25" s="63"/>
      <c r="PIK25" s="64"/>
      <c r="PIP25" s="62"/>
      <c r="PIQ25" s="63"/>
      <c r="PIR25" s="64"/>
      <c r="PIW25" s="62"/>
      <c r="PIX25" s="63"/>
      <c r="PIY25" s="64"/>
      <c r="PJD25" s="62"/>
      <c r="PJE25" s="63"/>
      <c r="PJF25" s="64"/>
      <c r="PJK25" s="62"/>
      <c r="PJL25" s="63"/>
      <c r="PJM25" s="64"/>
      <c r="PJR25" s="62"/>
      <c r="PJS25" s="63"/>
      <c r="PJT25" s="64"/>
      <c r="PJY25" s="62"/>
      <c r="PJZ25" s="63"/>
      <c r="PKA25" s="64"/>
      <c r="PKF25" s="62"/>
      <c r="PKG25" s="63"/>
      <c r="PKH25" s="64"/>
      <c r="PKM25" s="62"/>
      <c r="PKN25" s="63"/>
      <c r="PKO25" s="64"/>
      <c r="PKT25" s="62"/>
      <c r="PKU25" s="63"/>
      <c r="PKV25" s="64"/>
      <c r="PLA25" s="62"/>
      <c r="PLB25" s="63"/>
      <c r="PLC25" s="64"/>
      <c r="PLH25" s="62"/>
      <c r="PLI25" s="63"/>
      <c r="PLJ25" s="64"/>
      <c r="PLO25" s="62"/>
      <c r="PLP25" s="63"/>
      <c r="PLQ25" s="64"/>
      <c r="PLV25" s="62"/>
      <c r="PLW25" s="63"/>
      <c r="PLX25" s="64"/>
      <c r="PMC25" s="62"/>
      <c r="PMD25" s="63"/>
      <c r="PME25" s="64"/>
      <c r="PMJ25" s="62"/>
      <c r="PMK25" s="63"/>
      <c r="PML25" s="64"/>
      <c r="PMQ25" s="62"/>
      <c r="PMR25" s="63"/>
      <c r="PMS25" s="64"/>
      <c r="PMX25" s="62"/>
      <c r="PMY25" s="63"/>
      <c r="PMZ25" s="64"/>
      <c r="PNE25" s="62"/>
      <c r="PNF25" s="63"/>
      <c r="PNG25" s="64"/>
      <c r="PNL25" s="62"/>
      <c r="PNM25" s="63"/>
      <c r="PNN25" s="64"/>
      <c r="PNS25" s="62"/>
      <c r="PNT25" s="63"/>
      <c r="PNU25" s="64"/>
      <c r="PNZ25" s="62"/>
      <c r="POA25" s="63"/>
      <c r="POB25" s="64"/>
      <c r="POG25" s="62"/>
      <c r="POH25" s="63"/>
      <c r="POI25" s="64"/>
      <c r="PON25" s="62"/>
      <c r="POO25" s="63"/>
      <c r="POP25" s="64"/>
      <c r="POU25" s="62"/>
      <c r="POV25" s="63"/>
      <c r="POW25" s="64"/>
      <c r="PPB25" s="62"/>
      <c r="PPC25" s="63"/>
      <c r="PPD25" s="64"/>
      <c r="PPI25" s="62"/>
      <c r="PPJ25" s="63"/>
      <c r="PPK25" s="64"/>
      <c r="PPP25" s="62"/>
      <c r="PPQ25" s="63"/>
      <c r="PPR25" s="64"/>
      <c r="PPW25" s="62"/>
      <c r="PPX25" s="63"/>
      <c r="PPY25" s="64"/>
      <c r="PQD25" s="62"/>
      <c r="PQE25" s="63"/>
      <c r="PQF25" s="64"/>
      <c r="PQK25" s="62"/>
      <c r="PQL25" s="63"/>
      <c r="PQM25" s="64"/>
      <c r="PQR25" s="62"/>
      <c r="PQS25" s="63"/>
      <c r="PQT25" s="64"/>
      <c r="PQY25" s="62"/>
      <c r="PQZ25" s="63"/>
      <c r="PRA25" s="64"/>
      <c r="PRF25" s="62"/>
      <c r="PRG25" s="63"/>
      <c r="PRH25" s="64"/>
      <c r="PRM25" s="62"/>
      <c r="PRN25" s="63"/>
      <c r="PRO25" s="64"/>
      <c r="PRT25" s="62"/>
      <c r="PRU25" s="63"/>
      <c r="PRV25" s="64"/>
      <c r="PSA25" s="62"/>
      <c r="PSB25" s="63"/>
      <c r="PSC25" s="64"/>
      <c r="PSH25" s="62"/>
      <c r="PSI25" s="63"/>
      <c r="PSJ25" s="64"/>
      <c r="PSO25" s="62"/>
      <c r="PSP25" s="63"/>
      <c r="PSQ25" s="64"/>
      <c r="PSV25" s="62"/>
      <c r="PSW25" s="63"/>
      <c r="PSX25" s="64"/>
      <c r="PTC25" s="62"/>
      <c r="PTD25" s="63"/>
      <c r="PTE25" s="64"/>
      <c r="PTJ25" s="62"/>
      <c r="PTK25" s="63"/>
      <c r="PTL25" s="64"/>
      <c r="PTQ25" s="62"/>
      <c r="PTR25" s="63"/>
      <c r="PTS25" s="64"/>
      <c r="PTX25" s="62"/>
      <c r="PTY25" s="63"/>
      <c r="PTZ25" s="64"/>
      <c r="PUE25" s="62"/>
      <c r="PUF25" s="63"/>
      <c r="PUG25" s="64"/>
      <c r="PUL25" s="62"/>
      <c r="PUM25" s="63"/>
      <c r="PUN25" s="64"/>
      <c r="PUS25" s="62"/>
      <c r="PUT25" s="63"/>
      <c r="PUU25" s="64"/>
      <c r="PUZ25" s="62"/>
      <c r="PVA25" s="63"/>
      <c r="PVB25" s="64"/>
      <c r="PVG25" s="62"/>
      <c r="PVH25" s="63"/>
      <c r="PVI25" s="64"/>
      <c r="PVN25" s="62"/>
      <c r="PVO25" s="63"/>
      <c r="PVP25" s="64"/>
      <c r="PVU25" s="62"/>
      <c r="PVV25" s="63"/>
      <c r="PVW25" s="64"/>
      <c r="PWB25" s="62"/>
      <c r="PWC25" s="63"/>
      <c r="PWD25" s="64"/>
      <c r="PWI25" s="62"/>
      <c r="PWJ25" s="63"/>
      <c r="PWK25" s="64"/>
      <c r="PWP25" s="62"/>
      <c r="PWQ25" s="63"/>
      <c r="PWR25" s="64"/>
      <c r="PWW25" s="62"/>
      <c r="PWX25" s="63"/>
      <c r="PWY25" s="64"/>
      <c r="PXD25" s="62"/>
      <c r="PXE25" s="63"/>
      <c r="PXF25" s="64"/>
      <c r="PXK25" s="62"/>
      <c r="PXL25" s="63"/>
      <c r="PXM25" s="64"/>
      <c r="PXR25" s="62"/>
      <c r="PXS25" s="63"/>
      <c r="PXT25" s="64"/>
      <c r="PXY25" s="62"/>
      <c r="PXZ25" s="63"/>
      <c r="PYA25" s="64"/>
      <c r="PYF25" s="62"/>
      <c r="PYG25" s="63"/>
      <c r="PYH25" s="64"/>
      <c r="PYM25" s="62"/>
      <c r="PYN25" s="63"/>
      <c r="PYO25" s="64"/>
      <c r="PYT25" s="62"/>
      <c r="PYU25" s="63"/>
      <c r="PYV25" s="64"/>
      <c r="PZA25" s="62"/>
      <c r="PZB25" s="63"/>
      <c r="PZC25" s="64"/>
      <c r="PZH25" s="62"/>
      <c r="PZI25" s="63"/>
      <c r="PZJ25" s="64"/>
      <c r="PZO25" s="62"/>
      <c r="PZP25" s="63"/>
      <c r="PZQ25" s="64"/>
      <c r="PZV25" s="62"/>
      <c r="PZW25" s="63"/>
      <c r="PZX25" s="64"/>
      <c r="QAC25" s="62"/>
      <c r="QAD25" s="63"/>
      <c r="QAE25" s="64"/>
      <c r="QAJ25" s="62"/>
      <c r="QAK25" s="63"/>
      <c r="QAL25" s="64"/>
      <c r="QAQ25" s="62"/>
      <c r="QAR25" s="63"/>
      <c r="QAS25" s="64"/>
      <c r="QAX25" s="62"/>
      <c r="QAY25" s="63"/>
      <c r="QAZ25" s="64"/>
      <c r="QBE25" s="62"/>
      <c r="QBF25" s="63"/>
      <c r="QBG25" s="64"/>
      <c r="QBL25" s="62"/>
      <c r="QBM25" s="63"/>
      <c r="QBN25" s="64"/>
      <c r="QBS25" s="62"/>
      <c r="QBT25" s="63"/>
      <c r="QBU25" s="64"/>
      <c r="QBZ25" s="62"/>
      <c r="QCA25" s="63"/>
      <c r="QCB25" s="64"/>
      <c r="QCG25" s="62"/>
      <c r="QCH25" s="63"/>
      <c r="QCI25" s="64"/>
      <c r="QCN25" s="62"/>
      <c r="QCO25" s="63"/>
      <c r="QCP25" s="64"/>
      <c r="QCU25" s="62"/>
      <c r="QCV25" s="63"/>
      <c r="QCW25" s="64"/>
      <c r="QDB25" s="62"/>
      <c r="QDC25" s="63"/>
      <c r="QDD25" s="64"/>
      <c r="QDI25" s="62"/>
      <c r="QDJ25" s="63"/>
      <c r="QDK25" s="64"/>
      <c r="QDP25" s="62"/>
      <c r="QDQ25" s="63"/>
      <c r="QDR25" s="64"/>
      <c r="QDW25" s="62"/>
      <c r="QDX25" s="63"/>
      <c r="QDY25" s="64"/>
      <c r="QED25" s="62"/>
      <c r="QEE25" s="63"/>
      <c r="QEF25" s="64"/>
      <c r="QEK25" s="62"/>
      <c r="QEL25" s="63"/>
      <c r="QEM25" s="64"/>
      <c r="QER25" s="62"/>
      <c r="QES25" s="63"/>
      <c r="QET25" s="64"/>
      <c r="QEY25" s="62"/>
      <c r="QEZ25" s="63"/>
      <c r="QFA25" s="64"/>
      <c r="QFF25" s="62"/>
      <c r="QFG25" s="63"/>
      <c r="QFH25" s="64"/>
      <c r="QFM25" s="62"/>
      <c r="QFN25" s="63"/>
      <c r="QFO25" s="64"/>
      <c r="QFT25" s="62"/>
      <c r="QFU25" s="63"/>
      <c r="QFV25" s="64"/>
      <c r="QGA25" s="62"/>
      <c r="QGB25" s="63"/>
      <c r="QGC25" s="64"/>
      <c r="QGH25" s="62"/>
      <c r="QGI25" s="63"/>
      <c r="QGJ25" s="64"/>
      <c r="QGO25" s="62"/>
      <c r="QGP25" s="63"/>
      <c r="QGQ25" s="64"/>
      <c r="QGV25" s="62"/>
      <c r="QGW25" s="63"/>
      <c r="QGX25" s="64"/>
      <c r="QHC25" s="62"/>
      <c r="QHD25" s="63"/>
      <c r="QHE25" s="64"/>
      <c r="QHJ25" s="62"/>
      <c r="QHK25" s="63"/>
      <c r="QHL25" s="64"/>
      <c r="QHQ25" s="62"/>
      <c r="QHR25" s="63"/>
      <c r="QHS25" s="64"/>
      <c r="QHX25" s="62"/>
      <c r="QHY25" s="63"/>
      <c r="QHZ25" s="64"/>
      <c r="QIE25" s="62"/>
      <c r="QIF25" s="63"/>
      <c r="QIG25" s="64"/>
      <c r="QIL25" s="62"/>
      <c r="QIM25" s="63"/>
      <c r="QIN25" s="64"/>
      <c r="QIS25" s="62"/>
      <c r="QIT25" s="63"/>
      <c r="QIU25" s="64"/>
      <c r="QIZ25" s="62"/>
      <c r="QJA25" s="63"/>
      <c r="QJB25" s="64"/>
      <c r="QJG25" s="62"/>
      <c r="QJH25" s="63"/>
      <c r="QJI25" s="64"/>
      <c r="QJN25" s="62"/>
      <c r="QJO25" s="63"/>
      <c r="QJP25" s="64"/>
      <c r="QJU25" s="62"/>
      <c r="QJV25" s="63"/>
      <c r="QJW25" s="64"/>
      <c r="QKB25" s="62"/>
      <c r="QKC25" s="63"/>
      <c r="QKD25" s="64"/>
      <c r="QKI25" s="62"/>
      <c r="QKJ25" s="63"/>
      <c r="QKK25" s="64"/>
      <c r="QKP25" s="62"/>
      <c r="QKQ25" s="63"/>
      <c r="QKR25" s="64"/>
      <c r="QKW25" s="62"/>
      <c r="QKX25" s="63"/>
      <c r="QKY25" s="64"/>
      <c r="QLD25" s="62"/>
      <c r="QLE25" s="63"/>
      <c r="QLF25" s="64"/>
      <c r="QLK25" s="62"/>
      <c r="QLL25" s="63"/>
      <c r="QLM25" s="64"/>
      <c r="QLR25" s="62"/>
      <c r="QLS25" s="63"/>
      <c r="QLT25" s="64"/>
      <c r="QLY25" s="62"/>
      <c r="QLZ25" s="63"/>
      <c r="QMA25" s="64"/>
      <c r="QMF25" s="62"/>
      <c r="QMG25" s="63"/>
      <c r="QMH25" s="64"/>
      <c r="QMM25" s="62"/>
      <c r="QMN25" s="63"/>
      <c r="QMO25" s="64"/>
      <c r="QMT25" s="62"/>
      <c r="QMU25" s="63"/>
      <c r="QMV25" s="64"/>
      <c r="QNA25" s="62"/>
      <c r="QNB25" s="63"/>
      <c r="QNC25" s="64"/>
      <c r="QNH25" s="62"/>
      <c r="QNI25" s="63"/>
      <c r="QNJ25" s="64"/>
      <c r="QNO25" s="62"/>
      <c r="QNP25" s="63"/>
      <c r="QNQ25" s="64"/>
      <c r="QNV25" s="62"/>
      <c r="QNW25" s="63"/>
      <c r="QNX25" s="64"/>
      <c r="QOC25" s="62"/>
      <c r="QOD25" s="63"/>
      <c r="QOE25" s="64"/>
      <c r="QOJ25" s="62"/>
      <c r="QOK25" s="63"/>
      <c r="QOL25" s="64"/>
      <c r="QOQ25" s="62"/>
      <c r="QOR25" s="63"/>
      <c r="QOS25" s="64"/>
      <c r="QOX25" s="62"/>
      <c r="QOY25" s="63"/>
      <c r="QOZ25" s="64"/>
      <c r="QPE25" s="62"/>
      <c r="QPF25" s="63"/>
      <c r="QPG25" s="64"/>
      <c r="QPL25" s="62"/>
      <c r="QPM25" s="63"/>
      <c r="QPN25" s="64"/>
      <c r="QPS25" s="62"/>
      <c r="QPT25" s="63"/>
      <c r="QPU25" s="64"/>
      <c r="QPZ25" s="62"/>
      <c r="QQA25" s="63"/>
      <c r="QQB25" s="64"/>
      <c r="QQG25" s="62"/>
      <c r="QQH25" s="63"/>
      <c r="QQI25" s="64"/>
      <c r="QQN25" s="62"/>
      <c r="QQO25" s="63"/>
      <c r="QQP25" s="64"/>
      <c r="QQU25" s="62"/>
      <c r="QQV25" s="63"/>
      <c r="QQW25" s="64"/>
      <c r="QRB25" s="62"/>
      <c r="QRC25" s="63"/>
      <c r="QRD25" s="64"/>
      <c r="QRI25" s="62"/>
      <c r="QRJ25" s="63"/>
      <c r="QRK25" s="64"/>
      <c r="QRP25" s="62"/>
      <c r="QRQ25" s="63"/>
      <c r="QRR25" s="64"/>
      <c r="QRW25" s="62"/>
      <c r="QRX25" s="63"/>
      <c r="QRY25" s="64"/>
      <c r="QSD25" s="62"/>
      <c r="QSE25" s="63"/>
      <c r="QSF25" s="64"/>
      <c r="QSK25" s="62"/>
      <c r="QSL25" s="63"/>
      <c r="QSM25" s="64"/>
      <c r="QSR25" s="62"/>
      <c r="QSS25" s="63"/>
      <c r="QST25" s="64"/>
      <c r="QSY25" s="62"/>
      <c r="QSZ25" s="63"/>
      <c r="QTA25" s="64"/>
      <c r="QTF25" s="62"/>
      <c r="QTG25" s="63"/>
      <c r="QTH25" s="64"/>
      <c r="QTM25" s="62"/>
      <c r="QTN25" s="63"/>
      <c r="QTO25" s="64"/>
      <c r="QTT25" s="62"/>
      <c r="QTU25" s="63"/>
      <c r="QTV25" s="64"/>
      <c r="QUA25" s="62"/>
      <c r="QUB25" s="63"/>
      <c r="QUC25" s="64"/>
      <c r="QUH25" s="62"/>
      <c r="QUI25" s="63"/>
      <c r="QUJ25" s="64"/>
      <c r="QUO25" s="62"/>
      <c r="QUP25" s="63"/>
      <c r="QUQ25" s="64"/>
      <c r="QUV25" s="62"/>
      <c r="QUW25" s="63"/>
      <c r="QUX25" s="64"/>
      <c r="QVC25" s="62"/>
      <c r="QVD25" s="63"/>
      <c r="QVE25" s="64"/>
      <c r="QVJ25" s="62"/>
      <c r="QVK25" s="63"/>
      <c r="QVL25" s="64"/>
      <c r="QVQ25" s="62"/>
      <c r="QVR25" s="63"/>
      <c r="QVS25" s="64"/>
      <c r="QVX25" s="62"/>
      <c r="QVY25" s="63"/>
      <c r="QVZ25" s="64"/>
      <c r="QWE25" s="62"/>
      <c r="QWF25" s="63"/>
      <c r="QWG25" s="64"/>
      <c r="QWL25" s="62"/>
      <c r="QWM25" s="63"/>
      <c r="QWN25" s="64"/>
      <c r="QWS25" s="62"/>
      <c r="QWT25" s="63"/>
      <c r="QWU25" s="64"/>
      <c r="QWZ25" s="62"/>
      <c r="QXA25" s="63"/>
      <c r="QXB25" s="64"/>
      <c r="QXG25" s="62"/>
      <c r="QXH25" s="63"/>
      <c r="QXI25" s="64"/>
      <c r="QXN25" s="62"/>
      <c r="QXO25" s="63"/>
      <c r="QXP25" s="64"/>
      <c r="QXU25" s="62"/>
      <c r="QXV25" s="63"/>
      <c r="QXW25" s="64"/>
      <c r="QYB25" s="62"/>
      <c r="QYC25" s="63"/>
      <c r="QYD25" s="64"/>
      <c r="QYI25" s="62"/>
      <c r="QYJ25" s="63"/>
      <c r="QYK25" s="64"/>
      <c r="QYP25" s="62"/>
      <c r="QYQ25" s="63"/>
      <c r="QYR25" s="64"/>
      <c r="QYW25" s="62"/>
      <c r="QYX25" s="63"/>
      <c r="QYY25" s="64"/>
      <c r="QZD25" s="62"/>
      <c r="QZE25" s="63"/>
      <c r="QZF25" s="64"/>
      <c r="QZK25" s="62"/>
      <c r="QZL25" s="63"/>
      <c r="QZM25" s="64"/>
      <c r="QZR25" s="62"/>
      <c r="QZS25" s="63"/>
      <c r="QZT25" s="64"/>
      <c r="QZY25" s="62"/>
      <c r="QZZ25" s="63"/>
      <c r="RAA25" s="64"/>
      <c r="RAF25" s="62"/>
      <c r="RAG25" s="63"/>
      <c r="RAH25" s="64"/>
      <c r="RAM25" s="62"/>
      <c r="RAN25" s="63"/>
      <c r="RAO25" s="64"/>
      <c r="RAT25" s="62"/>
      <c r="RAU25" s="63"/>
      <c r="RAV25" s="64"/>
      <c r="RBA25" s="62"/>
      <c r="RBB25" s="63"/>
      <c r="RBC25" s="64"/>
      <c r="RBH25" s="62"/>
      <c r="RBI25" s="63"/>
      <c r="RBJ25" s="64"/>
      <c r="RBO25" s="62"/>
      <c r="RBP25" s="63"/>
      <c r="RBQ25" s="64"/>
      <c r="RBV25" s="62"/>
      <c r="RBW25" s="63"/>
      <c r="RBX25" s="64"/>
      <c r="RCC25" s="62"/>
      <c r="RCD25" s="63"/>
      <c r="RCE25" s="64"/>
      <c r="RCJ25" s="62"/>
      <c r="RCK25" s="63"/>
      <c r="RCL25" s="64"/>
      <c r="RCQ25" s="62"/>
      <c r="RCR25" s="63"/>
      <c r="RCS25" s="64"/>
      <c r="RCX25" s="62"/>
      <c r="RCY25" s="63"/>
      <c r="RCZ25" s="64"/>
      <c r="RDE25" s="62"/>
      <c r="RDF25" s="63"/>
      <c r="RDG25" s="64"/>
      <c r="RDL25" s="62"/>
      <c r="RDM25" s="63"/>
      <c r="RDN25" s="64"/>
      <c r="RDS25" s="62"/>
      <c r="RDT25" s="63"/>
      <c r="RDU25" s="64"/>
      <c r="RDZ25" s="62"/>
      <c r="REA25" s="63"/>
      <c r="REB25" s="64"/>
      <c r="REG25" s="62"/>
      <c r="REH25" s="63"/>
      <c r="REI25" s="64"/>
      <c r="REN25" s="62"/>
      <c r="REO25" s="63"/>
      <c r="REP25" s="64"/>
      <c r="REU25" s="62"/>
      <c r="REV25" s="63"/>
      <c r="REW25" s="64"/>
      <c r="RFB25" s="62"/>
      <c r="RFC25" s="63"/>
      <c r="RFD25" s="64"/>
      <c r="RFI25" s="62"/>
      <c r="RFJ25" s="63"/>
      <c r="RFK25" s="64"/>
      <c r="RFP25" s="62"/>
      <c r="RFQ25" s="63"/>
      <c r="RFR25" s="64"/>
      <c r="RFW25" s="62"/>
      <c r="RFX25" s="63"/>
      <c r="RFY25" s="64"/>
      <c r="RGD25" s="62"/>
      <c r="RGE25" s="63"/>
      <c r="RGF25" s="64"/>
      <c r="RGK25" s="62"/>
      <c r="RGL25" s="63"/>
      <c r="RGM25" s="64"/>
      <c r="RGR25" s="62"/>
      <c r="RGS25" s="63"/>
      <c r="RGT25" s="64"/>
      <c r="RGY25" s="62"/>
      <c r="RGZ25" s="63"/>
      <c r="RHA25" s="64"/>
      <c r="RHF25" s="62"/>
      <c r="RHG25" s="63"/>
      <c r="RHH25" s="64"/>
      <c r="RHM25" s="62"/>
      <c r="RHN25" s="63"/>
      <c r="RHO25" s="64"/>
      <c r="RHT25" s="62"/>
      <c r="RHU25" s="63"/>
      <c r="RHV25" s="64"/>
      <c r="RIA25" s="62"/>
      <c r="RIB25" s="63"/>
      <c r="RIC25" s="64"/>
      <c r="RIH25" s="62"/>
      <c r="RII25" s="63"/>
      <c r="RIJ25" s="64"/>
      <c r="RIO25" s="62"/>
      <c r="RIP25" s="63"/>
      <c r="RIQ25" s="64"/>
      <c r="RIV25" s="62"/>
      <c r="RIW25" s="63"/>
      <c r="RIX25" s="64"/>
      <c r="RJC25" s="62"/>
      <c r="RJD25" s="63"/>
      <c r="RJE25" s="64"/>
      <c r="RJJ25" s="62"/>
      <c r="RJK25" s="63"/>
      <c r="RJL25" s="64"/>
      <c r="RJQ25" s="62"/>
      <c r="RJR25" s="63"/>
      <c r="RJS25" s="64"/>
      <c r="RJX25" s="62"/>
      <c r="RJY25" s="63"/>
      <c r="RJZ25" s="64"/>
      <c r="RKE25" s="62"/>
      <c r="RKF25" s="63"/>
      <c r="RKG25" s="64"/>
      <c r="RKL25" s="62"/>
      <c r="RKM25" s="63"/>
      <c r="RKN25" s="64"/>
      <c r="RKS25" s="62"/>
      <c r="RKT25" s="63"/>
      <c r="RKU25" s="64"/>
      <c r="RKZ25" s="62"/>
      <c r="RLA25" s="63"/>
      <c r="RLB25" s="64"/>
      <c r="RLG25" s="62"/>
      <c r="RLH25" s="63"/>
      <c r="RLI25" s="64"/>
      <c r="RLN25" s="62"/>
      <c r="RLO25" s="63"/>
      <c r="RLP25" s="64"/>
      <c r="RLU25" s="62"/>
      <c r="RLV25" s="63"/>
      <c r="RLW25" s="64"/>
      <c r="RMB25" s="62"/>
      <c r="RMC25" s="63"/>
      <c r="RMD25" s="64"/>
      <c r="RMI25" s="62"/>
      <c r="RMJ25" s="63"/>
      <c r="RMK25" s="64"/>
      <c r="RMP25" s="62"/>
      <c r="RMQ25" s="63"/>
      <c r="RMR25" s="64"/>
      <c r="RMW25" s="62"/>
      <c r="RMX25" s="63"/>
      <c r="RMY25" s="64"/>
      <c r="RND25" s="62"/>
      <c r="RNE25" s="63"/>
      <c r="RNF25" s="64"/>
      <c r="RNK25" s="62"/>
      <c r="RNL25" s="63"/>
      <c r="RNM25" s="64"/>
      <c r="RNR25" s="62"/>
      <c r="RNS25" s="63"/>
      <c r="RNT25" s="64"/>
      <c r="RNY25" s="62"/>
      <c r="RNZ25" s="63"/>
      <c r="ROA25" s="64"/>
      <c r="ROF25" s="62"/>
      <c r="ROG25" s="63"/>
      <c r="ROH25" s="64"/>
      <c r="ROM25" s="62"/>
      <c r="RON25" s="63"/>
      <c r="ROO25" s="64"/>
      <c r="ROT25" s="62"/>
      <c r="ROU25" s="63"/>
      <c r="ROV25" s="64"/>
      <c r="RPA25" s="62"/>
      <c r="RPB25" s="63"/>
      <c r="RPC25" s="64"/>
      <c r="RPH25" s="62"/>
      <c r="RPI25" s="63"/>
      <c r="RPJ25" s="64"/>
      <c r="RPO25" s="62"/>
      <c r="RPP25" s="63"/>
      <c r="RPQ25" s="64"/>
      <c r="RPV25" s="62"/>
      <c r="RPW25" s="63"/>
      <c r="RPX25" s="64"/>
      <c r="RQC25" s="62"/>
      <c r="RQD25" s="63"/>
      <c r="RQE25" s="64"/>
      <c r="RQJ25" s="62"/>
      <c r="RQK25" s="63"/>
      <c r="RQL25" s="64"/>
      <c r="RQQ25" s="62"/>
      <c r="RQR25" s="63"/>
      <c r="RQS25" s="64"/>
      <c r="RQX25" s="62"/>
      <c r="RQY25" s="63"/>
      <c r="RQZ25" s="64"/>
      <c r="RRE25" s="62"/>
      <c r="RRF25" s="63"/>
      <c r="RRG25" s="64"/>
      <c r="RRL25" s="62"/>
      <c r="RRM25" s="63"/>
      <c r="RRN25" s="64"/>
      <c r="RRS25" s="62"/>
      <c r="RRT25" s="63"/>
      <c r="RRU25" s="64"/>
      <c r="RRZ25" s="62"/>
      <c r="RSA25" s="63"/>
      <c r="RSB25" s="64"/>
      <c r="RSG25" s="62"/>
      <c r="RSH25" s="63"/>
      <c r="RSI25" s="64"/>
      <c r="RSN25" s="62"/>
      <c r="RSO25" s="63"/>
      <c r="RSP25" s="64"/>
      <c r="RSU25" s="62"/>
      <c r="RSV25" s="63"/>
      <c r="RSW25" s="64"/>
      <c r="RTB25" s="62"/>
      <c r="RTC25" s="63"/>
      <c r="RTD25" s="64"/>
      <c r="RTI25" s="62"/>
      <c r="RTJ25" s="63"/>
      <c r="RTK25" s="64"/>
      <c r="RTP25" s="62"/>
      <c r="RTQ25" s="63"/>
      <c r="RTR25" s="64"/>
      <c r="RTW25" s="62"/>
      <c r="RTX25" s="63"/>
      <c r="RTY25" s="64"/>
      <c r="RUD25" s="62"/>
      <c r="RUE25" s="63"/>
      <c r="RUF25" s="64"/>
      <c r="RUK25" s="62"/>
      <c r="RUL25" s="63"/>
      <c r="RUM25" s="64"/>
      <c r="RUR25" s="62"/>
      <c r="RUS25" s="63"/>
      <c r="RUT25" s="64"/>
      <c r="RUY25" s="62"/>
      <c r="RUZ25" s="63"/>
      <c r="RVA25" s="64"/>
      <c r="RVF25" s="62"/>
      <c r="RVG25" s="63"/>
      <c r="RVH25" s="64"/>
      <c r="RVM25" s="62"/>
      <c r="RVN25" s="63"/>
      <c r="RVO25" s="64"/>
      <c r="RVT25" s="62"/>
      <c r="RVU25" s="63"/>
      <c r="RVV25" s="64"/>
      <c r="RWA25" s="62"/>
      <c r="RWB25" s="63"/>
      <c r="RWC25" s="64"/>
      <c r="RWH25" s="62"/>
      <c r="RWI25" s="63"/>
      <c r="RWJ25" s="64"/>
      <c r="RWO25" s="62"/>
      <c r="RWP25" s="63"/>
      <c r="RWQ25" s="64"/>
      <c r="RWV25" s="62"/>
      <c r="RWW25" s="63"/>
      <c r="RWX25" s="64"/>
      <c r="RXC25" s="62"/>
      <c r="RXD25" s="63"/>
      <c r="RXE25" s="64"/>
      <c r="RXJ25" s="62"/>
      <c r="RXK25" s="63"/>
      <c r="RXL25" s="64"/>
      <c r="RXQ25" s="62"/>
      <c r="RXR25" s="63"/>
      <c r="RXS25" s="64"/>
      <c r="RXX25" s="62"/>
      <c r="RXY25" s="63"/>
      <c r="RXZ25" s="64"/>
      <c r="RYE25" s="62"/>
      <c r="RYF25" s="63"/>
      <c r="RYG25" s="64"/>
      <c r="RYL25" s="62"/>
      <c r="RYM25" s="63"/>
      <c r="RYN25" s="64"/>
      <c r="RYS25" s="62"/>
      <c r="RYT25" s="63"/>
      <c r="RYU25" s="64"/>
      <c r="RYZ25" s="62"/>
      <c r="RZA25" s="63"/>
      <c r="RZB25" s="64"/>
      <c r="RZG25" s="62"/>
      <c r="RZH25" s="63"/>
      <c r="RZI25" s="64"/>
      <c r="RZN25" s="62"/>
      <c r="RZO25" s="63"/>
      <c r="RZP25" s="64"/>
      <c r="RZU25" s="62"/>
      <c r="RZV25" s="63"/>
      <c r="RZW25" s="64"/>
      <c r="SAB25" s="62"/>
      <c r="SAC25" s="63"/>
      <c r="SAD25" s="64"/>
      <c r="SAI25" s="62"/>
      <c r="SAJ25" s="63"/>
      <c r="SAK25" s="64"/>
      <c r="SAP25" s="62"/>
      <c r="SAQ25" s="63"/>
      <c r="SAR25" s="64"/>
      <c r="SAW25" s="62"/>
      <c r="SAX25" s="63"/>
      <c r="SAY25" s="64"/>
      <c r="SBD25" s="62"/>
      <c r="SBE25" s="63"/>
      <c r="SBF25" s="64"/>
      <c r="SBK25" s="62"/>
      <c r="SBL25" s="63"/>
      <c r="SBM25" s="64"/>
      <c r="SBR25" s="62"/>
      <c r="SBS25" s="63"/>
      <c r="SBT25" s="64"/>
      <c r="SBY25" s="62"/>
      <c r="SBZ25" s="63"/>
      <c r="SCA25" s="64"/>
      <c r="SCF25" s="62"/>
      <c r="SCG25" s="63"/>
      <c r="SCH25" s="64"/>
      <c r="SCM25" s="62"/>
      <c r="SCN25" s="63"/>
      <c r="SCO25" s="64"/>
      <c r="SCT25" s="62"/>
      <c r="SCU25" s="63"/>
      <c r="SCV25" s="64"/>
      <c r="SDA25" s="62"/>
      <c r="SDB25" s="63"/>
      <c r="SDC25" s="64"/>
      <c r="SDH25" s="62"/>
      <c r="SDI25" s="63"/>
      <c r="SDJ25" s="64"/>
      <c r="SDO25" s="62"/>
      <c r="SDP25" s="63"/>
      <c r="SDQ25" s="64"/>
      <c r="SDV25" s="62"/>
      <c r="SDW25" s="63"/>
      <c r="SDX25" s="64"/>
      <c r="SEC25" s="62"/>
      <c r="SED25" s="63"/>
      <c r="SEE25" s="64"/>
      <c r="SEJ25" s="62"/>
      <c r="SEK25" s="63"/>
      <c r="SEL25" s="64"/>
      <c r="SEQ25" s="62"/>
      <c r="SER25" s="63"/>
      <c r="SES25" s="64"/>
      <c r="SEX25" s="62"/>
      <c r="SEY25" s="63"/>
      <c r="SEZ25" s="64"/>
      <c r="SFE25" s="62"/>
      <c r="SFF25" s="63"/>
      <c r="SFG25" s="64"/>
      <c r="SFL25" s="62"/>
      <c r="SFM25" s="63"/>
      <c r="SFN25" s="64"/>
      <c r="SFS25" s="62"/>
      <c r="SFT25" s="63"/>
      <c r="SFU25" s="64"/>
      <c r="SFZ25" s="62"/>
      <c r="SGA25" s="63"/>
      <c r="SGB25" s="64"/>
      <c r="SGG25" s="62"/>
      <c r="SGH25" s="63"/>
      <c r="SGI25" s="64"/>
      <c r="SGN25" s="62"/>
      <c r="SGO25" s="63"/>
      <c r="SGP25" s="64"/>
      <c r="SGU25" s="62"/>
      <c r="SGV25" s="63"/>
      <c r="SGW25" s="64"/>
      <c r="SHB25" s="62"/>
      <c r="SHC25" s="63"/>
      <c r="SHD25" s="64"/>
      <c r="SHI25" s="62"/>
      <c r="SHJ25" s="63"/>
      <c r="SHK25" s="64"/>
      <c r="SHP25" s="62"/>
      <c r="SHQ25" s="63"/>
      <c r="SHR25" s="64"/>
      <c r="SHW25" s="62"/>
      <c r="SHX25" s="63"/>
      <c r="SHY25" s="64"/>
      <c r="SID25" s="62"/>
      <c r="SIE25" s="63"/>
      <c r="SIF25" s="64"/>
      <c r="SIK25" s="62"/>
      <c r="SIL25" s="63"/>
      <c r="SIM25" s="64"/>
      <c r="SIR25" s="62"/>
      <c r="SIS25" s="63"/>
      <c r="SIT25" s="64"/>
      <c r="SIY25" s="62"/>
      <c r="SIZ25" s="63"/>
      <c r="SJA25" s="64"/>
      <c r="SJF25" s="62"/>
      <c r="SJG25" s="63"/>
      <c r="SJH25" s="64"/>
      <c r="SJM25" s="62"/>
      <c r="SJN25" s="63"/>
      <c r="SJO25" s="64"/>
      <c r="SJT25" s="62"/>
      <c r="SJU25" s="63"/>
      <c r="SJV25" s="64"/>
      <c r="SKA25" s="62"/>
      <c r="SKB25" s="63"/>
      <c r="SKC25" s="64"/>
      <c r="SKH25" s="62"/>
      <c r="SKI25" s="63"/>
      <c r="SKJ25" s="64"/>
      <c r="SKO25" s="62"/>
      <c r="SKP25" s="63"/>
      <c r="SKQ25" s="64"/>
      <c r="SKV25" s="62"/>
      <c r="SKW25" s="63"/>
      <c r="SKX25" s="64"/>
      <c r="SLC25" s="62"/>
      <c r="SLD25" s="63"/>
      <c r="SLE25" s="64"/>
      <c r="SLJ25" s="62"/>
      <c r="SLK25" s="63"/>
      <c r="SLL25" s="64"/>
      <c r="SLQ25" s="62"/>
      <c r="SLR25" s="63"/>
      <c r="SLS25" s="64"/>
      <c r="SLX25" s="62"/>
      <c r="SLY25" s="63"/>
      <c r="SLZ25" s="64"/>
      <c r="SME25" s="62"/>
      <c r="SMF25" s="63"/>
      <c r="SMG25" s="64"/>
      <c r="SML25" s="62"/>
      <c r="SMM25" s="63"/>
      <c r="SMN25" s="64"/>
      <c r="SMS25" s="62"/>
      <c r="SMT25" s="63"/>
      <c r="SMU25" s="64"/>
      <c r="SMZ25" s="62"/>
      <c r="SNA25" s="63"/>
      <c r="SNB25" s="64"/>
      <c r="SNG25" s="62"/>
      <c r="SNH25" s="63"/>
      <c r="SNI25" s="64"/>
      <c r="SNN25" s="62"/>
      <c r="SNO25" s="63"/>
      <c r="SNP25" s="64"/>
      <c r="SNU25" s="62"/>
      <c r="SNV25" s="63"/>
      <c r="SNW25" s="64"/>
      <c r="SOB25" s="62"/>
      <c r="SOC25" s="63"/>
      <c r="SOD25" s="64"/>
      <c r="SOI25" s="62"/>
      <c r="SOJ25" s="63"/>
      <c r="SOK25" s="64"/>
      <c r="SOP25" s="62"/>
      <c r="SOQ25" s="63"/>
      <c r="SOR25" s="64"/>
      <c r="SOW25" s="62"/>
      <c r="SOX25" s="63"/>
      <c r="SOY25" s="64"/>
      <c r="SPD25" s="62"/>
      <c r="SPE25" s="63"/>
      <c r="SPF25" s="64"/>
      <c r="SPK25" s="62"/>
      <c r="SPL25" s="63"/>
      <c r="SPM25" s="64"/>
      <c r="SPR25" s="62"/>
      <c r="SPS25" s="63"/>
      <c r="SPT25" s="64"/>
      <c r="SPY25" s="62"/>
      <c r="SPZ25" s="63"/>
      <c r="SQA25" s="64"/>
      <c r="SQF25" s="62"/>
      <c r="SQG25" s="63"/>
      <c r="SQH25" s="64"/>
      <c r="SQM25" s="62"/>
      <c r="SQN25" s="63"/>
      <c r="SQO25" s="64"/>
      <c r="SQT25" s="62"/>
      <c r="SQU25" s="63"/>
      <c r="SQV25" s="64"/>
      <c r="SRA25" s="62"/>
      <c r="SRB25" s="63"/>
      <c r="SRC25" s="64"/>
      <c r="SRH25" s="62"/>
      <c r="SRI25" s="63"/>
      <c r="SRJ25" s="64"/>
      <c r="SRO25" s="62"/>
      <c r="SRP25" s="63"/>
      <c r="SRQ25" s="64"/>
      <c r="SRV25" s="62"/>
      <c r="SRW25" s="63"/>
      <c r="SRX25" s="64"/>
      <c r="SSC25" s="62"/>
      <c r="SSD25" s="63"/>
      <c r="SSE25" s="64"/>
      <c r="SSJ25" s="62"/>
      <c r="SSK25" s="63"/>
      <c r="SSL25" s="64"/>
      <c r="SSQ25" s="62"/>
      <c r="SSR25" s="63"/>
      <c r="SSS25" s="64"/>
      <c r="SSX25" s="62"/>
      <c r="SSY25" s="63"/>
      <c r="SSZ25" s="64"/>
      <c r="STE25" s="62"/>
      <c r="STF25" s="63"/>
      <c r="STG25" s="64"/>
      <c r="STL25" s="62"/>
      <c r="STM25" s="63"/>
      <c r="STN25" s="64"/>
      <c r="STS25" s="62"/>
      <c r="STT25" s="63"/>
      <c r="STU25" s="64"/>
      <c r="STZ25" s="62"/>
      <c r="SUA25" s="63"/>
      <c r="SUB25" s="64"/>
      <c r="SUG25" s="62"/>
      <c r="SUH25" s="63"/>
      <c r="SUI25" s="64"/>
      <c r="SUN25" s="62"/>
      <c r="SUO25" s="63"/>
      <c r="SUP25" s="64"/>
      <c r="SUU25" s="62"/>
      <c r="SUV25" s="63"/>
      <c r="SUW25" s="64"/>
      <c r="SVB25" s="62"/>
      <c r="SVC25" s="63"/>
      <c r="SVD25" s="64"/>
      <c r="SVI25" s="62"/>
      <c r="SVJ25" s="63"/>
      <c r="SVK25" s="64"/>
      <c r="SVP25" s="62"/>
      <c r="SVQ25" s="63"/>
      <c r="SVR25" s="64"/>
      <c r="SVW25" s="62"/>
      <c r="SVX25" s="63"/>
      <c r="SVY25" s="64"/>
      <c r="SWD25" s="62"/>
      <c r="SWE25" s="63"/>
      <c r="SWF25" s="64"/>
      <c r="SWK25" s="62"/>
      <c r="SWL25" s="63"/>
      <c r="SWM25" s="64"/>
      <c r="SWR25" s="62"/>
      <c r="SWS25" s="63"/>
      <c r="SWT25" s="64"/>
      <c r="SWY25" s="62"/>
      <c r="SWZ25" s="63"/>
      <c r="SXA25" s="64"/>
      <c r="SXF25" s="62"/>
      <c r="SXG25" s="63"/>
      <c r="SXH25" s="64"/>
      <c r="SXM25" s="62"/>
      <c r="SXN25" s="63"/>
      <c r="SXO25" s="64"/>
      <c r="SXT25" s="62"/>
      <c r="SXU25" s="63"/>
      <c r="SXV25" s="64"/>
      <c r="SYA25" s="62"/>
      <c r="SYB25" s="63"/>
      <c r="SYC25" s="64"/>
      <c r="SYH25" s="62"/>
      <c r="SYI25" s="63"/>
      <c r="SYJ25" s="64"/>
      <c r="SYO25" s="62"/>
      <c r="SYP25" s="63"/>
      <c r="SYQ25" s="64"/>
      <c r="SYV25" s="62"/>
      <c r="SYW25" s="63"/>
      <c r="SYX25" s="64"/>
      <c r="SZC25" s="62"/>
      <c r="SZD25" s="63"/>
      <c r="SZE25" s="64"/>
      <c r="SZJ25" s="62"/>
      <c r="SZK25" s="63"/>
      <c r="SZL25" s="64"/>
      <c r="SZQ25" s="62"/>
      <c r="SZR25" s="63"/>
      <c r="SZS25" s="64"/>
      <c r="SZX25" s="62"/>
      <c r="SZY25" s="63"/>
      <c r="SZZ25" s="64"/>
      <c r="TAE25" s="62"/>
      <c r="TAF25" s="63"/>
      <c r="TAG25" s="64"/>
      <c r="TAL25" s="62"/>
      <c r="TAM25" s="63"/>
      <c r="TAN25" s="64"/>
      <c r="TAS25" s="62"/>
      <c r="TAT25" s="63"/>
      <c r="TAU25" s="64"/>
      <c r="TAZ25" s="62"/>
      <c r="TBA25" s="63"/>
      <c r="TBB25" s="64"/>
      <c r="TBG25" s="62"/>
      <c r="TBH25" s="63"/>
      <c r="TBI25" s="64"/>
      <c r="TBN25" s="62"/>
      <c r="TBO25" s="63"/>
      <c r="TBP25" s="64"/>
      <c r="TBU25" s="62"/>
      <c r="TBV25" s="63"/>
      <c r="TBW25" s="64"/>
      <c r="TCB25" s="62"/>
      <c r="TCC25" s="63"/>
      <c r="TCD25" s="64"/>
      <c r="TCI25" s="62"/>
      <c r="TCJ25" s="63"/>
      <c r="TCK25" s="64"/>
      <c r="TCP25" s="62"/>
      <c r="TCQ25" s="63"/>
      <c r="TCR25" s="64"/>
      <c r="TCW25" s="62"/>
      <c r="TCX25" s="63"/>
      <c r="TCY25" s="64"/>
      <c r="TDD25" s="62"/>
      <c r="TDE25" s="63"/>
      <c r="TDF25" s="64"/>
      <c r="TDK25" s="62"/>
      <c r="TDL25" s="63"/>
      <c r="TDM25" s="64"/>
      <c r="TDR25" s="62"/>
      <c r="TDS25" s="63"/>
      <c r="TDT25" s="64"/>
      <c r="TDY25" s="62"/>
      <c r="TDZ25" s="63"/>
      <c r="TEA25" s="64"/>
      <c r="TEF25" s="62"/>
      <c r="TEG25" s="63"/>
      <c r="TEH25" s="64"/>
      <c r="TEM25" s="62"/>
      <c r="TEN25" s="63"/>
      <c r="TEO25" s="64"/>
      <c r="TET25" s="62"/>
      <c r="TEU25" s="63"/>
      <c r="TEV25" s="64"/>
      <c r="TFA25" s="62"/>
      <c r="TFB25" s="63"/>
      <c r="TFC25" s="64"/>
      <c r="TFH25" s="62"/>
      <c r="TFI25" s="63"/>
      <c r="TFJ25" s="64"/>
      <c r="TFO25" s="62"/>
      <c r="TFP25" s="63"/>
      <c r="TFQ25" s="64"/>
      <c r="TFV25" s="62"/>
      <c r="TFW25" s="63"/>
      <c r="TFX25" s="64"/>
      <c r="TGC25" s="62"/>
      <c r="TGD25" s="63"/>
      <c r="TGE25" s="64"/>
      <c r="TGJ25" s="62"/>
      <c r="TGK25" s="63"/>
      <c r="TGL25" s="64"/>
      <c r="TGQ25" s="62"/>
      <c r="TGR25" s="63"/>
      <c r="TGS25" s="64"/>
      <c r="TGX25" s="62"/>
      <c r="TGY25" s="63"/>
      <c r="TGZ25" s="64"/>
      <c r="THE25" s="62"/>
      <c r="THF25" s="63"/>
      <c r="THG25" s="64"/>
      <c r="THL25" s="62"/>
      <c r="THM25" s="63"/>
      <c r="THN25" s="64"/>
      <c r="THS25" s="62"/>
      <c r="THT25" s="63"/>
      <c r="THU25" s="64"/>
      <c r="THZ25" s="62"/>
      <c r="TIA25" s="63"/>
      <c r="TIB25" s="64"/>
      <c r="TIG25" s="62"/>
      <c r="TIH25" s="63"/>
      <c r="TII25" s="64"/>
      <c r="TIN25" s="62"/>
      <c r="TIO25" s="63"/>
      <c r="TIP25" s="64"/>
      <c r="TIU25" s="62"/>
      <c r="TIV25" s="63"/>
      <c r="TIW25" s="64"/>
      <c r="TJB25" s="62"/>
      <c r="TJC25" s="63"/>
      <c r="TJD25" s="64"/>
      <c r="TJI25" s="62"/>
      <c r="TJJ25" s="63"/>
      <c r="TJK25" s="64"/>
      <c r="TJP25" s="62"/>
      <c r="TJQ25" s="63"/>
      <c r="TJR25" s="64"/>
      <c r="TJW25" s="62"/>
      <c r="TJX25" s="63"/>
      <c r="TJY25" s="64"/>
      <c r="TKD25" s="62"/>
      <c r="TKE25" s="63"/>
      <c r="TKF25" s="64"/>
      <c r="TKK25" s="62"/>
      <c r="TKL25" s="63"/>
      <c r="TKM25" s="64"/>
      <c r="TKR25" s="62"/>
      <c r="TKS25" s="63"/>
      <c r="TKT25" s="64"/>
      <c r="TKY25" s="62"/>
      <c r="TKZ25" s="63"/>
      <c r="TLA25" s="64"/>
      <c r="TLF25" s="62"/>
      <c r="TLG25" s="63"/>
      <c r="TLH25" s="64"/>
      <c r="TLM25" s="62"/>
      <c r="TLN25" s="63"/>
      <c r="TLO25" s="64"/>
      <c r="TLT25" s="62"/>
      <c r="TLU25" s="63"/>
      <c r="TLV25" s="64"/>
      <c r="TMA25" s="62"/>
      <c r="TMB25" s="63"/>
      <c r="TMC25" s="64"/>
      <c r="TMH25" s="62"/>
      <c r="TMI25" s="63"/>
      <c r="TMJ25" s="64"/>
      <c r="TMO25" s="62"/>
      <c r="TMP25" s="63"/>
      <c r="TMQ25" s="64"/>
      <c r="TMV25" s="62"/>
      <c r="TMW25" s="63"/>
      <c r="TMX25" s="64"/>
      <c r="TNC25" s="62"/>
      <c r="TND25" s="63"/>
      <c r="TNE25" s="64"/>
      <c r="TNJ25" s="62"/>
      <c r="TNK25" s="63"/>
      <c r="TNL25" s="64"/>
      <c r="TNQ25" s="62"/>
      <c r="TNR25" s="63"/>
      <c r="TNS25" s="64"/>
      <c r="TNX25" s="62"/>
      <c r="TNY25" s="63"/>
      <c r="TNZ25" s="64"/>
      <c r="TOE25" s="62"/>
      <c r="TOF25" s="63"/>
      <c r="TOG25" s="64"/>
      <c r="TOL25" s="62"/>
      <c r="TOM25" s="63"/>
      <c r="TON25" s="64"/>
      <c r="TOS25" s="62"/>
      <c r="TOT25" s="63"/>
      <c r="TOU25" s="64"/>
      <c r="TOZ25" s="62"/>
      <c r="TPA25" s="63"/>
      <c r="TPB25" s="64"/>
      <c r="TPG25" s="62"/>
      <c r="TPH25" s="63"/>
      <c r="TPI25" s="64"/>
      <c r="TPN25" s="62"/>
      <c r="TPO25" s="63"/>
      <c r="TPP25" s="64"/>
      <c r="TPU25" s="62"/>
      <c r="TPV25" s="63"/>
      <c r="TPW25" s="64"/>
      <c r="TQB25" s="62"/>
      <c r="TQC25" s="63"/>
      <c r="TQD25" s="64"/>
      <c r="TQI25" s="62"/>
      <c r="TQJ25" s="63"/>
      <c r="TQK25" s="64"/>
      <c r="TQP25" s="62"/>
      <c r="TQQ25" s="63"/>
      <c r="TQR25" s="64"/>
      <c r="TQW25" s="62"/>
      <c r="TQX25" s="63"/>
      <c r="TQY25" s="64"/>
      <c r="TRD25" s="62"/>
      <c r="TRE25" s="63"/>
      <c r="TRF25" s="64"/>
      <c r="TRK25" s="62"/>
      <c r="TRL25" s="63"/>
      <c r="TRM25" s="64"/>
      <c r="TRR25" s="62"/>
      <c r="TRS25" s="63"/>
      <c r="TRT25" s="64"/>
      <c r="TRY25" s="62"/>
      <c r="TRZ25" s="63"/>
      <c r="TSA25" s="64"/>
      <c r="TSF25" s="62"/>
      <c r="TSG25" s="63"/>
      <c r="TSH25" s="64"/>
      <c r="TSM25" s="62"/>
      <c r="TSN25" s="63"/>
      <c r="TSO25" s="64"/>
      <c r="TST25" s="62"/>
      <c r="TSU25" s="63"/>
      <c r="TSV25" s="64"/>
      <c r="TTA25" s="62"/>
      <c r="TTB25" s="63"/>
      <c r="TTC25" s="64"/>
      <c r="TTH25" s="62"/>
      <c r="TTI25" s="63"/>
      <c r="TTJ25" s="64"/>
      <c r="TTO25" s="62"/>
      <c r="TTP25" s="63"/>
      <c r="TTQ25" s="64"/>
      <c r="TTV25" s="62"/>
      <c r="TTW25" s="63"/>
      <c r="TTX25" s="64"/>
      <c r="TUC25" s="62"/>
      <c r="TUD25" s="63"/>
      <c r="TUE25" s="64"/>
      <c r="TUJ25" s="62"/>
      <c r="TUK25" s="63"/>
      <c r="TUL25" s="64"/>
      <c r="TUQ25" s="62"/>
      <c r="TUR25" s="63"/>
      <c r="TUS25" s="64"/>
      <c r="TUX25" s="62"/>
      <c r="TUY25" s="63"/>
      <c r="TUZ25" s="64"/>
      <c r="TVE25" s="62"/>
      <c r="TVF25" s="63"/>
      <c r="TVG25" s="64"/>
      <c r="TVL25" s="62"/>
      <c r="TVM25" s="63"/>
      <c r="TVN25" s="64"/>
      <c r="TVS25" s="62"/>
      <c r="TVT25" s="63"/>
      <c r="TVU25" s="64"/>
      <c r="TVZ25" s="62"/>
      <c r="TWA25" s="63"/>
      <c r="TWB25" s="64"/>
      <c r="TWG25" s="62"/>
      <c r="TWH25" s="63"/>
      <c r="TWI25" s="64"/>
      <c r="TWN25" s="62"/>
      <c r="TWO25" s="63"/>
      <c r="TWP25" s="64"/>
      <c r="TWU25" s="62"/>
      <c r="TWV25" s="63"/>
      <c r="TWW25" s="64"/>
      <c r="TXB25" s="62"/>
      <c r="TXC25" s="63"/>
      <c r="TXD25" s="64"/>
      <c r="TXI25" s="62"/>
      <c r="TXJ25" s="63"/>
      <c r="TXK25" s="64"/>
      <c r="TXP25" s="62"/>
      <c r="TXQ25" s="63"/>
      <c r="TXR25" s="64"/>
      <c r="TXW25" s="62"/>
      <c r="TXX25" s="63"/>
      <c r="TXY25" s="64"/>
      <c r="TYD25" s="62"/>
      <c r="TYE25" s="63"/>
      <c r="TYF25" s="64"/>
      <c r="TYK25" s="62"/>
      <c r="TYL25" s="63"/>
      <c r="TYM25" s="64"/>
      <c r="TYR25" s="62"/>
      <c r="TYS25" s="63"/>
      <c r="TYT25" s="64"/>
      <c r="TYY25" s="62"/>
      <c r="TYZ25" s="63"/>
      <c r="TZA25" s="64"/>
      <c r="TZF25" s="62"/>
      <c r="TZG25" s="63"/>
      <c r="TZH25" s="64"/>
      <c r="TZM25" s="62"/>
      <c r="TZN25" s="63"/>
      <c r="TZO25" s="64"/>
      <c r="TZT25" s="62"/>
      <c r="TZU25" s="63"/>
      <c r="TZV25" s="64"/>
      <c r="UAA25" s="62"/>
      <c r="UAB25" s="63"/>
      <c r="UAC25" s="64"/>
      <c r="UAH25" s="62"/>
      <c r="UAI25" s="63"/>
      <c r="UAJ25" s="64"/>
      <c r="UAO25" s="62"/>
      <c r="UAP25" s="63"/>
      <c r="UAQ25" s="64"/>
      <c r="UAV25" s="62"/>
      <c r="UAW25" s="63"/>
      <c r="UAX25" s="64"/>
      <c r="UBC25" s="62"/>
      <c r="UBD25" s="63"/>
      <c r="UBE25" s="64"/>
      <c r="UBJ25" s="62"/>
      <c r="UBK25" s="63"/>
      <c r="UBL25" s="64"/>
      <c r="UBQ25" s="62"/>
      <c r="UBR25" s="63"/>
      <c r="UBS25" s="64"/>
      <c r="UBX25" s="62"/>
      <c r="UBY25" s="63"/>
      <c r="UBZ25" s="64"/>
      <c r="UCE25" s="62"/>
      <c r="UCF25" s="63"/>
      <c r="UCG25" s="64"/>
      <c r="UCL25" s="62"/>
      <c r="UCM25" s="63"/>
      <c r="UCN25" s="64"/>
      <c r="UCS25" s="62"/>
      <c r="UCT25" s="63"/>
      <c r="UCU25" s="64"/>
      <c r="UCZ25" s="62"/>
      <c r="UDA25" s="63"/>
      <c r="UDB25" s="64"/>
      <c r="UDG25" s="62"/>
      <c r="UDH25" s="63"/>
      <c r="UDI25" s="64"/>
      <c r="UDN25" s="62"/>
      <c r="UDO25" s="63"/>
      <c r="UDP25" s="64"/>
      <c r="UDU25" s="62"/>
      <c r="UDV25" s="63"/>
      <c r="UDW25" s="64"/>
      <c r="UEB25" s="62"/>
      <c r="UEC25" s="63"/>
      <c r="UED25" s="64"/>
      <c r="UEI25" s="62"/>
      <c r="UEJ25" s="63"/>
      <c r="UEK25" s="64"/>
      <c r="UEP25" s="62"/>
      <c r="UEQ25" s="63"/>
      <c r="UER25" s="64"/>
      <c r="UEW25" s="62"/>
      <c r="UEX25" s="63"/>
      <c r="UEY25" s="64"/>
      <c r="UFD25" s="62"/>
      <c r="UFE25" s="63"/>
      <c r="UFF25" s="64"/>
      <c r="UFK25" s="62"/>
      <c r="UFL25" s="63"/>
      <c r="UFM25" s="64"/>
      <c r="UFR25" s="62"/>
      <c r="UFS25" s="63"/>
      <c r="UFT25" s="64"/>
      <c r="UFY25" s="62"/>
      <c r="UFZ25" s="63"/>
      <c r="UGA25" s="64"/>
      <c r="UGF25" s="62"/>
      <c r="UGG25" s="63"/>
      <c r="UGH25" s="64"/>
      <c r="UGM25" s="62"/>
      <c r="UGN25" s="63"/>
      <c r="UGO25" s="64"/>
      <c r="UGT25" s="62"/>
      <c r="UGU25" s="63"/>
      <c r="UGV25" s="64"/>
      <c r="UHA25" s="62"/>
      <c r="UHB25" s="63"/>
      <c r="UHC25" s="64"/>
      <c r="UHH25" s="62"/>
      <c r="UHI25" s="63"/>
      <c r="UHJ25" s="64"/>
      <c r="UHO25" s="62"/>
      <c r="UHP25" s="63"/>
      <c r="UHQ25" s="64"/>
      <c r="UHV25" s="62"/>
      <c r="UHW25" s="63"/>
      <c r="UHX25" s="64"/>
      <c r="UIC25" s="62"/>
      <c r="UID25" s="63"/>
      <c r="UIE25" s="64"/>
      <c r="UIJ25" s="62"/>
      <c r="UIK25" s="63"/>
      <c r="UIL25" s="64"/>
      <c r="UIQ25" s="62"/>
      <c r="UIR25" s="63"/>
      <c r="UIS25" s="64"/>
      <c r="UIX25" s="62"/>
      <c r="UIY25" s="63"/>
      <c r="UIZ25" s="64"/>
      <c r="UJE25" s="62"/>
      <c r="UJF25" s="63"/>
      <c r="UJG25" s="64"/>
      <c r="UJL25" s="62"/>
      <c r="UJM25" s="63"/>
      <c r="UJN25" s="64"/>
      <c r="UJS25" s="62"/>
      <c r="UJT25" s="63"/>
      <c r="UJU25" s="64"/>
      <c r="UJZ25" s="62"/>
      <c r="UKA25" s="63"/>
      <c r="UKB25" s="64"/>
      <c r="UKG25" s="62"/>
      <c r="UKH25" s="63"/>
      <c r="UKI25" s="64"/>
      <c r="UKN25" s="62"/>
      <c r="UKO25" s="63"/>
      <c r="UKP25" s="64"/>
      <c r="UKU25" s="62"/>
      <c r="UKV25" s="63"/>
      <c r="UKW25" s="64"/>
      <c r="ULB25" s="62"/>
      <c r="ULC25" s="63"/>
      <c r="ULD25" s="64"/>
      <c r="ULI25" s="62"/>
      <c r="ULJ25" s="63"/>
      <c r="ULK25" s="64"/>
      <c r="ULP25" s="62"/>
      <c r="ULQ25" s="63"/>
      <c r="ULR25" s="64"/>
      <c r="ULW25" s="62"/>
      <c r="ULX25" s="63"/>
      <c r="ULY25" s="64"/>
      <c r="UMD25" s="62"/>
      <c r="UME25" s="63"/>
      <c r="UMF25" s="64"/>
      <c r="UMK25" s="62"/>
      <c r="UML25" s="63"/>
      <c r="UMM25" s="64"/>
      <c r="UMR25" s="62"/>
      <c r="UMS25" s="63"/>
      <c r="UMT25" s="64"/>
      <c r="UMY25" s="62"/>
      <c r="UMZ25" s="63"/>
      <c r="UNA25" s="64"/>
      <c r="UNF25" s="62"/>
      <c r="UNG25" s="63"/>
      <c r="UNH25" s="64"/>
      <c r="UNM25" s="62"/>
      <c r="UNN25" s="63"/>
      <c r="UNO25" s="64"/>
      <c r="UNT25" s="62"/>
      <c r="UNU25" s="63"/>
      <c r="UNV25" s="64"/>
      <c r="UOA25" s="62"/>
      <c r="UOB25" s="63"/>
      <c r="UOC25" s="64"/>
      <c r="UOH25" s="62"/>
      <c r="UOI25" s="63"/>
      <c r="UOJ25" s="64"/>
      <c r="UOO25" s="62"/>
      <c r="UOP25" s="63"/>
      <c r="UOQ25" s="64"/>
      <c r="UOV25" s="62"/>
      <c r="UOW25" s="63"/>
      <c r="UOX25" s="64"/>
      <c r="UPC25" s="62"/>
      <c r="UPD25" s="63"/>
      <c r="UPE25" s="64"/>
      <c r="UPJ25" s="62"/>
      <c r="UPK25" s="63"/>
      <c r="UPL25" s="64"/>
      <c r="UPQ25" s="62"/>
      <c r="UPR25" s="63"/>
      <c r="UPS25" s="64"/>
      <c r="UPX25" s="62"/>
      <c r="UPY25" s="63"/>
      <c r="UPZ25" s="64"/>
      <c r="UQE25" s="62"/>
      <c r="UQF25" s="63"/>
      <c r="UQG25" s="64"/>
      <c r="UQL25" s="62"/>
      <c r="UQM25" s="63"/>
      <c r="UQN25" s="64"/>
      <c r="UQS25" s="62"/>
      <c r="UQT25" s="63"/>
      <c r="UQU25" s="64"/>
      <c r="UQZ25" s="62"/>
      <c r="URA25" s="63"/>
      <c r="URB25" s="64"/>
      <c r="URG25" s="62"/>
      <c r="URH25" s="63"/>
      <c r="URI25" s="64"/>
      <c r="URN25" s="62"/>
      <c r="URO25" s="63"/>
      <c r="URP25" s="64"/>
      <c r="URU25" s="62"/>
      <c r="URV25" s="63"/>
      <c r="URW25" s="64"/>
      <c r="USB25" s="62"/>
      <c r="USC25" s="63"/>
      <c r="USD25" s="64"/>
      <c r="USI25" s="62"/>
      <c r="USJ25" s="63"/>
      <c r="USK25" s="64"/>
      <c r="USP25" s="62"/>
      <c r="USQ25" s="63"/>
      <c r="USR25" s="64"/>
      <c r="USW25" s="62"/>
      <c r="USX25" s="63"/>
      <c r="USY25" s="64"/>
      <c r="UTD25" s="62"/>
      <c r="UTE25" s="63"/>
      <c r="UTF25" s="64"/>
      <c r="UTK25" s="62"/>
      <c r="UTL25" s="63"/>
      <c r="UTM25" s="64"/>
      <c r="UTR25" s="62"/>
      <c r="UTS25" s="63"/>
      <c r="UTT25" s="64"/>
      <c r="UTY25" s="62"/>
      <c r="UTZ25" s="63"/>
      <c r="UUA25" s="64"/>
      <c r="UUF25" s="62"/>
      <c r="UUG25" s="63"/>
      <c r="UUH25" s="64"/>
      <c r="UUM25" s="62"/>
      <c r="UUN25" s="63"/>
      <c r="UUO25" s="64"/>
      <c r="UUT25" s="62"/>
      <c r="UUU25" s="63"/>
      <c r="UUV25" s="64"/>
      <c r="UVA25" s="62"/>
      <c r="UVB25" s="63"/>
      <c r="UVC25" s="64"/>
      <c r="UVH25" s="62"/>
      <c r="UVI25" s="63"/>
      <c r="UVJ25" s="64"/>
      <c r="UVO25" s="62"/>
      <c r="UVP25" s="63"/>
      <c r="UVQ25" s="64"/>
      <c r="UVV25" s="62"/>
      <c r="UVW25" s="63"/>
      <c r="UVX25" s="64"/>
      <c r="UWC25" s="62"/>
      <c r="UWD25" s="63"/>
      <c r="UWE25" s="64"/>
      <c r="UWJ25" s="62"/>
      <c r="UWK25" s="63"/>
      <c r="UWL25" s="64"/>
      <c r="UWQ25" s="62"/>
      <c r="UWR25" s="63"/>
      <c r="UWS25" s="64"/>
      <c r="UWX25" s="62"/>
      <c r="UWY25" s="63"/>
      <c r="UWZ25" s="64"/>
      <c r="UXE25" s="62"/>
      <c r="UXF25" s="63"/>
      <c r="UXG25" s="64"/>
      <c r="UXL25" s="62"/>
      <c r="UXM25" s="63"/>
      <c r="UXN25" s="64"/>
      <c r="UXS25" s="62"/>
      <c r="UXT25" s="63"/>
      <c r="UXU25" s="64"/>
      <c r="UXZ25" s="62"/>
      <c r="UYA25" s="63"/>
      <c r="UYB25" s="64"/>
      <c r="UYG25" s="62"/>
      <c r="UYH25" s="63"/>
      <c r="UYI25" s="64"/>
      <c r="UYN25" s="62"/>
      <c r="UYO25" s="63"/>
      <c r="UYP25" s="64"/>
      <c r="UYU25" s="62"/>
      <c r="UYV25" s="63"/>
      <c r="UYW25" s="64"/>
      <c r="UZB25" s="62"/>
      <c r="UZC25" s="63"/>
      <c r="UZD25" s="64"/>
      <c r="UZI25" s="62"/>
      <c r="UZJ25" s="63"/>
      <c r="UZK25" s="64"/>
      <c r="UZP25" s="62"/>
      <c r="UZQ25" s="63"/>
      <c r="UZR25" s="64"/>
      <c r="UZW25" s="62"/>
      <c r="UZX25" s="63"/>
      <c r="UZY25" s="64"/>
      <c r="VAD25" s="62"/>
      <c r="VAE25" s="63"/>
      <c r="VAF25" s="64"/>
      <c r="VAK25" s="62"/>
      <c r="VAL25" s="63"/>
      <c r="VAM25" s="64"/>
      <c r="VAR25" s="62"/>
      <c r="VAS25" s="63"/>
      <c r="VAT25" s="64"/>
      <c r="VAY25" s="62"/>
      <c r="VAZ25" s="63"/>
      <c r="VBA25" s="64"/>
      <c r="VBF25" s="62"/>
      <c r="VBG25" s="63"/>
      <c r="VBH25" s="64"/>
      <c r="VBM25" s="62"/>
      <c r="VBN25" s="63"/>
      <c r="VBO25" s="64"/>
      <c r="VBT25" s="62"/>
      <c r="VBU25" s="63"/>
      <c r="VBV25" s="64"/>
      <c r="VCA25" s="62"/>
      <c r="VCB25" s="63"/>
      <c r="VCC25" s="64"/>
      <c r="VCH25" s="62"/>
      <c r="VCI25" s="63"/>
      <c r="VCJ25" s="64"/>
      <c r="VCO25" s="62"/>
      <c r="VCP25" s="63"/>
      <c r="VCQ25" s="64"/>
      <c r="VCV25" s="62"/>
      <c r="VCW25" s="63"/>
      <c r="VCX25" s="64"/>
      <c r="VDC25" s="62"/>
      <c r="VDD25" s="63"/>
      <c r="VDE25" s="64"/>
      <c r="VDJ25" s="62"/>
      <c r="VDK25" s="63"/>
      <c r="VDL25" s="64"/>
      <c r="VDQ25" s="62"/>
      <c r="VDR25" s="63"/>
      <c r="VDS25" s="64"/>
      <c r="VDX25" s="62"/>
      <c r="VDY25" s="63"/>
      <c r="VDZ25" s="64"/>
      <c r="VEE25" s="62"/>
      <c r="VEF25" s="63"/>
      <c r="VEG25" s="64"/>
      <c r="VEL25" s="62"/>
      <c r="VEM25" s="63"/>
      <c r="VEN25" s="64"/>
      <c r="VES25" s="62"/>
      <c r="VET25" s="63"/>
      <c r="VEU25" s="64"/>
      <c r="VEZ25" s="62"/>
      <c r="VFA25" s="63"/>
      <c r="VFB25" s="64"/>
      <c r="VFG25" s="62"/>
      <c r="VFH25" s="63"/>
      <c r="VFI25" s="64"/>
      <c r="VFN25" s="62"/>
      <c r="VFO25" s="63"/>
      <c r="VFP25" s="64"/>
      <c r="VFU25" s="62"/>
      <c r="VFV25" s="63"/>
      <c r="VFW25" s="64"/>
      <c r="VGB25" s="62"/>
      <c r="VGC25" s="63"/>
      <c r="VGD25" s="64"/>
      <c r="VGI25" s="62"/>
      <c r="VGJ25" s="63"/>
      <c r="VGK25" s="64"/>
      <c r="VGP25" s="62"/>
      <c r="VGQ25" s="63"/>
      <c r="VGR25" s="64"/>
      <c r="VGW25" s="62"/>
      <c r="VGX25" s="63"/>
      <c r="VGY25" s="64"/>
      <c r="VHD25" s="62"/>
      <c r="VHE25" s="63"/>
      <c r="VHF25" s="64"/>
      <c r="VHK25" s="62"/>
      <c r="VHL25" s="63"/>
      <c r="VHM25" s="64"/>
      <c r="VHR25" s="62"/>
      <c r="VHS25" s="63"/>
      <c r="VHT25" s="64"/>
      <c r="VHY25" s="62"/>
      <c r="VHZ25" s="63"/>
      <c r="VIA25" s="64"/>
      <c r="VIF25" s="62"/>
      <c r="VIG25" s="63"/>
      <c r="VIH25" s="64"/>
      <c r="VIM25" s="62"/>
      <c r="VIN25" s="63"/>
      <c r="VIO25" s="64"/>
      <c r="VIT25" s="62"/>
      <c r="VIU25" s="63"/>
      <c r="VIV25" s="64"/>
      <c r="VJA25" s="62"/>
      <c r="VJB25" s="63"/>
      <c r="VJC25" s="64"/>
      <c r="VJH25" s="62"/>
      <c r="VJI25" s="63"/>
      <c r="VJJ25" s="64"/>
      <c r="VJO25" s="62"/>
      <c r="VJP25" s="63"/>
      <c r="VJQ25" s="64"/>
      <c r="VJV25" s="62"/>
      <c r="VJW25" s="63"/>
      <c r="VJX25" s="64"/>
      <c r="VKC25" s="62"/>
      <c r="VKD25" s="63"/>
      <c r="VKE25" s="64"/>
      <c r="VKJ25" s="62"/>
      <c r="VKK25" s="63"/>
      <c r="VKL25" s="64"/>
      <c r="VKQ25" s="62"/>
      <c r="VKR25" s="63"/>
      <c r="VKS25" s="64"/>
      <c r="VKX25" s="62"/>
      <c r="VKY25" s="63"/>
      <c r="VKZ25" s="64"/>
      <c r="VLE25" s="62"/>
      <c r="VLF25" s="63"/>
      <c r="VLG25" s="64"/>
      <c r="VLL25" s="62"/>
      <c r="VLM25" s="63"/>
      <c r="VLN25" s="64"/>
      <c r="VLS25" s="62"/>
      <c r="VLT25" s="63"/>
      <c r="VLU25" s="64"/>
      <c r="VLZ25" s="62"/>
      <c r="VMA25" s="63"/>
      <c r="VMB25" s="64"/>
      <c r="VMG25" s="62"/>
      <c r="VMH25" s="63"/>
      <c r="VMI25" s="64"/>
      <c r="VMN25" s="62"/>
      <c r="VMO25" s="63"/>
      <c r="VMP25" s="64"/>
      <c r="VMU25" s="62"/>
      <c r="VMV25" s="63"/>
      <c r="VMW25" s="64"/>
      <c r="VNB25" s="62"/>
      <c r="VNC25" s="63"/>
      <c r="VND25" s="64"/>
      <c r="VNI25" s="62"/>
      <c r="VNJ25" s="63"/>
      <c r="VNK25" s="64"/>
      <c r="VNP25" s="62"/>
      <c r="VNQ25" s="63"/>
      <c r="VNR25" s="64"/>
      <c r="VNW25" s="62"/>
      <c r="VNX25" s="63"/>
      <c r="VNY25" s="64"/>
      <c r="VOD25" s="62"/>
      <c r="VOE25" s="63"/>
      <c r="VOF25" s="64"/>
      <c r="VOK25" s="62"/>
      <c r="VOL25" s="63"/>
      <c r="VOM25" s="64"/>
      <c r="VOR25" s="62"/>
      <c r="VOS25" s="63"/>
      <c r="VOT25" s="64"/>
      <c r="VOY25" s="62"/>
      <c r="VOZ25" s="63"/>
      <c r="VPA25" s="64"/>
      <c r="VPF25" s="62"/>
      <c r="VPG25" s="63"/>
      <c r="VPH25" s="64"/>
      <c r="VPM25" s="62"/>
      <c r="VPN25" s="63"/>
      <c r="VPO25" s="64"/>
      <c r="VPT25" s="62"/>
      <c r="VPU25" s="63"/>
      <c r="VPV25" s="64"/>
      <c r="VQA25" s="62"/>
      <c r="VQB25" s="63"/>
      <c r="VQC25" s="64"/>
      <c r="VQH25" s="62"/>
      <c r="VQI25" s="63"/>
      <c r="VQJ25" s="64"/>
      <c r="VQO25" s="62"/>
      <c r="VQP25" s="63"/>
      <c r="VQQ25" s="64"/>
      <c r="VQV25" s="62"/>
      <c r="VQW25" s="63"/>
      <c r="VQX25" s="64"/>
      <c r="VRC25" s="62"/>
      <c r="VRD25" s="63"/>
      <c r="VRE25" s="64"/>
      <c r="VRJ25" s="62"/>
      <c r="VRK25" s="63"/>
      <c r="VRL25" s="64"/>
      <c r="VRQ25" s="62"/>
      <c r="VRR25" s="63"/>
      <c r="VRS25" s="64"/>
      <c r="VRX25" s="62"/>
      <c r="VRY25" s="63"/>
      <c r="VRZ25" s="64"/>
      <c r="VSE25" s="62"/>
      <c r="VSF25" s="63"/>
      <c r="VSG25" s="64"/>
      <c r="VSL25" s="62"/>
      <c r="VSM25" s="63"/>
      <c r="VSN25" s="64"/>
      <c r="VSS25" s="62"/>
      <c r="VST25" s="63"/>
      <c r="VSU25" s="64"/>
      <c r="VSZ25" s="62"/>
      <c r="VTA25" s="63"/>
      <c r="VTB25" s="64"/>
      <c r="VTG25" s="62"/>
      <c r="VTH25" s="63"/>
      <c r="VTI25" s="64"/>
      <c r="VTN25" s="62"/>
      <c r="VTO25" s="63"/>
      <c r="VTP25" s="64"/>
      <c r="VTU25" s="62"/>
      <c r="VTV25" s="63"/>
      <c r="VTW25" s="64"/>
      <c r="VUB25" s="62"/>
      <c r="VUC25" s="63"/>
      <c r="VUD25" s="64"/>
      <c r="VUI25" s="62"/>
      <c r="VUJ25" s="63"/>
      <c r="VUK25" s="64"/>
      <c r="VUP25" s="62"/>
      <c r="VUQ25" s="63"/>
      <c r="VUR25" s="64"/>
      <c r="VUW25" s="62"/>
      <c r="VUX25" s="63"/>
      <c r="VUY25" s="64"/>
      <c r="VVD25" s="62"/>
      <c r="VVE25" s="63"/>
      <c r="VVF25" s="64"/>
      <c r="VVK25" s="62"/>
      <c r="VVL25" s="63"/>
      <c r="VVM25" s="64"/>
      <c r="VVR25" s="62"/>
      <c r="VVS25" s="63"/>
      <c r="VVT25" s="64"/>
      <c r="VVY25" s="62"/>
      <c r="VVZ25" s="63"/>
      <c r="VWA25" s="64"/>
      <c r="VWF25" s="62"/>
      <c r="VWG25" s="63"/>
      <c r="VWH25" s="64"/>
      <c r="VWM25" s="62"/>
      <c r="VWN25" s="63"/>
      <c r="VWO25" s="64"/>
      <c r="VWT25" s="62"/>
      <c r="VWU25" s="63"/>
      <c r="VWV25" s="64"/>
      <c r="VXA25" s="62"/>
      <c r="VXB25" s="63"/>
      <c r="VXC25" s="64"/>
      <c r="VXH25" s="62"/>
      <c r="VXI25" s="63"/>
      <c r="VXJ25" s="64"/>
      <c r="VXO25" s="62"/>
      <c r="VXP25" s="63"/>
      <c r="VXQ25" s="64"/>
      <c r="VXV25" s="62"/>
      <c r="VXW25" s="63"/>
      <c r="VXX25" s="64"/>
      <c r="VYC25" s="62"/>
      <c r="VYD25" s="63"/>
      <c r="VYE25" s="64"/>
      <c r="VYJ25" s="62"/>
      <c r="VYK25" s="63"/>
      <c r="VYL25" s="64"/>
      <c r="VYQ25" s="62"/>
      <c r="VYR25" s="63"/>
      <c r="VYS25" s="64"/>
      <c r="VYX25" s="62"/>
      <c r="VYY25" s="63"/>
      <c r="VYZ25" s="64"/>
      <c r="VZE25" s="62"/>
      <c r="VZF25" s="63"/>
      <c r="VZG25" s="64"/>
      <c r="VZL25" s="62"/>
      <c r="VZM25" s="63"/>
      <c r="VZN25" s="64"/>
      <c r="VZS25" s="62"/>
      <c r="VZT25" s="63"/>
      <c r="VZU25" s="64"/>
      <c r="VZZ25" s="62"/>
      <c r="WAA25" s="63"/>
      <c r="WAB25" s="64"/>
      <c r="WAG25" s="62"/>
      <c r="WAH25" s="63"/>
      <c r="WAI25" s="64"/>
      <c r="WAN25" s="62"/>
      <c r="WAO25" s="63"/>
      <c r="WAP25" s="64"/>
      <c r="WAU25" s="62"/>
      <c r="WAV25" s="63"/>
      <c r="WAW25" s="64"/>
      <c r="WBB25" s="62"/>
      <c r="WBC25" s="63"/>
      <c r="WBD25" s="64"/>
      <c r="WBI25" s="62"/>
      <c r="WBJ25" s="63"/>
      <c r="WBK25" s="64"/>
      <c r="WBP25" s="62"/>
      <c r="WBQ25" s="63"/>
      <c r="WBR25" s="64"/>
      <c r="WBW25" s="62"/>
      <c r="WBX25" s="63"/>
      <c r="WBY25" s="64"/>
      <c r="WCD25" s="62"/>
      <c r="WCE25" s="63"/>
      <c r="WCF25" s="64"/>
      <c r="WCK25" s="62"/>
      <c r="WCL25" s="63"/>
      <c r="WCM25" s="64"/>
      <c r="WCR25" s="62"/>
      <c r="WCS25" s="63"/>
      <c r="WCT25" s="64"/>
      <c r="WCY25" s="62"/>
      <c r="WCZ25" s="63"/>
      <c r="WDA25" s="64"/>
      <c r="WDF25" s="62"/>
      <c r="WDG25" s="63"/>
      <c r="WDH25" s="64"/>
      <c r="WDM25" s="62"/>
      <c r="WDN25" s="63"/>
      <c r="WDO25" s="64"/>
      <c r="WDT25" s="62"/>
      <c r="WDU25" s="63"/>
      <c r="WDV25" s="64"/>
      <c r="WEA25" s="62"/>
      <c r="WEB25" s="63"/>
      <c r="WEC25" s="64"/>
      <c r="WEH25" s="62"/>
      <c r="WEI25" s="63"/>
      <c r="WEJ25" s="64"/>
      <c r="WEO25" s="62"/>
      <c r="WEP25" s="63"/>
      <c r="WEQ25" s="64"/>
      <c r="WEV25" s="62"/>
      <c r="WEW25" s="63"/>
      <c r="WEX25" s="64"/>
      <c r="WFC25" s="62"/>
      <c r="WFD25" s="63"/>
      <c r="WFE25" s="64"/>
      <c r="WFJ25" s="62"/>
      <c r="WFK25" s="63"/>
      <c r="WFL25" s="64"/>
      <c r="WFQ25" s="62"/>
      <c r="WFR25" s="63"/>
      <c r="WFS25" s="64"/>
      <c r="WFX25" s="62"/>
      <c r="WFY25" s="63"/>
      <c r="WFZ25" s="64"/>
      <c r="WGE25" s="62"/>
      <c r="WGF25" s="63"/>
      <c r="WGG25" s="64"/>
      <c r="WGL25" s="62"/>
      <c r="WGM25" s="63"/>
      <c r="WGN25" s="64"/>
      <c r="WGS25" s="62"/>
      <c r="WGT25" s="63"/>
      <c r="WGU25" s="64"/>
      <c r="WGZ25" s="62"/>
      <c r="WHA25" s="63"/>
      <c r="WHB25" s="64"/>
      <c r="WHG25" s="62"/>
      <c r="WHH25" s="63"/>
      <c r="WHI25" s="64"/>
      <c r="WHN25" s="62"/>
      <c r="WHO25" s="63"/>
      <c r="WHP25" s="64"/>
      <c r="WHU25" s="62"/>
      <c r="WHV25" s="63"/>
      <c r="WHW25" s="64"/>
      <c r="WIB25" s="62"/>
      <c r="WIC25" s="63"/>
      <c r="WID25" s="64"/>
      <c r="WII25" s="62"/>
      <c r="WIJ25" s="63"/>
      <c r="WIK25" s="64"/>
      <c r="WIP25" s="62"/>
      <c r="WIQ25" s="63"/>
      <c r="WIR25" s="64"/>
      <c r="WIW25" s="62"/>
      <c r="WIX25" s="63"/>
      <c r="WIY25" s="64"/>
      <c r="WJD25" s="62"/>
      <c r="WJE25" s="63"/>
      <c r="WJF25" s="64"/>
      <c r="WJK25" s="62"/>
      <c r="WJL25" s="63"/>
      <c r="WJM25" s="64"/>
      <c r="WJR25" s="62"/>
      <c r="WJS25" s="63"/>
      <c r="WJT25" s="64"/>
      <c r="WJY25" s="62"/>
      <c r="WJZ25" s="63"/>
      <c r="WKA25" s="64"/>
      <c r="WKF25" s="62"/>
      <c r="WKG25" s="63"/>
      <c r="WKH25" s="64"/>
      <c r="WKM25" s="62"/>
      <c r="WKN25" s="63"/>
      <c r="WKO25" s="64"/>
      <c r="WKT25" s="62"/>
      <c r="WKU25" s="63"/>
      <c r="WKV25" s="64"/>
      <c r="WLA25" s="62"/>
      <c r="WLB25" s="63"/>
      <c r="WLC25" s="64"/>
      <c r="WLH25" s="62"/>
      <c r="WLI25" s="63"/>
      <c r="WLJ25" s="64"/>
      <c r="WLO25" s="62"/>
      <c r="WLP25" s="63"/>
      <c r="WLQ25" s="64"/>
      <c r="WLV25" s="62"/>
      <c r="WLW25" s="63"/>
      <c r="WLX25" s="64"/>
      <c r="WMC25" s="62"/>
      <c r="WMD25" s="63"/>
      <c r="WME25" s="64"/>
      <c r="WMJ25" s="62"/>
      <c r="WMK25" s="63"/>
      <c r="WML25" s="64"/>
      <c r="WMQ25" s="62"/>
      <c r="WMR25" s="63"/>
      <c r="WMS25" s="64"/>
      <c r="WMX25" s="62"/>
      <c r="WMY25" s="63"/>
      <c r="WMZ25" s="64"/>
      <c r="WNE25" s="62"/>
      <c r="WNF25" s="63"/>
      <c r="WNG25" s="64"/>
      <c r="WNL25" s="62"/>
      <c r="WNM25" s="63"/>
      <c r="WNN25" s="64"/>
      <c r="WNS25" s="62"/>
      <c r="WNT25" s="63"/>
      <c r="WNU25" s="64"/>
      <c r="WNZ25" s="62"/>
      <c r="WOA25" s="63"/>
      <c r="WOB25" s="64"/>
      <c r="WOG25" s="62"/>
      <c r="WOH25" s="63"/>
      <c r="WOI25" s="64"/>
      <c r="WON25" s="62"/>
      <c r="WOO25" s="63"/>
      <c r="WOP25" s="64"/>
      <c r="WOU25" s="62"/>
      <c r="WOV25" s="63"/>
      <c r="WOW25" s="64"/>
      <c r="WPB25" s="62"/>
      <c r="WPC25" s="63"/>
      <c r="WPD25" s="64"/>
      <c r="WPI25" s="62"/>
      <c r="WPJ25" s="63"/>
      <c r="WPK25" s="64"/>
      <c r="WPP25" s="62"/>
      <c r="WPQ25" s="63"/>
      <c r="WPR25" s="64"/>
      <c r="WPW25" s="62"/>
      <c r="WPX25" s="63"/>
      <c r="WPY25" s="64"/>
      <c r="WQD25" s="62"/>
      <c r="WQE25" s="63"/>
      <c r="WQF25" s="64"/>
      <c r="WQK25" s="62"/>
      <c r="WQL25" s="63"/>
      <c r="WQM25" s="64"/>
      <c r="WQR25" s="62"/>
      <c r="WQS25" s="63"/>
      <c r="WQT25" s="64"/>
      <c r="WQY25" s="62"/>
      <c r="WQZ25" s="63"/>
      <c r="WRA25" s="64"/>
      <c r="WRF25" s="62"/>
      <c r="WRG25" s="63"/>
      <c r="WRH25" s="64"/>
      <c r="WRM25" s="62"/>
      <c r="WRN25" s="63"/>
      <c r="WRO25" s="64"/>
      <c r="WRT25" s="62"/>
      <c r="WRU25" s="63"/>
      <c r="WRV25" s="64"/>
      <c r="WSA25" s="62"/>
      <c r="WSB25" s="63"/>
      <c r="WSC25" s="64"/>
      <c r="WSH25" s="62"/>
      <c r="WSI25" s="63"/>
      <c r="WSJ25" s="64"/>
      <c r="WSO25" s="62"/>
      <c r="WSP25" s="63"/>
      <c r="WSQ25" s="64"/>
      <c r="WSV25" s="62"/>
      <c r="WSW25" s="63"/>
      <c r="WSX25" s="64"/>
      <c r="WTC25" s="62"/>
      <c r="WTD25" s="63"/>
      <c r="WTE25" s="64"/>
      <c r="WTJ25" s="62"/>
      <c r="WTK25" s="63"/>
      <c r="WTL25" s="64"/>
      <c r="WTQ25" s="62"/>
      <c r="WTR25" s="63"/>
      <c r="WTS25" s="64"/>
      <c r="WTX25" s="62"/>
      <c r="WTY25" s="63"/>
      <c r="WTZ25" s="64"/>
      <c r="WUE25" s="62"/>
      <c r="WUF25" s="63"/>
      <c r="WUG25" s="64"/>
      <c r="WUL25" s="62"/>
      <c r="WUM25" s="63"/>
      <c r="WUN25" s="64"/>
      <c r="WUS25" s="62"/>
      <c r="WUT25" s="63"/>
      <c r="WUU25" s="64"/>
      <c r="WUZ25" s="62"/>
      <c r="WVA25" s="63"/>
      <c r="WVB25" s="64"/>
      <c r="WVG25" s="62"/>
      <c r="WVH25" s="63"/>
      <c r="WVI25" s="64"/>
      <c r="WVN25" s="62"/>
      <c r="WVO25" s="63"/>
      <c r="WVP25" s="64"/>
      <c r="WVU25" s="62"/>
      <c r="WVV25" s="63"/>
      <c r="WVW25" s="64"/>
      <c r="WWB25" s="62"/>
      <c r="WWC25" s="63"/>
      <c r="WWD25" s="64"/>
      <c r="WWI25" s="62"/>
      <c r="WWJ25" s="63"/>
      <c r="WWK25" s="64"/>
      <c r="WWP25" s="62"/>
      <c r="WWQ25" s="63"/>
      <c r="WWR25" s="64"/>
      <c r="WWW25" s="62"/>
      <c r="WWX25" s="63"/>
      <c r="WWY25" s="64"/>
      <c r="WXD25" s="62"/>
      <c r="WXE25" s="63"/>
      <c r="WXF25" s="64"/>
      <c r="WXK25" s="62"/>
      <c r="WXL25" s="63"/>
      <c r="WXM25" s="64"/>
      <c r="WXR25" s="62"/>
      <c r="WXS25" s="63"/>
      <c r="WXT25" s="64"/>
      <c r="WXY25" s="62"/>
      <c r="WXZ25" s="63"/>
      <c r="WYA25" s="64"/>
      <c r="WYF25" s="62"/>
      <c r="WYG25" s="63"/>
      <c r="WYH25" s="64"/>
      <c r="WYM25" s="62"/>
      <c r="WYN25" s="63"/>
      <c r="WYO25" s="64"/>
      <c r="WYT25" s="62"/>
      <c r="WYU25" s="63"/>
      <c r="WYV25" s="64"/>
      <c r="WZA25" s="62"/>
      <c r="WZB25" s="63"/>
      <c r="WZC25" s="64"/>
      <c r="WZH25" s="62"/>
      <c r="WZI25" s="63"/>
      <c r="WZJ25" s="64"/>
      <c r="WZO25" s="62"/>
      <c r="WZP25" s="63"/>
      <c r="WZQ25" s="64"/>
      <c r="WZV25" s="62"/>
      <c r="WZW25" s="63"/>
      <c r="WZX25" s="64"/>
      <c r="XAC25" s="62"/>
      <c r="XAD25" s="63"/>
      <c r="XAE25" s="64"/>
      <c r="XAJ25" s="62"/>
      <c r="XAK25" s="63"/>
      <c r="XAL25" s="64"/>
      <c r="XAQ25" s="62"/>
      <c r="XAR25" s="63"/>
      <c r="XAS25" s="64"/>
      <c r="XAX25" s="62"/>
      <c r="XAY25" s="63"/>
      <c r="XAZ25" s="64"/>
      <c r="XBE25" s="62"/>
      <c r="XBF25" s="63"/>
      <c r="XBG25" s="64"/>
      <c r="XBL25" s="62"/>
      <c r="XBM25" s="63"/>
      <c r="XBN25" s="64"/>
      <c r="XBS25" s="62"/>
      <c r="XBT25" s="63"/>
      <c r="XBU25" s="64"/>
      <c r="XBZ25" s="62"/>
      <c r="XCA25" s="63"/>
      <c r="XCB25" s="64"/>
      <c r="XCG25" s="62"/>
      <c r="XCH25" s="63"/>
      <c r="XCI25" s="64"/>
      <c r="XCN25" s="62"/>
      <c r="XCO25" s="63"/>
      <c r="XCP25" s="64"/>
      <c r="XCU25" s="62"/>
      <c r="XCV25" s="63"/>
      <c r="XCW25" s="64"/>
      <c r="XDB25" s="62"/>
      <c r="XDC25" s="63"/>
      <c r="XDD25" s="64"/>
      <c r="XDI25" s="62"/>
      <c r="XDJ25" s="63"/>
      <c r="XDK25" s="64"/>
      <c r="XDP25" s="62"/>
      <c r="XDQ25" s="63"/>
      <c r="XDR25" s="64"/>
      <c r="XDW25" s="62"/>
      <c r="XDX25" s="63"/>
      <c r="XDY25" s="64"/>
      <c r="XED25" s="62"/>
      <c r="XEE25" s="63"/>
      <c r="XEF25" s="64"/>
      <c r="XEK25" s="62"/>
      <c r="XEL25" s="63"/>
      <c r="XEM25" s="64"/>
      <c r="XER25" s="62"/>
      <c r="XES25" s="63"/>
      <c r="XET25" s="64"/>
      <c r="XEY25" s="62"/>
      <c r="XEZ25" s="63"/>
      <c r="XFA25" s="64"/>
    </row>
    <row r="26" spans="1:16382" x14ac:dyDescent="0.3">
      <c r="A26" s="85" t="s">
        <v>1473</v>
      </c>
      <c r="B26" s="80" t="s">
        <v>1474</v>
      </c>
      <c r="C26" s="81">
        <v>46077</v>
      </c>
      <c r="D26" s="77"/>
      <c r="E26" s="120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121">
        <f>Table9[[#This Row],[DAYS]]*20</f>
        <v>0</v>
      </c>
      <c r="G26" s="121">
        <f>Table9[[#This Row],[DAYS]]*13</f>
        <v>0</v>
      </c>
      <c r="H26" s="121">
        <f>Table9[[#This Row],[ACTUAL]]-Table9[[#This Row],[REAL]]</f>
        <v>0</v>
      </c>
      <c r="I26" s="62" t="s">
        <v>1919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3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1919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3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1919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3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1919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ht="15" thickBot="1" x14ac:dyDescent="0.35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1919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s="24" customFormat="1" ht="15" thickBot="1" x14ac:dyDescent="0.35">
      <c r="A31" s="104" t="s">
        <v>1820</v>
      </c>
      <c r="B31" s="105" t="s">
        <v>1821</v>
      </c>
      <c r="C31" s="106">
        <v>46134</v>
      </c>
      <c r="D31" s="79">
        <v>46269</v>
      </c>
      <c r="E31" s="92" cm="1">
        <f t="array" ref="E31">_xlfn.IFS(ISBLANK(Table9[[#This Row],[DISCHARGE DATE]]),0,NOT(ISBLANK(Table9[[#This Row],[DISCHARGE DATE]])),((Table9[[#This Row],[DISCHARGE DATE]]-Table9[[#This Row],[ADMISSION DATE]])+1))</f>
        <v>136</v>
      </c>
      <c r="F31" s="89">
        <f>Table9[[#This Row],[DAYS]]*20</f>
        <v>2720</v>
      </c>
      <c r="G31" s="89">
        <f>Table9[[#This Row],[DAYS]]*13</f>
        <v>1768</v>
      </c>
      <c r="H31" s="89">
        <f>Table9[[#This Row],[ACTUAL]]-Table9[[#This Row],[REAL]]</f>
        <v>952</v>
      </c>
      <c r="I31" s="109" t="s">
        <v>1919</v>
      </c>
      <c r="J31"/>
      <c r="K31"/>
      <c r="L31"/>
      <c r="M31" s="62"/>
      <c r="N31" s="63"/>
      <c r="O31" s="64"/>
      <c r="T31" s="62"/>
      <c r="U31" s="63"/>
      <c r="V31" s="64"/>
      <c r="AA31" s="62"/>
      <c r="AB31" s="63"/>
      <c r="AC31" s="64"/>
      <c r="AH31" s="62"/>
      <c r="AI31" s="63"/>
      <c r="AJ31" s="64"/>
      <c r="AO31" s="62"/>
      <c r="AP31" s="63"/>
      <c r="AQ31" s="64"/>
      <c r="AV31" s="62"/>
      <c r="AW31" s="63"/>
      <c r="AX31" s="64"/>
      <c r="BC31" s="62"/>
      <c r="BD31" s="63"/>
      <c r="BE31" s="64"/>
      <c r="BJ31" s="62"/>
      <c r="BK31" s="63"/>
      <c r="BL31" s="64"/>
      <c r="BQ31" s="62"/>
      <c r="BR31" s="63"/>
      <c r="BS31" s="64"/>
      <c r="BX31" s="62"/>
      <c r="BY31" s="63"/>
      <c r="BZ31" s="64"/>
      <c r="CE31" s="62"/>
      <c r="CF31" s="63"/>
      <c r="CG31" s="64"/>
      <c r="CL31" s="62"/>
      <c r="CM31" s="63"/>
      <c r="CN31" s="64"/>
      <c r="CS31" s="62"/>
      <c r="CT31" s="63"/>
      <c r="CU31" s="64"/>
      <c r="CZ31" s="62"/>
      <c r="DA31" s="63"/>
      <c r="DB31" s="64"/>
      <c r="DG31" s="62"/>
      <c r="DH31" s="63"/>
      <c r="DI31" s="64"/>
      <c r="DN31" s="62"/>
      <c r="DO31" s="63"/>
      <c r="DP31" s="64"/>
      <c r="DU31" s="62"/>
      <c r="DV31" s="63"/>
      <c r="DW31" s="64"/>
      <c r="EB31" s="62"/>
      <c r="EC31" s="63"/>
      <c r="ED31" s="64"/>
      <c r="EI31" s="62"/>
      <c r="EJ31" s="63"/>
      <c r="EK31" s="64"/>
      <c r="EP31" s="62"/>
      <c r="EQ31" s="63"/>
      <c r="ER31" s="64"/>
      <c r="EW31" s="62"/>
      <c r="EX31" s="63"/>
      <c r="EY31" s="64"/>
      <c r="FD31" s="62"/>
      <c r="FE31" s="63"/>
      <c r="FF31" s="64"/>
      <c r="FK31" s="62"/>
      <c r="FL31" s="63"/>
      <c r="FM31" s="64"/>
      <c r="FR31" s="62"/>
      <c r="FS31" s="63"/>
      <c r="FT31" s="64"/>
      <c r="FY31" s="62"/>
      <c r="FZ31" s="63"/>
      <c r="GA31" s="64"/>
      <c r="GF31" s="62"/>
      <c r="GG31" s="63"/>
      <c r="GH31" s="64"/>
      <c r="GM31" s="62"/>
      <c r="GN31" s="63"/>
      <c r="GO31" s="64"/>
      <c r="GT31" s="62"/>
      <c r="GU31" s="63"/>
      <c r="GV31" s="64"/>
      <c r="HA31" s="62"/>
      <c r="HB31" s="63"/>
      <c r="HC31" s="64"/>
      <c r="HH31" s="62"/>
      <c r="HI31" s="63"/>
      <c r="HJ31" s="64"/>
      <c r="HO31" s="62"/>
      <c r="HP31" s="63"/>
      <c r="HQ31" s="64"/>
      <c r="HV31" s="62"/>
      <c r="HW31" s="63"/>
      <c r="HX31" s="64"/>
      <c r="IC31" s="62"/>
      <c r="ID31" s="63"/>
      <c r="IE31" s="64"/>
      <c r="IJ31" s="62"/>
      <c r="IK31" s="63"/>
      <c r="IL31" s="64"/>
      <c r="IQ31" s="62"/>
      <c r="IR31" s="63"/>
      <c r="IS31" s="64"/>
      <c r="IX31" s="62"/>
      <c r="IY31" s="63"/>
      <c r="IZ31" s="64"/>
      <c r="JE31" s="62"/>
      <c r="JF31" s="63"/>
      <c r="JG31" s="64"/>
      <c r="JL31" s="62"/>
      <c r="JM31" s="63"/>
      <c r="JN31" s="64"/>
      <c r="JS31" s="62"/>
      <c r="JT31" s="63"/>
      <c r="JU31" s="64"/>
      <c r="JZ31" s="62"/>
      <c r="KA31" s="63"/>
      <c r="KB31" s="64"/>
      <c r="KG31" s="62"/>
      <c r="KH31" s="63"/>
      <c r="KI31" s="64"/>
      <c r="KN31" s="62"/>
      <c r="KO31" s="63"/>
      <c r="KP31" s="64"/>
      <c r="KU31" s="62"/>
      <c r="KV31" s="63"/>
      <c r="KW31" s="64"/>
      <c r="LB31" s="62"/>
      <c r="LC31" s="63"/>
      <c r="LD31" s="64"/>
      <c r="LI31" s="62"/>
      <c r="LJ31" s="63"/>
      <c r="LK31" s="64"/>
      <c r="LP31" s="62"/>
      <c r="LQ31" s="63"/>
      <c r="LR31" s="64"/>
      <c r="LW31" s="62"/>
      <c r="LX31" s="63"/>
      <c r="LY31" s="64"/>
      <c r="MD31" s="62"/>
      <c r="ME31" s="63"/>
      <c r="MF31" s="64"/>
      <c r="MK31" s="62"/>
      <c r="ML31" s="63"/>
      <c r="MM31" s="64"/>
      <c r="MR31" s="62"/>
      <c r="MS31" s="63"/>
      <c r="MT31" s="64"/>
      <c r="MY31" s="62"/>
      <c r="MZ31" s="63"/>
      <c r="NA31" s="64"/>
      <c r="NF31" s="62"/>
      <c r="NG31" s="63"/>
      <c r="NH31" s="64"/>
      <c r="NM31" s="62"/>
      <c r="NN31" s="63"/>
      <c r="NO31" s="64"/>
      <c r="NT31" s="62"/>
      <c r="NU31" s="63"/>
      <c r="NV31" s="64"/>
      <c r="OA31" s="62"/>
      <c r="OB31" s="63"/>
      <c r="OC31" s="64"/>
      <c r="OH31" s="62"/>
      <c r="OI31" s="63"/>
      <c r="OJ31" s="64"/>
      <c r="OO31" s="62"/>
      <c r="OP31" s="63"/>
      <c r="OQ31" s="64"/>
      <c r="OV31" s="62"/>
      <c r="OW31" s="63"/>
      <c r="OX31" s="64"/>
      <c r="PC31" s="62"/>
      <c r="PD31" s="63"/>
      <c r="PE31" s="64"/>
      <c r="PJ31" s="62"/>
      <c r="PK31" s="63"/>
      <c r="PL31" s="64"/>
      <c r="PQ31" s="62"/>
      <c r="PR31" s="63"/>
      <c r="PS31" s="64"/>
      <c r="PX31" s="62"/>
      <c r="PY31" s="63"/>
      <c r="PZ31" s="64"/>
      <c r="QE31" s="62"/>
      <c r="QF31" s="63"/>
      <c r="QG31" s="64"/>
      <c r="QL31" s="62"/>
      <c r="QM31" s="63"/>
      <c r="QN31" s="64"/>
      <c r="QS31" s="62"/>
      <c r="QT31" s="63"/>
      <c r="QU31" s="64"/>
      <c r="QZ31" s="62"/>
      <c r="RA31" s="63"/>
      <c r="RB31" s="64"/>
      <c r="RG31" s="62"/>
      <c r="RH31" s="63"/>
      <c r="RI31" s="64"/>
      <c r="RN31" s="62"/>
      <c r="RO31" s="63"/>
      <c r="RP31" s="64"/>
      <c r="RU31" s="62"/>
      <c r="RV31" s="63"/>
      <c r="RW31" s="64"/>
      <c r="SB31" s="62"/>
      <c r="SC31" s="63"/>
      <c r="SD31" s="64"/>
      <c r="SI31" s="62"/>
      <c r="SJ31" s="63"/>
      <c r="SK31" s="64"/>
      <c r="SP31" s="62"/>
      <c r="SQ31" s="63"/>
      <c r="SR31" s="64"/>
      <c r="SW31" s="62"/>
      <c r="SX31" s="63"/>
      <c r="SY31" s="64"/>
      <c r="TD31" s="62"/>
      <c r="TE31" s="63"/>
      <c r="TF31" s="64"/>
      <c r="TK31" s="62"/>
      <c r="TL31" s="63"/>
      <c r="TM31" s="64"/>
      <c r="TR31" s="62"/>
      <c r="TS31" s="63"/>
      <c r="TT31" s="64"/>
      <c r="TY31" s="62"/>
      <c r="TZ31" s="63"/>
      <c r="UA31" s="64"/>
      <c r="UF31" s="62"/>
      <c r="UG31" s="63"/>
      <c r="UH31" s="64"/>
      <c r="UM31" s="62"/>
      <c r="UN31" s="63"/>
      <c r="UO31" s="64"/>
      <c r="UT31" s="62"/>
      <c r="UU31" s="63"/>
      <c r="UV31" s="64"/>
      <c r="VA31" s="62"/>
      <c r="VB31" s="63"/>
      <c r="VC31" s="64"/>
      <c r="VH31" s="62"/>
      <c r="VI31" s="63"/>
      <c r="VJ31" s="64"/>
      <c r="VO31" s="62"/>
      <c r="VP31" s="63"/>
      <c r="VQ31" s="64"/>
      <c r="VV31" s="62"/>
      <c r="VW31" s="63"/>
      <c r="VX31" s="64"/>
      <c r="WC31" s="62"/>
      <c r="WD31" s="63"/>
      <c r="WE31" s="64"/>
      <c r="WJ31" s="62"/>
      <c r="WK31" s="63"/>
      <c r="WL31" s="64"/>
      <c r="WQ31" s="62"/>
      <c r="WR31" s="63"/>
      <c r="WS31" s="64"/>
      <c r="WX31" s="62"/>
      <c r="WY31" s="63"/>
      <c r="WZ31" s="64"/>
      <c r="XE31" s="62"/>
      <c r="XF31" s="63"/>
      <c r="XG31" s="64"/>
      <c r="XL31" s="62"/>
      <c r="XM31" s="63"/>
      <c r="XN31" s="64"/>
      <c r="XS31" s="62"/>
      <c r="XT31" s="63"/>
      <c r="XU31" s="64"/>
      <c r="XZ31" s="62"/>
      <c r="YA31" s="63"/>
      <c r="YB31" s="64"/>
      <c r="YG31" s="62"/>
      <c r="YH31" s="63"/>
      <c r="YI31" s="64"/>
      <c r="YN31" s="62"/>
      <c r="YO31" s="63"/>
      <c r="YP31" s="64"/>
      <c r="YU31" s="62"/>
      <c r="YV31" s="63"/>
      <c r="YW31" s="64"/>
      <c r="ZB31" s="62"/>
      <c r="ZC31" s="63"/>
      <c r="ZD31" s="64"/>
      <c r="ZI31" s="62"/>
      <c r="ZJ31" s="63"/>
      <c r="ZK31" s="64"/>
      <c r="ZP31" s="62"/>
      <c r="ZQ31" s="63"/>
      <c r="ZR31" s="64"/>
      <c r="ZW31" s="62"/>
      <c r="ZX31" s="63"/>
      <c r="ZY31" s="64"/>
      <c r="AAD31" s="62"/>
      <c r="AAE31" s="63"/>
      <c r="AAF31" s="64"/>
      <c r="AAK31" s="62"/>
      <c r="AAL31" s="63"/>
      <c r="AAM31" s="64"/>
      <c r="AAR31" s="62"/>
      <c r="AAS31" s="63"/>
      <c r="AAT31" s="64"/>
      <c r="AAY31" s="62"/>
      <c r="AAZ31" s="63"/>
      <c r="ABA31" s="64"/>
      <c r="ABF31" s="62"/>
      <c r="ABG31" s="63"/>
      <c r="ABH31" s="64"/>
      <c r="ABM31" s="62"/>
      <c r="ABN31" s="63"/>
      <c r="ABO31" s="64"/>
      <c r="ABT31" s="62"/>
      <c r="ABU31" s="63"/>
      <c r="ABV31" s="64"/>
      <c r="ACA31" s="62"/>
      <c r="ACB31" s="63"/>
      <c r="ACC31" s="64"/>
      <c r="ACH31" s="62"/>
      <c r="ACI31" s="63"/>
      <c r="ACJ31" s="64"/>
      <c r="ACO31" s="62"/>
      <c r="ACP31" s="63"/>
      <c r="ACQ31" s="64"/>
      <c r="ACV31" s="62"/>
      <c r="ACW31" s="63"/>
      <c r="ACX31" s="64"/>
      <c r="ADC31" s="62"/>
      <c r="ADD31" s="63"/>
      <c r="ADE31" s="64"/>
      <c r="ADJ31" s="62"/>
      <c r="ADK31" s="63"/>
      <c r="ADL31" s="64"/>
      <c r="ADQ31" s="62"/>
      <c r="ADR31" s="63"/>
      <c r="ADS31" s="64"/>
      <c r="ADX31" s="62"/>
      <c r="ADY31" s="63"/>
      <c r="ADZ31" s="64"/>
      <c r="AEE31" s="62"/>
      <c r="AEF31" s="63"/>
      <c r="AEG31" s="64"/>
      <c r="AEL31" s="62"/>
      <c r="AEM31" s="63"/>
      <c r="AEN31" s="64"/>
      <c r="AES31" s="62"/>
      <c r="AET31" s="63"/>
      <c r="AEU31" s="64"/>
      <c r="AEZ31" s="62"/>
      <c r="AFA31" s="63"/>
      <c r="AFB31" s="64"/>
      <c r="AFG31" s="62"/>
      <c r="AFH31" s="63"/>
      <c r="AFI31" s="64"/>
      <c r="AFN31" s="62"/>
      <c r="AFO31" s="63"/>
      <c r="AFP31" s="64"/>
      <c r="AFU31" s="62"/>
      <c r="AFV31" s="63"/>
      <c r="AFW31" s="64"/>
      <c r="AGB31" s="62"/>
      <c r="AGC31" s="63"/>
      <c r="AGD31" s="64"/>
      <c r="AGI31" s="62"/>
      <c r="AGJ31" s="63"/>
      <c r="AGK31" s="64"/>
      <c r="AGP31" s="62"/>
      <c r="AGQ31" s="63"/>
      <c r="AGR31" s="64"/>
      <c r="AGW31" s="62"/>
      <c r="AGX31" s="63"/>
      <c r="AGY31" s="64"/>
      <c r="AHD31" s="62"/>
      <c r="AHE31" s="63"/>
      <c r="AHF31" s="64"/>
      <c r="AHK31" s="62"/>
      <c r="AHL31" s="63"/>
      <c r="AHM31" s="64"/>
      <c r="AHR31" s="62"/>
      <c r="AHS31" s="63"/>
      <c r="AHT31" s="64"/>
      <c r="AHY31" s="62"/>
      <c r="AHZ31" s="63"/>
      <c r="AIA31" s="64"/>
      <c r="AIF31" s="62"/>
      <c r="AIG31" s="63"/>
      <c r="AIH31" s="64"/>
      <c r="AIM31" s="62"/>
      <c r="AIN31" s="63"/>
      <c r="AIO31" s="64"/>
      <c r="AIT31" s="62"/>
      <c r="AIU31" s="63"/>
      <c r="AIV31" s="64"/>
      <c r="AJA31" s="62"/>
      <c r="AJB31" s="63"/>
      <c r="AJC31" s="64"/>
      <c r="AJH31" s="62"/>
      <c r="AJI31" s="63"/>
      <c r="AJJ31" s="64"/>
      <c r="AJO31" s="62"/>
      <c r="AJP31" s="63"/>
      <c r="AJQ31" s="64"/>
      <c r="AJV31" s="62"/>
      <c r="AJW31" s="63"/>
      <c r="AJX31" s="64"/>
      <c r="AKC31" s="62"/>
      <c r="AKD31" s="63"/>
      <c r="AKE31" s="64"/>
      <c r="AKJ31" s="62"/>
      <c r="AKK31" s="63"/>
      <c r="AKL31" s="64"/>
      <c r="AKQ31" s="62"/>
      <c r="AKR31" s="63"/>
      <c r="AKS31" s="64"/>
      <c r="AKX31" s="62"/>
      <c r="AKY31" s="63"/>
      <c r="AKZ31" s="64"/>
      <c r="ALE31" s="62"/>
      <c r="ALF31" s="63"/>
      <c r="ALG31" s="64"/>
      <c r="ALL31" s="62"/>
      <c r="ALM31" s="63"/>
      <c r="ALN31" s="64"/>
      <c r="ALS31" s="62"/>
      <c r="ALT31" s="63"/>
      <c r="ALU31" s="64"/>
      <c r="ALZ31" s="62"/>
      <c r="AMA31" s="63"/>
      <c r="AMB31" s="64"/>
      <c r="AMG31" s="62"/>
      <c r="AMH31" s="63"/>
      <c r="AMI31" s="64"/>
      <c r="AMN31" s="62"/>
      <c r="AMO31" s="63"/>
      <c r="AMP31" s="64"/>
      <c r="AMU31" s="62"/>
      <c r="AMV31" s="63"/>
      <c r="AMW31" s="64"/>
      <c r="ANB31" s="62"/>
      <c r="ANC31" s="63"/>
      <c r="AND31" s="64"/>
      <c r="ANI31" s="62"/>
      <c r="ANJ31" s="63"/>
      <c r="ANK31" s="64"/>
      <c r="ANP31" s="62"/>
      <c r="ANQ31" s="63"/>
      <c r="ANR31" s="64"/>
      <c r="ANW31" s="62"/>
      <c r="ANX31" s="63"/>
      <c r="ANY31" s="64"/>
      <c r="AOD31" s="62"/>
      <c r="AOE31" s="63"/>
      <c r="AOF31" s="64"/>
      <c r="AOK31" s="62"/>
      <c r="AOL31" s="63"/>
      <c r="AOM31" s="64"/>
      <c r="AOR31" s="62"/>
      <c r="AOS31" s="63"/>
      <c r="AOT31" s="64"/>
      <c r="AOY31" s="62"/>
      <c r="AOZ31" s="63"/>
      <c r="APA31" s="64"/>
      <c r="APF31" s="62"/>
      <c r="APG31" s="63"/>
      <c r="APH31" s="64"/>
      <c r="APM31" s="62"/>
      <c r="APN31" s="63"/>
      <c r="APO31" s="64"/>
      <c r="APT31" s="62"/>
      <c r="APU31" s="63"/>
      <c r="APV31" s="64"/>
      <c r="AQA31" s="62"/>
      <c r="AQB31" s="63"/>
      <c r="AQC31" s="64"/>
      <c r="AQH31" s="62"/>
      <c r="AQI31" s="63"/>
      <c r="AQJ31" s="64"/>
      <c r="AQO31" s="62"/>
      <c r="AQP31" s="63"/>
      <c r="AQQ31" s="64"/>
      <c r="AQV31" s="62"/>
      <c r="AQW31" s="63"/>
      <c r="AQX31" s="64"/>
      <c r="ARC31" s="62"/>
      <c r="ARD31" s="63"/>
      <c r="ARE31" s="64"/>
      <c r="ARJ31" s="62"/>
      <c r="ARK31" s="63"/>
      <c r="ARL31" s="64"/>
      <c r="ARQ31" s="62"/>
      <c r="ARR31" s="63"/>
      <c r="ARS31" s="64"/>
      <c r="ARX31" s="62"/>
      <c r="ARY31" s="63"/>
      <c r="ARZ31" s="64"/>
      <c r="ASE31" s="62"/>
      <c r="ASF31" s="63"/>
      <c r="ASG31" s="64"/>
      <c r="ASL31" s="62"/>
      <c r="ASM31" s="63"/>
      <c r="ASN31" s="64"/>
      <c r="ASS31" s="62"/>
      <c r="AST31" s="63"/>
      <c r="ASU31" s="64"/>
      <c r="ASZ31" s="62"/>
      <c r="ATA31" s="63"/>
      <c r="ATB31" s="64"/>
      <c r="ATG31" s="62"/>
      <c r="ATH31" s="63"/>
      <c r="ATI31" s="64"/>
      <c r="ATN31" s="62"/>
      <c r="ATO31" s="63"/>
      <c r="ATP31" s="64"/>
      <c r="ATU31" s="62"/>
      <c r="ATV31" s="63"/>
      <c r="ATW31" s="64"/>
      <c r="AUB31" s="62"/>
      <c r="AUC31" s="63"/>
      <c r="AUD31" s="64"/>
      <c r="AUI31" s="62"/>
      <c r="AUJ31" s="63"/>
      <c r="AUK31" s="64"/>
      <c r="AUP31" s="62"/>
      <c r="AUQ31" s="63"/>
      <c r="AUR31" s="64"/>
      <c r="AUW31" s="62"/>
      <c r="AUX31" s="63"/>
      <c r="AUY31" s="64"/>
      <c r="AVD31" s="62"/>
      <c r="AVE31" s="63"/>
      <c r="AVF31" s="64"/>
      <c r="AVK31" s="62"/>
      <c r="AVL31" s="63"/>
      <c r="AVM31" s="64"/>
      <c r="AVR31" s="62"/>
      <c r="AVS31" s="63"/>
      <c r="AVT31" s="64"/>
      <c r="AVY31" s="62"/>
      <c r="AVZ31" s="63"/>
      <c r="AWA31" s="64"/>
      <c r="AWF31" s="62"/>
      <c r="AWG31" s="63"/>
      <c r="AWH31" s="64"/>
      <c r="AWM31" s="62"/>
      <c r="AWN31" s="63"/>
      <c r="AWO31" s="64"/>
      <c r="AWT31" s="62"/>
      <c r="AWU31" s="63"/>
      <c r="AWV31" s="64"/>
      <c r="AXA31" s="62"/>
      <c r="AXB31" s="63"/>
      <c r="AXC31" s="64"/>
      <c r="AXH31" s="62"/>
      <c r="AXI31" s="63"/>
      <c r="AXJ31" s="64"/>
      <c r="AXO31" s="62"/>
      <c r="AXP31" s="63"/>
      <c r="AXQ31" s="64"/>
      <c r="AXV31" s="62"/>
      <c r="AXW31" s="63"/>
      <c r="AXX31" s="64"/>
      <c r="AYC31" s="62"/>
      <c r="AYD31" s="63"/>
      <c r="AYE31" s="64"/>
      <c r="AYJ31" s="62"/>
      <c r="AYK31" s="63"/>
      <c r="AYL31" s="64"/>
      <c r="AYQ31" s="62"/>
      <c r="AYR31" s="63"/>
      <c r="AYS31" s="64"/>
      <c r="AYX31" s="62"/>
      <c r="AYY31" s="63"/>
      <c r="AYZ31" s="64"/>
      <c r="AZE31" s="62"/>
      <c r="AZF31" s="63"/>
      <c r="AZG31" s="64"/>
      <c r="AZL31" s="62"/>
      <c r="AZM31" s="63"/>
      <c r="AZN31" s="64"/>
      <c r="AZS31" s="62"/>
      <c r="AZT31" s="63"/>
      <c r="AZU31" s="64"/>
      <c r="AZZ31" s="62"/>
      <c r="BAA31" s="63"/>
      <c r="BAB31" s="64"/>
      <c r="BAG31" s="62"/>
      <c r="BAH31" s="63"/>
      <c r="BAI31" s="64"/>
      <c r="BAN31" s="62"/>
      <c r="BAO31" s="63"/>
      <c r="BAP31" s="64"/>
      <c r="BAU31" s="62"/>
      <c r="BAV31" s="63"/>
      <c r="BAW31" s="64"/>
      <c r="BBB31" s="62"/>
      <c r="BBC31" s="63"/>
      <c r="BBD31" s="64"/>
      <c r="BBI31" s="62"/>
      <c r="BBJ31" s="63"/>
      <c r="BBK31" s="64"/>
      <c r="BBP31" s="62"/>
      <c r="BBQ31" s="63"/>
      <c r="BBR31" s="64"/>
      <c r="BBW31" s="62"/>
      <c r="BBX31" s="63"/>
      <c r="BBY31" s="64"/>
      <c r="BCD31" s="62"/>
      <c r="BCE31" s="63"/>
      <c r="BCF31" s="64"/>
      <c r="BCK31" s="62"/>
      <c r="BCL31" s="63"/>
      <c r="BCM31" s="64"/>
      <c r="BCR31" s="62"/>
      <c r="BCS31" s="63"/>
      <c r="BCT31" s="64"/>
      <c r="BCY31" s="62"/>
      <c r="BCZ31" s="63"/>
      <c r="BDA31" s="64"/>
      <c r="BDF31" s="62"/>
      <c r="BDG31" s="63"/>
      <c r="BDH31" s="64"/>
      <c r="BDM31" s="62"/>
      <c r="BDN31" s="63"/>
      <c r="BDO31" s="64"/>
      <c r="BDT31" s="62"/>
      <c r="BDU31" s="63"/>
      <c r="BDV31" s="64"/>
      <c r="BEA31" s="62"/>
      <c r="BEB31" s="63"/>
      <c r="BEC31" s="64"/>
      <c r="BEH31" s="62"/>
      <c r="BEI31" s="63"/>
      <c r="BEJ31" s="64"/>
      <c r="BEO31" s="62"/>
      <c r="BEP31" s="63"/>
      <c r="BEQ31" s="64"/>
      <c r="BEV31" s="62"/>
      <c r="BEW31" s="63"/>
      <c r="BEX31" s="64"/>
      <c r="BFC31" s="62"/>
      <c r="BFD31" s="63"/>
      <c r="BFE31" s="64"/>
      <c r="BFJ31" s="62"/>
      <c r="BFK31" s="63"/>
      <c r="BFL31" s="64"/>
      <c r="BFQ31" s="62"/>
      <c r="BFR31" s="63"/>
      <c r="BFS31" s="64"/>
      <c r="BFX31" s="62"/>
      <c r="BFY31" s="63"/>
      <c r="BFZ31" s="64"/>
      <c r="BGE31" s="62"/>
      <c r="BGF31" s="63"/>
      <c r="BGG31" s="64"/>
      <c r="BGL31" s="62"/>
      <c r="BGM31" s="63"/>
      <c r="BGN31" s="64"/>
      <c r="BGS31" s="62"/>
      <c r="BGT31" s="63"/>
      <c r="BGU31" s="64"/>
      <c r="BGZ31" s="62"/>
      <c r="BHA31" s="63"/>
      <c r="BHB31" s="64"/>
      <c r="BHG31" s="62"/>
      <c r="BHH31" s="63"/>
      <c r="BHI31" s="64"/>
      <c r="BHN31" s="62"/>
      <c r="BHO31" s="63"/>
      <c r="BHP31" s="64"/>
      <c r="BHU31" s="62"/>
      <c r="BHV31" s="63"/>
      <c r="BHW31" s="64"/>
      <c r="BIB31" s="62"/>
      <c r="BIC31" s="63"/>
      <c r="BID31" s="64"/>
      <c r="BII31" s="62"/>
      <c r="BIJ31" s="63"/>
      <c r="BIK31" s="64"/>
      <c r="BIP31" s="62"/>
      <c r="BIQ31" s="63"/>
      <c r="BIR31" s="64"/>
      <c r="BIW31" s="62"/>
      <c r="BIX31" s="63"/>
      <c r="BIY31" s="64"/>
      <c r="BJD31" s="62"/>
      <c r="BJE31" s="63"/>
      <c r="BJF31" s="64"/>
      <c r="BJK31" s="62"/>
      <c r="BJL31" s="63"/>
      <c r="BJM31" s="64"/>
      <c r="BJR31" s="62"/>
      <c r="BJS31" s="63"/>
      <c r="BJT31" s="64"/>
      <c r="BJY31" s="62"/>
      <c r="BJZ31" s="63"/>
      <c r="BKA31" s="64"/>
      <c r="BKF31" s="62"/>
      <c r="BKG31" s="63"/>
      <c r="BKH31" s="64"/>
      <c r="BKM31" s="62"/>
      <c r="BKN31" s="63"/>
      <c r="BKO31" s="64"/>
      <c r="BKT31" s="62"/>
      <c r="BKU31" s="63"/>
      <c r="BKV31" s="64"/>
      <c r="BLA31" s="62"/>
      <c r="BLB31" s="63"/>
      <c r="BLC31" s="64"/>
      <c r="BLH31" s="62"/>
      <c r="BLI31" s="63"/>
      <c r="BLJ31" s="64"/>
      <c r="BLO31" s="62"/>
      <c r="BLP31" s="63"/>
      <c r="BLQ31" s="64"/>
      <c r="BLV31" s="62"/>
      <c r="BLW31" s="63"/>
      <c r="BLX31" s="64"/>
      <c r="BMC31" s="62"/>
      <c r="BMD31" s="63"/>
      <c r="BME31" s="64"/>
      <c r="BMJ31" s="62"/>
      <c r="BMK31" s="63"/>
      <c r="BML31" s="64"/>
      <c r="BMQ31" s="62"/>
      <c r="BMR31" s="63"/>
      <c r="BMS31" s="64"/>
      <c r="BMX31" s="62"/>
      <c r="BMY31" s="63"/>
      <c r="BMZ31" s="64"/>
      <c r="BNE31" s="62"/>
      <c r="BNF31" s="63"/>
      <c r="BNG31" s="64"/>
      <c r="BNL31" s="62"/>
      <c r="BNM31" s="63"/>
      <c r="BNN31" s="64"/>
      <c r="BNS31" s="62"/>
      <c r="BNT31" s="63"/>
      <c r="BNU31" s="64"/>
      <c r="BNZ31" s="62"/>
      <c r="BOA31" s="63"/>
      <c r="BOB31" s="64"/>
      <c r="BOG31" s="62"/>
      <c r="BOH31" s="63"/>
      <c r="BOI31" s="64"/>
      <c r="BON31" s="62"/>
      <c r="BOO31" s="63"/>
      <c r="BOP31" s="64"/>
      <c r="BOU31" s="62"/>
      <c r="BOV31" s="63"/>
      <c r="BOW31" s="64"/>
      <c r="BPB31" s="62"/>
      <c r="BPC31" s="63"/>
      <c r="BPD31" s="64"/>
      <c r="BPI31" s="62"/>
      <c r="BPJ31" s="63"/>
      <c r="BPK31" s="64"/>
      <c r="BPP31" s="62"/>
      <c r="BPQ31" s="63"/>
      <c r="BPR31" s="64"/>
      <c r="BPW31" s="62"/>
      <c r="BPX31" s="63"/>
      <c r="BPY31" s="64"/>
      <c r="BQD31" s="62"/>
      <c r="BQE31" s="63"/>
      <c r="BQF31" s="64"/>
      <c r="BQK31" s="62"/>
      <c r="BQL31" s="63"/>
      <c r="BQM31" s="64"/>
      <c r="BQR31" s="62"/>
      <c r="BQS31" s="63"/>
      <c r="BQT31" s="64"/>
      <c r="BQY31" s="62"/>
      <c r="BQZ31" s="63"/>
      <c r="BRA31" s="64"/>
      <c r="BRF31" s="62"/>
      <c r="BRG31" s="63"/>
      <c r="BRH31" s="64"/>
      <c r="BRM31" s="62"/>
      <c r="BRN31" s="63"/>
      <c r="BRO31" s="64"/>
      <c r="BRT31" s="62"/>
      <c r="BRU31" s="63"/>
      <c r="BRV31" s="64"/>
      <c r="BSA31" s="62"/>
      <c r="BSB31" s="63"/>
      <c r="BSC31" s="64"/>
      <c r="BSH31" s="62"/>
      <c r="BSI31" s="63"/>
      <c r="BSJ31" s="64"/>
      <c r="BSO31" s="62"/>
      <c r="BSP31" s="63"/>
      <c r="BSQ31" s="64"/>
      <c r="BSV31" s="62"/>
      <c r="BSW31" s="63"/>
      <c r="BSX31" s="64"/>
      <c r="BTC31" s="62"/>
      <c r="BTD31" s="63"/>
      <c r="BTE31" s="64"/>
      <c r="BTJ31" s="62"/>
      <c r="BTK31" s="63"/>
      <c r="BTL31" s="64"/>
      <c r="BTQ31" s="62"/>
      <c r="BTR31" s="63"/>
      <c r="BTS31" s="64"/>
      <c r="BTX31" s="62"/>
      <c r="BTY31" s="63"/>
      <c r="BTZ31" s="64"/>
      <c r="BUE31" s="62"/>
      <c r="BUF31" s="63"/>
      <c r="BUG31" s="64"/>
      <c r="BUL31" s="62"/>
      <c r="BUM31" s="63"/>
      <c r="BUN31" s="64"/>
      <c r="BUS31" s="62"/>
      <c r="BUT31" s="63"/>
      <c r="BUU31" s="64"/>
      <c r="BUZ31" s="62"/>
      <c r="BVA31" s="63"/>
      <c r="BVB31" s="64"/>
      <c r="BVG31" s="62"/>
      <c r="BVH31" s="63"/>
      <c r="BVI31" s="64"/>
      <c r="BVN31" s="62"/>
      <c r="BVO31" s="63"/>
      <c r="BVP31" s="64"/>
      <c r="BVU31" s="62"/>
      <c r="BVV31" s="63"/>
      <c r="BVW31" s="64"/>
      <c r="BWB31" s="62"/>
      <c r="BWC31" s="63"/>
      <c r="BWD31" s="64"/>
      <c r="BWI31" s="62"/>
      <c r="BWJ31" s="63"/>
      <c r="BWK31" s="64"/>
      <c r="BWP31" s="62"/>
      <c r="BWQ31" s="63"/>
      <c r="BWR31" s="64"/>
      <c r="BWW31" s="62"/>
      <c r="BWX31" s="63"/>
      <c r="BWY31" s="64"/>
      <c r="BXD31" s="62"/>
      <c r="BXE31" s="63"/>
      <c r="BXF31" s="64"/>
      <c r="BXK31" s="62"/>
      <c r="BXL31" s="63"/>
      <c r="BXM31" s="64"/>
      <c r="BXR31" s="62"/>
      <c r="BXS31" s="63"/>
      <c r="BXT31" s="64"/>
      <c r="BXY31" s="62"/>
      <c r="BXZ31" s="63"/>
      <c r="BYA31" s="64"/>
      <c r="BYF31" s="62"/>
      <c r="BYG31" s="63"/>
      <c r="BYH31" s="64"/>
      <c r="BYM31" s="62"/>
      <c r="BYN31" s="63"/>
      <c r="BYO31" s="64"/>
      <c r="BYT31" s="62"/>
      <c r="BYU31" s="63"/>
      <c r="BYV31" s="64"/>
      <c r="BZA31" s="62"/>
      <c r="BZB31" s="63"/>
      <c r="BZC31" s="64"/>
      <c r="BZH31" s="62"/>
      <c r="BZI31" s="63"/>
      <c r="BZJ31" s="64"/>
      <c r="BZO31" s="62"/>
      <c r="BZP31" s="63"/>
      <c r="BZQ31" s="64"/>
      <c r="BZV31" s="62"/>
      <c r="BZW31" s="63"/>
      <c r="BZX31" s="64"/>
      <c r="CAC31" s="62"/>
      <c r="CAD31" s="63"/>
      <c r="CAE31" s="64"/>
      <c r="CAJ31" s="62"/>
      <c r="CAK31" s="63"/>
      <c r="CAL31" s="64"/>
      <c r="CAQ31" s="62"/>
      <c r="CAR31" s="63"/>
      <c r="CAS31" s="64"/>
      <c r="CAX31" s="62"/>
      <c r="CAY31" s="63"/>
      <c r="CAZ31" s="64"/>
      <c r="CBE31" s="62"/>
      <c r="CBF31" s="63"/>
      <c r="CBG31" s="64"/>
      <c r="CBL31" s="62"/>
      <c r="CBM31" s="63"/>
      <c r="CBN31" s="64"/>
      <c r="CBS31" s="62"/>
      <c r="CBT31" s="63"/>
      <c r="CBU31" s="64"/>
      <c r="CBZ31" s="62"/>
      <c r="CCA31" s="63"/>
      <c r="CCB31" s="64"/>
      <c r="CCG31" s="62"/>
      <c r="CCH31" s="63"/>
      <c r="CCI31" s="64"/>
      <c r="CCN31" s="62"/>
      <c r="CCO31" s="63"/>
      <c r="CCP31" s="64"/>
      <c r="CCU31" s="62"/>
      <c r="CCV31" s="63"/>
      <c r="CCW31" s="64"/>
      <c r="CDB31" s="62"/>
      <c r="CDC31" s="63"/>
      <c r="CDD31" s="64"/>
      <c r="CDI31" s="62"/>
      <c r="CDJ31" s="63"/>
      <c r="CDK31" s="64"/>
      <c r="CDP31" s="62"/>
      <c r="CDQ31" s="63"/>
      <c r="CDR31" s="64"/>
      <c r="CDW31" s="62"/>
      <c r="CDX31" s="63"/>
      <c r="CDY31" s="64"/>
      <c r="CED31" s="62"/>
      <c r="CEE31" s="63"/>
      <c r="CEF31" s="64"/>
      <c r="CEK31" s="62"/>
      <c r="CEL31" s="63"/>
      <c r="CEM31" s="64"/>
      <c r="CER31" s="62"/>
      <c r="CES31" s="63"/>
      <c r="CET31" s="64"/>
      <c r="CEY31" s="62"/>
      <c r="CEZ31" s="63"/>
      <c r="CFA31" s="64"/>
      <c r="CFF31" s="62"/>
      <c r="CFG31" s="63"/>
      <c r="CFH31" s="64"/>
      <c r="CFM31" s="62"/>
      <c r="CFN31" s="63"/>
      <c r="CFO31" s="64"/>
      <c r="CFT31" s="62"/>
      <c r="CFU31" s="63"/>
      <c r="CFV31" s="64"/>
      <c r="CGA31" s="62"/>
      <c r="CGB31" s="63"/>
      <c r="CGC31" s="64"/>
      <c r="CGH31" s="62"/>
      <c r="CGI31" s="63"/>
      <c r="CGJ31" s="64"/>
      <c r="CGO31" s="62"/>
      <c r="CGP31" s="63"/>
      <c r="CGQ31" s="64"/>
      <c r="CGV31" s="62"/>
      <c r="CGW31" s="63"/>
      <c r="CGX31" s="64"/>
      <c r="CHC31" s="62"/>
      <c r="CHD31" s="63"/>
      <c r="CHE31" s="64"/>
      <c r="CHJ31" s="62"/>
      <c r="CHK31" s="63"/>
      <c r="CHL31" s="64"/>
      <c r="CHQ31" s="62"/>
      <c r="CHR31" s="63"/>
      <c r="CHS31" s="64"/>
      <c r="CHX31" s="62"/>
      <c r="CHY31" s="63"/>
      <c r="CHZ31" s="64"/>
      <c r="CIE31" s="62"/>
      <c r="CIF31" s="63"/>
      <c r="CIG31" s="64"/>
      <c r="CIL31" s="62"/>
      <c r="CIM31" s="63"/>
      <c r="CIN31" s="64"/>
      <c r="CIS31" s="62"/>
      <c r="CIT31" s="63"/>
      <c r="CIU31" s="64"/>
      <c r="CIZ31" s="62"/>
      <c r="CJA31" s="63"/>
      <c r="CJB31" s="64"/>
      <c r="CJG31" s="62"/>
      <c r="CJH31" s="63"/>
      <c r="CJI31" s="64"/>
      <c r="CJN31" s="62"/>
      <c r="CJO31" s="63"/>
      <c r="CJP31" s="64"/>
      <c r="CJU31" s="62"/>
      <c r="CJV31" s="63"/>
      <c r="CJW31" s="64"/>
      <c r="CKB31" s="62"/>
      <c r="CKC31" s="63"/>
      <c r="CKD31" s="64"/>
      <c r="CKI31" s="62"/>
      <c r="CKJ31" s="63"/>
      <c r="CKK31" s="64"/>
      <c r="CKP31" s="62"/>
      <c r="CKQ31" s="63"/>
      <c r="CKR31" s="64"/>
      <c r="CKW31" s="62"/>
      <c r="CKX31" s="63"/>
      <c r="CKY31" s="64"/>
      <c r="CLD31" s="62"/>
      <c r="CLE31" s="63"/>
      <c r="CLF31" s="64"/>
      <c r="CLK31" s="62"/>
      <c r="CLL31" s="63"/>
      <c r="CLM31" s="64"/>
      <c r="CLR31" s="62"/>
      <c r="CLS31" s="63"/>
      <c r="CLT31" s="64"/>
      <c r="CLY31" s="62"/>
      <c r="CLZ31" s="63"/>
      <c r="CMA31" s="64"/>
      <c r="CMF31" s="62"/>
      <c r="CMG31" s="63"/>
      <c r="CMH31" s="64"/>
      <c r="CMM31" s="62"/>
      <c r="CMN31" s="63"/>
      <c r="CMO31" s="64"/>
      <c r="CMT31" s="62"/>
      <c r="CMU31" s="63"/>
      <c r="CMV31" s="64"/>
      <c r="CNA31" s="62"/>
      <c r="CNB31" s="63"/>
      <c r="CNC31" s="64"/>
      <c r="CNH31" s="62"/>
      <c r="CNI31" s="63"/>
      <c r="CNJ31" s="64"/>
      <c r="CNO31" s="62"/>
      <c r="CNP31" s="63"/>
      <c r="CNQ31" s="64"/>
      <c r="CNV31" s="62"/>
      <c r="CNW31" s="63"/>
      <c r="CNX31" s="64"/>
      <c r="COC31" s="62"/>
      <c r="COD31" s="63"/>
      <c r="COE31" s="64"/>
      <c r="COJ31" s="62"/>
      <c r="COK31" s="63"/>
      <c r="COL31" s="64"/>
      <c r="COQ31" s="62"/>
      <c r="COR31" s="63"/>
      <c r="COS31" s="64"/>
      <c r="COX31" s="62"/>
      <c r="COY31" s="63"/>
      <c r="COZ31" s="64"/>
      <c r="CPE31" s="62"/>
      <c r="CPF31" s="63"/>
      <c r="CPG31" s="64"/>
      <c r="CPL31" s="62"/>
      <c r="CPM31" s="63"/>
      <c r="CPN31" s="64"/>
      <c r="CPS31" s="62"/>
      <c r="CPT31" s="63"/>
      <c r="CPU31" s="64"/>
      <c r="CPZ31" s="62"/>
      <c r="CQA31" s="63"/>
      <c r="CQB31" s="64"/>
      <c r="CQG31" s="62"/>
      <c r="CQH31" s="63"/>
      <c r="CQI31" s="64"/>
      <c r="CQN31" s="62"/>
      <c r="CQO31" s="63"/>
      <c r="CQP31" s="64"/>
      <c r="CQU31" s="62"/>
      <c r="CQV31" s="63"/>
      <c r="CQW31" s="64"/>
      <c r="CRB31" s="62"/>
      <c r="CRC31" s="63"/>
      <c r="CRD31" s="64"/>
      <c r="CRI31" s="62"/>
      <c r="CRJ31" s="63"/>
      <c r="CRK31" s="64"/>
      <c r="CRP31" s="62"/>
      <c r="CRQ31" s="63"/>
      <c r="CRR31" s="64"/>
      <c r="CRW31" s="62"/>
      <c r="CRX31" s="63"/>
      <c r="CRY31" s="64"/>
      <c r="CSD31" s="62"/>
      <c r="CSE31" s="63"/>
      <c r="CSF31" s="64"/>
      <c r="CSK31" s="62"/>
      <c r="CSL31" s="63"/>
      <c r="CSM31" s="64"/>
      <c r="CSR31" s="62"/>
      <c r="CSS31" s="63"/>
      <c r="CST31" s="64"/>
      <c r="CSY31" s="62"/>
      <c r="CSZ31" s="63"/>
      <c r="CTA31" s="64"/>
      <c r="CTF31" s="62"/>
      <c r="CTG31" s="63"/>
      <c r="CTH31" s="64"/>
      <c r="CTM31" s="62"/>
      <c r="CTN31" s="63"/>
      <c r="CTO31" s="64"/>
      <c r="CTT31" s="62"/>
      <c r="CTU31" s="63"/>
      <c r="CTV31" s="64"/>
      <c r="CUA31" s="62"/>
      <c r="CUB31" s="63"/>
      <c r="CUC31" s="64"/>
      <c r="CUH31" s="62"/>
      <c r="CUI31" s="63"/>
      <c r="CUJ31" s="64"/>
      <c r="CUO31" s="62"/>
      <c r="CUP31" s="63"/>
      <c r="CUQ31" s="64"/>
      <c r="CUV31" s="62"/>
      <c r="CUW31" s="63"/>
      <c r="CUX31" s="64"/>
      <c r="CVC31" s="62"/>
      <c r="CVD31" s="63"/>
      <c r="CVE31" s="64"/>
      <c r="CVJ31" s="62"/>
      <c r="CVK31" s="63"/>
      <c r="CVL31" s="64"/>
      <c r="CVQ31" s="62"/>
      <c r="CVR31" s="63"/>
      <c r="CVS31" s="64"/>
      <c r="CVX31" s="62"/>
      <c r="CVY31" s="63"/>
      <c r="CVZ31" s="64"/>
      <c r="CWE31" s="62"/>
      <c r="CWF31" s="63"/>
      <c r="CWG31" s="64"/>
      <c r="CWL31" s="62"/>
      <c r="CWM31" s="63"/>
      <c r="CWN31" s="64"/>
      <c r="CWS31" s="62"/>
      <c r="CWT31" s="63"/>
      <c r="CWU31" s="64"/>
      <c r="CWZ31" s="62"/>
      <c r="CXA31" s="63"/>
      <c r="CXB31" s="64"/>
      <c r="CXG31" s="62"/>
      <c r="CXH31" s="63"/>
      <c r="CXI31" s="64"/>
      <c r="CXN31" s="62"/>
      <c r="CXO31" s="63"/>
      <c r="CXP31" s="64"/>
      <c r="CXU31" s="62"/>
      <c r="CXV31" s="63"/>
      <c r="CXW31" s="64"/>
      <c r="CYB31" s="62"/>
      <c r="CYC31" s="63"/>
      <c r="CYD31" s="64"/>
      <c r="CYI31" s="62"/>
      <c r="CYJ31" s="63"/>
      <c r="CYK31" s="64"/>
      <c r="CYP31" s="62"/>
      <c r="CYQ31" s="63"/>
      <c r="CYR31" s="64"/>
      <c r="CYW31" s="62"/>
      <c r="CYX31" s="63"/>
      <c r="CYY31" s="64"/>
      <c r="CZD31" s="62"/>
      <c r="CZE31" s="63"/>
      <c r="CZF31" s="64"/>
      <c r="CZK31" s="62"/>
      <c r="CZL31" s="63"/>
      <c r="CZM31" s="64"/>
      <c r="CZR31" s="62"/>
      <c r="CZS31" s="63"/>
      <c r="CZT31" s="64"/>
      <c r="CZY31" s="62"/>
      <c r="CZZ31" s="63"/>
      <c r="DAA31" s="64"/>
      <c r="DAF31" s="62"/>
      <c r="DAG31" s="63"/>
      <c r="DAH31" s="64"/>
      <c r="DAM31" s="62"/>
      <c r="DAN31" s="63"/>
      <c r="DAO31" s="64"/>
      <c r="DAT31" s="62"/>
      <c r="DAU31" s="63"/>
      <c r="DAV31" s="64"/>
      <c r="DBA31" s="62"/>
      <c r="DBB31" s="63"/>
      <c r="DBC31" s="64"/>
      <c r="DBH31" s="62"/>
      <c r="DBI31" s="63"/>
      <c r="DBJ31" s="64"/>
      <c r="DBO31" s="62"/>
      <c r="DBP31" s="63"/>
      <c r="DBQ31" s="64"/>
      <c r="DBV31" s="62"/>
      <c r="DBW31" s="63"/>
      <c r="DBX31" s="64"/>
      <c r="DCC31" s="62"/>
      <c r="DCD31" s="63"/>
      <c r="DCE31" s="64"/>
      <c r="DCJ31" s="62"/>
      <c r="DCK31" s="63"/>
      <c r="DCL31" s="64"/>
      <c r="DCQ31" s="62"/>
      <c r="DCR31" s="63"/>
      <c r="DCS31" s="64"/>
      <c r="DCX31" s="62"/>
      <c r="DCY31" s="63"/>
      <c r="DCZ31" s="64"/>
      <c r="DDE31" s="62"/>
      <c r="DDF31" s="63"/>
      <c r="DDG31" s="64"/>
      <c r="DDL31" s="62"/>
      <c r="DDM31" s="63"/>
      <c r="DDN31" s="64"/>
      <c r="DDS31" s="62"/>
      <c r="DDT31" s="63"/>
      <c r="DDU31" s="64"/>
      <c r="DDZ31" s="62"/>
      <c r="DEA31" s="63"/>
      <c r="DEB31" s="64"/>
      <c r="DEG31" s="62"/>
      <c r="DEH31" s="63"/>
      <c r="DEI31" s="64"/>
      <c r="DEN31" s="62"/>
      <c r="DEO31" s="63"/>
      <c r="DEP31" s="64"/>
      <c r="DEU31" s="62"/>
      <c r="DEV31" s="63"/>
      <c r="DEW31" s="64"/>
      <c r="DFB31" s="62"/>
      <c r="DFC31" s="63"/>
      <c r="DFD31" s="64"/>
      <c r="DFI31" s="62"/>
      <c r="DFJ31" s="63"/>
      <c r="DFK31" s="64"/>
      <c r="DFP31" s="62"/>
      <c r="DFQ31" s="63"/>
      <c r="DFR31" s="64"/>
      <c r="DFW31" s="62"/>
      <c r="DFX31" s="63"/>
      <c r="DFY31" s="64"/>
      <c r="DGD31" s="62"/>
      <c r="DGE31" s="63"/>
      <c r="DGF31" s="64"/>
      <c r="DGK31" s="62"/>
      <c r="DGL31" s="63"/>
      <c r="DGM31" s="64"/>
      <c r="DGR31" s="62"/>
      <c r="DGS31" s="63"/>
      <c r="DGT31" s="64"/>
      <c r="DGY31" s="62"/>
      <c r="DGZ31" s="63"/>
      <c r="DHA31" s="64"/>
      <c r="DHF31" s="62"/>
      <c r="DHG31" s="63"/>
      <c r="DHH31" s="64"/>
      <c r="DHM31" s="62"/>
      <c r="DHN31" s="63"/>
      <c r="DHO31" s="64"/>
      <c r="DHT31" s="62"/>
      <c r="DHU31" s="63"/>
      <c r="DHV31" s="64"/>
      <c r="DIA31" s="62"/>
      <c r="DIB31" s="63"/>
      <c r="DIC31" s="64"/>
      <c r="DIH31" s="62"/>
      <c r="DII31" s="63"/>
      <c r="DIJ31" s="64"/>
      <c r="DIO31" s="62"/>
      <c r="DIP31" s="63"/>
      <c r="DIQ31" s="64"/>
      <c r="DIV31" s="62"/>
      <c r="DIW31" s="63"/>
      <c r="DIX31" s="64"/>
      <c r="DJC31" s="62"/>
      <c r="DJD31" s="63"/>
      <c r="DJE31" s="64"/>
      <c r="DJJ31" s="62"/>
      <c r="DJK31" s="63"/>
      <c r="DJL31" s="64"/>
      <c r="DJQ31" s="62"/>
      <c r="DJR31" s="63"/>
      <c r="DJS31" s="64"/>
      <c r="DJX31" s="62"/>
      <c r="DJY31" s="63"/>
      <c r="DJZ31" s="64"/>
      <c r="DKE31" s="62"/>
      <c r="DKF31" s="63"/>
      <c r="DKG31" s="64"/>
      <c r="DKL31" s="62"/>
      <c r="DKM31" s="63"/>
      <c r="DKN31" s="64"/>
      <c r="DKS31" s="62"/>
      <c r="DKT31" s="63"/>
      <c r="DKU31" s="64"/>
      <c r="DKZ31" s="62"/>
      <c r="DLA31" s="63"/>
      <c r="DLB31" s="64"/>
      <c r="DLG31" s="62"/>
      <c r="DLH31" s="63"/>
      <c r="DLI31" s="64"/>
      <c r="DLN31" s="62"/>
      <c r="DLO31" s="63"/>
      <c r="DLP31" s="64"/>
      <c r="DLU31" s="62"/>
      <c r="DLV31" s="63"/>
      <c r="DLW31" s="64"/>
      <c r="DMB31" s="62"/>
      <c r="DMC31" s="63"/>
      <c r="DMD31" s="64"/>
      <c r="DMI31" s="62"/>
      <c r="DMJ31" s="63"/>
      <c r="DMK31" s="64"/>
      <c r="DMP31" s="62"/>
      <c r="DMQ31" s="63"/>
      <c r="DMR31" s="64"/>
      <c r="DMW31" s="62"/>
      <c r="DMX31" s="63"/>
      <c r="DMY31" s="64"/>
      <c r="DND31" s="62"/>
      <c r="DNE31" s="63"/>
      <c r="DNF31" s="64"/>
      <c r="DNK31" s="62"/>
      <c r="DNL31" s="63"/>
      <c r="DNM31" s="64"/>
      <c r="DNR31" s="62"/>
      <c r="DNS31" s="63"/>
      <c r="DNT31" s="64"/>
      <c r="DNY31" s="62"/>
      <c r="DNZ31" s="63"/>
      <c r="DOA31" s="64"/>
      <c r="DOF31" s="62"/>
      <c r="DOG31" s="63"/>
      <c r="DOH31" s="64"/>
      <c r="DOM31" s="62"/>
      <c r="DON31" s="63"/>
      <c r="DOO31" s="64"/>
      <c r="DOT31" s="62"/>
      <c r="DOU31" s="63"/>
      <c r="DOV31" s="64"/>
      <c r="DPA31" s="62"/>
      <c r="DPB31" s="63"/>
      <c r="DPC31" s="64"/>
      <c r="DPH31" s="62"/>
      <c r="DPI31" s="63"/>
      <c r="DPJ31" s="64"/>
      <c r="DPO31" s="62"/>
      <c r="DPP31" s="63"/>
      <c r="DPQ31" s="64"/>
      <c r="DPV31" s="62"/>
      <c r="DPW31" s="63"/>
      <c r="DPX31" s="64"/>
      <c r="DQC31" s="62"/>
      <c r="DQD31" s="63"/>
      <c r="DQE31" s="64"/>
      <c r="DQJ31" s="62"/>
      <c r="DQK31" s="63"/>
      <c r="DQL31" s="64"/>
      <c r="DQQ31" s="62"/>
      <c r="DQR31" s="63"/>
      <c r="DQS31" s="64"/>
      <c r="DQX31" s="62"/>
      <c r="DQY31" s="63"/>
      <c r="DQZ31" s="64"/>
      <c r="DRE31" s="62"/>
      <c r="DRF31" s="63"/>
      <c r="DRG31" s="64"/>
      <c r="DRL31" s="62"/>
      <c r="DRM31" s="63"/>
      <c r="DRN31" s="64"/>
      <c r="DRS31" s="62"/>
      <c r="DRT31" s="63"/>
      <c r="DRU31" s="64"/>
      <c r="DRZ31" s="62"/>
      <c r="DSA31" s="63"/>
      <c r="DSB31" s="64"/>
      <c r="DSG31" s="62"/>
      <c r="DSH31" s="63"/>
      <c r="DSI31" s="64"/>
      <c r="DSN31" s="62"/>
      <c r="DSO31" s="63"/>
      <c r="DSP31" s="64"/>
      <c r="DSU31" s="62"/>
      <c r="DSV31" s="63"/>
      <c r="DSW31" s="64"/>
      <c r="DTB31" s="62"/>
      <c r="DTC31" s="63"/>
      <c r="DTD31" s="64"/>
      <c r="DTI31" s="62"/>
      <c r="DTJ31" s="63"/>
      <c r="DTK31" s="64"/>
      <c r="DTP31" s="62"/>
      <c r="DTQ31" s="63"/>
      <c r="DTR31" s="64"/>
      <c r="DTW31" s="62"/>
      <c r="DTX31" s="63"/>
      <c r="DTY31" s="64"/>
      <c r="DUD31" s="62"/>
      <c r="DUE31" s="63"/>
      <c r="DUF31" s="64"/>
      <c r="DUK31" s="62"/>
      <c r="DUL31" s="63"/>
      <c r="DUM31" s="64"/>
      <c r="DUR31" s="62"/>
      <c r="DUS31" s="63"/>
      <c r="DUT31" s="64"/>
      <c r="DUY31" s="62"/>
      <c r="DUZ31" s="63"/>
      <c r="DVA31" s="64"/>
      <c r="DVF31" s="62"/>
      <c r="DVG31" s="63"/>
      <c r="DVH31" s="64"/>
      <c r="DVM31" s="62"/>
      <c r="DVN31" s="63"/>
      <c r="DVO31" s="64"/>
      <c r="DVT31" s="62"/>
      <c r="DVU31" s="63"/>
      <c r="DVV31" s="64"/>
      <c r="DWA31" s="62"/>
      <c r="DWB31" s="63"/>
      <c r="DWC31" s="64"/>
      <c r="DWH31" s="62"/>
      <c r="DWI31" s="63"/>
      <c r="DWJ31" s="64"/>
      <c r="DWO31" s="62"/>
      <c r="DWP31" s="63"/>
      <c r="DWQ31" s="64"/>
      <c r="DWV31" s="62"/>
      <c r="DWW31" s="63"/>
      <c r="DWX31" s="64"/>
      <c r="DXC31" s="62"/>
      <c r="DXD31" s="63"/>
      <c r="DXE31" s="64"/>
      <c r="DXJ31" s="62"/>
      <c r="DXK31" s="63"/>
      <c r="DXL31" s="64"/>
      <c r="DXQ31" s="62"/>
      <c r="DXR31" s="63"/>
      <c r="DXS31" s="64"/>
      <c r="DXX31" s="62"/>
      <c r="DXY31" s="63"/>
      <c r="DXZ31" s="64"/>
      <c r="DYE31" s="62"/>
      <c r="DYF31" s="63"/>
      <c r="DYG31" s="64"/>
      <c r="DYL31" s="62"/>
      <c r="DYM31" s="63"/>
      <c r="DYN31" s="64"/>
      <c r="DYS31" s="62"/>
      <c r="DYT31" s="63"/>
      <c r="DYU31" s="64"/>
      <c r="DYZ31" s="62"/>
      <c r="DZA31" s="63"/>
      <c r="DZB31" s="64"/>
      <c r="DZG31" s="62"/>
      <c r="DZH31" s="63"/>
      <c r="DZI31" s="64"/>
      <c r="DZN31" s="62"/>
      <c r="DZO31" s="63"/>
      <c r="DZP31" s="64"/>
      <c r="DZU31" s="62"/>
      <c r="DZV31" s="63"/>
      <c r="DZW31" s="64"/>
      <c r="EAB31" s="62"/>
      <c r="EAC31" s="63"/>
      <c r="EAD31" s="64"/>
      <c r="EAI31" s="62"/>
      <c r="EAJ31" s="63"/>
      <c r="EAK31" s="64"/>
      <c r="EAP31" s="62"/>
      <c r="EAQ31" s="63"/>
      <c r="EAR31" s="64"/>
      <c r="EAW31" s="62"/>
      <c r="EAX31" s="63"/>
      <c r="EAY31" s="64"/>
      <c r="EBD31" s="62"/>
      <c r="EBE31" s="63"/>
      <c r="EBF31" s="64"/>
      <c r="EBK31" s="62"/>
      <c r="EBL31" s="63"/>
      <c r="EBM31" s="64"/>
      <c r="EBR31" s="62"/>
      <c r="EBS31" s="63"/>
      <c r="EBT31" s="64"/>
      <c r="EBY31" s="62"/>
      <c r="EBZ31" s="63"/>
      <c r="ECA31" s="64"/>
      <c r="ECF31" s="62"/>
      <c r="ECG31" s="63"/>
      <c r="ECH31" s="64"/>
      <c r="ECM31" s="62"/>
      <c r="ECN31" s="63"/>
      <c r="ECO31" s="64"/>
      <c r="ECT31" s="62"/>
      <c r="ECU31" s="63"/>
      <c r="ECV31" s="64"/>
      <c r="EDA31" s="62"/>
      <c r="EDB31" s="63"/>
      <c r="EDC31" s="64"/>
      <c r="EDH31" s="62"/>
      <c r="EDI31" s="63"/>
      <c r="EDJ31" s="64"/>
      <c r="EDO31" s="62"/>
      <c r="EDP31" s="63"/>
      <c r="EDQ31" s="64"/>
      <c r="EDV31" s="62"/>
      <c r="EDW31" s="63"/>
      <c r="EDX31" s="64"/>
      <c r="EEC31" s="62"/>
      <c r="EED31" s="63"/>
      <c r="EEE31" s="64"/>
      <c r="EEJ31" s="62"/>
      <c r="EEK31" s="63"/>
      <c r="EEL31" s="64"/>
      <c r="EEQ31" s="62"/>
      <c r="EER31" s="63"/>
      <c r="EES31" s="64"/>
      <c r="EEX31" s="62"/>
      <c r="EEY31" s="63"/>
      <c r="EEZ31" s="64"/>
      <c r="EFE31" s="62"/>
      <c r="EFF31" s="63"/>
      <c r="EFG31" s="64"/>
      <c r="EFL31" s="62"/>
      <c r="EFM31" s="63"/>
      <c r="EFN31" s="64"/>
      <c r="EFS31" s="62"/>
      <c r="EFT31" s="63"/>
      <c r="EFU31" s="64"/>
      <c r="EFZ31" s="62"/>
      <c r="EGA31" s="63"/>
      <c r="EGB31" s="64"/>
      <c r="EGG31" s="62"/>
      <c r="EGH31" s="63"/>
      <c r="EGI31" s="64"/>
      <c r="EGN31" s="62"/>
      <c r="EGO31" s="63"/>
      <c r="EGP31" s="64"/>
      <c r="EGU31" s="62"/>
      <c r="EGV31" s="63"/>
      <c r="EGW31" s="64"/>
      <c r="EHB31" s="62"/>
      <c r="EHC31" s="63"/>
      <c r="EHD31" s="64"/>
      <c r="EHI31" s="62"/>
      <c r="EHJ31" s="63"/>
      <c r="EHK31" s="64"/>
      <c r="EHP31" s="62"/>
      <c r="EHQ31" s="63"/>
      <c r="EHR31" s="64"/>
      <c r="EHW31" s="62"/>
      <c r="EHX31" s="63"/>
      <c r="EHY31" s="64"/>
      <c r="EID31" s="62"/>
      <c r="EIE31" s="63"/>
      <c r="EIF31" s="64"/>
      <c r="EIK31" s="62"/>
      <c r="EIL31" s="63"/>
      <c r="EIM31" s="64"/>
      <c r="EIR31" s="62"/>
      <c r="EIS31" s="63"/>
      <c r="EIT31" s="64"/>
      <c r="EIY31" s="62"/>
      <c r="EIZ31" s="63"/>
      <c r="EJA31" s="64"/>
      <c r="EJF31" s="62"/>
      <c r="EJG31" s="63"/>
      <c r="EJH31" s="64"/>
      <c r="EJM31" s="62"/>
      <c r="EJN31" s="63"/>
      <c r="EJO31" s="64"/>
      <c r="EJT31" s="62"/>
      <c r="EJU31" s="63"/>
      <c r="EJV31" s="64"/>
      <c r="EKA31" s="62"/>
      <c r="EKB31" s="63"/>
      <c r="EKC31" s="64"/>
      <c r="EKH31" s="62"/>
      <c r="EKI31" s="63"/>
      <c r="EKJ31" s="64"/>
      <c r="EKO31" s="62"/>
      <c r="EKP31" s="63"/>
      <c r="EKQ31" s="64"/>
      <c r="EKV31" s="62"/>
      <c r="EKW31" s="63"/>
      <c r="EKX31" s="64"/>
      <c r="ELC31" s="62"/>
      <c r="ELD31" s="63"/>
      <c r="ELE31" s="64"/>
      <c r="ELJ31" s="62"/>
      <c r="ELK31" s="63"/>
      <c r="ELL31" s="64"/>
      <c r="ELQ31" s="62"/>
      <c r="ELR31" s="63"/>
      <c r="ELS31" s="64"/>
      <c r="ELX31" s="62"/>
      <c r="ELY31" s="63"/>
      <c r="ELZ31" s="64"/>
      <c r="EME31" s="62"/>
      <c r="EMF31" s="63"/>
      <c r="EMG31" s="64"/>
      <c r="EML31" s="62"/>
      <c r="EMM31" s="63"/>
      <c r="EMN31" s="64"/>
      <c r="EMS31" s="62"/>
      <c r="EMT31" s="63"/>
      <c r="EMU31" s="64"/>
      <c r="EMZ31" s="62"/>
      <c r="ENA31" s="63"/>
      <c r="ENB31" s="64"/>
      <c r="ENG31" s="62"/>
      <c r="ENH31" s="63"/>
      <c r="ENI31" s="64"/>
      <c r="ENN31" s="62"/>
      <c r="ENO31" s="63"/>
      <c r="ENP31" s="64"/>
      <c r="ENU31" s="62"/>
      <c r="ENV31" s="63"/>
      <c r="ENW31" s="64"/>
      <c r="EOB31" s="62"/>
      <c r="EOC31" s="63"/>
      <c r="EOD31" s="64"/>
      <c r="EOI31" s="62"/>
      <c r="EOJ31" s="63"/>
      <c r="EOK31" s="64"/>
      <c r="EOP31" s="62"/>
      <c r="EOQ31" s="63"/>
      <c r="EOR31" s="64"/>
      <c r="EOW31" s="62"/>
      <c r="EOX31" s="63"/>
      <c r="EOY31" s="64"/>
      <c r="EPD31" s="62"/>
      <c r="EPE31" s="63"/>
      <c r="EPF31" s="64"/>
      <c r="EPK31" s="62"/>
      <c r="EPL31" s="63"/>
      <c r="EPM31" s="64"/>
      <c r="EPR31" s="62"/>
      <c r="EPS31" s="63"/>
      <c r="EPT31" s="64"/>
      <c r="EPY31" s="62"/>
      <c r="EPZ31" s="63"/>
      <c r="EQA31" s="64"/>
      <c r="EQF31" s="62"/>
      <c r="EQG31" s="63"/>
      <c r="EQH31" s="64"/>
      <c r="EQM31" s="62"/>
      <c r="EQN31" s="63"/>
      <c r="EQO31" s="64"/>
      <c r="EQT31" s="62"/>
      <c r="EQU31" s="63"/>
      <c r="EQV31" s="64"/>
      <c r="ERA31" s="62"/>
      <c r="ERB31" s="63"/>
      <c r="ERC31" s="64"/>
      <c r="ERH31" s="62"/>
      <c r="ERI31" s="63"/>
      <c r="ERJ31" s="64"/>
      <c r="ERO31" s="62"/>
      <c r="ERP31" s="63"/>
      <c r="ERQ31" s="64"/>
      <c r="ERV31" s="62"/>
      <c r="ERW31" s="63"/>
      <c r="ERX31" s="64"/>
      <c r="ESC31" s="62"/>
      <c r="ESD31" s="63"/>
      <c r="ESE31" s="64"/>
      <c r="ESJ31" s="62"/>
      <c r="ESK31" s="63"/>
      <c r="ESL31" s="64"/>
      <c r="ESQ31" s="62"/>
      <c r="ESR31" s="63"/>
      <c r="ESS31" s="64"/>
      <c r="ESX31" s="62"/>
      <c r="ESY31" s="63"/>
      <c r="ESZ31" s="64"/>
      <c r="ETE31" s="62"/>
      <c r="ETF31" s="63"/>
      <c r="ETG31" s="64"/>
      <c r="ETL31" s="62"/>
      <c r="ETM31" s="63"/>
      <c r="ETN31" s="64"/>
      <c r="ETS31" s="62"/>
      <c r="ETT31" s="63"/>
      <c r="ETU31" s="64"/>
      <c r="ETZ31" s="62"/>
      <c r="EUA31" s="63"/>
      <c r="EUB31" s="64"/>
      <c r="EUG31" s="62"/>
      <c r="EUH31" s="63"/>
      <c r="EUI31" s="64"/>
      <c r="EUN31" s="62"/>
      <c r="EUO31" s="63"/>
      <c r="EUP31" s="64"/>
      <c r="EUU31" s="62"/>
      <c r="EUV31" s="63"/>
      <c r="EUW31" s="64"/>
      <c r="EVB31" s="62"/>
      <c r="EVC31" s="63"/>
      <c r="EVD31" s="64"/>
      <c r="EVI31" s="62"/>
      <c r="EVJ31" s="63"/>
      <c r="EVK31" s="64"/>
      <c r="EVP31" s="62"/>
      <c r="EVQ31" s="63"/>
      <c r="EVR31" s="64"/>
      <c r="EVW31" s="62"/>
      <c r="EVX31" s="63"/>
      <c r="EVY31" s="64"/>
      <c r="EWD31" s="62"/>
      <c r="EWE31" s="63"/>
      <c r="EWF31" s="64"/>
      <c r="EWK31" s="62"/>
      <c r="EWL31" s="63"/>
      <c r="EWM31" s="64"/>
      <c r="EWR31" s="62"/>
      <c r="EWS31" s="63"/>
      <c r="EWT31" s="64"/>
      <c r="EWY31" s="62"/>
      <c r="EWZ31" s="63"/>
      <c r="EXA31" s="64"/>
      <c r="EXF31" s="62"/>
      <c r="EXG31" s="63"/>
      <c r="EXH31" s="64"/>
      <c r="EXM31" s="62"/>
      <c r="EXN31" s="63"/>
      <c r="EXO31" s="64"/>
      <c r="EXT31" s="62"/>
      <c r="EXU31" s="63"/>
      <c r="EXV31" s="64"/>
      <c r="EYA31" s="62"/>
      <c r="EYB31" s="63"/>
      <c r="EYC31" s="64"/>
      <c r="EYH31" s="62"/>
      <c r="EYI31" s="63"/>
      <c r="EYJ31" s="64"/>
      <c r="EYO31" s="62"/>
      <c r="EYP31" s="63"/>
      <c r="EYQ31" s="64"/>
      <c r="EYV31" s="62"/>
      <c r="EYW31" s="63"/>
      <c r="EYX31" s="64"/>
      <c r="EZC31" s="62"/>
      <c r="EZD31" s="63"/>
      <c r="EZE31" s="64"/>
      <c r="EZJ31" s="62"/>
      <c r="EZK31" s="63"/>
      <c r="EZL31" s="64"/>
      <c r="EZQ31" s="62"/>
      <c r="EZR31" s="63"/>
      <c r="EZS31" s="64"/>
      <c r="EZX31" s="62"/>
      <c r="EZY31" s="63"/>
      <c r="EZZ31" s="64"/>
      <c r="FAE31" s="62"/>
      <c r="FAF31" s="63"/>
      <c r="FAG31" s="64"/>
      <c r="FAL31" s="62"/>
      <c r="FAM31" s="63"/>
      <c r="FAN31" s="64"/>
      <c r="FAS31" s="62"/>
      <c r="FAT31" s="63"/>
      <c r="FAU31" s="64"/>
      <c r="FAZ31" s="62"/>
      <c r="FBA31" s="63"/>
      <c r="FBB31" s="64"/>
      <c r="FBG31" s="62"/>
      <c r="FBH31" s="63"/>
      <c r="FBI31" s="64"/>
      <c r="FBN31" s="62"/>
      <c r="FBO31" s="63"/>
      <c r="FBP31" s="64"/>
      <c r="FBU31" s="62"/>
      <c r="FBV31" s="63"/>
      <c r="FBW31" s="64"/>
      <c r="FCB31" s="62"/>
      <c r="FCC31" s="63"/>
      <c r="FCD31" s="64"/>
      <c r="FCI31" s="62"/>
      <c r="FCJ31" s="63"/>
      <c r="FCK31" s="64"/>
      <c r="FCP31" s="62"/>
      <c r="FCQ31" s="63"/>
      <c r="FCR31" s="64"/>
      <c r="FCW31" s="62"/>
      <c r="FCX31" s="63"/>
      <c r="FCY31" s="64"/>
      <c r="FDD31" s="62"/>
      <c r="FDE31" s="63"/>
      <c r="FDF31" s="64"/>
      <c r="FDK31" s="62"/>
      <c r="FDL31" s="63"/>
      <c r="FDM31" s="64"/>
      <c r="FDR31" s="62"/>
      <c r="FDS31" s="63"/>
      <c r="FDT31" s="64"/>
      <c r="FDY31" s="62"/>
      <c r="FDZ31" s="63"/>
      <c r="FEA31" s="64"/>
      <c r="FEF31" s="62"/>
      <c r="FEG31" s="63"/>
      <c r="FEH31" s="64"/>
      <c r="FEM31" s="62"/>
      <c r="FEN31" s="63"/>
      <c r="FEO31" s="64"/>
      <c r="FET31" s="62"/>
      <c r="FEU31" s="63"/>
      <c r="FEV31" s="64"/>
      <c r="FFA31" s="62"/>
      <c r="FFB31" s="63"/>
      <c r="FFC31" s="64"/>
      <c r="FFH31" s="62"/>
      <c r="FFI31" s="63"/>
      <c r="FFJ31" s="64"/>
      <c r="FFO31" s="62"/>
      <c r="FFP31" s="63"/>
      <c r="FFQ31" s="64"/>
      <c r="FFV31" s="62"/>
      <c r="FFW31" s="63"/>
      <c r="FFX31" s="64"/>
      <c r="FGC31" s="62"/>
      <c r="FGD31" s="63"/>
      <c r="FGE31" s="64"/>
      <c r="FGJ31" s="62"/>
      <c r="FGK31" s="63"/>
      <c r="FGL31" s="64"/>
      <c r="FGQ31" s="62"/>
      <c r="FGR31" s="63"/>
      <c r="FGS31" s="64"/>
      <c r="FGX31" s="62"/>
      <c r="FGY31" s="63"/>
      <c r="FGZ31" s="64"/>
      <c r="FHE31" s="62"/>
      <c r="FHF31" s="63"/>
      <c r="FHG31" s="64"/>
      <c r="FHL31" s="62"/>
      <c r="FHM31" s="63"/>
      <c r="FHN31" s="64"/>
      <c r="FHS31" s="62"/>
      <c r="FHT31" s="63"/>
      <c r="FHU31" s="64"/>
      <c r="FHZ31" s="62"/>
      <c r="FIA31" s="63"/>
      <c r="FIB31" s="64"/>
      <c r="FIG31" s="62"/>
      <c r="FIH31" s="63"/>
      <c r="FII31" s="64"/>
      <c r="FIN31" s="62"/>
      <c r="FIO31" s="63"/>
      <c r="FIP31" s="64"/>
      <c r="FIU31" s="62"/>
      <c r="FIV31" s="63"/>
      <c r="FIW31" s="64"/>
      <c r="FJB31" s="62"/>
      <c r="FJC31" s="63"/>
      <c r="FJD31" s="64"/>
      <c r="FJI31" s="62"/>
      <c r="FJJ31" s="63"/>
      <c r="FJK31" s="64"/>
      <c r="FJP31" s="62"/>
      <c r="FJQ31" s="63"/>
      <c r="FJR31" s="64"/>
      <c r="FJW31" s="62"/>
      <c r="FJX31" s="63"/>
      <c r="FJY31" s="64"/>
      <c r="FKD31" s="62"/>
      <c r="FKE31" s="63"/>
      <c r="FKF31" s="64"/>
      <c r="FKK31" s="62"/>
      <c r="FKL31" s="63"/>
      <c r="FKM31" s="64"/>
      <c r="FKR31" s="62"/>
      <c r="FKS31" s="63"/>
      <c r="FKT31" s="64"/>
      <c r="FKY31" s="62"/>
      <c r="FKZ31" s="63"/>
      <c r="FLA31" s="64"/>
      <c r="FLF31" s="62"/>
      <c r="FLG31" s="63"/>
      <c r="FLH31" s="64"/>
      <c r="FLM31" s="62"/>
      <c r="FLN31" s="63"/>
      <c r="FLO31" s="64"/>
      <c r="FLT31" s="62"/>
      <c r="FLU31" s="63"/>
      <c r="FLV31" s="64"/>
      <c r="FMA31" s="62"/>
      <c r="FMB31" s="63"/>
      <c r="FMC31" s="64"/>
      <c r="FMH31" s="62"/>
      <c r="FMI31" s="63"/>
      <c r="FMJ31" s="64"/>
      <c r="FMO31" s="62"/>
      <c r="FMP31" s="63"/>
      <c r="FMQ31" s="64"/>
      <c r="FMV31" s="62"/>
      <c r="FMW31" s="63"/>
      <c r="FMX31" s="64"/>
      <c r="FNC31" s="62"/>
      <c r="FND31" s="63"/>
      <c r="FNE31" s="64"/>
      <c r="FNJ31" s="62"/>
      <c r="FNK31" s="63"/>
      <c r="FNL31" s="64"/>
      <c r="FNQ31" s="62"/>
      <c r="FNR31" s="63"/>
      <c r="FNS31" s="64"/>
      <c r="FNX31" s="62"/>
      <c r="FNY31" s="63"/>
      <c r="FNZ31" s="64"/>
      <c r="FOE31" s="62"/>
      <c r="FOF31" s="63"/>
      <c r="FOG31" s="64"/>
      <c r="FOL31" s="62"/>
      <c r="FOM31" s="63"/>
      <c r="FON31" s="64"/>
      <c r="FOS31" s="62"/>
      <c r="FOT31" s="63"/>
      <c r="FOU31" s="64"/>
      <c r="FOZ31" s="62"/>
      <c r="FPA31" s="63"/>
      <c r="FPB31" s="64"/>
      <c r="FPG31" s="62"/>
      <c r="FPH31" s="63"/>
      <c r="FPI31" s="64"/>
      <c r="FPN31" s="62"/>
      <c r="FPO31" s="63"/>
      <c r="FPP31" s="64"/>
      <c r="FPU31" s="62"/>
      <c r="FPV31" s="63"/>
      <c r="FPW31" s="64"/>
      <c r="FQB31" s="62"/>
      <c r="FQC31" s="63"/>
      <c r="FQD31" s="64"/>
      <c r="FQI31" s="62"/>
      <c r="FQJ31" s="63"/>
      <c r="FQK31" s="64"/>
      <c r="FQP31" s="62"/>
      <c r="FQQ31" s="63"/>
      <c r="FQR31" s="64"/>
      <c r="FQW31" s="62"/>
      <c r="FQX31" s="63"/>
      <c r="FQY31" s="64"/>
      <c r="FRD31" s="62"/>
      <c r="FRE31" s="63"/>
      <c r="FRF31" s="64"/>
      <c r="FRK31" s="62"/>
      <c r="FRL31" s="63"/>
      <c r="FRM31" s="64"/>
      <c r="FRR31" s="62"/>
      <c r="FRS31" s="63"/>
      <c r="FRT31" s="64"/>
      <c r="FRY31" s="62"/>
      <c r="FRZ31" s="63"/>
      <c r="FSA31" s="64"/>
      <c r="FSF31" s="62"/>
      <c r="FSG31" s="63"/>
      <c r="FSH31" s="64"/>
      <c r="FSM31" s="62"/>
      <c r="FSN31" s="63"/>
      <c r="FSO31" s="64"/>
      <c r="FST31" s="62"/>
      <c r="FSU31" s="63"/>
      <c r="FSV31" s="64"/>
      <c r="FTA31" s="62"/>
      <c r="FTB31" s="63"/>
      <c r="FTC31" s="64"/>
      <c r="FTH31" s="62"/>
      <c r="FTI31" s="63"/>
      <c r="FTJ31" s="64"/>
      <c r="FTO31" s="62"/>
      <c r="FTP31" s="63"/>
      <c r="FTQ31" s="64"/>
      <c r="FTV31" s="62"/>
      <c r="FTW31" s="63"/>
      <c r="FTX31" s="64"/>
      <c r="FUC31" s="62"/>
      <c r="FUD31" s="63"/>
      <c r="FUE31" s="64"/>
      <c r="FUJ31" s="62"/>
      <c r="FUK31" s="63"/>
      <c r="FUL31" s="64"/>
      <c r="FUQ31" s="62"/>
      <c r="FUR31" s="63"/>
      <c r="FUS31" s="64"/>
      <c r="FUX31" s="62"/>
      <c r="FUY31" s="63"/>
      <c r="FUZ31" s="64"/>
      <c r="FVE31" s="62"/>
      <c r="FVF31" s="63"/>
      <c r="FVG31" s="64"/>
      <c r="FVL31" s="62"/>
      <c r="FVM31" s="63"/>
      <c r="FVN31" s="64"/>
      <c r="FVS31" s="62"/>
      <c r="FVT31" s="63"/>
      <c r="FVU31" s="64"/>
      <c r="FVZ31" s="62"/>
      <c r="FWA31" s="63"/>
      <c r="FWB31" s="64"/>
      <c r="FWG31" s="62"/>
      <c r="FWH31" s="63"/>
      <c r="FWI31" s="64"/>
      <c r="FWN31" s="62"/>
      <c r="FWO31" s="63"/>
      <c r="FWP31" s="64"/>
      <c r="FWU31" s="62"/>
      <c r="FWV31" s="63"/>
      <c r="FWW31" s="64"/>
      <c r="FXB31" s="62"/>
      <c r="FXC31" s="63"/>
      <c r="FXD31" s="64"/>
      <c r="FXI31" s="62"/>
      <c r="FXJ31" s="63"/>
      <c r="FXK31" s="64"/>
      <c r="FXP31" s="62"/>
      <c r="FXQ31" s="63"/>
      <c r="FXR31" s="64"/>
      <c r="FXW31" s="62"/>
      <c r="FXX31" s="63"/>
      <c r="FXY31" s="64"/>
      <c r="FYD31" s="62"/>
      <c r="FYE31" s="63"/>
      <c r="FYF31" s="64"/>
      <c r="FYK31" s="62"/>
      <c r="FYL31" s="63"/>
      <c r="FYM31" s="64"/>
      <c r="FYR31" s="62"/>
      <c r="FYS31" s="63"/>
      <c r="FYT31" s="64"/>
      <c r="FYY31" s="62"/>
      <c r="FYZ31" s="63"/>
      <c r="FZA31" s="64"/>
      <c r="FZF31" s="62"/>
      <c r="FZG31" s="63"/>
      <c r="FZH31" s="64"/>
      <c r="FZM31" s="62"/>
      <c r="FZN31" s="63"/>
      <c r="FZO31" s="64"/>
      <c r="FZT31" s="62"/>
      <c r="FZU31" s="63"/>
      <c r="FZV31" s="64"/>
      <c r="GAA31" s="62"/>
      <c r="GAB31" s="63"/>
      <c r="GAC31" s="64"/>
      <c r="GAH31" s="62"/>
      <c r="GAI31" s="63"/>
      <c r="GAJ31" s="64"/>
      <c r="GAO31" s="62"/>
      <c r="GAP31" s="63"/>
      <c r="GAQ31" s="64"/>
      <c r="GAV31" s="62"/>
      <c r="GAW31" s="63"/>
      <c r="GAX31" s="64"/>
      <c r="GBC31" s="62"/>
      <c r="GBD31" s="63"/>
      <c r="GBE31" s="64"/>
      <c r="GBJ31" s="62"/>
      <c r="GBK31" s="63"/>
      <c r="GBL31" s="64"/>
      <c r="GBQ31" s="62"/>
      <c r="GBR31" s="63"/>
      <c r="GBS31" s="64"/>
      <c r="GBX31" s="62"/>
      <c r="GBY31" s="63"/>
      <c r="GBZ31" s="64"/>
      <c r="GCE31" s="62"/>
      <c r="GCF31" s="63"/>
      <c r="GCG31" s="64"/>
      <c r="GCL31" s="62"/>
      <c r="GCM31" s="63"/>
      <c r="GCN31" s="64"/>
      <c r="GCS31" s="62"/>
      <c r="GCT31" s="63"/>
      <c r="GCU31" s="64"/>
      <c r="GCZ31" s="62"/>
      <c r="GDA31" s="63"/>
      <c r="GDB31" s="64"/>
      <c r="GDG31" s="62"/>
      <c r="GDH31" s="63"/>
      <c r="GDI31" s="64"/>
      <c r="GDN31" s="62"/>
      <c r="GDO31" s="63"/>
      <c r="GDP31" s="64"/>
      <c r="GDU31" s="62"/>
      <c r="GDV31" s="63"/>
      <c r="GDW31" s="64"/>
      <c r="GEB31" s="62"/>
      <c r="GEC31" s="63"/>
      <c r="GED31" s="64"/>
      <c r="GEI31" s="62"/>
      <c r="GEJ31" s="63"/>
      <c r="GEK31" s="64"/>
      <c r="GEP31" s="62"/>
      <c r="GEQ31" s="63"/>
      <c r="GER31" s="64"/>
      <c r="GEW31" s="62"/>
      <c r="GEX31" s="63"/>
      <c r="GEY31" s="64"/>
      <c r="GFD31" s="62"/>
      <c r="GFE31" s="63"/>
      <c r="GFF31" s="64"/>
      <c r="GFK31" s="62"/>
      <c r="GFL31" s="63"/>
      <c r="GFM31" s="64"/>
      <c r="GFR31" s="62"/>
      <c r="GFS31" s="63"/>
      <c r="GFT31" s="64"/>
      <c r="GFY31" s="62"/>
      <c r="GFZ31" s="63"/>
      <c r="GGA31" s="64"/>
      <c r="GGF31" s="62"/>
      <c r="GGG31" s="63"/>
      <c r="GGH31" s="64"/>
      <c r="GGM31" s="62"/>
      <c r="GGN31" s="63"/>
      <c r="GGO31" s="64"/>
      <c r="GGT31" s="62"/>
      <c r="GGU31" s="63"/>
      <c r="GGV31" s="64"/>
      <c r="GHA31" s="62"/>
      <c r="GHB31" s="63"/>
      <c r="GHC31" s="64"/>
      <c r="GHH31" s="62"/>
      <c r="GHI31" s="63"/>
      <c r="GHJ31" s="64"/>
      <c r="GHO31" s="62"/>
      <c r="GHP31" s="63"/>
      <c r="GHQ31" s="64"/>
      <c r="GHV31" s="62"/>
      <c r="GHW31" s="63"/>
      <c r="GHX31" s="64"/>
      <c r="GIC31" s="62"/>
      <c r="GID31" s="63"/>
      <c r="GIE31" s="64"/>
      <c r="GIJ31" s="62"/>
      <c r="GIK31" s="63"/>
      <c r="GIL31" s="64"/>
      <c r="GIQ31" s="62"/>
      <c r="GIR31" s="63"/>
      <c r="GIS31" s="64"/>
      <c r="GIX31" s="62"/>
      <c r="GIY31" s="63"/>
      <c r="GIZ31" s="64"/>
      <c r="GJE31" s="62"/>
      <c r="GJF31" s="63"/>
      <c r="GJG31" s="64"/>
      <c r="GJL31" s="62"/>
      <c r="GJM31" s="63"/>
      <c r="GJN31" s="64"/>
      <c r="GJS31" s="62"/>
      <c r="GJT31" s="63"/>
      <c r="GJU31" s="64"/>
      <c r="GJZ31" s="62"/>
      <c r="GKA31" s="63"/>
      <c r="GKB31" s="64"/>
      <c r="GKG31" s="62"/>
      <c r="GKH31" s="63"/>
      <c r="GKI31" s="64"/>
      <c r="GKN31" s="62"/>
      <c r="GKO31" s="63"/>
      <c r="GKP31" s="64"/>
      <c r="GKU31" s="62"/>
      <c r="GKV31" s="63"/>
      <c r="GKW31" s="64"/>
      <c r="GLB31" s="62"/>
      <c r="GLC31" s="63"/>
      <c r="GLD31" s="64"/>
      <c r="GLI31" s="62"/>
      <c r="GLJ31" s="63"/>
      <c r="GLK31" s="64"/>
      <c r="GLP31" s="62"/>
      <c r="GLQ31" s="63"/>
      <c r="GLR31" s="64"/>
      <c r="GLW31" s="62"/>
      <c r="GLX31" s="63"/>
      <c r="GLY31" s="64"/>
      <c r="GMD31" s="62"/>
      <c r="GME31" s="63"/>
      <c r="GMF31" s="64"/>
      <c r="GMK31" s="62"/>
      <c r="GML31" s="63"/>
      <c r="GMM31" s="64"/>
      <c r="GMR31" s="62"/>
      <c r="GMS31" s="63"/>
      <c r="GMT31" s="64"/>
      <c r="GMY31" s="62"/>
      <c r="GMZ31" s="63"/>
      <c r="GNA31" s="64"/>
      <c r="GNF31" s="62"/>
      <c r="GNG31" s="63"/>
      <c r="GNH31" s="64"/>
      <c r="GNM31" s="62"/>
      <c r="GNN31" s="63"/>
      <c r="GNO31" s="64"/>
      <c r="GNT31" s="62"/>
      <c r="GNU31" s="63"/>
      <c r="GNV31" s="64"/>
      <c r="GOA31" s="62"/>
      <c r="GOB31" s="63"/>
      <c r="GOC31" s="64"/>
      <c r="GOH31" s="62"/>
      <c r="GOI31" s="63"/>
      <c r="GOJ31" s="64"/>
      <c r="GOO31" s="62"/>
      <c r="GOP31" s="63"/>
      <c r="GOQ31" s="64"/>
      <c r="GOV31" s="62"/>
      <c r="GOW31" s="63"/>
      <c r="GOX31" s="64"/>
      <c r="GPC31" s="62"/>
      <c r="GPD31" s="63"/>
      <c r="GPE31" s="64"/>
      <c r="GPJ31" s="62"/>
      <c r="GPK31" s="63"/>
      <c r="GPL31" s="64"/>
      <c r="GPQ31" s="62"/>
      <c r="GPR31" s="63"/>
      <c r="GPS31" s="64"/>
      <c r="GPX31" s="62"/>
      <c r="GPY31" s="63"/>
      <c r="GPZ31" s="64"/>
      <c r="GQE31" s="62"/>
      <c r="GQF31" s="63"/>
      <c r="GQG31" s="64"/>
      <c r="GQL31" s="62"/>
      <c r="GQM31" s="63"/>
      <c r="GQN31" s="64"/>
      <c r="GQS31" s="62"/>
      <c r="GQT31" s="63"/>
      <c r="GQU31" s="64"/>
      <c r="GQZ31" s="62"/>
      <c r="GRA31" s="63"/>
      <c r="GRB31" s="64"/>
      <c r="GRG31" s="62"/>
      <c r="GRH31" s="63"/>
      <c r="GRI31" s="64"/>
      <c r="GRN31" s="62"/>
      <c r="GRO31" s="63"/>
      <c r="GRP31" s="64"/>
      <c r="GRU31" s="62"/>
      <c r="GRV31" s="63"/>
      <c r="GRW31" s="64"/>
      <c r="GSB31" s="62"/>
      <c r="GSC31" s="63"/>
      <c r="GSD31" s="64"/>
      <c r="GSI31" s="62"/>
      <c r="GSJ31" s="63"/>
      <c r="GSK31" s="64"/>
      <c r="GSP31" s="62"/>
      <c r="GSQ31" s="63"/>
      <c r="GSR31" s="64"/>
      <c r="GSW31" s="62"/>
      <c r="GSX31" s="63"/>
      <c r="GSY31" s="64"/>
      <c r="GTD31" s="62"/>
      <c r="GTE31" s="63"/>
      <c r="GTF31" s="64"/>
      <c r="GTK31" s="62"/>
      <c r="GTL31" s="63"/>
      <c r="GTM31" s="64"/>
      <c r="GTR31" s="62"/>
      <c r="GTS31" s="63"/>
      <c r="GTT31" s="64"/>
      <c r="GTY31" s="62"/>
      <c r="GTZ31" s="63"/>
      <c r="GUA31" s="64"/>
      <c r="GUF31" s="62"/>
      <c r="GUG31" s="63"/>
      <c r="GUH31" s="64"/>
      <c r="GUM31" s="62"/>
      <c r="GUN31" s="63"/>
      <c r="GUO31" s="64"/>
      <c r="GUT31" s="62"/>
      <c r="GUU31" s="63"/>
      <c r="GUV31" s="64"/>
      <c r="GVA31" s="62"/>
      <c r="GVB31" s="63"/>
      <c r="GVC31" s="64"/>
      <c r="GVH31" s="62"/>
      <c r="GVI31" s="63"/>
      <c r="GVJ31" s="64"/>
      <c r="GVO31" s="62"/>
      <c r="GVP31" s="63"/>
      <c r="GVQ31" s="64"/>
      <c r="GVV31" s="62"/>
      <c r="GVW31" s="63"/>
      <c r="GVX31" s="64"/>
      <c r="GWC31" s="62"/>
      <c r="GWD31" s="63"/>
      <c r="GWE31" s="64"/>
      <c r="GWJ31" s="62"/>
      <c r="GWK31" s="63"/>
      <c r="GWL31" s="64"/>
      <c r="GWQ31" s="62"/>
      <c r="GWR31" s="63"/>
      <c r="GWS31" s="64"/>
      <c r="GWX31" s="62"/>
      <c r="GWY31" s="63"/>
      <c r="GWZ31" s="64"/>
      <c r="GXE31" s="62"/>
      <c r="GXF31" s="63"/>
      <c r="GXG31" s="64"/>
      <c r="GXL31" s="62"/>
      <c r="GXM31" s="63"/>
      <c r="GXN31" s="64"/>
      <c r="GXS31" s="62"/>
      <c r="GXT31" s="63"/>
      <c r="GXU31" s="64"/>
      <c r="GXZ31" s="62"/>
      <c r="GYA31" s="63"/>
      <c r="GYB31" s="64"/>
      <c r="GYG31" s="62"/>
      <c r="GYH31" s="63"/>
      <c r="GYI31" s="64"/>
      <c r="GYN31" s="62"/>
      <c r="GYO31" s="63"/>
      <c r="GYP31" s="64"/>
      <c r="GYU31" s="62"/>
      <c r="GYV31" s="63"/>
      <c r="GYW31" s="64"/>
      <c r="GZB31" s="62"/>
      <c r="GZC31" s="63"/>
      <c r="GZD31" s="64"/>
      <c r="GZI31" s="62"/>
      <c r="GZJ31" s="63"/>
      <c r="GZK31" s="64"/>
      <c r="GZP31" s="62"/>
      <c r="GZQ31" s="63"/>
      <c r="GZR31" s="64"/>
      <c r="GZW31" s="62"/>
      <c r="GZX31" s="63"/>
      <c r="GZY31" s="64"/>
      <c r="HAD31" s="62"/>
      <c r="HAE31" s="63"/>
      <c r="HAF31" s="64"/>
      <c r="HAK31" s="62"/>
      <c r="HAL31" s="63"/>
      <c r="HAM31" s="64"/>
      <c r="HAR31" s="62"/>
      <c r="HAS31" s="63"/>
      <c r="HAT31" s="64"/>
      <c r="HAY31" s="62"/>
      <c r="HAZ31" s="63"/>
      <c r="HBA31" s="64"/>
      <c r="HBF31" s="62"/>
      <c r="HBG31" s="63"/>
      <c r="HBH31" s="64"/>
      <c r="HBM31" s="62"/>
      <c r="HBN31" s="63"/>
      <c r="HBO31" s="64"/>
      <c r="HBT31" s="62"/>
      <c r="HBU31" s="63"/>
      <c r="HBV31" s="64"/>
      <c r="HCA31" s="62"/>
      <c r="HCB31" s="63"/>
      <c r="HCC31" s="64"/>
      <c r="HCH31" s="62"/>
      <c r="HCI31" s="63"/>
      <c r="HCJ31" s="64"/>
      <c r="HCO31" s="62"/>
      <c r="HCP31" s="63"/>
      <c r="HCQ31" s="64"/>
      <c r="HCV31" s="62"/>
      <c r="HCW31" s="63"/>
      <c r="HCX31" s="64"/>
      <c r="HDC31" s="62"/>
      <c r="HDD31" s="63"/>
      <c r="HDE31" s="64"/>
      <c r="HDJ31" s="62"/>
      <c r="HDK31" s="63"/>
      <c r="HDL31" s="64"/>
      <c r="HDQ31" s="62"/>
      <c r="HDR31" s="63"/>
      <c r="HDS31" s="64"/>
      <c r="HDX31" s="62"/>
      <c r="HDY31" s="63"/>
      <c r="HDZ31" s="64"/>
      <c r="HEE31" s="62"/>
      <c r="HEF31" s="63"/>
      <c r="HEG31" s="64"/>
      <c r="HEL31" s="62"/>
      <c r="HEM31" s="63"/>
      <c r="HEN31" s="64"/>
      <c r="HES31" s="62"/>
      <c r="HET31" s="63"/>
      <c r="HEU31" s="64"/>
      <c r="HEZ31" s="62"/>
      <c r="HFA31" s="63"/>
      <c r="HFB31" s="64"/>
      <c r="HFG31" s="62"/>
      <c r="HFH31" s="63"/>
      <c r="HFI31" s="64"/>
      <c r="HFN31" s="62"/>
      <c r="HFO31" s="63"/>
      <c r="HFP31" s="64"/>
      <c r="HFU31" s="62"/>
      <c r="HFV31" s="63"/>
      <c r="HFW31" s="64"/>
      <c r="HGB31" s="62"/>
      <c r="HGC31" s="63"/>
      <c r="HGD31" s="64"/>
      <c r="HGI31" s="62"/>
      <c r="HGJ31" s="63"/>
      <c r="HGK31" s="64"/>
      <c r="HGP31" s="62"/>
      <c r="HGQ31" s="63"/>
      <c r="HGR31" s="64"/>
      <c r="HGW31" s="62"/>
      <c r="HGX31" s="63"/>
      <c r="HGY31" s="64"/>
      <c r="HHD31" s="62"/>
      <c r="HHE31" s="63"/>
      <c r="HHF31" s="64"/>
      <c r="HHK31" s="62"/>
      <c r="HHL31" s="63"/>
      <c r="HHM31" s="64"/>
      <c r="HHR31" s="62"/>
      <c r="HHS31" s="63"/>
      <c r="HHT31" s="64"/>
      <c r="HHY31" s="62"/>
      <c r="HHZ31" s="63"/>
      <c r="HIA31" s="64"/>
      <c r="HIF31" s="62"/>
      <c r="HIG31" s="63"/>
      <c r="HIH31" s="64"/>
      <c r="HIM31" s="62"/>
      <c r="HIN31" s="63"/>
      <c r="HIO31" s="64"/>
      <c r="HIT31" s="62"/>
      <c r="HIU31" s="63"/>
      <c r="HIV31" s="64"/>
      <c r="HJA31" s="62"/>
      <c r="HJB31" s="63"/>
      <c r="HJC31" s="64"/>
      <c r="HJH31" s="62"/>
      <c r="HJI31" s="63"/>
      <c r="HJJ31" s="64"/>
      <c r="HJO31" s="62"/>
      <c r="HJP31" s="63"/>
      <c r="HJQ31" s="64"/>
      <c r="HJV31" s="62"/>
      <c r="HJW31" s="63"/>
      <c r="HJX31" s="64"/>
      <c r="HKC31" s="62"/>
      <c r="HKD31" s="63"/>
      <c r="HKE31" s="64"/>
      <c r="HKJ31" s="62"/>
      <c r="HKK31" s="63"/>
      <c r="HKL31" s="64"/>
      <c r="HKQ31" s="62"/>
      <c r="HKR31" s="63"/>
      <c r="HKS31" s="64"/>
      <c r="HKX31" s="62"/>
      <c r="HKY31" s="63"/>
      <c r="HKZ31" s="64"/>
      <c r="HLE31" s="62"/>
      <c r="HLF31" s="63"/>
      <c r="HLG31" s="64"/>
      <c r="HLL31" s="62"/>
      <c r="HLM31" s="63"/>
      <c r="HLN31" s="64"/>
      <c r="HLS31" s="62"/>
      <c r="HLT31" s="63"/>
      <c r="HLU31" s="64"/>
      <c r="HLZ31" s="62"/>
      <c r="HMA31" s="63"/>
      <c r="HMB31" s="64"/>
      <c r="HMG31" s="62"/>
      <c r="HMH31" s="63"/>
      <c r="HMI31" s="64"/>
      <c r="HMN31" s="62"/>
      <c r="HMO31" s="63"/>
      <c r="HMP31" s="64"/>
      <c r="HMU31" s="62"/>
      <c r="HMV31" s="63"/>
      <c r="HMW31" s="64"/>
      <c r="HNB31" s="62"/>
      <c r="HNC31" s="63"/>
      <c r="HND31" s="64"/>
      <c r="HNI31" s="62"/>
      <c r="HNJ31" s="63"/>
      <c r="HNK31" s="64"/>
      <c r="HNP31" s="62"/>
      <c r="HNQ31" s="63"/>
      <c r="HNR31" s="64"/>
      <c r="HNW31" s="62"/>
      <c r="HNX31" s="63"/>
      <c r="HNY31" s="64"/>
      <c r="HOD31" s="62"/>
      <c r="HOE31" s="63"/>
      <c r="HOF31" s="64"/>
      <c r="HOK31" s="62"/>
      <c r="HOL31" s="63"/>
      <c r="HOM31" s="64"/>
      <c r="HOR31" s="62"/>
      <c r="HOS31" s="63"/>
      <c r="HOT31" s="64"/>
      <c r="HOY31" s="62"/>
      <c r="HOZ31" s="63"/>
      <c r="HPA31" s="64"/>
      <c r="HPF31" s="62"/>
      <c r="HPG31" s="63"/>
      <c r="HPH31" s="64"/>
      <c r="HPM31" s="62"/>
      <c r="HPN31" s="63"/>
      <c r="HPO31" s="64"/>
      <c r="HPT31" s="62"/>
      <c r="HPU31" s="63"/>
      <c r="HPV31" s="64"/>
      <c r="HQA31" s="62"/>
      <c r="HQB31" s="63"/>
      <c r="HQC31" s="64"/>
      <c r="HQH31" s="62"/>
      <c r="HQI31" s="63"/>
      <c r="HQJ31" s="64"/>
      <c r="HQO31" s="62"/>
      <c r="HQP31" s="63"/>
      <c r="HQQ31" s="64"/>
      <c r="HQV31" s="62"/>
      <c r="HQW31" s="63"/>
      <c r="HQX31" s="64"/>
      <c r="HRC31" s="62"/>
      <c r="HRD31" s="63"/>
      <c r="HRE31" s="64"/>
      <c r="HRJ31" s="62"/>
      <c r="HRK31" s="63"/>
      <c r="HRL31" s="64"/>
      <c r="HRQ31" s="62"/>
      <c r="HRR31" s="63"/>
      <c r="HRS31" s="64"/>
      <c r="HRX31" s="62"/>
      <c r="HRY31" s="63"/>
      <c r="HRZ31" s="64"/>
      <c r="HSE31" s="62"/>
      <c r="HSF31" s="63"/>
      <c r="HSG31" s="64"/>
      <c r="HSL31" s="62"/>
      <c r="HSM31" s="63"/>
      <c r="HSN31" s="64"/>
      <c r="HSS31" s="62"/>
      <c r="HST31" s="63"/>
      <c r="HSU31" s="64"/>
      <c r="HSZ31" s="62"/>
      <c r="HTA31" s="63"/>
      <c r="HTB31" s="64"/>
      <c r="HTG31" s="62"/>
      <c r="HTH31" s="63"/>
      <c r="HTI31" s="64"/>
      <c r="HTN31" s="62"/>
      <c r="HTO31" s="63"/>
      <c r="HTP31" s="64"/>
      <c r="HTU31" s="62"/>
      <c r="HTV31" s="63"/>
      <c r="HTW31" s="64"/>
      <c r="HUB31" s="62"/>
      <c r="HUC31" s="63"/>
      <c r="HUD31" s="64"/>
      <c r="HUI31" s="62"/>
      <c r="HUJ31" s="63"/>
      <c r="HUK31" s="64"/>
      <c r="HUP31" s="62"/>
      <c r="HUQ31" s="63"/>
      <c r="HUR31" s="64"/>
      <c r="HUW31" s="62"/>
      <c r="HUX31" s="63"/>
      <c r="HUY31" s="64"/>
      <c r="HVD31" s="62"/>
      <c r="HVE31" s="63"/>
      <c r="HVF31" s="64"/>
      <c r="HVK31" s="62"/>
      <c r="HVL31" s="63"/>
      <c r="HVM31" s="64"/>
      <c r="HVR31" s="62"/>
      <c r="HVS31" s="63"/>
      <c r="HVT31" s="64"/>
      <c r="HVY31" s="62"/>
      <c r="HVZ31" s="63"/>
      <c r="HWA31" s="64"/>
      <c r="HWF31" s="62"/>
      <c r="HWG31" s="63"/>
      <c r="HWH31" s="64"/>
      <c r="HWM31" s="62"/>
      <c r="HWN31" s="63"/>
      <c r="HWO31" s="64"/>
      <c r="HWT31" s="62"/>
      <c r="HWU31" s="63"/>
      <c r="HWV31" s="64"/>
      <c r="HXA31" s="62"/>
      <c r="HXB31" s="63"/>
      <c r="HXC31" s="64"/>
      <c r="HXH31" s="62"/>
      <c r="HXI31" s="63"/>
      <c r="HXJ31" s="64"/>
      <c r="HXO31" s="62"/>
      <c r="HXP31" s="63"/>
      <c r="HXQ31" s="64"/>
      <c r="HXV31" s="62"/>
      <c r="HXW31" s="63"/>
      <c r="HXX31" s="64"/>
      <c r="HYC31" s="62"/>
      <c r="HYD31" s="63"/>
      <c r="HYE31" s="64"/>
      <c r="HYJ31" s="62"/>
      <c r="HYK31" s="63"/>
      <c r="HYL31" s="64"/>
      <c r="HYQ31" s="62"/>
      <c r="HYR31" s="63"/>
      <c r="HYS31" s="64"/>
      <c r="HYX31" s="62"/>
      <c r="HYY31" s="63"/>
      <c r="HYZ31" s="64"/>
      <c r="HZE31" s="62"/>
      <c r="HZF31" s="63"/>
      <c r="HZG31" s="64"/>
      <c r="HZL31" s="62"/>
      <c r="HZM31" s="63"/>
      <c r="HZN31" s="64"/>
      <c r="HZS31" s="62"/>
      <c r="HZT31" s="63"/>
      <c r="HZU31" s="64"/>
      <c r="HZZ31" s="62"/>
      <c r="IAA31" s="63"/>
      <c r="IAB31" s="64"/>
      <c r="IAG31" s="62"/>
      <c r="IAH31" s="63"/>
      <c r="IAI31" s="64"/>
      <c r="IAN31" s="62"/>
      <c r="IAO31" s="63"/>
      <c r="IAP31" s="64"/>
      <c r="IAU31" s="62"/>
      <c r="IAV31" s="63"/>
      <c r="IAW31" s="64"/>
      <c r="IBB31" s="62"/>
      <c r="IBC31" s="63"/>
      <c r="IBD31" s="64"/>
      <c r="IBI31" s="62"/>
      <c r="IBJ31" s="63"/>
      <c r="IBK31" s="64"/>
      <c r="IBP31" s="62"/>
      <c r="IBQ31" s="63"/>
      <c r="IBR31" s="64"/>
      <c r="IBW31" s="62"/>
      <c r="IBX31" s="63"/>
      <c r="IBY31" s="64"/>
      <c r="ICD31" s="62"/>
      <c r="ICE31" s="63"/>
      <c r="ICF31" s="64"/>
      <c r="ICK31" s="62"/>
      <c r="ICL31" s="63"/>
      <c r="ICM31" s="64"/>
      <c r="ICR31" s="62"/>
      <c r="ICS31" s="63"/>
      <c r="ICT31" s="64"/>
      <c r="ICY31" s="62"/>
      <c r="ICZ31" s="63"/>
      <c r="IDA31" s="64"/>
      <c r="IDF31" s="62"/>
      <c r="IDG31" s="63"/>
      <c r="IDH31" s="64"/>
      <c r="IDM31" s="62"/>
      <c r="IDN31" s="63"/>
      <c r="IDO31" s="64"/>
      <c r="IDT31" s="62"/>
      <c r="IDU31" s="63"/>
      <c r="IDV31" s="64"/>
      <c r="IEA31" s="62"/>
      <c r="IEB31" s="63"/>
      <c r="IEC31" s="64"/>
      <c r="IEH31" s="62"/>
      <c r="IEI31" s="63"/>
      <c r="IEJ31" s="64"/>
      <c r="IEO31" s="62"/>
      <c r="IEP31" s="63"/>
      <c r="IEQ31" s="64"/>
      <c r="IEV31" s="62"/>
      <c r="IEW31" s="63"/>
      <c r="IEX31" s="64"/>
      <c r="IFC31" s="62"/>
      <c r="IFD31" s="63"/>
      <c r="IFE31" s="64"/>
      <c r="IFJ31" s="62"/>
      <c r="IFK31" s="63"/>
      <c r="IFL31" s="64"/>
      <c r="IFQ31" s="62"/>
      <c r="IFR31" s="63"/>
      <c r="IFS31" s="64"/>
      <c r="IFX31" s="62"/>
      <c r="IFY31" s="63"/>
      <c r="IFZ31" s="64"/>
      <c r="IGE31" s="62"/>
      <c r="IGF31" s="63"/>
      <c r="IGG31" s="64"/>
      <c r="IGL31" s="62"/>
      <c r="IGM31" s="63"/>
      <c r="IGN31" s="64"/>
      <c r="IGS31" s="62"/>
      <c r="IGT31" s="63"/>
      <c r="IGU31" s="64"/>
      <c r="IGZ31" s="62"/>
      <c r="IHA31" s="63"/>
      <c r="IHB31" s="64"/>
      <c r="IHG31" s="62"/>
      <c r="IHH31" s="63"/>
      <c r="IHI31" s="64"/>
      <c r="IHN31" s="62"/>
      <c r="IHO31" s="63"/>
      <c r="IHP31" s="64"/>
      <c r="IHU31" s="62"/>
      <c r="IHV31" s="63"/>
      <c r="IHW31" s="64"/>
      <c r="IIB31" s="62"/>
      <c r="IIC31" s="63"/>
      <c r="IID31" s="64"/>
      <c r="III31" s="62"/>
      <c r="IIJ31" s="63"/>
      <c r="IIK31" s="64"/>
      <c r="IIP31" s="62"/>
      <c r="IIQ31" s="63"/>
      <c r="IIR31" s="64"/>
      <c r="IIW31" s="62"/>
      <c r="IIX31" s="63"/>
      <c r="IIY31" s="64"/>
      <c r="IJD31" s="62"/>
      <c r="IJE31" s="63"/>
      <c r="IJF31" s="64"/>
      <c r="IJK31" s="62"/>
      <c r="IJL31" s="63"/>
      <c r="IJM31" s="64"/>
      <c r="IJR31" s="62"/>
      <c r="IJS31" s="63"/>
      <c r="IJT31" s="64"/>
      <c r="IJY31" s="62"/>
      <c r="IJZ31" s="63"/>
      <c r="IKA31" s="64"/>
      <c r="IKF31" s="62"/>
      <c r="IKG31" s="63"/>
      <c r="IKH31" s="64"/>
      <c r="IKM31" s="62"/>
      <c r="IKN31" s="63"/>
      <c r="IKO31" s="64"/>
      <c r="IKT31" s="62"/>
      <c r="IKU31" s="63"/>
      <c r="IKV31" s="64"/>
      <c r="ILA31" s="62"/>
      <c r="ILB31" s="63"/>
      <c r="ILC31" s="64"/>
      <c r="ILH31" s="62"/>
      <c r="ILI31" s="63"/>
      <c r="ILJ31" s="64"/>
      <c r="ILO31" s="62"/>
      <c r="ILP31" s="63"/>
      <c r="ILQ31" s="64"/>
      <c r="ILV31" s="62"/>
      <c r="ILW31" s="63"/>
      <c r="ILX31" s="64"/>
      <c r="IMC31" s="62"/>
      <c r="IMD31" s="63"/>
      <c r="IME31" s="64"/>
      <c r="IMJ31" s="62"/>
      <c r="IMK31" s="63"/>
      <c r="IML31" s="64"/>
      <c r="IMQ31" s="62"/>
      <c r="IMR31" s="63"/>
      <c r="IMS31" s="64"/>
      <c r="IMX31" s="62"/>
      <c r="IMY31" s="63"/>
      <c r="IMZ31" s="64"/>
      <c r="INE31" s="62"/>
      <c r="INF31" s="63"/>
      <c r="ING31" s="64"/>
      <c r="INL31" s="62"/>
      <c r="INM31" s="63"/>
      <c r="INN31" s="64"/>
      <c r="INS31" s="62"/>
      <c r="INT31" s="63"/>
      <c r="INU31" s="64"/>
      <c r="INZ31" s="62"/>
      <c r="IOA31" s="63"/>
      <c r="IOB31" s="64"/>
      <c r="IOG31" s="62"/>
      <c r="IOH31" s="63"/>
      <c r="IOI31" s="64"/>
      <c r="ION31" s="62"/>
      <c r="IOO31" s="63"/>
      <c r="IOP31" s="64"/>
      <c r="IOU31" s="62"/>
      <c r="IOV31" s="63"/>
      <c r="IOW31" s="64"/>
      <c r="IPB31" s="62"/>
      <c r="IPC31" s="63"/>
      <c r="IPD31" s="64"/>
      <c r="IPI31" s="62"/>
      <c r="IPJ31" s="63"/>
      <c r="IPK31" s="64"/>
      <c r="IPP31" s="62"/>
      <c r="IPQ31" s="63"/>
      <c r="IPR31" s="64"/>
      <c r="IPW31" s="62"/>
      <c r="IPX31" s="63"/>
      <c r="IPY31" s="64"/>
      <c r="IQD31" s="62"/>
      <c r="IQE31" s="63"/>
      <c r="IQF31" s="64"/>
      <c r="IQK31" s="62"/>
      <c r="IQL31" s="63"/>
      <c r="IQM31" s="64"/>
      <c r="IQR31" s="62"/>
      <c r="IQS31" s="63"/>
      <c r="IQT31" s="64"/>
      <c r="IQY31" s="62"/>
      <c r="IQZ31" s="63"/>
      <c r="IRA31" s="64"/>
      <c r="IRF31" s="62"/>
      <c r="IRG31" s="63"/>
      <c r="IRH31" s="64"/>
      <c r="IRM31" s="62"/>
      <c r="IRN31" s="63"/>
      <c r="IRO31" s="64"/>
      <c r="IRT31" s="62"/>
      <c r="IRU31" s="63"/>
      <c r="IRV31" s="64"/>
      <c r="ISA31" s="62"/>
      <c r="ISB31" s="63"/>
      <c r="ISC31" s="64"/>
      <c r="ISH31" s="62"/>
      <c r="ISI31" s="63"/>
      <c r="ISJ31" s="64"/>
      <c r="ISO31" s="62"/>
      <c r="ISP31" s="63"/>
      <c r="ISQ31" s="64"/>
      <c r="ISV31" s="62"/>
      <c r="ISW31" s="63"/>
      <c r="ISX31" s="64"/>
      <c r="ITC31" s="62"/>
      <c r="ITD31" s="63"/>
      <c r="ITE31" s="64"/>
      <c r="ITJ31" s="62"/>
      <c r="ITK31" s="63"/>
      <c r="ITL31" s="64"/>
      <c r="ITQ31" s="62"/>
      <c r="ITR31" s="63"/>
      <c r="ITS31" s="64"/>
      <c r="ITX31" s="62"/>
      <c r="ITY31" s="63"/>
      <c r="ITZ31" s="64"/>
      <c r="IUE31" s="62"/>
      <c r="IUF31" s="63"/>
      <c r="IUG31" s="64"/>
      <c r="IUL31" s="62"/>
      <c r="IUM31" s="63"/>
      <c r="IUN31" s="64"/>
      <c r="IUS31" s="62"/>
      <c r="IUT31" s="63"/>
      <c r="IUU31" s="64"/>
      <c r="IUZ31" s="62"/>
      <c r="IVA31" s="63"/>
      <c r="IVB31" s="64"/>
      <c r="IVG31" s="62"/>
      <c r="IVH31" s="63"/>
      <c r="IVI31" s="64"/>
      <c r="IVN31" s="62"/>
      <c r="IVO31" s="63"/>
      <c r="IVP31" s="64"/>
      <c r="IVU31" s="62"/>
      <c r="IVV31" s="63"/>
      <c r="IVW31" s="64"/>
      <c r="IWB31" s="62"/>
      <c r="IWC31" s="63"/>
      <c r="IWD31" s="64"/>
      <c r="IWI31" s="62"/>
      <c r="IWJ31" s="63"/>
      <c r="IWK31" s="64"/>
      <c r="IWP31" s="62"/>
      <c r="IWQ31" s="63"/>
      <c r="IWR31" s="64"/>
      <c r="IWW31" s="62"/>
      <c r="IWX31" s="63"/>
      <c r="IWY31" s="64"/>
      <c r="IXD31" s="62"/>
      <c r="IXE31" s="63"/>
      <c r="IXF31" s="64"/>
      <c r="IXK31" s="62"/>
      <c r="IXL31" s="63"/>
      <c r="IXM31" s="64"/>
      <c r="IXR31" s="62"/>
      <c r="IXS31" s="63"/>
      <c r="IXT31" s="64"/>
      <c r="IXY31" s="62"/>
      <c r="IXZ31" s="63"/>
      <c r="IYA31" s="64"/>
      <c r="IYF31" s="62"/>
      <c r="IYG31" s="63"/>
      <c r="IYH31" s="64"/>
      <c r="IYM31" s="62"/>
      <c r="IYN31" s="63"/>
      <c r="IYO31" s="64"/>
      <c r="IYT31" s="62"/>
      <c r="IYU31" s="63"/>
      <c r="IYV31" s="64"/>
      <c r="IZA31" s="62"/>
      <c r="IZB31" s="63"/>
      <c r="IZC31" s="64"/>
      <c r="IZH31" s="62"/>
      <c r="IZI31" s="63"/>
      <c r="IZJ31" s="64"/>
      <c r="IZO31" s="62"/>
      <c r="IZP31" s="63"/>
      <c r="IZQ31" s="64"/>
      <c r="IZV31" s="62"/>
      <c r="IZW31" s="63"/>
      <c r="IZX31" s="64"/>
      <c r="JAC31" s="62"/>
      <c r="JAD31" s="63"/>
      <c r="JAE31" s="64"/>
      <c r="JAJ31" s="62"/>
      <c r="JAK31" s="63"/>
      <c r="JAL31" s="64"/>
      <c r="JAQ31" s="62"/>
      <c r="JAR31" s="63"/>
      <c r="JAS31" s="64"/>
      <c r="JAX31" s="62"/>
      <c r="JAY31" s="63"/>
      <c r="JAZ31" s="64"/>
      <c r="JBE31" s="62"/>
      <c r="JBF31" s="63"/>
      <c r="JBG31" s="64"/>
      <c r="JBL31" s="62"/>
      <c r="JBM31" s="63"/>
      <c r="JBN31" s="64"/>
      <c r="JBS31" s="62"/>
      <c r="JBT31" s="63"/>
      <c r="JBU31" s="64"/>
      <c r="JBZ31" s="62"/>
      <c r="JCA31" s="63"/>
      <c r="JCB31" s="64"/>
      <c r="JCG31" s="62"/>
      <c r="JCH31" s="63"/>
      <c r="JCI31" s="64"/>
      <c r="JCN31" s="62"/>
      <c r="JCO31" s="63"/>
      <c r="JCP31" s="64"/>
      <c r="JCU31" s="62"/>
      <c r="JCV31" s="63"/>
      <c r="JCW31" s="64"/>
      <c r="JDB31" s="62"/>
      <c r="JDC31" s="63"/>
      <c r="JDD31" s="64"/>
      <c r="JDI31" s="62"/>
      <c r="JDJ31" s="63"/>
      <c r="JDK31" s="64"/>
      <c r="JDP31" s="62"/>
      <c r="JDQ31" s="63"/>
      <c r="JDR31" s="64"/>
      <c r="JDW31" s="62"/>
      <c r="JDX31" s="63"/>
      <c r="JDY31" s="64"/>
      <c r="JED31" s="62"/>
      <c r="JEE31" s="63"/>
      <c r="JEF31" s="64"/>
      <c r="JEK31" s="62"/>
      <c r="JEL31" s="63"/>
      <c r="JEM31" s="64"/>
      <c r="JER31" s="62"/>
      <c r="JES31" s="63"/>
      <c r="JET31" s="64"/>
      <c r="JEY31" s="62"/>
      <c r="JEZ31" s="63"/>
      <c r="JFA31" s="64"/>
      <c r="JFF31" s="62"/>
      <c r="JFG31" s="63"/>
      <c r="JFH31" s="64"/>
      <c r="JFM31" s="62"/>
      <c r="JFN31" s="63"/>
      <c r="JFO31" s="64"/>
      <c r="JFT31" s="62"/>
      <c r="JFU31" s="63"/>
      <c r="JFV31" s="64"/>
      <c r="JGA31" s="62"/>
      <c r="JGB31" s="63"/>
      <c r="JGC31" s="64"/>
      <c r="JGH31" s="62"/>
      <c r="JGI31" s="63"/>
      <c r="JGJ31" s="64"/>
      <c r="JGO31" s="62"/>
      <c r="JGP31" s="63"/>
      <c r="JGQ31" s="64"/>
      <c r="JGV31" s="62"/>
      <c r="JGW31" s="63"/>
      <c r="JGX31" s="64"/>
      <c r="JHC31" s="62"/>
      <c r="JHD31" s="63"/>
      <c r="JHE31" s="64"/>
      <c r="JHJ31" s="62"/>
      <c r="JHK31" s="63"/>
      <c r="JHL31" s="64"/>
      <c r="JHQ31" s="62"/>
      <c r="JHR31" s="63"/>
      <c r="JHS31" s="64"/>
      <c r="JHX31" s="62"/>
      <c r="JHY31" s="63"/>
      <c r="JHZ31" s="64"/>
      <c r="JIE31" s="62"/>
      <c r="JIF31" s="63"/>
      <c r="JIG31" s="64"/>
      <c r="JIL31" s="62"/>
      <c r="JIM31" s="63"/>
      <c r="JIN31" s="64"/>
      <c r="JIS31" s="62"/>
      <c r="JIT31" s="63"/>
      <c r="JIU31" s="64"/>
      <c r="JIZ31" s="62"/>
      <c r="JJA31" s="63"/>
      <c r="JJB31" s="64"/>
      <c r="JJG31" s="62"/>
      <c r="JJH31" s="63"/>
      <c r="JJI31" s="64"/>
      <c r="JJN31" s="62"/>
      <c r="JJO31" s="63"/>
      <c r="JJP31" s="64"/>
      <c r="JJU31" s="62"/>
      <c r="JJV31" s="63"/>
      <c r="JJW31" s="64"/>
      <c r="JKB31" s="62"/>
      <c r="JKC31" s="63"/>
      <c r="JKD31" s="64"/>
      <c r="JKI31" s="62"/>
      <c r="JKJ31" s="63"/>
      <c r="JKK31" s="64"/>
      <c r="JKP31" s="62"/>
      <c r="JKQ31" s="63"/>
      <c r="JKR31" s="64"/>
      <c r="JKW31" s="62"/>
      <c r="JKX31" s="63"/>
      <c r="JKY31" s="64"/>
      <c r="JLD31" s="62"/>
      <c r="JLE31" s="63"/>
      <c r="JLF31" s="64"/>
      <c r="JLK31" s="62"/>
      <c r="JLL31" s="63"/>
      <c r="JLM31" s="64"/>
      <c r="JLR31" s="62"/>
      <c r="JLS31" s="63"/>
      <c r="JLT31" s="64"/>
      <c r="JLY31" s="62"/>
      <c r="JLZ31" s="63"/>
      <c r="JMA31" s="64"/>
      <c r="JMF31" s="62"/>
      <c r="JMG31" s="63"/>
      <c r="JMH31" s="64"/>
      <c r="JMM31" s="62"/>
      <c r="JMN31" s="63"/>
      <c r="JMO31" s="64"/>
      <c r="JMT31" s="62"/>
      <c r="JMU31" s="63"/>
      <c r="JMV31" s="64"/>
      <c r="JNA31" s="62"/>
      <c r="JNB31" s="63"/>
      <c r="JNC31" s="64"/>
      <c r="JNH31" s="62"/>
      <c r="JNI31" s="63"/>
      <c r="JNJ31" s="64"/>
      <c r="JNO31" s="62"/>
      <c r="JNP31" s="63"/>
      <c r="JNQ31" s="64"/>
      <c r="JNV31" s="62"/>
      <c r="JNW31" s="63"/>
      <c r="JNX31" s="64"/>
      <c r="JOC31" s="62"/>
      <c r="JOD31" s="63"/>
      <c r="JOE31" s="64"/>
      <c r="JOJ31" s="62"/>
      <c r="JOK31" s="63"/>
      <c r="JOL31" s="64"/>
      <c r="JOQ31" s="62"/>
      <c r="JOR31" s="63"/>
      <c r="JOS31" s="64"/>
      <c r="JOX31" s="62"/>
      <c r="JOY31" s="63"/>
      <c r="JOZ31" s="64"/>
      <c r="JPE31" s="62"/>
      <c r="JPF31" s="63"/>
      <c r="JPG31" s="64"/>
      <c r="JPL31" s="62"/>
      <c r="JPM31" s="63"/>
      <c r="JPN31" s="64"/>
      <c r="JPS31" s="62"/>
      <c r="JPT31" s="63"/>
      <c r="JPU31" s="64"/>
      <c r="JPZ31" s="62"/>
      <c r="JQA31" s="63"/>
      <c r="JQB31" s="64"/>
      <c r="JQG31" s="62"/>
      <c r="JQH31" s="63"/>
      <c r="JQI31" s="64"/>
      <c r="JQN31" s="62"/>
      <c r="JQO31" s="63"/>
      <c r="JQP31" s="64"/>
      <c r="JQU31" s="62"/>
      <c r="JQV31" s="63"/>
      <c r="JQW31" s="64"/>
      <c r="JRB31" s="62"/>
      <c r="JRC31" s="63"/>
      <c r="JRD31" s="64"/>
      <c r="JRI31" s="62"/>
      <c r="JRJ31" s="63"/>
      <c r="JRK31" s="64"/>
      <c r="JRP31" s="62"/>
      <c r="JRQ31" s="63"/>
      <c r="JRR31" s="64"/>
      <c r="JRW31" s="62"/>
      <c r="JRX31" s="63"/>
      <c r="JRY31" s="64"/>
      <c r="JSD31" s="62"/>
      <c r="JSE31" s="63"/>
      <c r="JSF31" s="64"/>
      <c r="JSK31" s="62"/>
      <c r="JSL31" s="63"/>
      <c r="JSM31" s="64"/>
      <c r="JSR31" s="62"/>
      <c r="JSS31" s="63"/>
      <c r="JST31" s="64"/>
      <c r="JSY31" s="62"/>
      <c r="JSZ31" s="63"/>
      <c r="JTA31" s="64"/>
      <c r="JTF31" s="62"/>
      <c r="JTG31" s="63"/>
      <c r="JTH31" s="64"/>
      <c r="JTM31" s="62"/>
      <c r="JTN31" s="63"/>
      <c r="JTO31" s="64"/>
      <c r="JTT31" s="62"/>
      <c r="JTU31" s="63"/>
      <c r="JTV31" s="64"/>
      <c r="JUA31" s="62"/>
      <c r="JUB31" s="63"/>
      <c r="JUC31" s="64"/>
      <c r="JUH31" s="62"/>
      <c r="JUI31" s="63"/>
      <c r="JUJ31" s="64"/>
      <c r="JUO31" s="62"/>
      <c r="JUP31" s="63"/>
      <c r="JUQ31" s="64"/>
      <c r="JUV31" s="62"/>
      <c r="JUW31" s="63"/>
      <c r="JUX31" s="64"/>
      <c r="JVC31" s="62"/>
      <c r="JVD31" s="63"/>
      <c r="JVE31" s="64"/>
      <c r="JVJ31" s="62"/>
      <c r="JVK31" s="63"/>
      <c r="JVL31" s="64"/>
      <c r="JVQ31" s="62"/>
      <c r="JVR31" s="63"/>
      <c r="JVS31" s="64"/>
      <c r="JVX31" s="62"/>
      <c r="JVY31" s="63"/>
      <c r="JVZ31" s="64"/>
      <c r="JWE31" s="62"/>
      <c r="JWF31" s="63"/>
      <c r="JWG31" s="64"/>
      <c r="JWL31" s="62"/>
      <c r="JWM31" s="63"/>
      <c r="JWN31" s="64"/>
      <c r="JWS31" s="62"/>
      <c r="JWT31" s="63"/>
      <c r="JWU31" s="64"/>
      <c r="JWZ31" s="62"/>
      <c r="JXA31" s="63"/>
      <c r="JXB31" s="64"/>
      <c r="JXG31" s="62"/>
      <c r="JXH31" s="63"/>
      <c r="JXI31" s="64"/>
      <c r="JXN31" s="62"/>
      <c r="JXO31" s="63"/>
      <c r="JXP31" s="64"/>
      <c r="JXU31" s="62"/>
      <c r="JXV31" s="63"/>
      <c r="JXW31" s="64"/>
      <c r="JYB31" s="62"/>
      <c r="JYC31" s="63"/>
      <c r="JYD31" s="64"/>
      <c r="JYI31" s="62"/>
      <c r="JYJ31" s="63"/>
      <c r="JYK31" s="64"/>
      <c r="JYP31" s="62"/>
      <c r="JYQ31" s="63"/>
      <c r="JYR31" s="64"/>
      <c r="JYW31" s="62"/>
      <c r="JYX31" s="63"/>
      <c r="JYY31" s="64"/>
      <c r="JZD31" s="62"/>
      <c r="JZE31" s="63"/>
      <c r="JZF31" s="64"/>
      <c r="JZK31" s="62"/>
      <c r="JZL31" s="63"/>
      <c r="JZM31" s="64"/>
      <c r="JZR31" s="62"/>
      <c r="JZS31" s="63"/>
      <c r="JZT31" s="64"/>
      <c r="JZY31" s="62"/>
      <c r="JZZ31" s="63"/>
      <c r="KAA31" s="64"/>
      <c r="KAF31" s="62"/>
      <c r="KAG31" s="63"/>
      <c r="KAH31" s="64"/>
      <c r="KAM31" s="62"/>
      <c r="KAN31" s="63"/>
      <c r="KAO31" s="64"/>
      <c r="KAT31" s="62"/>
      <c r="KAU31" s="63"/>
      <c r="KAV31" s="64"/>
      <c r="KBA31" s="62"/>
      <c r="KBB31" s="63"/>
      <c r="KBC31" s="64"/>
      <c r="KBH31" s="62"/>
      <c r="KBI31" s="63"/>
      <c r="KBJ31" s="64"/>
      <c r="KBO31" s="62"/>
      <c r="KBP31" s="63"/>
      <c r="KBQ31" s="64"/>
      <c r="KBV31" s="62"/>
      <c r="KBW31" s="63"/>
      <c r="KBX31" s="64"/>
      <c r="KCC31" s="62"/>
      <c r="KCD31" s="63"/>
      <c r="KCE31" s="64"/>
      <c r="KCJ31" s="62"/>
      <c r="KCK31" s="63"/>
      <c r="KCL31" s="64"/>
      <c r="KCQ31" s="62"/>
      <c r="KCR31" s="63"/>
      <c r="KCS31" s="64"/>
      <c r="KCX31" s="62"/>
      <c r="KCY31" s="63"/>
      <c r="KCZ31" s="64"/>
      <c r="KDE31" s="62"/>
      <c r="KDF31" s="63"/>
      <c r="KDG31" s="64"/>
      <c r="KDL31" s="62"/>
      <c r="KDM31" s="63"/>
      <c r="KDN31" s="64"/>
      <c r="KDS31" s="62"/>
      <c r="KDT31" s="63"/>
      <c r="KDU31" s="64"/>
      <c r="KDZ31" s="62"/>
      <c r="KEA31" s="63"/>
      <c r="KEB31" s="64"/>
      <c r="KEG31" s="62"/>
      <c r="KEH31" s="63"/>
      <c r="KEI31" s="64"/>
      <c r="KEN31" s="62"/>
      <c r="KEO31" s="63"/>
      <c r="KEP31" s="64"/>
      <c r="KEU31" s="62"/>
      <c r="KEV31" s="63"/>
      <c r="KEW31" s="64"/>
      <c r="KFB31" s="62"/>
      <c r="KFC31" s="63"/>
      <c r="KFD31" s="64"/>
      <c r="KFI31" s="62"/>
      <c r="KFJ31" s="63"/>
      <c r="KFK31" s="64"/>
      <c r="KFP31" s="62"/>
      <c r="KFQ31" s="63"/>
      <c r="KFR31" s="64"/>
      <c r="KFW31" s="62"/>
      <c r="KFX31" s="63"/>
      <c r="KFY31" s="64"/>
      <c r="KGD31" s="62"/>
      <c r="KGE31" s="63"/>
      <c r="KGF31" s="64"/>
      <c r="KGK31" s="62"/>
      <c r="KGL31" s="63"/>
      <c r="KGM31" s="64"/>
      <c r="KGR31" s="62"/>
      <c r="KGS31" s="63"/>
      <c r="KGT31" s="64"/>
      <c r="KGY31" s="62"/>
      <c r="KGZ31" s="63"/>
      <c r="KHA31" s="64"/>
      <c r="KHF31" s="62"/>
      <c r="KHG31" s="63"/>
      <c r="KHH31" s="64"/>
      <c r="KHM31" s="62"/>
      <c r="KHN31" s="63"/>
      <c r="KHO31" s="64"/>
      <c r="KHT31" s="62"/>
      <c r="KHU31" s="63"/>
      <c r="KHV31" s="64"/>
      <c r="KIA31" s="62"/>
      <c r="KIB31" s="63"/>
      <c r="KIC31" s="64"/>
      <c r="KIH31" s="62"/>
      <c r="KII31" s="63"/>
      <c r="KIJ31" s="64"/>
      <c r="KIO31" s="62"/>
      <c r="KIP31" s="63"/>
      <c r="KIQ31" s="64"/>
      <c r="KIV31" s="62"/>
      <c r="KIW31" s="63"/>
      <c r="KIX31" s="64"/>
      <c r="KJC31" s="62"/>
      <c r="KJD31" s="63"/>
      <c r="KJE31" s="64"/>
      <c r="KJJ31" s="62"/>
      <c r="KJK31" s="63"/>
      <c r="KJL31" s="64"/>
      <c r="KJQ31" s="62"/>
      <c r="KJR31" s="63"/>
      <c r="KJS31" s="64"/>
      <c r="KJX31" s="62"/>
      <c r="KJY31" s="63"/>
      <c r="KJZ31" s="64"/>
      <c r="KKE31" s="62"/>
      <c r="KKF31" s="63"/>
      <c r="KKG31" s="64"/>
      <c r="KKL31" s="62"/>
      <c r="KKM31" s="63"/>
      <c r="KKN31" s="64"/>
      <c r="KKS31" s="62"/>
      <c r="KKT31" s="63"/>
      <c r="KKU31" s="64"/>
      <c r="KKZ31" s="62"/>
      <c r="KLA31" s="63"/>
      <c r="KLB31" s="64"/>
      <c r="KLG31" s="62"/>
      <c r="KLH31" s="63"/>
      <c r="KLI31" s="64"/>
      <c r="KLN31" s="62"/>
      <c r="KLO31" s="63"/>
      <c r="KLP31" s="64"/>
      <c r="KLU31" s="62"/>
      <c r="KLV31" s="63"/>
      <c r="KLW31" s="64"/>
      <c r="KMB31" s="62"/>
      <c r="KMC31" s="63"/>
      <c r="KMD31" s="64"/>
      <c r="KMI31" s="62"/>
      <c r="KMJ31" s="63"/>
      <c r="KMK31" s="64"/>
      <c r="KMP31" s="62"/>
      <c r="KMQ31" s="63"/>
      <c r="KMR31" s="64"/>
      <c r="KMW31" s="62"/>
      <c r="KMX31" s="63"/>
      <c r="KMY31" s="64"/>
      <c r="KND31" s="62"/>
      <c r="KNE31" s="63"/>
      <c r="KNF31" s="64"/>
      <c r="KNK31" s="62"/>
      <c r="KNL31" s="63"/>
      <c r="KNM31" s="64"/>
      <c r="KNR31" s="62"/>
      <c r="KNS31" s="63"/>
      <c r="KNT31" s="64"/>
      <c r="KNY31" s="62"/>
      <c r="KNZ31" s="63"/>
      <c r="KOA31" s="64"/>
      <c r="KOF31" s="62"/>
      <c r="KOG31" s="63"/>
      <c r="KOH31" s="64"/>
      <c r="KOM31" s="62"/>
      <c r="KON31" s="63"/>
      <c r="KOO31" s="64"/>
      <c r="KOT31" s="62"/>
      <c r="KOU31" s="63"/>
      <c r="KOV31" s="64"/>
      <c r="KPA31" s="62"/>
      <c r="KPB31" s="63"/>
      <c r="KPC31" s="64"/>
      <c r="KPH31" s="62"/>
      <c r="KPI31" s="63"/>
      <c r="KPJ31" s="64"/>
      <c r="KPO31" s="62"/>
      <c r="KPP31" s="63"/>
      <c r="KPQ31" s="64"/>
      <c r="KPV31" s="62"/>
      <c r="KPW31" s="63"/>
      <c r="KPX31" s="64"/>
      <c r="KQC31" s="62"/>
      <c r="KQD31" s="63"/>
      <c r="KQE31" s="64"/>
      <c r="KQJ31" s="62"/>
      <c r="KQK31" s="63"/>
      <c r="KQL31" s="64"/>
      <c r="KQQ31" s="62"/>
      <c r="KQR31" s="63"/>
      <c r="KQS31" s="64"/>
      <c r="KQX31" s="62"/>
      <c r="KQY31" s="63"/>
      <c r="KQZ31" s="64"/>
      <c r="KRE31" s="62"/>
      <c r="KRF31" s="63"/>
      <c r="KRG31" s="64"/>
      <c r="KRL31" s="62"/>
      <c r="KRM31" s="63"/>
      <c r="KRN31" s="64"/>
      <c r="KRS31" s="62"/>
      <c r="KRT31" s="63"/>
      <c r="KRU31" s="64"/>
      <c r="KRZ31" s="62"/>
      <c r="KSA31" s="63"/>
      <c r="KSB31" s="64"/>
      <c r="KSG31" s="62"/>
      <c r="KSH31" s="63"/>
      <c r="KSI31" s="64"/>
      <c r="KSN31" s="62"/>
      <c r="KSO31" s="63"/>
      <c r="KSP31" s="64"/>
      <c r="KSU31" s="62"/>
      <c r="KSV31" s="63"/>
      <c r="KSW31" s="64"/>
      <c r="KTB31" s="62"/>
      <c r="KTC31" s="63"/>
      <c r="KTD31" s="64"/>
      <c r="KTI31" s="62"/>
      <c r="KTJ31" s="63"/>
      <c r="KTK31" s="64"/>
      <c r="KTP31" s="62"/>
      <c r="KTQ31" s="63"/>
      <c r="KTR31" s="64"/>
      <c r="KTW31" s="62"/>
      <c r="KTX31" s="63"/>
      <c r="KTY31" s="64"/>
      <c r="KUD31" s="62"/>
      <c r="KUE31" s="63"/>
      <c r="KUF31" s="64"/>
      <c r="KUK31" s="62"/>
      <c r="KUL31" s="63"/>
      <c r="KUM31" s="64"/>
      <c r="KUR31" s="62"/>
      <c r="KUS31" s="63"/>
      <c r="KUT31" s="64"/>
      <c r="KUY31" s="62"/>
      <c r="KUZ31" s="63"/>
      <c r="KVA31" s="64"/>
      <c r="KVF31" s="62"/>
      <c r="KVG31" s="63"/>
      <c r="KVH31" s="64"/>
      <c r="KVM31" s="62"/>
      <c r="KVN31" s="63"/>
      <c r="KVO31" s="64"/>
      <c r="KVT31" s="62"/>
      <c r="KVU31" s="63"/>
      <c r="KVV31" s="64"/>
      <c r="KWA31" s="62"/>
      <c r="KWB31" s="63"/>
      <c r="KWC31" s="64"/>
      <c r="KWH31" s="62"/>
      <c r="KWI31" s="63"/>
      <c r="KWJ31" s="64"/>
      <c r="KWO31" s="62"/>
      <c r="KWP31" s="63"/>
      <c r="KWQ31" s="64"/>
      <c r="KWV31" s="62"/>
      <c r="KWW31" s="63"/>
      <c r="KWX31" s="64"/>
      <c r="KXC31" s="62"/>
      <c r="KXD31" s="63"/>
      <c r="KXE31" s="64"/>
      <c r="KXJ31" s="62"/>
      <c r="KXK31" s="63"/>
      <c r="KXL31" s="64"/>
      <c r="KXQ31" s="62"/>
      <c r="KXR31" s="63"/>
      <c r="KXS31" s="64"/>
      <c r="KXX31" s="62"/>
      <c r="KXY31" s="63"/>
      <c r="KXZ31" s="64"/>
      <c r="KYE31" s="62"/>
      <c r="KYF31" s="63"/>
      <c r="KYG31" s="64"/>
      <c r="KYL31" s="62"/>
      <c r="KYM31" s="63"/>
      <c r="KYN31" s="64"/>
      <c r="KYS31" s="62"/>
      <c r="KYT31" s="63"/>
      <c r="KYU31" s="64"/>
      <c r="KYZ31" s="62"/>
      <c r="KZA31" s="63"/>
      <c r="KZB31" s="64"/>
      <c r="KZG31" s="62"/>
      <c r="KZH31" s="63"/>
      <c r="KZI31" s="64"/>
      <c r="KZN31" s="62"/>
      <c r="KZO31" s="63"/>
      <c r="KZP31" s="64"/>
      <c r="KZU31" s="62"/>
      <c r="KZV31" s="63"/>
      <c r="KZW31" s="64"/>
      <c r="LAB31" s="62"/>
      <c r="LAC31" s="63"/>
      <c r="LAD31" s="64"/>
      <c r="LAI31" s="62"/>
      <c r="LAJ31" s="63"/>
      <c r="LAK31" s="64"/>
      <c r="LAP31" s="62"/>
      <c r="LAQ31" s="63"/>
      <c r="LAR31" s="64"/>
      <c r="LAW31" s="62"/>
      <c r="LAX31" s="63"/>
      <c r="LAY31" s="64"/>
      <c r="LBD31" s="62"/>
      <c r="LBE31" s="63"/>
      <c r="LBF31" s="64"/>
      <c r="LBK31" s="62"/>
      <c r="LBL31" s="63"/>
      <c r="LBM31" s="64"/>
      <c r="LBR31" s="62"/>
      <c r="LBS31" s="63"/>
      <c r="LBT31" s="64"/>
      <c r="LBY31" s="62"/>
      <c r="LBZ31" s="63"/>
      <c r="LCA31" s="64"/>
      <c r="LCF31" s="62"/>
      <c r="LCG31" s="63"/>
      <c r="LCH31" s="64"/>
      <c r="LCM31" s="62"/>
      <c r="LCN31" s="63"/>
      <c r="LCO31" s="64"/>
      <c r="LCT31" s="62"/>
      <c r="LCU31" s="63"/>
      <c r="LCV31" s="64"/>
      <c r="LDA31" s="62"/>
      <c r="LDB31" s="63"/>
      <c r="LDC31" s="64"/>
      <c r="LDH31" s="62"/>
      <c r="LDI31" s="63"/>
      <c r="LDJ31" s="64"/>
      <c r="LDO31" s="62"/>
      <c r="LDP31" s="63"/>
      <c r="LDQ31" s="64"/>
      <c r="LDV31" s="62"/>
      <c r="LDW31" s="63"/>
      <c r="LDX31" s="64"/>
      <c r="LEC31" s="62"/>
      <c r="LED31" s="63"/>
      <c r="LEE31" s="64"/>
      <c r="LEJ31" s="62"/>
      <c r="LEK31" s="63"/>
      <c r="LEL31" s="64"/>
      <c r="LEQ31" s="62"/>
      <c r="LER31" s="63"/>
      <c r="LES31" s="64"/>
      <c r="LEX31" s="62"/>
      <c r="LEY31" s="63"/>
      <c r="LEZ31" s="64"/>
      <c r="LFE31" s="62"/>
      <c r="LFF31" s="63"/>
      <c r="LFG31" s="64"/>
      <c r="LFL31" s="62"/>
      <c r="LFM31" s="63"/>
      <c r="LFN31" s="64"/>
      <c r="LFS31" s="62"/>
      <c r="LFT31" s="63"/>
      <c r="LFU31" s="64"/>
      <c r="LFZ31" s="62"/>
      <c r="LGA31" s="63"/>
      <c r="LGB31" s="64"/>
      <c r="LGG31" s="62"/>
      <c r="LGH31" s="63"/>
      <c r="LGI31" s="64"/>
      <c r="LGN31" s="62"/>
      <c r="LGO31" s="63"/>
      <c r="LGP31" s="64"/>
      <c r="LGU31" s="62"/>
      <c r="LGV31" s="63"/>
      <c r="LGW31" s="64"/>
      <c r="LHB31" s="62"/>
      <c r="LHC31" s="63"/>
      <c r="LHD31" s="64"/>
      <c r="LHI31" s="62"/>
      <c r="LHJ31" s="63"/>
      <c r="LHK31" s="64"/>
      <c r="LHP31" s="62"/>
      <c r="LHQ31" s="63"/>
      <c r="LHR31" s="64"/>
      <c r="LHW31" s="62"/>
      <c r="LHX31" s="63"/>
      <c r="LHY31" s="64"/>
      <c r="LID31" s="62"/>
      <c r="LIE31" s="63"/>
      <c r="LIF31" s="64"/>
      <c r="LIK31" s="62"/>
      <c r="LIL31" s="63"/>
      <c r="LIM31" s="64"/>
      <c r="LIR31" s="62"/>
      <c r="LIS31" s="63"/>
      <c r="LIT31" s="64"/>
      <c r="LIY31" s="62"/>
      <c r="LIZ31" s="63"/>
      <c r="LJA31" s="64"/>
      <c r="LJF31" s="62"/>
      <c r="LJG31" s="63"/>
      <c r="LJH31" s="64"/>
      <c r="LJM31" s="62"/>
      <c r="LJN31" s="63"/>
      <c r="LJO31" s="64"/>
      <c r="LJT31" s="62"/>
      <c r="LJU31" s="63"/>
      <c r="LJV31" s="64"/>
      <c r="LKA31" s="62"/>
      <c r="LKB31" s="63"/>
      <c r="LKC31" s="64"/>
      <c r="LKH31" s="62"/>
      <c r="LKI31" s="63"/>
      <c r="LKJ31" s="64"/>
      <c r="LKO31" s="62"/>
      <c r="LKP31" s="63"/>
      <c r="LKQ31" s="64"/>
      <c r="LKV31" s="62"/>
      <c r="LKW31" s="63"/>
      <c r="LKX31" s="64"/>
      <c r="LLC31" s="62"/>
      <c r="LLD31" s="63"/>
      <c r="LLE31" s="64"/>
      <c r="LLJ31" s="62"/>
      <c r="LLK31" s="63"/>
      <c r="LLL31" s="64"/>
      <c r="LLQ31" s="62"/>
      <c r="LLR31" s="63"/>
      <c r="LLS31" s="64"/>
      <c r="LLX31" s="62"/>
      <c r="LLY31" s="63"/>
      <c r="LLZ31" s="64"/>
      <c r="LME31" s="62"/>
      <c r="LMF31" s="63"/>
      <c r="LMG31" s="64"/>
      <c r="LML31" s="62"/>
      <c r="LMM31" s="63"/>
      <c r="LMN31" s="64"/>
      <c r="LMS31" s="62"/>
      <c r="LMT31" s="63"/>
      <c r="LMU31" s="64"/>
      <c r="LMZ31" s="62"/>
      <c r="LNA31" s="63"/>
      <c r="LNB31" s="64"/>
      <c r="LNG31" s="62"/>
      <c r="LNH31" s="63"/>
      <c r="LNI31" s="64"/>
      <c r="LNN31" s="62"/>
      <c r="LNO31" s="63"/>
      <c r="LNP31" s="64"/>
      <c r="LNU31" s="62"/>
      <c r="LNV31" s="63"/>
      <c r="LNW31" s="64"/>
      <c r="LOB31" s="62"/>
      <c r="LOC31" s="63"/>
      <c r="LOD31" s="64"/>
      <c r="LOI31" s="62"/>
      <c r="LOJ31" s="63"/>
      <c r="LOK31" s="64"/>
      <c r="LOP31" s="62"/>
      <c r="LOQ31" s="63"/>
      <c r="LOR31" s="64"/>
      <c r="LOW31" s="62"/>
      <c r="LOX31" s="63"/>
      <c r="LOY31" s="64"/>
      <c r="LPD31" s="62"/>
      <c r="LPE31" s="63"/>
      <c r="LPF31" s="64"/>
      <c r="LPK31" s="62"/>
      <c r="LPL31" s="63"/>
      <c r="LPM31" s="64"/>
      <c r="LPR31" s="62"/>
      <c r="LPS31" s="63"/>
      <c r="LPT31" s="64"/>
      <c r="LPY31" s="62"/>
      <c r="LPZ31" s="63"/>
      <c r="LQA31" s="64"/>
      <c r="LQF31" s="62"/>
      <c r="LQG31" s="63"/>
      <c r="LQH31" s="64"/>
      <c r="LQM31" s="62"/>
      <c r="LQN31" s="63"/>
      <c r="LQO31" s="64"/>
      <c r="LQT31" s="62"/>
      <c r="LQU31" s="63"/>
      <c r="LQV31" s="64"/>
      <c r="LRA31" s="62"/>
      <c r="LRB31" s="63"/>
      <c r="LRC31" s="64"/>
      <c r="LRH31" s="62"/>
      <c r="LRI31" s="63"/>
      <c r="LRJ31" s="64"/>
      <c r="LRO31" s="62"/>
      <c r="LRP31" s="63"/>
      <c r="LRQ31" s="64"/>
      <c r="LRV31" s="62"/>
      <c r="LRW31" s="63"/>
      <c r="LRX31" s="64"/>
      <c r="LSC31" s="62"/>
      <c r="LSD31" s="63"/>
      <c r="LSE31" s="64"/>
      <c r="LSJ31" s="62"/>
      <c r="LSK31" s="63"/>
      <c r="LSL31" s="64"/>
      <c r="LSQ31" s="62"/>
      <c r="LSR31" s="63"/>
      <c r="LSS31" s="64"/>
      <c r="LSX31" s="62"/>
      <c r="LSY31" s="63"/>
      <c r="LSZ31" s="64"/>
      <c r="LTE31" s="62"/>
      <c r="LTF31" s="63"/>
      <c r="LTG31" s="64"/>
      <c r="LTL31" s="62"/>
      <c r="LTM31" s="63"/>
      <c r="LTN31" s="64"/>
      <c r="LTS31" s="62"/>
      <c r="LTT31" s="63"/>
      <c r="LTU31" s="64"/>
      <c r="LTZ31" s="62"/>
      <c r="LUA31" s="63"/>
      <c r="LUB31" s="64"/>
      <c r="LUG31" s="62"/>
      <c r="LUH31" s="63"/>
      <c r="LUI31" s="64"/>
      <c r="LUN31" s="62"/>
      <c r="LUO31" s="63"/>
      <c r="LUP31" s="64"/>
      <c r="LUU31" s="62"/>
      <c r="LUV31" s="63"/>
      <c r="LUW31" s="64"/>
      <c r="LVB31" s="62"/>
      <c r="LVC31" s="63"/>
      <c r="LVD31" s="64"/>
      <c r="LVI31" s="62"/>
      <c r="LVJ31" s="63"/>
      <c r="LVK31" s="64"/>
      <c r="LVP31" s="62"/>
      <c r="LVQ31" s="63"/>
      <c r="LVR31" s="64"/>
      <c r="LVW31" s="62"/>
      <c r="LVX31" s="63"/>
      <c r="LVY31" s="64"/>
      <c r="LWD31" s="62"/>
      <c r="LWE31" s="63"/>
      <c r="LWF31" s="64"/>
      <c r="LWK31" s="62"/>
      <c r="LWL31" s="63"/>
      <c r="LWM31" s="64"/>
      <c r="LWR31" s="62"/>
      <c r="LWS31" s="63"/>
      <c r="LWT31" s="64"/>
      <c r="LWY31" s="62"/>
      <c r="LWZ31" s="63"/>
      <c r="LXA31" s="64"/>
      <c r="LXF31" s="62"/>
      <c r="LXG31" s="63"/>
      <c r="LXH31" s="64"/>
      <c r="LXM31" s="62"/>
      <c r="LXN31" s="63"/>
      <c r="LXO31" s="64"/>
      <c r="LXT31" s="62"/>
      <c r="LXU31" s="63"/>
      <c r="LXV31" s="64"/>
      <c r="LYA31" s="62"/>
      <c r="LYB31" s="63"/>
      <c r="LYC31" s="64"/>
      <c r="LYH31" s="62"/>
      <c r="LYI31" s="63"/>
      <c r="LYJ31" s="64"/>
      <c r="LYO31" s="62"/>
      <c r="LYP31" s="63"/>
      <c r="LYQ31" s="64"/>
      <c r="LYV31" s="62"/>
      <c r="LYW31" s="63"/>
      <c r="LYX31" s="64"/>
      <c r="LZC31" s="62"/>
      <c r="LZD31" s="63"/>
      <c r="LZE31" s="64"/>
      <c r="LZJ31" s="62"/>
      <c r="LZK31" s="63"/>
      <c r="LZL31" s="64"/>
      <c r="LZQ31" s="62"/>
      <c r="LZR31" s="63"/>
      <c r="LZS31" s="64"/>
      <c r="LZX31" s="62"/>
      <c r="LZY31" s="63"/>
      <c r="LZZ31" s="64"/>
      <c r="MAE31" s="62"/>
      <c r="MAF31" s="63"/>
      <c r="MAG31" s="64"/>
      <c r="MAL31" s="62"/>
      <c r="MAM31" s="63"/>
      <c r="MAN31" s="64"/>
      <c r="MAS31" s="62"/>
      <c r="MAT31" s="63"/>
      <c r="MAU31" s="64"/>
      <c r="MAZ31" s="62"/>
      <c r="MBA31" s="63"/>
      <c r="MBB31" s="64"/>
      <c r="MBG31" s="62"/>
      <c r="MBH31" s="63"/>
      <c r="MBI31" s="64"/>
      <c r="MBN31" s="62"/>
      <c r="MBO31" s="63"/>
      <c r="MBP31" s="64"/>
      <c r="MBU31" s="62"/>
      <c r="MBV31" s="63"/>
      <c r="MBW31" s="64"/>
      <c r="MCB31" s="62"/>
      <c r="MCC31" s="63"/>
      <c r="MCD31" s="64"/>
      <c r="MCI31" s="62"/>
      <c r="MCJ31" s="63"/>
      <c r="MCK31" s="64"/>
      <c r="MCP31" s="62"/>
      <c r="MCQ31" s="63"/>
      <c r="MCR31" s="64"/>
      <c r="MCW31" s="62"/>
      <c r="MCX31" s="63"/>
      <c r="MCY31" s="64"/>
      <c r="MDD31" s="62"/>
      <c r="MDE31" s="63"/>
      <c r="MDF31" s="64"/>
      <c r="MDK31" s="62"/>
      <c r="MDL31" s="63"/>
      <c r="MDM31" s="64"/>
      <c r="MDR31" s="62"/>
      <c r="MDS31" s="63"/>
      <c r="MDT31" s="64"/>
      <c r="MDY31" s="62"/>
      <c r="MDZ31" s="63"/>
      <c r="MEA31" s="64"/>
      <c r="MEF31" s="62"/>
      <c r="MEG31" s="63"/>
      <c r="MEH31" s="64"/>
      <c r="MEM31" s="62"/>
      <c r="MEN31" s="63"/>
      <c r="MEO31" s="64"/>
      <c r="MET31" s="62"/>
      <c r="MEU31" s="63"/>
      <c r="MEV31" s="64"/>
      <c r="MFA31" s="62"/>
      <c r="MFB31" s="63"/>
      <c r="MFC31" s="64"/>
      <c r="MFH31" s="62"/>
      <c r="MFI31" s="63"/>
      <c r="MFJ31" s="64"/>
      <c r="MFO31" s="62"/>
      <c r="MFP31" s="63"/>
      <c r="MFQ31" s="64"/>
      <c r="MFV31" s="62"/>
      <c r="MFW31" s="63"/>
      <c r="MFX31" s="64"/>
      <c r="MGC31" s="62"/>
      <c r="MGD31" s="63"/>
      <c r="MGE31" s="64"/>
      <c r="MGJ31" s="62"/>
      <c r="MGK31" s="63"/>
      <c r="MGL31" s="64"/>
      <c r="MGQ31" s="62"/>
      <c r="MGR31" s="63"/>
      <c r="MGS31" s="64"/>
      <c r="MGX31" s="62"/>
      <c r="MGY31" s="63"/>
      <c r="MGZ31" s="64"/>
      <c r="MHE31" s="62"/>
      <c r="MHF31" s="63"/>
      <c r="MHG31" s="64"/>
      <c r="MHL31" s="62"/>
      <c r="MHM31" s="63"/>
      <c r="MHN31" s="64"/>
      <c r="MHS31" s="62"/>
      <c r="MHT31" s="63"/>
      <c r="MHU31" s="64"/>
      <c r="MHZ31" s="62"/>
      <c r="MIA31" s="63"/>
      <c r="MIB31" s="64"/>
      <c r="MIG31" s="62"/>
      <c r="MIH31" s="63"/>
      <c r="MII31" s="64"/>
      <c r="MIN31" s="62"/>
      <c r="MIO31" s="63"/>
      <c r="MIP31" s="64"/>
      <c r="MIU31" s="62"/>
      <c r="MIV31" s="63"/>
      <c r="MIW31" s="64"/>
      <c r="MJB31" s="62"/>
      <c r="MJC31" s="63"/>
      <c r="MJD31" s="64"/>
      <c r="MJI31" s="62"/>
      <c r="MJJ31" s="63"/>
      <c r="MJK31" s="64"/>
      <c r="MJP31" s="62"/>
      <c r="MJQ31" s="63"/>
      <c r="MJR31" s="64"/>
      <c r="MJW31" s="62"/>
      <c r="MJX31" s="63"/>
      <c r="MJY31" s="64"/>
      <c r="MKD31" s="62"/>
      <c r="MKE31" s="63"/>
      <c r="MKF31" s="64"/>
      <c r="MKK31" s="62"/>
      <c r="MKL31" s="63"/>
      <c r="MKM31" s="64"/>
      <c r="MKR31" s="62"/>
      <c r="MKS31" s="63"/>
      <c r="MKT31" s="64"/>
      <c r="MKY31" s="62"/>
      <c r="MKZ31" s="63"/>
      <c r="MLA31" s="64"/>
      <c r="MLF31" s="62"/>
      <c r="MLG31" s="63"/>
      <c r="MLH31" s="64"/>
      <c r="MLM31" s="62"/>
      <c r="MLN31" s="63"/>
      <c r="MLO31" s="64"/>
      <c r="MLT31" s="62"/>
      <c r="MLU31" s="63"/>
      <c r="MLV31" s="64"/>
      <c r="MMA31" s="62"/>
      <c r="MMB31" s="63"/>
      <c r="MMC31" s="64"/>
      <c r="MMH31" s="62"/>
      <c r="MMI31" s="63"/>
      <c r="MMJ31" s="64"/>
      <c r="MMO31" s="62"/>
      <c r="MMP31" s="63"/>
      <c r="MMQ31" s="64"/>
      <c r="MMV31" s="62"/>
      <c r="MMW31" s="63"/>
      <c r="MMX31" s="64"/>
      <c r="MNC31" s="62"/>
      <c r="MND31" s="63"/>
      <c r="MNE31" s="64"/>
      <c r="MNJ31" s="62"/>
      <c r="MNK31" s="63"/>
      <c r="MNL31" s="64"/>
      <c r="MNQ31" s="62"/>
      <c r="MNR31" s="63"/>
      <c r="MNS31" s="64"/>
      <c r="MNX31" s="62"/>
      <c r="MNY31" s="63"/>
      <c r="MNZ31" s="64"/>
      <c r="MOE31" s="62"/>
      <c r="MOF31" s="63"/>
      <c r="MOG31" s="64"/>
      <c r="MOL31" s="62"/>
      <c r="MOM31" s="63"/>
      <c r="MON31" s="64"/>
      <c r="MOS31" s="62"/>
      <c r="MOT31" s="63"/>
      <c r="MOU31" s="64"/>
      <c r="MOZ31" s="62"/>
      <c r="MPA31" s="63"/>
      <c r="MPB31" s="64"/>
      <c r="MPG31" s="62"/>
      <c r="MPH31" s="63"/>
      <c r="MPI31" s="64"/>
      <c r="MPN31" s="62"/>
      <c r="MPO31" s="63"/>
      <c r="MPP31" s="64"/>
      <c r="MPU31" s="62"/>
      <c r="MPV31" s="63"/>
      <c r="MPW31" s="64"/>
      <c r="MQB31" s="62"/>
      <c r="MQC31" s="63"/>
      <c r="MQD31" s="64"/>
      <c r="MQI31" s="62"/>
      <c r="MQJ31" s="63"/>
      <c r="MQK31" s="64"/>
      <c r="MQP31" s="62"/>
      <c r="MQQ31" s="63"/>
      <c r="MQR31" s="64"/>
      <c r="MQW31" s="62"/>
      <c r="MQX31" s="63"/>
      <c r="MQY31" s="64"/>
      <c r="MRD31" s="62"/>
      <c r="MRE31" s="63"/>
      <c r="MRF31" s="64"/>
      <c r="MRK31" s="62"/>
      <c r="MRL31" s="63"/>
      <c r="MRM31" s="64"/>
      <c r="MRR31" s="62"/>
      <c r="MRS31" s="63"/>
      <c r="MRT31" s="64"/>
      <c r="MRY31" s="62"/>
      <c r="MRZ31" s="63"/>
      <c r="MSA31" s="64"/>
      <c r="MSF31" s="62"/>
      <c r="MSG31" s="63"/>
      <c r="MSH31" s="64"/>
      <c r="MSM31" s="62"/>
      <c r="MSN31" s="63"/>
      <c r="MSO31" s="64"/>
      <c r="MST31" s="62"/>
      <c r="MSU31" s="63"/>
      <c r="MSV31" s="64"/>
      <c r="MTA31" s="62"/>
      <c r="MTB31" s="63"/>
      <c r="MTC31" s="64"/>
      <c r="MTH31" s="62"/>
      <c r="MTI31" s="63"/>
      <c r="MTJ31" s="64"/>
      <c r="MTO31" s="62"/>
      <c r="MTP31" s="63"/>
      <c r="MTQ31" s="64"/>
      <c r="MTV31" s="62"/>
      <c r="MTW31" s="63"/>
      <c r="MTX31" s="64"/>
      <c r="MUC31" s="62"/>
      <c r="MUD31" s="63"/>
      <c r="MUE31" s="64"/>
      <c r="MUJ31" s="62"/>
      <c r="MUK31" s="63"/>
      <c r="MUL31" s="64"/>
      <c r="MUQ31" s="62"/>
      <c r="MUR31" s="63"/>
      <c r="MUS31" s="64"/>
      <c r="MUX31" s="62"/>
      <c r="MUY31" s="63"/>
      <c r="MUZ31" s="64"/>
      <c r="MVE31" s="62"/>
      <c r="MVF31" s="63"/>
      <c r="MVG31" s="64"/>
      <c r="MVL31" s="62"/>
      <c r="MVM31" s="63"/>
      <c r="MVN31" s="64"/>
      <c r="MVS31" s="62"/>
      <c r="MVT31" s="63"/>
      <c r="MVU31" s="64"/>
      <c r="MVZ31" s="62"/>
      <c r="MWA31" s="63"/>
      <c r="MWB31" s="64"/>
      <c r="MWG31" s="62"/>
      <c r="MWH31" s="63"/>
      <c r="MWI31" s="64"/>
      <c r="MWN31" s="62"/>
      <c r="MWO31" s="63"/>
      <c r="MWP31" s="64"/>
      <c r="MWU31" s="62"/>
      <c r="MWV31" s="63"/>
      <c r="MWW31" s="64"/>
      <c r="MXB31" s="62"/>
      <c r="MXC31" s="63"/>
      <c r="MXD31" s="64"/>
      <c r="MXI31" s="62"/>
      <c r="MXJ31" s="63"/>
      <c r="MXK31" s="64"/>
      <c r="MXP31" s="62"/>
      <c r="MXQ31" s="63"/>
      <c r="MXR31" s="64"/>
      <c r="MXW31" s="62"/>
      <c r="MXX31" s="63"/>
      <c r="MXY31" s="64"/>
      <c r="MYD31" s="62"/>
      <c r="MYE31" s="63"/>
      <c r="MYF31" s="64"/>
      <c r="MYK31" s="62"/>
      <c r="MYL31" s="63"/>
      <c r="MYM31" s="64"/>
      <c r="MYR31" s="62"/>
      <c r="MYS31" s="63"/>
      <c r="MYT31" s="64"/>
      <c r="MYY31" s="62"/>
      <c r="MYZ31" s="63"/>
      <c r="MZA31" s="64"/>
      <c r="MZF31" s="62"/>
      <c r="MZG31" s="63"/>
      <c r="MZH31" s="64"/>
      <c r="MZM31" s="62"/>
      <c r="MZN31" s="63"/>
      <c r="MZO31" s="64"/>
      <c r="MZT31" s="62"/>
      <c r="MZU31" s="63"/>
      <c r="MZV31" s="64"/>
      <c r="NAA31" s="62"/>
      <c r="NAB31" s="63"/>
      <c r="NAC31" s="64"/>
      <c r="NAH31" s="62"/>
      <c r="NAI31" s="63"/>
      <c r="NAJ31" s="64"/>
      <c r="NAO31" s="62"/>
      <c r="NAP31" s="63"/>
      <c r="NAQ31" s="64"/>
      <c r="NAV31" s="62"/>
      <c r="NAW31" s="63"/>
      <c r="NAX31" s="64"/>
      <c r="NBC31" s="62"/>
      <c r="NBD31" s="63"/>
      <c r="NBE31" s="64"/>
      <c r="NBJ31" s="62"/>
      <c r="NBK31" s="63"/>
      <c r="NBL31" s="64"/>
      <c r="NBQ31" s="62"/>
      <c r="NBR31" s="63"/>
      <c r="NBS31" s="64"/>
      <c r="NBX31" s="62"/>
      <c r="NBY31" s="63"/>
      <c r="NBZ31" s="64"/>
      <c r="NCE31" s="62"/>
      <c r="NCF31" s="63"/>
      <c r="NCG31" s="64"/>
      <c r="NCL31" s="62"/>
      <c r="NCM31" s="63"/>
      <c r="NCN31" s="64"/>
      <c r="NCS31" s="62"/>
      <c r="NCT31" s="63"/>
      <c r="NCU31" s="64"/>
      <c r="NCZ31" s="62"/>
      <c r="NDA31" s="63"/>
      <c r="NDB31" s="64"/>
      <c r="NDG31" s="62"/>
      <c r="NDH31" s="63"/>
      <c r="NDI31" s="64"/>
      <c r="NDN31" s="62"/>
      <c r="NDO31" s="63"/>
      <c r="NDP31" s="64"/>
      <c r="NDU31" s="62"/>
      <c r="NDV31" s="63"/>
      <c r="NDW31" s="64"/>
      <c r="NEB31" s="62"/>
      <c r="NEC31" s="63"/>
      <c r="NED31" s="64"/>
      <c r="NEI31" s="62"/>
      <c r="NEJ31" s="63"/>
      <c r="NEK31" s="64"/>
      <c r="NEP31" s="62"/>
      <c r="NEQ31" s="63"/>
      <c r="NER31" s="64"/>
      <c r="NEW31" s="62"/>
      <c r="NEX31" s="63"/>
      <c r="NEY31" s="64"/>
      <c r="NFD31" s="62"/>
      <c r="NFE31" s="63"/>
      <c r="NFF31" s="64"/>
      <c r="NFK31" s="62"/>
      <c r="NFL31" s="63"/>
      <c r="NFM31" s="64"/>
      <c r="NFR31" s="62"/>
      <c r="NFS31" s="63"/>
      <c r="NFT31" s="64"/>
      <c r="NFY31" s="62"/>
      <c r="NFZ31" s="63"/>
      <c r="NGA31" s="64"/>
      <c r="NGF31" s="62"/>
      <c r="NGG31" s="63"/>
      <c r="NGH31" s="64"/>
      <c r="NGM31" s="62"/>
      <c r="NGN31" s="63"/>
      <c r="NGO31" s="64"/>
      <c r="NGT31" s="62"/>
      <c r="NGU31" s="63"/>
      <c r="NGV31" s="64"/>
      <c r="NHA31" s="62"/>
      <c r="NHB31" s="63"/>
      <c r="NHC31" s="64"/>
      <c r="NHH31" s="62"/>
      <c r="NHI31" s="63"/>
      <c r="NHJ31" s="64"/>
      <c r="NHO31" s="62"/>
      <c r="NHP31" s="63"/>
      <c r="NHQ31" s="64"/>
      <c r="NHV31" s="62"/>
      <c r="NHW31" s="63"/>
      <c r="NHX31" s="64"/>
      <c r="NIC31" s="62"/>
      <c r="NID31" s="63"/>
      <c r="NIE31" s="64"/>
      <c r="NIJ31" s="62"/>
      <c r="NIK31" s="63"/>
      <c r="NIL31" s="64"/>
      <c r="NIQ31" s="62"/>
      <c r="NIR31" s="63"/>
      <c r="NIS31" s="64"/>
      <c r="NIX31" s="62"/>
      <c r="NIY31" s="63"/>
      <c r="NIZ31" s="64"/>
      <c r="NJE31" s="62"/>
      <c r="NJF31" s="63"/>
      <c r="NJG31" s="64"/>
      <c r="NJL31" s="62"/>
      <c r="NJM31" s="63"/>
      <c r="NJN31" s="64"/>
      <c r="NJS31" s="62"/>
      <c r="NJT31" s="63"/>
      <c r="NJU31" s="64"/>
      <c r="NJZ31" s="62"/>
      <c r="NKA31" s="63"/>
      <c r="NKB31" s="64"/>
      <c r="NKG31" s="62"/>
      <c r="NKH31" s="63"/>
      <c r="NKI31" s="64"/>
      <c r="NKN31" s="62"/>
      <c r="NKO31" s="63"/>
      <c r="NKP31" s="64"/>
      <c r="NKU31" s="62"/>
      <c r="NKV31" s="63"/>
      <c r="NKW31" s="64"/>
      <c r="NLB31" s="62"/>
      <c r="NLC31" s="63"/>
      <c r="NLD31" s="64"/>
      <c r="NLI31" s="62"/>
      <c r="NLJ31" s="63"/>
      <c r="NLK31" s="64"/>
      <c r="NLP31" s="62"/>
      <c r="NLQ31" s="63"/>
      <c r="NLR31" s="64"/>
      <c r="NLW31" s="62"/>
      <c r="NLX31" s="63"/>
      <c r="NLY31" s="64"/>
      <c r="NMD31" s="62"/>
      <c r="NME31" s="63"/>
      <c r="NMF31" s="64"/>
      <c r="NMK31" s="62"/>
      <c r="NML31" s="63"/>
      <c r="NMM31" s="64"/>
      <c r="NMR31" s="62"/>
      <c r="NMS31" s="63"/>
      <c r="NMT31" s="64"/>
      <c r="NMY31" s="62"/>
      <c r="NMZ31" s="63"/>
      <c r="NNA31" s="64"/>
      <c r="NNF31" s="62"/>
      <c r="NNG31" s="63"/>
      <c r="NNH31" s="64"/>
      <c r="NNM31" s="62"/>
      <c r="NNN31" s="63"/>
      <c r="NNO31" s="64"/>
      <c r="NNT31" s="62"/>
      <c r="NNU31" s="63"/>
      <c r="NNV31" s="64"/>
      <c r="NOA31" s="62"/>
      <c r="NOB31" s="63"/>
      <c r="NOC31" s="64"/>
      <c r="NOH31" s="62"/>
      <c r="NOI31" s="63"/>
      <c r="NOJ31" s="64"/>
      <c r="NOO31" s="62"/>
      <c r="NOP31" s="63"/>
      <c r="NOQ31" s="64"/>
      <c r="NOV31" s="62"/>
      <c r="NOW31" s="63"/>
      <c r="NOX31" s="64"/>
      <c r="NPC31" s="62"/>
      <c r="NPD31" s="63"/>
      <c r="NPE31" s="64"/>
      <c r="NPJ31" s="62"/>
      <c r="NPK31" s="63"/>
      <c r="NPL31" s="64"/>
      <c r="NPQ31" s="62"/>
      <c r="NPR31" s="63"/>
      <c r="NPS31" s="64"/>
      <c r="NPX31" s="62"/>
      <c r="NPY31" s="63"/>
      <c r="NPZ31" s="64"/>
      <c r="NQE31" s="62"/>
      <c r="NQF31" s="63"/>
      <c r="NQG31" s="64"/>
      <c r="NQL31" s="62"/>
      <c r="NQM31" s="63"/>
      <c r="NQN31" s="64"/>
      <c r="NQS31" s="62"/>
      <c r="NQT31" s="63"/>
      <c r="NQU31" s="64"/>
      <c r="NQZ31" s="62"/>
      <c r="NRA31" s="63"/>
      <c r="NRB31" s="64"/>
      <c r="NRG31" s="62"/>
      <c r="NRH31" s="63"/>
      <c r="NRI31" s="64"/>
      <c r="NRN31" s="62"/>
      <c r="NRO31" s="63"/>
      <c r="NRP31" s="64"/>
      <c r="NRU31" s="62"/>
      <c r="NRV31" s="63"/>
      <c r="NRW31" s="64"/>
      <c r="NSB31" s="62"/>
      <c r="NSC31" s="63"/>
      <c r="NSD31" s="64"/>
      <c r="NSI31" s="62"/>
      <c r="NSJ31" s="63"/>
      <c r="NSK31" s="64"/>
      <c r="NSP31" s="62"/>
      <c r="NSQ31" s="63"/>
      <c r="NSR31" s="64"/>
      <c r="NSW31" s="62"/>
      <c r="NSX31" s="63"/>
      <c r="NSY31" s="64"/>
      <c r="NTD31" s="62"/>
      <c r="NTE31" s="63"/>
      <c r="NTF31" s="64"/>
      <c r="NTK31" s="62"/>
      <c r="NTL31" s="63"/>
      <c r="NTM31" s="64"/>
      <c r="NTR31" s="62"/>
      <c r="NTS31" s="63"/>
      <c r="NTT31" s="64"/>
      <c r="NTY31" s="62"/>
      <c r="NTZ31" s="63"/>
      <c r="NUA31" s="64"/>
      <c r="NUF31" s="62"/>
      <c r="NUG31" s="63"/>
      <c r="NUH31" s="64"/>
      <c r="NUM31" s="62"/>
      <c r="NUN31" s="63"/>
      <c r="NUO31" s="64"/>
      <c r="NUT31" s="62"/>
      <c r="NUU31" s="63"/>
      <c r="NUV31" s="64"/>
      <c r="NVA31" s="62"/>
      <c r="NVB31" s="63"/>
      <c r="NVC31" s="64"/>
      <c r="NVH31" s="62"/>
      <c r="NVI31" s="63"/>
      <c r="NVJ31" s="64"/>
      <c r="NVO31" s="62"/>
      <c r="NVP31" s="63"/>
      <c r="NVQ31" s="64"/>
      <c r="NVV31" s="62"/>
      <c r="NVW31" s="63"/>
      <c r="NVX31" s="64"/>
      <c r="NWC31" s="62"/>
      <c r="NWD31" s="63"/>
      <c r="NWE31" s="64"/>
      <c r="NWJ31" s="62"/>
      <c r="NWK31" s="63"/>
      <c r="NWL31" s="64"/>
      <c r="NWQ31" s="62"/>
      <c r="NWR31" s="63"/>
      <c r="NWS31" s="64"/>
      <c r="NWX31" s="62"/>
      <c r="NWY31" s="63"/>
      <c r="NWZ31" s="64"/>
      <c r="NXE31" s="62"/>
      <c r="NXF31" s="63"/>
      <c r="NXG31" s="64"/>
      <c r="NXL31" s="62"/>
      <c r="NXM31" s="63"/>
      <c r="NXN31" s="64"/>
      <c r="NXS31" s="62"/>
      <c r="NXT31" s="63"/>
      <c r="NXU31" s="64"/>
      <c r="NXZ31" s="62"/>
      <c r="NYA31" s="63"/>
      <c r="NYB31" s="64"/>
      <c r="NYG31" s="62"/>
      <c r="NYH31" s="63"/>
      <c r="NYI31" s="64"/>
      <c r="NYN31" s="62"/>
      <c r="NYO31" s="63"/>
      <c r="NYP31" s="64"/>
      <c r="NYU31" s="62"/>
      <c r="NYV31" s="63"/>
      <c r="NYW31" s="64"/>
      <c r="NZB31" s="62"/>
      <c r="NZC31" s="63"/>
      <c r="NZD31" s="64"/>
      <c r="NZI31" s="62"/>
      <c r="NZJ31" s="63"/>
      <c r="NZK31" s="64"/>
      <c r="NZP31" s="62"/>
      <c r="NZQ31" s="63"/>
      <c r="NZR31" s="64"/>
      <c r="NZW31" s="62"/>
      <c r="NZX31" s="63"/>
      <c r="NZY31" s="64"/>
      <c r="OAD31" s="62"/>
      <c r="OAE31" s="63"/>
      <c r="OAF31" s="64"/>
      <c r="OAK31" s="62"/>
      <c r="OAL31" s="63"/>
      <c r="OAM31" s="64"/>
      <c r="OAR31" s="62"/>
      <c r="OAS31" s="63"/>
      <c r="OAT31" s="64"/>
      <c r="OAY31" s="62"/>
      <c r="OAZ31" s="63"/>
      <c r="OBA31" s="64"/>
      <c r="OBF31" s="62"/>
      <c r="OBG31" s="63"/>
      <c r="OBH31" s="64"/>
      <c r="OBM31" s="62"/>
      <c r="OBN31" s="63"/>
      <c r="OBO31" s="64"/>
      <c r="OBT31" s="62"/>
      <c r="OBU31" s="63"/>
      <c r="OBV31" s="64"/>
      <c r="OCA31" s="62"/>
      <c r="OCB31" s="63"/>
      <c r="OCC31" s="64"/>
      <c r="OCH31" s="62"/>
      <c r="OCI31" s="63"/>
      <c r="OCJ31" s="64"/>
      <c r="OCO31" s="62"/>
      <c r="OCP31" s="63"/>
      <c r="OCQ31" s="64"/>
      <c r="OCV31" s="62"/>
      <c r="OCW31" s="63"/>
      <c r="OCX31" s="64"/>
      <c r="ODC31" s="62"/>
      <c r="ODD31" s="63"/>
      <c r="ODE31" s="64"/>
      <c r="ODJ31" s="62"/>
      <c r="ODK31" s="63"/>
      <c r="ODL31" s="64"/>
      <c r="ODQ31" s="62"/>
      <c r="ODR31" s="63"/>
      <c r="ODS31" s="64"/>
      <c r="ODX31" s="62"/>
      <c r="ODY31" s="63"/>
      <c r="ODZ31" s="64"/>
      <c r="OEE31" s="62"/>
      <c r="OEF31" s="63"/>
      <c r="OEG31" s="64"/>
      <c r="OEL31" s="62"/>
      <c r="OEM31" s="63"/>
      <c r="OEN31" s="64"/>
      <c r="OES31" s="62"/>
      <c r="OET31" s="63"/>
      <c r="OEU31" s="64"/>
      <c r="OEZ31" s="62"/>
      <c r="OFA31" s="63"/>
      <c r="OFB31" s="64"/>
      <c r="OFG31" s="62"/>
      <c r="OFH31" s="63"/>
      <c r="OFI31" s="64"/>
      <c r="OFN31" s="62"/>
      <c r="OFO31" s="63"/>
      <c r="OFP31" s="64"/>
      <c r="OFU31" s="62"/>
      <c r="OFV31" s="63"/>
      <c r="OFW31" s="64"/>
      <c r="OGB31" s="62"/>
      <c r="OGC31" s="63"/>
      <c r="OGD31" s="64"/>
      <c r="OGI31" s="62"/>
      <c r="OGJ31" s="63"/>
      <c r="OGK31" s="64"/>
      <c r="OGP31" s="62"/>
      <c r="OGQ31" s="63"/>
      <c r="OGR31" s="64"/>
      <c r="OGW31" s="62"/>
      <c r="OGX31" s="63"/>
      <c r="OGY31" s="64"/>
      <c r="OHD31" s="62"/>
      <c r="OHE31" s="63"/>
      <c r="OHF31" s="64"/>
      <c r="OHK31" s="62"/>
      <c r="OHL31" s="63"/>
      <c r="OHM31" s="64"/>
      <c r="OHR31" s="62"/>
      <c r="OHS31" s="63"/>
      <c r="OHT31" s="64"/>
      <c r="OHY31" s="62"/>
      <c r="OHZ31" s="63"/>
      <c r="OIA31" s="64"/>
      <c r="OIF31" s="62"/>
      <c r="OIG31" s="63"/>
      <c r="OIH31" s="64"/>
      <c r="OIM31" s="62"/>
      <c r="OIN31" s="63"/>
      <c r="OIO31" s="64"/>
      <c r="OIT31" s="62"/>
      <c r="OIU31" s="63"/>
      <c r="OIV31" s="64"/>
      <c r="OJA31" s="62"/>
      <c r="OJB31" s="63"/>
      <c r="OJC31" s="64"/>
      <c r="OJH31" s="62"/>
      <c r="OJI31" s="63"/>
      <c r="OJJ31" s="64"/>
      <c r="OJO31" s="62"/>
      <c r="OJP31" s="63"/>
      <c r="OJQ31" s="64"/>
      <c r="OJV31" s="62"/>
      <c r="OJW31" s="63"/>
      <c r="OJX31" s="64"/>
      <c r="OKC31" s="62"/>
      <c r="OKD31" s="63"/>
      <c r="OKE31" s="64"/>
      <c r="OKJ31" s="62"/>
      <c r="OKK31" s="63"/>
      <c r="OKL31" s="64"/>
      <c r="OKQ31" s="62"/>
      <c r="OKR31" s="63"/>
      <c r="OKS31" s="64"/>
      <c r="OKX31" s="62"/>
      <c r="OKY31" s="63"/>
      <c r="OKZ31" s="64"/>
      <c r="OLE31" s="62"/>
      <c r="OLF31" s="63"/>
      <c r="OLG31" s="64"/>
      <c r="OLL31" s="62"/>
      <c r="OLM31" s="63"/>
      <c r="OLN31" s="64"/>
      <c r="OLS31" s="62"/>
      <c r="OLT31" s="63"/>
      <c r="OLU31" s="64"/>
      <c r="OLZ31" s="62"/>
      <c r="OMA31" s="63"/>
      <c r="OMB31" s="64"/>
      <c r="OMG31" s="62"/>
      <c r="OMH31" s="63"/>
      <c r="OMI31" s="64"/>
      <c r="OMN31" s="62"/>
      <c r="OMO31" s="63"/>
      <c r="OMP31" s="64"/>
      <c r="OMU31" s="62"/>
      <c r="OMV31" s="63"/>
      <c r="OMW31" s="64"/>
      <c r="ONB31" s="62"/>
      <c r="ONC31" s="63"/>
      <c r="OND31" s="64"/>
      <c r="ONI31" s="62"/>
      <c r="ONJ31" s="63"/>
      <c r="ONK31" s="64"/>
      <c r="ONP31" s="62"/>
      <c r="ONQ31" s="63"/>
      <c r="ONR31" s="64"/>
      <c r="ONW31" s="62"/>
      <c r="ONX31" s="63"/>
      <c r="ONY31" s="64"/>
      <c r="OOD31" s="62"/>
      <c r="OOE31" s="63"/>
      <c r="OOF31" s="64"/>
      <c r="OOK31" s="62"/>
      <c r="OOL31" s="63"/>
      <c r="OOM31" s="64"/>
      <c r="OOR31" s="62"/>
      <c r="OOS31" s="63"/>
      <c r="OOT31" s="64"/>
      <c r="OOY31" s="62"/>
      <c r="OOZ31" s="63"/>
      <c r="OPA31" s="64"/>
      <c r="OPF31" s="62"/>
      <c r="OPG31" s="63"/>
      <c r="OPH31" s="64"/>
      <c r="OPM31" s="62"/>
      <c r="OPN31" s="63"/>
      <c r="OPO31" s="64"/>
      <c r="OPT31" s="62"/>
      <c r="OPU31" s="63"/>
      <c r="OPV31" s="64"/>
      <c r="OQA31" s="62"/>
      <c r="OQB31" s="63"/>
      <c r="OQC31" s="64"/>
      <c r="OQH31" s="62"/>
      <c r="OQI31" s="63"/>
      <c r="OQJ31" s="64"/>
      <c r="OQO31" s="62"/>
      <c r="OQP31" s="63"/>
      <c r="OQQ31" s="64"/>
      <c r="OQV31" s="62"/>
      <c r="OQW31" s="63"/>
      <c r="OQX31" s="64"/>
      <c r="ORC31" s="62"/>
      <c r="ORD31" s="63"/>
      <c r="ORE31" s="64"/>
      <c r="ORJ31" s="62"/>
      <c r="ORK31" s="63"/>
      <c r="ORL31" s="64"/>
      <c r="ORQ31" s="62"/>
      <c r="ORR31" s="63"/>
      <c r="ORS31" s="64"/>
      <c r="ORX31" s="62"/>
      <c r="ORY31" s="63"/>
      <c r="ORZ31" s="64"/>
      <c r="OSE31" s="62"/>
      <c r="OSF31" s="63"/>
      <c r="OSG31" s="64"/>
      <c r="OSL31" s="62"/>
      <c r="OSM31" s="63"/>
      <c r="OSN31" s="64"/>
      <c r="OSS31" s="62"/>
      <c r="OST31" s="63"/>
      <c r="OSU31" s="64"/>
      <c r="OSZ31" s="62"/>
      <c r="OTA31" s="63"/>
      <c r="OTB31" s="64"/>
      <c r="OTG31" s="62"/>
      <c r="OTH31" s="63"/>
      <c r="OTI31" s="64"/>
      <c r="OTN31" s="62"/>
      <c r="OTO31" s="63"/>
      <c r="OTP31" s="64"/>
      <c r="OTU31" s="62"/>
      <c r="OTV31" s="63"/>
      <c r="OTW31" s="64"/>
      <c r="OUB31" s="62"/>
      <c r="OUC31" s="63"/>
      <c r="OUD31" s="64"/>
      <c r="OUI31" s="62"/>
      <c r="OUJ31" s="63"/>
      <c r="OUK31" s="64"/>
      <c r="OUP31" s="62"/>
      <c r="OUQ31" s="63"/>
      <c r="OUR31" s="64"/>
      <c r="OUW31" s="62"/>
      <c r="OUX31" s="63"/>
      <c r="OUY31" s="64"/>
      <c r="OVD31" s="62"/>
      <c r="OVE31" s="63"/>
      <c r="OVF31" s="64"/>
      <c r="OVK31" s="62"/>
      <c r="OVL31" s="63"/>
      <c r="OVM31" s="64"/>
      <c r="OVR31" s="62"/>
      <c r="OVS31" s="63"/>
      <c r="OVT31" s="64"/>
      <c r="OVY31" s="62"/>
      <c r="OVZ31" s="63"/>
      <c r="OWA31" s="64"/>
      <c r="OWF31" s="62"/>
      <c r="OWG31" s="63"/>
      <c r="OWH31" s="64"/>
      <c r="OWM31" s="62"/>
      <c r="OWN31" s="63"/>
      <c r="OWO31" s="64"/>
      <c r="OWT31" s="62"/>
      <c r="OWU31" s="63"/>
      <c r="OWV31" s="64"/>
      <c r="OXA31" s="62"/>
      <c r="OXB31" s="63"/>
      <c r="OXC31" s="64"/>
      <c r="OXH31" s="62"/>
      <c r="OXI31" s="63"/>
      <c r="OXJ31" s="64"/>
      <c r="OXO31" s="62"/>
      <c r="OXP31" s="63"/>
      <c r="OXQ31" s="64"/>
      <c r="OXV31" s="62"/>
      <c r="OXW31" s="63"/>
      <c r="OXX31" s="64"/>
      <c r="OYC31" s="62"/>
      <c r="OYD31" s="63"/>
      <c r="OYE31" s="64"/>
      <c r="OYJ31" s="62"/>
      <c r="OYK31" s="63"/>
      <c r="OYL31" s="64"/>
      <c r="OYQ31" s="62"/>
      <c r="OYR31" s="63"/>
      <c r="OYS31" s="64"/>
      <c r="OYX31" s="62"/>
      <c r="OYY31" s="63"/>
      <c r="OYZ31" s="64"/>
      <c r="OZE31" s="62"/>
      <c r="OZF31" s="63"/>
      <c r="OZG31" s="64"/>
      <c r="OZL31" s="62"/>
      <c r="OZM31" s="63"/>
      <c r="OZN31" s="64"/>
      <c r="OZS31" s="62"/>
      <c r="OZT31" s="63"/>
      <c r="OZU31" s="64"/>
      <c r="OZZ31" s="62"/>
      <c r="PAA31" s="63"/>
      <c r="PAB31" s="64"/>
      <c r="PAG31" s="62"/>
      <c r="PAH31" s="63"/>
      <c r="PAI31" s="64"/>
      <c r="PAN31" s="62"/>
      <c r="PAO31" s="63"/>
      <c r="PAP31" s="64"/>
      <c r="PAU31" s="62"/>
      <c r="PAV31" s="63"/>
      <c r="PAW31" s="64"/>
      <c r="PBB31" s="62"/>
      <c r="PBC31" s="63"/>
      <c r="PBD31" s="64"/>
      <c r="PBI31" s="62"/>
      <c r="PBJ31" s="63"/>
      <c r="PBK31" s="64"/>
      <c r="PBP31" s="62"/>
      <c r="PBQ31" s="63"/>
      <c r="PBR31" s="64"/>
      <c r="PBW31" s="62"/>
      <c r="PBX31" s="63"/>
      <c r="PBY31" s="64"/>
      <c r="PCD31" s="62"/>
      <c r="PCE31" s="63"/>
      <c r="PCF31" s="64"/>
      <c r="PCK31" s="62"/>
      <c r="PCL31" s="63"/>
      <c r="PCM31" s="64"/>
      <c r="PCR31" s="62"/>
      <c r="PCS31" s="63"/>
      <c r="PCT31" s="64"/>
      <c r="PCY31" s="62"/>
      <c r="PCZ31" s="63"/>
      <c r="PDA31" s="64"/>
      <c r="PDF31" s="62"/>
      <c r="PDG31" s="63"/>
      <c r="PDH31" s="64"/>
      <c r="PDM31" s="62"/>
      <c r="PDN31" s="63"/>
      <c r="PDO31" s="64"/>
      <c r="PDT31" s="62"/>
      <c r="PDU31" s="63"/>
      <c r="PDV31" s="64"/>
      <c r="PEA31" s="62"/>
      <c r="PEB31" s="63"/>
      <c r="PEC31" s="64"/>
      <c r="PEH31" s="62"/>
      <c r="PEI31" s="63"/>
      <c r="PEJ31" s="64"/>
      <c r="PEO31" s="62"/>
      <c r="PEP31" s="63"/>
      <c r="PEQ31" s="64"/>
      <c r="PEV31" s="62"/>
      <c r="PEW31" s="63"/>
      <c r="PEX31" s="64"/>
      <c r="PFC31" s="62"/>
      <c r="PFD31" s="63"/>
      <c r="PFE31" s="64"/>
      <c r="PFJ31" s="62"/>
      <c r="PFK31" s="63"/>
      <c r="PFL31" s="64"/>
      <c r="PFQ31" s="62"/>
      <c r="PFR31" s="63"/>
      <c r="PFS31" s="64"/>
      <c r="PFX31" s="62"/>
      <c r="PFY31" s="63"/>
      <c r="PFZ31" s="64"/>
      <c r="PGE31" s="62"/>
      <c r="PGF31" s="63"/>
      <c r="PGG31" s="64"/>
      <c r="PGL31" s="62"/>
      <c r="PGM31" s="63"/>
      <c r="PGN31" s="64"/>
      <c r="PGS31" s="62"/>
      <c r="PGT31" s="63"/>
      <c r="PGU31" s="64"/>
      <c r="PGZ31" s="62"/>
      <c r="PHA31" s="63"/>
      <c r="PHB31" s="64"/>
      <c r="PHG31" s="62"/>
      <c r="PHH31" s="63"/>
      <c r="PHI31" s="64"/>
      <c r="PHN31" s="62"/>
      <c r="PHO31" s="63"/>
      <c r="PHP31" s="64"/>
      <c r="PHU31" s="62"/>
      <c r="PHV31" s="63"/>
      <c r="PHW31" s="64"/>
      <c r="PIB31" s="62"/>
      <c r="PIC31" s="63"/>
      <c r="PID31" s="64"/>
      <c r="PII31" s="62"/>
      <c r="PIJ31" s="63"/>
      <c r="PIK31" s="64"/>
      <c r="PIP31" s="62"/>
      <c r="PIQ31" s="63"/>
      <c r="PIR31" s="64"/>
      <c r="PIW31" s="62"/>
      <c r="PIX31" s="63"/>
      <c r="PIY31" s="64"/>
      <c r="PJD31" s="62"/>
      <c r="PJE31" s="63"/>
      <c r="PJF31" s="64"/>
      <c r="PJK31" s="62"/>
      <c r="PJL31" s="63"/>
      <c r="PJM31" s="64"/>
      <c r="PJR31" s="62"/>
      <c r="PJS31" s="63"/>
      <c r="PJT31" s="64"/>
      <c r="PJY31" s="62"/>
      <c r="PJZ31" s="63"/>
      <c r="PKA31" s="64"/>
      <c r="PKF31" s="62"/>
      <c r="PKG31" s="63"/>
      <c r="PKH31" s="64"/>
      <c r="PKM31" s="62"/>
      <c r="PKN31" s="63"/>
      <c r="PKO31" s="64"/>
      <c r="PKT31" s="62"/>
      <c r="PKU31" s="63"/>
      <c r="PKV31" s="64"/>
      <c r="PLA31" s="62"/>
      <c r="PLB31" s="63"/>
      <c r="PLC31" s="64"/>
      <c r="PLH31" s="62"/>
      <c r="PLI31" s="63"/>
      <c r="PLJ31" s="64"/>
      <c r="PLO31" s="62"/>
      <c r="PLP31" s="63"/>
      <c r="PLQ31" s="64"/>
      <c r="PLV31" s="62"/>
      <c r="PLW31" s="63"/>
      <c r="PLX31" s="64"/>
      <c r="PMC31" s="62"/>
      <c r="PMD31" s="63"/>
      <c r="PME31" s="64"/>
      <c r="PMJ31" s="62"/>
      <c r="PMK31" s="63"/>
      <c r="PML31" s="64"/>
      <c r="PMQ31" s="62"/>
      <c r="PMR31" s="63"/>
      <c r="PMS31" s="64"/>
      <c r="PMX31" s="62"/>
      <c r="PMY31" s="63"/>
      <c r="PMZ31" s="64"/>
      <c r="PNE31" s="62"/>
      <c r="PNF31" s="63"/>
      <c r="PNG31" s="64"/>
      <c r="PNL31" s="62"/>
      <c r="PNM31" s="63"/>
      <c r="PNN31" s="64"/>
      <c r="PNS31" s="62"/>
      <c r="PNT31" s="63"/>
      <c r="PNU31" s="64"/>
      <c r="PNZ31" s="62"/>
      <c r="POA31" s="63"/>
      <c r="POB31" s="64"/>
      <c r="POG31" s="62"/>
      <c r="POH31" s="63"/>
      <c r="POI31" s="64"/>
      <c r="PON31" s="62"/>
      <c r="POO31" s="63"/>
      <c r="POP31" s="64"/>
      <c r="POU31" s="62"/>
      <c r="POV31" s="63"/>
      <c r="POW31" s="64"/>
      <c r="PPB31" s="62"/>
      <c r="PPC31" s="63"/>
      <c r="PPD31" s="64"/>
      <c r="PPI31" s="62"/>
      <c r="PPJ31" s="63"/>
      <c r="PPK31" s="64"/>
      <c r="PPP31" s="62"/>
      <c r="PPQ31" s="63"/>
      <c r="PPR31" s="64"/>
      <c r="PPW31" s="62"/>
      <c r="PPX31" s="63"/>
      <c r="PPY31" s="64"/>
      <c r="PQD31" s="62"/>
      <c r="PQE31" s="63"/>
      <c r="PQF31" s="64"/>
      <c r="PQK31" s="62"/>
      <c r="PQL31" s="63"/>
      <c r="PQM31" s="64"/>
      <c r="PQR31" s="62"/>
      <c r="PQS31" s="63"/>
      <c r="PQT31" s="64"/>
      <c r="PQY31" s="62"/>
      <c r="PQZ31" s="63"/>
      <c r="PRA31" s="64"/>
      <c r="PRF31" s="62"/>
      <c r="PRG31" s="63"/>
      <c r="PRH31" s="64"/>
      <c r="PRM31" s="62"/>
      <c r="PRN31" s="63"/>
      <c r="PRO31" s="64"/>
      <c r="PRT31" s="62"/>
      <c r="PRU31" s="63"/>
      <c r="PRV31" s="64"/>
      <c r="PSA31" s="62"/>
      <c r="PSB31" s="63"/>
      <c r="PSC31" s="64"/>
      <c r="PSH31" s="62"/>
      <c r="PSI31" s="63"/>
      <c r="PSJ31" s="64"/>
      <c r="PSO31" s="62"/>
      <c r="PSP31" s="63"/>
      <c r="PSQ31" s="64"/>
      <c r="PSV31" s="62"/>
      <c r="PSW31" s="63"/>
      <c r="PSX31" s="64"/>
      <c r="PTC31" s="62"/>
      <c r="PTD31" s="63"/>
      <c r="PTE31" s="64"/>
      <c r="PTJ31" s="62"/>
      <c r="PTK31" s="63"/>
      <c r="PTL31" s="64"/>
      <c r="PTQ31" s="62"/>
      <c r="PTR31" s="63"/>
      <c r="PTS31" s="64"/>
      <c r="PTX31" s="62"/>
      <c r="PTY31" s="63"/>
      <c r="PTZ31" s="64"/>
      <c r="PUE31" s="62"/>
      <c r="PUF31" s="63"/>
      <c r="PUG31" s="64"/>
      <c r="PUL31" s="62"/>
      <c r="PUM31" s="63"/>
      <c r="PUN31" s="64"/>
      <c r="PUS31" s="62"/>
      <c r="PUT31" s="63"/>
      <c r="PUU31" s="64"/>
      <c r="PUZ31" s="62"/>
      <c r="PVA31" s="63"/>
      <c r="PVB31" s="64"/>
      <c r="PVG31" s="62"/>
      <c r="PVH31" s="63"/>
      <c r="PVI31" s="64"/>
      <c r="PVN31" s="62"/>
      <c r="PVO31" s="63"/>
      <c r="PVP31" s="64"/>
      <c r="PVU31" s="62"/>
      <c r="PVV31" s="63"/>
      <c r="PVW31" s="64"/>
      <c r="PWB31" s="62"/>
      <c r="PWC31" s="63"/>
      <c r="PWD31" s="64"/>
      <c r="PWI31" s="62"/>
      <c r="PWJ31" s="63"/>
      <c r="PWK31" s="64"/>
      <c r="PWP31" s="62"/>
      <c r="PWQ31" s="63"/>
      <c r="PWR31" s="64"/>
      <c r="PWW31" s="62"/>
      <c r="PWX31" s="63"/>
      <c r="PWY31" s="64"/>
      <c r="PXD31" s="62"/>
      <c r="PXE31" s="63"/>
      <c r="PXF31" s="64"/>
      <c r="PXK31" s="62"/>
      <c r="PXL31" s="63"/>
      <c r="PXM31" s="64"/>
      <c r="PXR31" s="62"/>
      <c r="PXS31" s="63"/>
      <c r="PXT31" s="64"/>
      <c r="PXY31" s="62"/>
      <c r="PXZ31" s="63"/>
      <c r="PYA31" s="64"/>
      <c r="PYF31" s="62"/>
      <c r="PYG31" s="63"/>
      <c r="PYH31" s="64"/>
      <c r="PYM31" s="62"/>
      <c r="PYN31" s="63"/>
      <c r="PYO31" s="64"/>
      <c r="PYT31" s="62"/>
      <c r="PYU31" s="63"/>
      <c r="PYV31" s="64"/>
      <c r="PZA31" s="62"/>
      <c r="PZB31" s="63"/>
      <c r="PZC31" s="64"/>
      <c r="PZH31" s="62"/>
      <c r="PZI31" s="63"/>
      <c r="PZJ31" s="64"/>
      <c r="PZO31" s="62"/>
      <c r="PZP31" s="63"/>
      <c r="PZQ31" s="64"/>
      <c r="PZV31" s="62"/>
      <c r="PZW31" s="63"/>
      <c r="PZX31" s="64"/>
      <c r="QAC31" s="62"/>
      <c r="QAD31" s="63"/>
      <c r="QAE31" s="64"/>
      <c r="QAJ31" s="62"/>
      <c r="QAK31" s="63"/>
      <c r="QAL31" s="64"/>
      <c r="QAQ31" s="62"/>
      <c r="QAR31" s="63"/>
      <c r="QAS31" s="64"/>
      <c r="QAX31" s="62"/>
      <c r="QAY31" s="63"/>
      <c r="QAZ31" s="64"/>
      <c r="QBE31" s="62"/>
      <c r="QBF31" s="63"/>
      <c r="QBG31" s="64"/>
      <c r="QBL31" s="62"/>
      <c r="QBM31" s="63"/>
      <c r="QBN31" s="64"/>
      <c r="QBS31" s="62"/>
      <c r="QBT31" s="63"/>
      <c r="QBU31" s="64"/>
      <c r="QBZ31" s="62"/>
      <c r="QCA31" s="63"/>
      <c r="QCB31" s="64"/>
      <c r="QCG31" s="62"/>
      <c r="QCH31" s="63"/>
      <c r="QCI31" s="64"/>
      <c r="QCN31" s="62"/>
      <c r="QCO31" s="63"/>
      <c r="QCP31" s="64"/>
      <c r="QCU31" s="62"/>
      <c r="QCV31" s="63"/>
      <c r="QCW31" s="64"/>
      <c r="QDB31" s="62"/>
      <c r="QDC31" s="63"/>
      <c r="QDD31" s="64"/>
      <c r="QDI31" s="62"/>
      <c r="QDJ31" s="63"/>
      <c r="QDK31" s="64"/>
      <c r="QDP31" s="62"/>
      <c r="QDQ31" s="63"/>
      <c r="QDR31" s="64"/>
      <c r="QDW31" s="62"/>
      <c r="QDX31" s="63"/>
      <c r="QDY31" s="64"/>
      <c r="QED31" s="62"/>
      <c r="QEE31" s="63"/>
      <c r="QEF31" s="64"/>
      <c r="QEK31" s="62"/>
      <c r="QEL31" s="63"/>
      <c r="QEM31" s="64"/>
      <c r="QER31" s="62"/>
      <c r="QES31" s="63"/>
      <c r="QET31" s="64"/>
      <c r="QEY31" s="62"/>
      <c r="QEZ31" s="63"/>
      <c r="QFA31" s="64"/>
      <c r="QFF31" s="62"/>
      <c r="QFG31" s="63"/>
      <c r="QFH31" s="64"/>
      <c r="QFM31" s="62"/>
      <c r="QFN31" s="63"/>
      <c r="QFO31" s="64"/>
      <c r="QFT31" s="62"/>
      <c r="QFU31" s="63"/>
      <c r="QFV31" s="64"/>
      <c r="QGA31" s="62"/>
      <c r="QGB31" s="63"/>
      <c r="QGC31" s="64"/>
      <c r="QGH31" s="62"/>
      <c r="QGI31" s="63"/>
      <c r="QGJ31" s="64"/>
      <c r="QGO31" s="62"/>
      <c r="QGP31" s="63"/>
      <c r="QGQ31" s="64"/>
      <c r="QGV31" s="62"/>
      <c r="QGW31" s="63"/>
      <c r="QGX31" s="64"/>
      <c r="QHC31" s="62"/>
      <c r="QHD31" s="63"/>
      <c r="QHE31" s="64"/>
      <c r="QHJ31" s="62"/>
      <c r="QHK31" s="63"/>
      <c r="QHL31" s="64"/>
      <c r="QHQ31" s="62"/>
      <c r="QHR31" s="63"/>
      <c r="QHS31" s="64"/>
      <c r="QHX31" s="62"/>
      <c r="QHY31" s="63"/>
      <c r="QHZ31" s="64"/>
      <c r="QIE31" s="62"/>
      <c r="QIF31" s="63"/>
      <c r="QIG31" s="64"/>
      <c r="QIL31" s="62"/>
      <c r="QIM31" s="63"/>
      <c r="QIN31" s="64"/>
      <c r="QIS31" s="62"/>
      <c r="QIT31" s="63"/>
      <c r="QIU31" s="64"/>
      <c r="QIZ31" s="62"/>
      <c r="QJA31" s="63"/>
      <c r="QJB31" s="64"/>
      <c r="QJG31" s="62"/>
      <c r="QJH31" s="63"/>
      <c r="QJI31" s="64"/>
      <c r="QJN31" s="62"/>
      <c r="QJO31" s="63"/>
      <c r="QJP31" s="64"/>
      <c r="QJU31" s="62"/>
      <c r="QJV31" s="63"/>
      <c r="QJW31" s="64"/>
      <c r="QKB31" s="62"/>
      <c r="QKC31" s="63"/>
      <c r="QKD31" s="64"/>
      <c r="QKI31" s="62"/>
      <c r="QKJ31" s="63"/>
      <c r="QKK31" s="64"/>
      <c r="QKP31" s="62"/>
      <c r="QKQ31" s="63"/>
      <c r="QKR31" s="64"/>
      <c r="QKW31" s="62"/>
      <c r="QKX31" s="63"/>
      <c r="QKY31" s="64"/>
      <c r="QLD31" s="62"/>
      <c r="QLE31" s="63"/>
      <c r="QLF31" s="64"/>
      <c r="QLK31" s="62"/>
      <c r="QLL31" s="63"/>
      <c r="QLM31" s="64"/>
      <c r="QLR31" s="62"/>
      <c r="QLS31" s="63"/>
      <c r="QLT31" s="64"/>
      <c r="QLY31" s="62"/>
      <c r="QLZ31" s="63"/>
      <c r="QMA31" s="64"/>
      <c r="QMF31" s="62"/>
      <c r="QMG31" s="63"/>
      <c r="QMH31" s="64"/>
      <c r="QMM31" s="62"/>
      <c r="QMN31" s="63"/>
      <c r="QMO31" s="64"/>
      <c r="QMT31" s="62"/>
      <c r="QMU31" s="63"/>
      <c r="QMV31" s="64"/>
      <c r="QNA31" s="62"/>
      <c r="QNB31" s="63"/>
      <c r="QNC31" s="64"/>
      <c r="QNH31" s="62"/>
      <c r="QNI31" s="63"/>
      <c r="QNJ31" s="64"/>
      <c r="QNO31" s="62"/>
      <c r="QNP31" s="63"/>
      <c r="QNQ31" s="64"/>
      <c r="QNV31" s="62"/>
      <c r="QNW31" s="63"/>
      <c r="QNX31" s="64"/>
      <c r="QOC31" s="62"/>
      <c r="QOD31" s="63"/>
      <c r="QOE31" s="64"/>
      <c r="QOJ31" s="62"/>
      <c r="QOK31" s="63"/>
      <c r="QOL31" s="64"/>
      <c r="QOQ31" s="62"/>
      <c r="QOR31" s="63"/>
      <c r="QOS31" s="64"/>
      <c r="QOX31" s="62"/>
      <c r="QOY31" s="63"/>
      <c r="QOZ31" s="64"/>
      <c r="QPE31" s="62"/>
      <c r="QPF31" s="63"/>
      <c r="QPG31" s="64"/>
      <c r="QPL31" s="62"/>
      <c r="QPM31" s="63"/>
      <c r="QPN31" s="64"/>
      <c r="QPS31" s="62"/>
      <c r="QPT31" s="63"/>
      <c r="QPU31" s="64"/>
      <c r="QPZ31" s="62"/>
      <c r="QQA31" s="63"/>
      <c r="QQB31" s="64"/>
      <c r="QQG31" s="62"/>
      <c r="QQH31" s="63"/>
      <c r="QQI31" s="64"/>
      <c r="QQN31" s="62"/>
      <c r="QQO31" s="63"/>
      <c r="QQP31" s="64"/>
      <c r="QQU31" s="62"/>
      <c r="QQV31" s="63"/>
      <c r="QQW31" s="64"/>
      <c r="QRB31" s="62"/>
      <c r="QRC31" s="63"/>
      <c r="QRD31" s="64"/>
      <c r="QRI31" s="62"/>
      <c r="QRJ31" s="63"/>
      <c r="QRK31" s="64"/>
      <c r="QRP31" s="62"/>
      <c r="QRQ31" s="63"/>
      <c r="QRR31" s="64"/>
      <c r="QRW31" s="62"/>
      <c r="QRX31" s="63"/>
      <c r="QRY31" s="64"/>
      <c r="QSD31" s="62"/>
      <c r="QSE31" s="63"/>
      <c r="QSF31" s="64"/>
      <c r="QSK31" s="62"/>
      <c r="QSL31" s="63"/>
      <c r="QSM31" s="64"/>
      <c r="QSR31" s="62"/>
      <c r="QSS31" s="63"/>
      <c r="QST31" s="64"/>
      <c r="QSY31" s="62"/>
      <c r="QSZ31" s="63"/>
      <c r="QTA31" s="64"/>
      <c r="QTF31" s="62"/>
      <c r="QTG31" s="63"/>
      <c r="QTH31" s="64"/>
      <c r="QTM31" s="62"/>
      <c r="QTN31" s="63"/>
      <c r="QTO31" s="64"/>
      <c r="QTT31" s="62"/>
      <c r="QTU31" s="63"/>
      <c r="QTV31" s="64"/>
      <c r="QUA31" s="62"/>
      <c r="QUB31" s="63"/>
      <c r="QUC31" s="64"/>
      <c r="QUH31" s="62"/>
      <c r="QUI31" s="63"/>
      <c r="QUJ31" s="64"/>
      <c r="QUO31" s="62"/>
      <c r="QUP31" s="63"/>
      <c r="QUQ31" s="64"/>
      <c r="QUV31" s="62"/>
      <c r="QUW31" s="63"/>
      <c r="QUX31" s="64"/>
      <c r="QVC31" s="62"/>
      <c r="QVD31" s="63"/>
      <c r="QVE31" s="64"/>
      <c r="QVJ31" s="62"/>
      <c r="QVK31" s="63"/>
      <c r="QVL31" s="64"/>
      <c r="QVQ31" s="62"/>
      <c r="QVR31" s="63"/>
      <c r="QVS31" s="64"/>
      <c r="QVX31" s="62"/>
      <c r="QVY31" s="63"/>
      <c r="QVZ31" s="64"/>
      <c r="QWE31" s="62"/>
      <c r="QWF31" s="63"/>
      <c r="QWG31" s="64"/>
      <c r="QWL31" s="62"/>
      <c r="QWM31" s="63"/>
      <c r="QWN31" s="64"/>
      <c r="QWS31" s="62"/>
      <c r="QWT31" s="63"/>
      <c r="QWU31" s="64"/>
      <c r="QWZ31" s="62"/>
      <c r="QXA31" s="63"/>
      <c r="QXB31" s="64"/>
      <c r="QXG31" s="62"/>
      <c r="QXH31" s="63"/>
      <c r="QXI31" s="64"/>
      <c r="QXN31" s="62"/>
      <c r="QXO31" s="63"/>
      <c r="QXP31" s="64"/>
      <c r="QXU31" s="62"/>
      <c r="QXV31" s="63"/>
      <c r="QXW31" s="64"/>
      <c r="QYB31" s="62"/>
      <c r="QYC31" s="63"/>
      <c r="QYD31" s="64"/>
      <c r="QYI31" s="62"/>
      <c r="QYJ31" s="63"/>
      <c r="QYK31" s="64"/>
      <c r="QYP31" s="62"/>
      <c r="QYQ31" s="63"/>
      <c r="QYR31" s="64"/>
      <c r="QYW31" s="62"/>
      <c r="QYX31" s="63"/>
      <c r="QYY31" s="64"/>
      <c r="QZD31" s="62"/>
      <c r="QZE31" s="63"/>
      <c r="QZF31" s="64"/>
      <c r="QZK31" s="62"/>
      <c r="QZL31" s="63"/>
      <c r="QZM31" s="64"/>
      <c r="QZR31" s="62"/>
      <c r="QZS31" s="63"/>
      <c r="QZT31" s="64"/>
      <c r="QZY31" s="62"/>
      <c r="QZZ31" s="63"/>
      <c r="RAA31" s="64"/>
      <c r="RAF31" s="62"/>
      <c r="RAG31" s="63"/>
      <c r="RAH31" s="64"/>
      <c r="RAM31" s="62"/>
      <c r="RAN31" s="63"/>
      <c r="RAO31" s="64"/>
      <c r="RAT31" s="62"/>
      <c r="RAU31" s="63"/>
      <c r="RAV31" s="64"/>
      <c r="RBA31" s="62"/>
      <c r="RBB31" s="63"/>
      <c r="RBC31" s="64"/>
      <c r="RBH31" s="62"/>
      <c r="RBI31" s="63"/>
      <c r="RBJ31" s="64"/>
      <c r="RBO31" s="62"/>
      <c r="RBP31" s="63"/>
      <c r="RBQ31" s="64"/>
      <c r="RBV31" s="62"/>
      <c r="RBW31" s="63"/>
      <c r="RBX31" s="64"/>
      <c r="RCC31" s="62"/>
      <c r="RCD31" s="63"/>
      <c r="RCE31" s="64"/>
      <c r="RCJ31" s="62"/>
      <c r="RCK31" s="63"/>
      <c r="RCL31" s="64"/>
      <c r="RCQ31" s="62"/>
      <c r="RCR31" s="63"/>
      <c r="RCS31" s="64"/>
      <c r="RCX31" s="62"/>
      <c r="RCY31" s="63"/>
      <c r="RCZ31" s="64"/>
      <c r="RDE31" s="62"/>
      <c r="RDF31" s="63"/>
      <c r="RDG31" s="64"/>
      <c r="RDL31" s="62"/>
      <c r="RDM31" s="63"/>
      <c r="RDN31" s="64"/>
      <c r="RDS31" s="62"/>
      <c r="RDT31" s="63"/>
      <c r="RDU31" s="64"/>
      <c r="RDZ31" s="62"/>
      <c r="REA31" s="63"/>
      <c r="REB31" s="64"/>
      <c r="REG31" s="62"/>
      <c r="REH31" s="63"/>
      <c r="REI31" s="64"/>
      <c r="REN31" s="62"/>
      <c r="REO31" s="63"/>
      <c r="REP31" s="64"/>
      <c r="REU31" s="62"/>
      <c r="REV31" s="63"/>
      <c r="REW31" s="64"/>
      <c r="RFB31" s="62"/>
      <c r="RFC31" s="63"/>
      <c r="RFD31" s="64"/>
      <c r="RFI31" s="62"/>
      <c r="RFJ31" s="63"/>
      <c r="RFK31" s="64"/>
      <c r="RFP31" s="62"/>
      <c r="RFQ31" s="63"/>
      <c r="RFR31" s="64"/>
      <c r="RFW31" s="62"/>
      <c r="RFX31" s="63"/>
      <c r="RFY31" s="64"/>
      <c r="RGD31" s="62"/>
      <c r="RGE31" s="63"/>
      <c r="RGF31" s="64"/>
      <c r="RGK31" s="62"/>
      <c r="RGL31" s="63"/>
      <c r="RGM31" s="64"/>
      <c r="RGR31" s="62"/>
      <c r="RGS31" s="63"/>
      <c r="RGT31" s="64"/>
      <c r="RGY31" s="62"/>
      <c r="RGZ31" s="63"/>
      <c r="RHA31" s="64"/>
      <c r="RHF31" s="62"/>
      <c r="RHG31" s="63"/>
      <c r="RHH31" s="64"/>
      <c r="RHM31" s="62"/>
      <c r="RHN31" s="63"/>
      <c r="RHO31" s="64"/>
      <c r="RHT31" s="62"/>
      <c r="RHU31" s="63"/>
      <c r="RHV31" s="64"/>
      <c r="RIA31" s="62"/>
      <c r="RIB31" s="63"/>
      <c r="RIC31" s="64"/>
      <c r="RIH31" s="62"/>
      <c r="RII31" s="63"/>
      <c r="RIJ31" s="64"/>
      <c r="RIO31" s="62"/>
      <c r="RIP31" s="63"/>
      <c r="RIQ31" s="64"/>
      <c r="RIV31" s="62"/>
      <c r="RIW31" s="63"/>
      <c r="RIX31" s="64"/>
      <c r="RJC31" s="62"/>
      <c r="RJD31" s="63"/>
      <c r="RJE31" s="64"/>
      <c r="RJJ31" s="62"/>
      <c r="RJK31" s="63"/>
      <c r="RJL31" s="64"/>
      <c r="RJQ31" s="62"/>
      <c r="RJR31" s="63"/>
      <c r="RJS31" s="64"/>
      <c r="RJX31" s="62"/>
      <c r="RJY31" s="63"/>
      <c r="RJZ31" s="64"/>
      <c r="RKE31" s="62"/>
      <c r="RKF31" s="63"/>
      <c r="RKG31" s="64"/>
      <c r="RKL31" s="62"/>
      <c r="RKM31" s="63"/>
      <c r="RKN31" s="64"/>
      <c r="RKS31" s="62"/>
      <c r="RKT31" s="63"/>
      <c r="RKU31" s="64"/>
      <c r="RKZ31" s="62"/>
      <c r="RLA31" s="63"/>
      <c r="RLB31" s="64"/>
      <c r="RLG31" s="62"/>
      <c r="RLH31" s="63"/>
      <c r="RLI31" s="64"/>
      <c r="RLN31" s="62"/>
      <c r="RLO31" s="63"/>
      <c r="RLP31" s="64"/>
      <c r="RLU31" s="62"/>
      <c r="RLV31" s="63"/>
      <c r="RLW31" s="64"/>
      <c r="RMB31" s="62"/>
      <c r="RMC31" s="63"/>
      <c r="RMD31" s="64"/>
      <c r="RMI31" s="62"/>
      <c r="RMJ31" s="63"/>
      <c r="RMK31" s="64"/>
      <c r="RMP31" s="62"/>
      <c r="RMQ31" s="63"/>
      <c r="RMR31" s="64"/>
      <c r="RMW31" s="62"/>
      <c r="RMX31" s="63"/>
      <c r="RMY31" s="64"/>
      <c r="RND31" s="62"/>
      <c r="RNE31" s="63"/>
      <c r="RNF31" s="64"/>
      <c r="RNK31" s="62"/>
      <c r="RNL31" s="63"/>
      <c r="RNM31" s="64"/>
      <c r="RNR31" s="62"/>
      <c r="RNS31" s="63"/>
      <c r="RNT31" s="64"/>
      <c r="RNY31" s="62"/>
      <c r="RNZ31" s="63"/>
      <c r="ROA31" s="64"/>
      <c r="ROF31" s="62"/>
      <c r="ROG31" s="63"/>
      <c r="ROH31" s="64"/>
      <c r="ROM31" s="62"/>
      <c r="RON31" s="63"/>
      <c r="ROO31" s="64"/>
      <c r="ROT31" s="62"/>
      <c r="ROU31" s="63"/>
      <c r="ROV31" s="64"/>
      <c r="RPA31" s="62"/>
      <c r="RPB31" s="63"/>
      <c r="RPC31" s="64"/>
      <c r="RPH31" s="62"/>
      <c r="RPI31" s="63"/>
      <c r="RPJ31" s="64"/>
      <c r="RPO31" s="62"/>
      <c r="RPP31" s="63"/>
      <c r="RPQ31" s="64"/>
      <c r="RPV31" s="62"/>
      <c r="RPW31" s="63"/>
      <c r="RPX31" s="64"/>
      <c r="RQC31" s="62"/>
      <c r="RQD31" s="63"/>
      <c r="RQE31" s="64"/>
      <c r="RQJ31" s="62"/>
      <c r="RQK31" s="63"/>
      <c r="RQL31" s="64"/>
      <c r="RQQ31" s="62"/>
      <c r="RQR31" s="63"/>
      <c r="RQS31" s="64"/>
      <c r="RQX31" s="62"/>
      <c r="RQY31" s="63"/>
      <c r="RQZ31" s="64"/>
      <c r="RRE31" s="62"/>
      <c r="RRF31" s="63"/>
      <c r="RRG31" s="64"/>
      <c r="RRL31" s="62"/>
      <c r="RRM31" s="63"/>
      <c r="RRN31" s="64"/>
      <c r="RRS31" s="62"/>
      <c r="RRT31" s="63"/>
      <c r="RRU31" s="64"/>
      <c r="RRZ31" s="62"/>
      <c r="RSA31" s="63"/>
      <c r="RSB31" s="64"/>
      <c r="RSG31" s="62"/>
      <c r="RSH31" s="63"/>
      <c r="RSI31" s="64"/>
      <c r="RSN31" s="62"/>
      <c r="RSO31" s="63"/>
      <c r="RSP31" s="64"/>
      <c r="RSU31" s="62"/>
      <c r="RSV31" s="63"/>
      <c r="RSW31" s="64"/>
      <c r="RTB31" s="62"/>
      <c r="RTC31" s="63"/>
      <c r="RTD31" s="64"/>
      <c r="RTI31" s="62"/>
      <c r="RTJ31" s="63"/>
      <c r="RTK31" s="64"/>
      <c r="RTP31" s="62"/>
      <c r="RTQ31" s="63"/>
      <c r="RTR31" s="64"/>
      <c r="RTW31" s="62"/>
      <c r="RTX31" s="63"/>
      <c r="RTY31" s="64"/>
      <c r="RUD31" s="62"/>
      <c r="RUE31" s="63"/>
      <c r="RUF31" s="64"/>
      <c r="RUK31" s="62"/>
      <c r="RUL31" s="63"/>
      <c r="RUM31" s="64"/>
      <c r="RUR31" s="62"/>
      <c r="RUS31" s="63"/>
      <c r="RUT31" s="64"/>
      <c r="RUY31" s="62"/>
      <c r="RUZ31" s="63"/>
      <c r="RVA31" s="64"/>
      <c r="RVF31" s="62"/>
      <c r="RVG31" s="63"/>
      <c r="RVH31" s="64"/>
      <c r="RVM31" s="62"/>
      <c r="RVN31" s="63"/>
      <c r="RVO31" s="64"/>
      <c r="RVT31" s="62"/>
      <c r="RVU31" s="63"/>
      <c r="RVV31" s="64"/>
      <c r="RWA31" s="62"/>
      <c r="RWB31" s="63"/>
      <c r="RWC31" s="64"/>
      <c r="RWH31" s="62"/>
      <c r="RWI31" s="63"/>
      <c r="RWJ31" s="64"/>
      <c r="RWO31" s="62"/>
      <c r="RWP31" s="63"/>
      <c r="RWQ31" s="64"/>
      <c r="RWV31" s="62"/>
      <c r="RWW31" s="63"/>
      <c r="RWX31" s="64"/>
      <c r="RXC31" s="62"/>
      <c r="RXD31" s="63"/>
      <c r="RXE31" s="64"/>
      <c r="RXJ31" s="62"/>
      <c r="RXK31" s="63"/>
      <c r="RXL31" s="64"/>
      <c r="RXQ31" s="62"/>
      <c r="RXR31" s="63"/>
      <c r="RXS31" s="64"/>
      <c r="RXX31" s="62"/>
      <c r="RXY31" s="63"/>
      <c r="RXZ31" s="64"/>
      <c r="RYE31" s="62"/>
      <c r="RYF31" s="63"/>
      <c r="RYG31" s="64"/>
      <c r="RYL31" s="62"/>
      <c r="RYM31" s="63"/>
      <c r="RYN31" s="64"/>
      <c r="RYS31" s="62"/>
      <c r="RYT31" s="63"/>
      <c r="RYU31" s="64"/>
      <c r="RYZ31" s="62"/>
      <c r="RZA31" s="63"/>
      <c r="RZB31" s="64"/>
      <c r="RZG31" s="62"/>
      <c r="RZH31" s="63"/>
      <c r="RZI31" s="64"/>
      <c r="RZN31" s="62"/>
      <c r="RZO31" s="63"/>
      <c r="RZP31" s="64"/>
      <c r="RZU31" s="62"/>
      <c r="RZV31" s="63"/>
      <c r="RZW31" s="64"/>
      <c r="SAB31" s="62"/>
      <c r="SAC31" s="63"/>
      <c r="SAD31" s="64"/>
      <c r="SAI31" s="62"/>
      <c r="SAJ31" s="63"/>
      <c r="SAK31" s="64"/>
      <c r="SAP31" s="62"/>
      <c r="SAQ31" s="63"/>
      <c r="SAR31" s="64"/>
      <c r="SAW31" s="62"/>
      <c r="SAX31" s="63"/>
      <c r="SAY31" s="64"/>
      <c r="SBD31" s="62"/>
      <c r="SBE31" s="63"/>
      <c r="SBF31" s="64"/>
      <c r="SBK31" s="62"/>
      <c r="SBL31" s="63"/>
      <c r="SBM31" s="64"/>
      <c r="SBR31" s="62"/>
      <c r="SBS31" s="63"/>
      <c r="SBT31" s="64"/>
      <c r="SBY31" s="62"/>
      <c r="SBZ31" s="63"/>
      <c r="SCA31" s="64"/>
      <c r="SCF31" s="62"/>
      <c r="SCG31" s="63"/>
      <c r="SCH31" s="64"/>
      <c r="SCM31" s="62"/>
      <c r="SCN31" s="63"/>
      <c r="SCO31" s="64"/>
      <c r="SCT31" s="62"/>
      <c r="SCU31" s="63"/>
      <c r="SCV31" s="64"/>
      <c r="SDA31" s="62"/>
      <c r="SDB31" s="63"/>
      <c r="SDC31" s="64"/>
      <c r="SDH31" s="62"/>
      <c r="SDI31" s="63"/>
      <c r="SDJ31" s="64"/>
      <c r="SDO31" s="62"/>
      <c r="SDP31" s="63"/>
      <c r="SDQ31" s="64"/>
      <c r="SDV31" s="62"/>
      <c r="SDW31" s="63"/>
      <c r="SDX31" s="64"/>
      <c r="SEC31" s="62"/>
      <c r="SED31" s="63"/>
      <c r="SEE31" s="64"/>
      <c r="SEJ31" s="62"/>
      <c r="SEK31" s="63"/>
      <c r="SEL31" s="64"/>
      <c r="SEQ31" s="62"/>
      <c r="SER31" s="63"/>
      <c r="SES31" s="64"/>
      <c r="SEX31" s="62"/>
      <c r="SEY31" s="63"/>
      <c r="SEZ31" s="64"/>
      <c r="SFE31" s="62"/>
      <c r="SFF31" s="63"/>
      <c r="SFG31" s="64"/>
      <c r="SFL31" s="62"/>
      <c r="SFM31" s="63"/>
      <c r="SFN31" s="64"/>
      <c r="SFS31" s="62"/>
      <c r="SFT31" s="63"/>
      <c r="SFU31" s="64"/>
      <c r="SFZ31" s="62"/>
      <c r="SGA31" s="63"/>
      <c r="SGB31" s="64"/>
      <c r="SGG31" s="62"/>
      <c r="SGH31" s="63"/>
      <c r="SGI31" s="64"/>
      <c r="SGN31" s="62"/>
      <c r="SGO31" s="63"/>
      <c r="SGP31" s="64"/>
      <c r="SGU31" s="62"/>
      <c r="SGV31" s="63"/>
      <c r="SGW31" s="64"/>
      <c r="SHB31" s="62"/>
      <c r="SHC31" s="63"/>
      <c r="SHD31" s="64"/>
      <c r="SHI31" s="62"/>
      <c r="SHJ31" s="63"/>
      <c r="SHK31" s="64"/>
      <c r="SHP31" s="62"/>
      <c r="SHQ31" s="63"/>
      <c r="SHR31" s="64"/>
      <c r="SHW31" s="62"/>
      <c r="SHX31" s="63"/>
      <c r="SHY31" s="64"/>
      <c r="SID31" s="62"/>
      <c r="SIE31" s="63"/>
      <c r="SIF31" s="64"/>
      <c r="SIK31" s="62"/>
      <c r="SIL31" s="63"/>
      <c r="SIM31" s="64"/>
      <c r="SIR31" s="62"/>
      <c r="SIS31" s="63"/>
      <c r="SIT31" s="64"/>
      <c r="SIY31" s="62"/>
      <c r="SIZ31" s="63"/>
      <c r="SJA31" s="64"/>
      <c r="SJF31" s="62"/>
      <c r="SJG31" s="63"/>
      <c r="SJH31" s="64"/>
      <c r="SJM31" s="62"/>
      <c r="SJN31" s="63"/>
      <c r="SJO31" s="64"/>
      <c r="SJT31" s="62"/>
      <c r="SJU31" s="63"/>
      <c r="SJV31" s="64"/>
      <c r="SKA31" s="62"/>
      <c r="SKB31" s="63"/>
      <c r="SKC31" s="64"/>
      <c r="SKH31" s="62"/>
      <c r="SKI31" s="63"/>
      <c r="SKJ31" s="64"/>
      <c r="SKO31" s="62"/>
      <c r="SKP31" s="63"/>
      <c r="SKQ31" s="64"/>
      <c r="SKV31" s="62"/>
      <c r="SKW31" s="63"/>
      <c r="SKX31" s="64"/>
      <c r="SLC31" s="62"/>
      <c r="SLD31" s="63"/>
      <c r="SLE31" s="64"/>
      <c r="SLJ31" s="62"/>
      <c r="SLK31" s="63"/>
      <c r="SLL31" s="64"/>
      <c r="SLQ31" s="62"/>
      <c r="SLR31" s="63"/>
      <c r="SLS31" s="64"/>
      <c r="SLX31" s="62"/>
      <c r="SLY31" s="63"/>
      <c r="SLZ31" s="64"/>
      <c r="SME31" s="62"/>
      <c r="SMF31" s="63"/>
      <c r="SMG31" s="64"/>
      <c r="SML31" s="62"/>
      <c r="SMM31" s="63"/>
      <c r="SMN31" s="64"/>
      <c r="SMS31" s="62"/>
      <c r="SMT31" s="63"/>
      <c r="SMU31" s="64"/>
      <c r="SMZ31" s="62"/>
      <c r="SNA31" s="63"/>
      <c r="SNB31" s="64"/>
      <c r="SNG31" s="62"/>
      <c r="SNH31" s="63"/>
      <c r="SNI31" s="64"/>
      <c r="SNN31" s="62"/>
      <c r="SNO31" s="63"/>
      <c r="SNP31" s="64"/>
      <c r="SNU31" s="62"/>
      <c r="SNV31" s="63"/>
      <c r="SNW31" s="64"/>
      <c r="SOB31" s="62"/>
      <c r="SOC31" s="63"/>
      <c r="SOD31" s="64"/>
      <c r="SOI31" s="62"/>
      <c r="SOJ31" s="63"/>
      <c r="SOK31" s="64"/>
      <c r="SOP31" s="62"/>
      <c r="SOQ31" s="63"/>
      <c r="SOR31" s="64"/>
      <c r="SOW31" s="62"/>
      <c r="SOX31" s="63"/>
      <c r="SOY31" s="64"/>
      <c r="SPD31" s="62"/>
      <c r="SPE31" s="63"/>
      <c r="SPF31" s="64"/>
      <c r="SPK31" s="62"/>
      <c r="SPL31" s="63"/>
      <c r="SPM31" s="64"/>
      <c r="SPR31" s="62"/>
      <c r="SPS31" s="63"/>
      <c r="SPT31" s="64"/>
      <c r="SPY31" s="62"/>
      <c r="SPZ31" s="63"/>
      <c r="SQA31" s="64"/>
      <c r="SQF31" s="62"/>
      <c r="SQG31" s="63"/>
      <c r="SQH31" s="64"/>
      <c r="SQM31" s="62"/>
      <c r="SQN31" s="63"/>
      <c r="SQO31" s="64"/>
      <c r="SQT31" s="62"/>
      <c r="SQU31" s="63"/>
      <c r="SQV31" s="64"/>
      <c r="SRA31" s="62"/>
      <c r="SRB31" s="63"/>
      <c r="SRC31" s="64"/>
      <c r="SRH31" s="62"/>
      <c r="SRI31" s="63"/>
      <c r="SRJ31" s="64"/>
      <c r="SRO31" s="62"/>
      <c r="SRP31" s="63"/>
      <c r="SRQ31" s="64"/>
      <c r="SRV31" s="62"/>
      <c r="SRW31" s="63"/>
      <c r="SRX31" s="64"/>
      <c r="SSC31" s="62"/>
      <c r="SSD31" s="63"/>
      <c r="SSE31" s="64"/>
      <c r="SSJ31" s="62"/>
      <c r="SSK31" s="63"/>
      <c r="SSL31" s="64"/>
      <c r="SSQ31" s="62"/>
      <c r="SSR31" s="63"/>
      <c r="SSS31" s="64"/>
      <c r="SSX31" s="62"/>
      <c r="SSY31" s="63"/>
      <c r="SSZ31" s="64"/>
      <c r="STE31" s="62"/>
      <c r="STF31" s="63"/>
      <c r="STG31" s="64"/>
      <c r="STL31" s="62"/>
      <c r="STM31" s="63"/>
      <c r="STN31" s="64"/>
      <c r="STS31" s="62"/>
      <c r="STT31" s="63"/>
      <c r="STU31" s="64"/>
      <c r="STZ31" s="62"/>
      <c r="SUA31" s="63"/>
      <c r="SUB31" s="64"/>
      <c r="SUG31" s="62"/>
      <c r="SUH31" s="63"/>
      <c r="SUI31" s="64"/>
      <c r="SUN31" s="62"/>
      <c r="SUO31" s="63"/>
      <c r="SUP31" s="64"/>
      <c r="SUU31" s="62"/>
      <c r="SUV31" s="63"/>
      <c r="SUW31" s="64"/>
      <c r="SVB31" s="62"/>
      <c r="SVC31" s="63"/>
      <c r="SVD31" s="64"/>
      <c r="SVI31" s="62"/>
      <c r="SVJ31" s="63"/>
      <c r="SVK31" s="64"/>
      <c r="SVP31" s="62"/>
      <c r="SVQ31" s="63"/>
      <c r="SVR31" s="64"/>
      <c r="SVW31" s="62"/>
      <c r="SVX31" s="63"/>
      <c r="SVY31" s="64"/>
      <c r="SWD31" s="62"/>
      <c r="SWE31" s="63"/>
      <c r="SWF31" s="64"/>
      <c r="SWK31" s="62"/>
      <c r="SWL31" s="63"/>
      <c r="SWM31" s="64"/>
      <c r="SWR31" s="62"/>
      <c r="SWS31" s="63"/>
      <c r="SWT31" s="64"/>
      <c r="SWY31" s="62"/>
      <c r="SWZ31" s="63"/>
      <c r="SXA31" s="64"/>
      <c r="SXF31" s="62"/>
      <c r="SXG31" s="63"/>
      <c r="SXH31" s="64"/>
      <c r="SXM31" s="62"/>
      <c r="SXN31" s="63"/>
      <c r="SXO31" s="64"/>
      <c r="SXT31" s="62"/>
      <c r="SXU31" s="63"/>
      <c r="SXV31" s="64"/>
      <c r="SYA31" s="62"/>
      <c r="SYB31" s="63"/>
      <c r="SYC31" s="64"/>
      <c r="SYH31" s="62"/>
      <c r="SYI31" s="63"/>
      <c r="SYJ31" s="64"/>
      <c r="SYO31" s="62"/>
      <c r="SYP31" s="63"/>
      <c r="SYQ31" s="64"/>
      <c r="SYV31" s="62"/>
      <c r="SYW31" s="63"/>
      <c r="SYX31" s="64"/>
      <c r="SZC31" s="62"/>
      <c r="SZD31" s="63"/>
      <c r="SZE31" s="64"/>
      <c r="SZJ31" s="62"/>
      <c r="SZK31" s="63"/>
      <c r="SZL31" s="64"/>
      <c r="SZQ31" s="62"/>
      <c r="SZR31" s="63"/>
      <c r="SZS31" s="64"/>
      <c r="SZX31" s="62"/>
      <c r="SZY31" s="63"/>
      <c r="SZZ31" s="64"/>
      <c r="TAE31" s="62"/>
      <c r="TAF31" s="63"/>
      <c r="TAG31" s="64"/>
      <c r="TAL31" s="62"/>
      <c r="TAM31" s="63"/>
      <c r="TAN31" s="64"/>
      <c r="TAS31" s="62"/>
      <c r="TAT31" s="63"/>
      <c r="TAU31" s="64"/>
      <c r="TAZ31" s="62"/>
      <c r="TBA31" s="63"/>
      <c r="TBB31" s="64"/>
      <c r="TBG31" s="62"/>
      <c r="TBH31" s="63"/>
      <c r="TBI31" s="64"/>
      <c r="TBN31" s="62"/>
      <c r="TBO31" s="63"/>
      <c r="TBP31" s="64"/>
      <c r="TBU31" s="62"/>
      <c r="TBV31" s="63"/>
      <c r="TBW31" s="64"/>
      <c r="TCB31" s="62"/>
      <c r="TCC31" s="63"/>
      <c r="TCD31" s="64"/>
      <c r="TCI31" s="62"/>
      <c r="TCJ31" s="63"/>
      <c r="TCK31" s="64"/>
      <c r="TCP31" s="62"/>
      <c r="TCQ31" s="63"/>
      <c r="TCR31" s="64"/>
      <c r="TCW31" s="62"/>
      <c r="TCX31" s="63"/>
      <c r="TCY31" s="64"/>
      <c r="TDD31" s="62"/>
      <c r="TDE31" s="63"/>
      <c r="TDF31" s="64"/>
      <c r="TDK31" s="62"/>
      <c r="TDL31" s="63"/>
      <c r="TDM31" s="64"/>
      <c r="TDR31" s="62"/>
      <c r="TDS31" s="63"/>
      <c r="TDT31" s="64"/>
      <c r="TDY31" s="62"/>
      <c r="TDZ31" s="63"/>
      <c r="TEA31" s="64"/>
      <c r="TEF31" s="62"/>
      <c r="TEG31" s="63"/>
      <c r="TEH31" s="64"/>
      <c r="TEM31" s="62"/>
      <c r="TEN31" s="63"/>
      <c r="TEO31" s="64"/>
      <c r="TET31" s="62"/>
      <c r="TEU31" s="63"/>
      <c r="TEV31" s="64"/>
      <c r="TFA31" s="62"/>
      <c r="TFB31" s="63"/>
      <c r="TFC31" s="64"/>
      <c r="TFH31" s="62"/>
      <c r="TFI31" s="63"/>
      <c r="TFJ31" s="64"/>
      <c r="TFO31" s="62"/>
      <c r="TFP31" s="63"/>
      <c r="TFQ31" s="64"/>
      <c r="TFV31" s="62"/>
      <c r="TFW31" s="63"/>
      <c r="TFX31" s="64"/>
      <c r="TGC31" s="62"/>
      <c r="TGD31" s="63"/>
      <c r="TGE31" s="64"/>
      <c r="TGJ31" s="62"/>
      <c r="TGK31" s="63"/>
      <c r="TGL31" s="64"/>
      <c r="TGQ31" s="62"/>
      <c r="TGR31" s="63"/>
      <c r="TGS31" s="64"/>
      <c r="TGX31" s="62"/>
      <c r="TGY31" s="63"/>
      <c r="TGZ31" s="64"/>
      <c r="THE31" s="62"/>
      <c r="THF31" s="63"/>
      <c r="THG31" s="64"/>
      <c r="THL31" s="62"/>
      <c r="THM31" s="63"/>
      <c r="THN31" s="64"/>
      <c r="THS31" s="62"/>
      <c r="THT31" s="63"/>
      <c r="THU31" s="64"/>
      <c r="THZ31" s="62"/>
      <c r="TIA31" s="63"/>
      <c r="TIB31" s="64"/>
      <c r="TIG31" s="62"/>
      <c r="TIH31" s="63"/>
      <c r="TII31" s="64"/>
      <c r="TIN31" s="62"/>
      <c r="TIO31" s="63"/>
      <c r="TIP31" s="64"/>
      <c r="TIU31" s="62"/>
      <c r="TIV31" s="63"/>
      <c r="TIW31" s="64"/>
      <c r="TJB31" s="62"/>
      <c r="TJC31" s="63"/>
      <c r="TJD31" s="64"/>
      <c r="TJI31" s="62"/>
      <c r="TJJ31" s="63"/>
      <c r="TJK31" s="64"/>
      <c r="TJP31" s="62"/>
      <c r="TJQ31" s="63"/>
      <c r="TJR31" s="64"/>
      <c r="TJW31" s="62"/>
      <c r="TJX31" s="63"/>
      <c r="TJY31" s="64"/>
      <c r="TKD31" s="62"/>
      <c r="TKE31" s="63"/>
      <c r="TKF31" s="64"/>
      <c r="TKK31" s="62"/>
      <c r="TKL31" s="63"/>
      <c r="TKM31" s="64"/>
      <c r="TKR31" s="62"/>
      <c r="TKS31" s="63"/>
      <c r="TKT31" s="64"/>
      <c r="TKY31" s="62"/>
      <c r="TKZ31" s="63"/>
      <c r="TLA31" s="64"/>
      <c r="TLF31" s="62"/>
      <c r="TLG31" s="63"/>
      <c r="TLH31" s="64"/>
      <c r="TLM31" s="62"/>
      <c r="TLN31" s="63"/>
      <c r="TLO31" s="64"/>
      <c r="TLT31" s="62"/>
      <c r="TLU31" s="63"/>
      <c r="TLV31" s="64"/>
      <c r="TMA31" s="62"/>
      <c r="TMB31" s="63"/>
      <c r="TMC31" s="64"/>
      <c r="TMH31" s="62"/>
      <c r="TMI31" s="63"/>
      <c r="TMJ31" s="64"/>
      <c r="TMO31" s="62"/>
      <c r="TMP31" s="63"/>
      <c r="TMQ31" s="64"/>
      <c r="TMV31" s="62"/>
      <c r="TMW31" s="63"/>
      <c r="TMX31" s="64"/>
      <c r="TNC31" s="62"/>
      <c r="TND31" s="63"/>
      <c r="TNE31" s="64"/>
      <c r="TNJ31" s="62"/>
      <c r="TNK31" s="63"/>
      <c r="TNL31" s="64"/>
      <c r="TNQ31" s="62"/>
      <c r="TNR31" s="63"/>
      <c r="TNS31" s="64"/>
      <c r="TNX31" s="62"/>
      <c r="TNY31" s="63"/>
      <c r="TNZ31" s="64"/>
      <c r="TOE31" s="62"/>
      <c r="TOF31" s="63"/>
      <c r="TOG31" s="64"/>
      <c r="TOL31" s="62"/>
      <c r="TOM31" s="63"/>
      <c r="TON31" s="64"/>
      <c r="TOS31" s="62"/>
      <c r="TOT31" s="63"/>
      <c r="TOU31" s="64"/>
      <c r="TOZ31" s="62"/>
      <c r="TPA31" s="63"/>
      <c r="TPB31" s="64"/>
      <c r="TPG31" s="62"/>
      <c r="TPH31" s="63"/>
      <c r="TPI31" s="64"/>
      <c r="TPN31" s="62"/>
      <c r="TPO31" s="63"/>
      <c r="TPP31" s="64"/>
      <c r="TPU31" s="62"/>
      <c r="TPV31" s="63"/>
      <c r="TPW31" s="64"/>
      <c r="TQB31" s="62"/>
      <c r="TQC31" s="63"/>
      <c r="TQD31" s="64"/>
      <c r="TQI31" s="62"/>
      <c r="TQJ31" s="63"/>
      <c r="TQK31" s="64"/>
      <c r="TQP31" s="62"/>
      <c r="TQQ31" s="63"/>
      <c r="TQR31" s="64"/>
      <c r="TQW31" s="62"/>
      <c r="TQX31" s="63"/>
      <c r="TQY31" s="64"/>
      <c r="TRD31" s="62"/>
      <c r="TRE31" s="63"/>
      <c r="TRF31" s="64"/>
      <c r="TRK31" s="62"/>
      <c r="TRL31" s="63"/>
      <c r="TRM31" s="64"/>
      <c r="TRR31" s="62"/>
      <c r="TRS31" s="63"/>
      <c r="TRT31" s="64"/>
      <c r="TRY31" s="62"/>
      <c r="TRZ31" s="63"/>
      <c r="TSA31" s="64"/>
      <c r="TSF31" s="62"/>
      <c r="TSG31" s="63"/>
      <c r="TSH31" s="64"/>
      <c r="TSM31" s="62"/>
      <c r="TSN31" s="63"/>
      <c r="TSO31" s="64"/>
      <c r="TST31" s="62"/>
      <c r="TSU31" s="63"/>
      <c r="TSV31" s="64"/>
      <c r="TTA31" s="62"/>
      <c r="TTB31" s="63"/>
      <c r="TTC31" s="64"/>
      <c r="TTH31" s="62"/>
      <c r="TTI31" s="63"/>
      <c r="TTJ31" s="64"/>
      <c r="TTO31" s="62"/>
      <c r="TTP31" s="63"/>
      <c r="TTQ31" s="64"/>
      <c r="TTV31" s="62"/>
      <c r="TTW31" s="63"/>
      <c r="TTX31" s="64"/>
      <c r="TUC31" s="62"/>
      <c r="TUD31" s="63"/>
      <c r="TUE31" s="64"/>
      <c r="TUJ31" s="62"/>
      <c r="TUK31" s="63"/>
      <c r="TUL31" s="64"/>
      <c r="TUQ31" s="62"/>
      <c r="TUR31" s="63"/>
      <c r="TUS31" s="64"/>
      <c r="TUX31" s="62"/>
      <c r="TUY31" s="63"/>
      <c r="TUZ31" s="64"/>
      <c r="TVE31" s="62"/>
      <c r="TVF31" s="63"/>
      <c r="TVG31" s="64"/>
      <c r="TVL31" s="62"/>
      <c r="TVM31" s="63"/>
      <c r="TVN31" s="64"/>
      <c r="TVS31" s="62"/>
      <c r="TVT31" s="63"/>
      <c r="TVU31" s="64"/>
      <c r="TVZ31" s="62"/>
      <c r="TWA31" s="63"/>
      <c r="TWB31" s="64"/>
      <c r="TWG31" s="62"/>
      <c r="TWH31" s="63"/>
      <c r="TWI31" s="64"/>
      <c r="TWN31" s="62"/>
      <c r="TWO31" s="63"/>
      <c r="TWP31" s="64"/>
      <c r="TWU31" s="62"/>
      <c r="TWV31" s="63"/>
      <c r="TWW31" s="64"/>
      <c r="TXB31" s="62"/>
      <c r="TXC31" s="63"/>
      <c r="TXD31" s="64"/>
      <c r="TXI31" s="62"/>
      <c r="TXJ31" s="63"/>
      <c r="TXK31" s="64"/>
      <c r="TXP31" s="62"/>
      <c r="TXQ31" s="63"/>
      <c r="TXR31" s="64"/>
      <c r="TXW31" s="62"/>
      <c r="TXX31" s="63"/>
      <c r="TXY31" s="64"/>
      <c r="TYD31" s="62"/>
      <c r="TYE31" s="63"/>
      <c r="TYF31" s="64"/>
      <c r="TYK31" s="62"/>
      <c r="TYL31" s="63"/>
      <c r="TYM31" s="64"/>
      <c r="TYR31" s="62"/>
      <c r="TYS31" s="63"/>
      <c r="TYT31" s="64"/>
      <c r="TYY31" s="62"/>
      <c r="TYZ31" s="63"/>
      <c r="TZA31" s="64"/>
      <c r="TZF31" s="62"/>
      <c r="TZG31" s="63"/>
      <c r="TZH31" s="64"/>
      <c r="TZM31" s="62"/>
      <c r="TZN31" s="63"/>
      <c r="TZO31" s="64"/>
      <c r="TZT31" s="62"/>
      <c r="TZU31" s="63"/>
      <c r="TZV31" s="64"/>
      <c r="UAA31" s="62"/>
      <c r="UAB31" s="63"/>
      <c r="UAC31" s="64"/>
      <c r="UAH31" s="62"/>
      <c r="UAI31" s="63"/>
      <c r="UAJ31" s="64"/>
      <c r="UAO31" s="62"/>
      <c r="UAP31" s="63"/>
      <c r="UAQ31" s="64"/>
      <c r="UAV31" s="62"/>
      <c r="UAW31" s="63"/>
      <c r="UAX31" s="64"/>
      <c r="UBC31" s="62"/>
      <c r="UBD31" s="63"/>
      <c r="UBE31" s="64"/>
      <c r="UBJ31" s="62"/>
      <c r="UBK31" s="63"/>
      <c r="UBL31" s="64"/>
      <c r="UBQ31" s="62"/>
      <c r="UBR31" s="63"/>
      <c r="UBS31" s="64"/>
      <c r="UBX31" s="62"/>
      <c r="UBY31" s="63"/>
      <c r="UBZ31" s="64"/>
      <c r="UCE31" s="62"/>
      <c r="UCF31" s="63"/>
      <c r="UCG31" s="64"/>
      <c r="UCL31" s="62"/>
      <c r="UCM31" s="63"/>
      <c r="UCN31" s="64"/>
      <c r="UCS31" s="62"/>
      <c r="UCT31" s="63"/>
      <c r="UCU31" s="64"/>
      <c r="UCZ31" s="62"/>
      <c r="UDA31" s="63"/>
      <c r="UDB31" s="64"/>
      <c r="UDG31" s="62"/>
      <c r="UDH31" s="63"/>
      <c r="UDI31" s="64"/>
      <c r="UDN31" s="62"/>
      <c r="UDO31" s="63"/>
      <c r="UDP31" s="64"/>
      <c r="UDU31" s="62"/>
      <c r="UDV31" s="63"/>
      <c r="UDW31" s="64"/>
      <c r="UEB31" s="62"/>
      <c r="UEC31" s="63"/>
      <c r="UED31" s="64"/>
      <c r="UEI31" s="62"/>
      <c r="UEJ31" s="63"/>
      <c r="UEK31" s="64"/>
      <c r="UEP31" s="62"/>
      <c r="UEQ31" s="63"/>
      <c r="UER31" s="64"/>
      <c r="UEW31" s="62"/>
      <c r="UEX31" s="63"/>
      <c r="UEY31" s="64"/>
      <c r="UFD31" s="62"/>
      <c r="UFE31" s="63"/>
      <c r="UFF31" s="64"/>
      <c r="UFK31" s="62"/>
      <c r="UFL31" s="63"/>
      <c r="UFM31" s="64"/>
      <c r="UFR31" s="62"/>
      <c r="UFS31" s="63"/>
      <c r="UFT31" s="64"/>
      <c r="UFY31" s="62"/>
      <c r="UFZ31" s="63"/>
      <c r="UGA31" s="64"/>
      <c r="UGF31" s="62"/>
      <c r="UGG31" s="63"/>
      <c r="UGH31" s="64"/>
      <c r="UGM31" s="62"/>
      <c r="UGN31" s="63"/>
      <c r="UGO31" s="64"/>
      <c r="UGT31" s="62"/>
      <c r="UGU31" s="63"/>
      <c r="UGV31" s="64"/>
      <c r="UHA31" s="62"/>
      <c r="UHB31" s="63"/>
      <c r="UHC31" s="64"/>
      <c r="UHH31" s="62"/>
      <c r="UHI31" s="63"/>
      <c r="UHJ31" s="64"/>
      <c r="UHO31" s="62"/>
      <c r="UHP31" s="63"/>
      <c r="UHQ31" s="64"/>
      <c r="UHV31" s="62"/>
      <c r="UHW31" s="63"/>
      <c r="UHX31" s="64"/>
      <c r="UIC31" s="62"/>
      <c r="UID31" s="63"/>
      <c r="UIE31" s="64"/>
      <c r="UIJ31" s="62"/>
      <c r="UIK31" s="63"/>
      <c r="UIL31" s="64"/>
      <c r="UIQ31" s="62"/>
      <c r="UIR31" s="63"/>
      <c r="UIS31" s="64"/>
      <c r="UIX31" s="62"/>
      <c r="UIY31" s="63"/>
      <c r="UIZ31" s="64"/>
      <c r="UJE31" s="62"/>
      <c r="UJF31" s="63"/>
      <c r="UJG31" s="64"/>
      <c r="UJL31" s="62"/>
      <c r="UJM31" s="63"/>
      <c r="UJN31" s="64"/>
      <c r="UJS31" s="62"/>
      <c r="UJT31" s="63"/>
      <c r="UJU31" s="64"/>
      <c r="UJZ31" s="62"/>
      <c r="UKA31" s="63"/>
      <c r="UKB31" s="64"/>
      <c r="UKG31" s="62"/>
      <c r="UKH31" s="63"/>
      <c r="UKI31" s="64"/>
      <c r="UKN31" s="62"/>
      <c r="UKO31" s="63"/>
      <c r="UKP31" s="64"/>
      <c r="UKU31" s="62"/>
      <c r="UKV31" s="63"/>
      <c r="UKW31" s="64"/>
      <c r="ULB31" s="62"/>
      <c r="ULC31" s="63"/>
      <c r="ULD31" s="64"/>
      <c r="ULI31" s="62"/>
      <c r="ULJ31" s="63"/>
      <c r="ULK31" s="64"/>
      <c r="ULP31" s="62"/>
      <c r="ULQ31" s="63"/>
      <c r="ULR31" s="64"/>
      <c r="ULW31" s="62"/>
      <c r="ULX31" s="63"/>
      <c r="ULY31" s="64"/>
      <c r="UMD31" s="62"/>
      <c r="UME31" s="63"/>
      <c r="UMF31" s="64"/>
      <c r="UMK31" s="62"/>
      <c r="UML31" s="63"/>
      <c r="UMM31" s="64"/>
      <c r="UMR31" s="62"/>
      <c r="UMS31" s="63"/>
      <c r="UMT31" s="64"/>
      <c r="UMY31" s="62"/>
      <c r="UMZ31" s="63"/>
      <c r="UNA31" s="64"/>
      <c r="UNF31" s="62"/>
      <c r="UNG31" s="63"/>
      <c r="UNH31" s="64"/>
      <c r="UNM31" s="62"/>
      <c r="UNN31" s="63"/>
      <c r="UNO31" s="64"/>
      <c r="UNT31" s="62"/>
      <c r="UNU31" s="63"/>
      <c r="UNV31" s="64"/>
      <c r="UOA31" s="62"/>
      <c r="UOB31" s="63"/>
      <c r="UOC31" s="64"/>
      <c r="UOH31" s="62"/>
      <c r="UOI31" s="63"/>
      <c r="UOJ31" s="64"/>
      <c r="UOO31" s="62"/>
      <c r="UOP31" s="63"/>
      <c r="UOQ31" s="64"/>
      <c r="UOV31" s="62"/>
      <c r="UOW31" s="63"/>
      <c r="UOX31" s="64"/>
      <c r="UPC31" s="62"/>
      <c r="UPD31" s="63"/>
      <c r="UPE31" s="64"/>
      <c r="UPJ31" s="62"/>
      <c r="UPK31" s="63"/>
      <c r="UPL31" s="64"/>
      <c r="UPQ31" s="62"/>
      <c r="UPR31" s="63"/>
      <c r="UPS31" s="64"/>
      <c r="UPX31" s="62"/>
      <c r="UPY31" s="63"/>
      <c r="UPZ31" s="64"/>
      <c r="UQE31" s="62"/>
      <c r="UQF31" s="63"/>
      <c r="UQG31" s="64"/>
      <c r="UQL31" s="62"/>
      <c r="UQM31" s="63"/>
      <c r="UQN31" s="64"/>
      <c r="UQS31" s="62"/>
      <c r="UQT31" s="63"/>
      <c r="UQU31" s="64"/>
      <c r="UQZ31" s="62"/>
      <c r="URA31" s="63"/>
      <c r="URB31" s="64"/>
      <c r="URG31" s="62"/>
      <c r="URH31" s="63"/>
      <c r="URI31" s="64"/>
      <c r="URN31" s="62"/>
      <c r="URO31" s="63"/>
      <c r="URP31" s="64"/>
      <c r="URU31" s="62"/>
      <c r="URV31" s="63"/>
      <c r="URW31" s="64"/>
      <c r="USB31" s="62"/>
      <c r="USC31" s="63"/>
      <c r="USD31" s="64"/>
      <c r="USI31" s="62"/>
      <c r="USJ31" s="63"/>
      <c r="USK31" s="64"/>
      <c r="USP31" s="62"/>
      <c r="USQ31" s="63"/>
      <c r="USR31" s="64"/>
      <c r="USW31" s="62"/>
      <c r="USX31" s="63"/>
      <c r="USY31" s="64"/>
      <c r="UTD31" s="62"/>
      <c r="UTE31" s="63"/>
      <c r="UTF31" s="64"/>
      <c r="UTK31" s="62"/>
      <c r="UTL31" s="63"/>
      <c r="UTM31" s="64"/>
      <c r="UTR31" s="62"/>
      <c r="UTS31" s="63"/>
      <c r="UTT31" s="64"/>
      <c r="UTY31" s="62"/>
      <c r="UTZ31" s="63"/>
      <c r="UUA31" s="64"/>
      <c r="UUF31" s="62"/>
      <c r="UUG31" s="63"/>
      <c r="UUH31" s="64"/>
      <c r="UUM31" s="62"/>
      <c r="UUN31" s="63"/>
      <c r="UUO31" s="64"/>
      <c r="UUT31" s="62"/>
      <c r="UUU31" s="63"/>
      <c r="UUV31" s="64"/>
      <c r="UVA31" s="62"/>
      <c r="UVB31" s="63"/>
      <c r="UVC31" s="64"/>
      <c r="UVH31" s="62"/>
      <c r="UVI31" s="63"/>
      <c r="UVJ31" s="64"/>
      <c r="UVO31" s="62"/>
      <c r="UVP31" s="63"/>
      <c r="UVQ31" s="64"/>
      <c r="UVV31" s="62"/>
      <c r="UVW31" s="63"/>
      <c r="UVX31" s="64"/>
      <c r="UWC31" s="62"/>
      <c r="UWD31" s="63"/>
      <c r="UWE31" s="64"/>
      <c r="UWJ31" s="62"/>
      <c r="UWK31" s="63"/>
      <c r="UWL31" s="64"/>
      <c r="UWQ31" s="62"/>
      <c r="UWR31" s="63"/>
      <c r="UWS31" s="64"/>
      <c r="UWX31" s="62"/>
      <c r="UWY31" s="63"/>
      <c r="UWZ31" s="64"/>
      <c r="UXE31" s="62"/>
      <c r="UXF31" s="63"/>
      <c r="UXG31" s="64"/>
      <c r="UXL31" s="62"/>
      <c r="UXM31" s="63"/>
      <c r="UXN31" s="64"/>
      <c r="UXS31" s="62"/>
      <c r="UXT31" s="63"/>
      <c r="UXU31" s="64"/>
      <c r="UXZ31" s="62"/>
      <c r="UYA31" s="63"/>
      <c r="UYB31" s="64"/>
      <c r="UYG31" s="62"/>
      <c r="UYH31" s="63"/>
      <c r="UYI31" s="64"/>
      <c r="UYN31" s="62"/>
      <c r="UYO31" s="63"/>
      <c r="UYP31" s="64"/>
      <c r="UYU31" s="62"/>
      <c r="UYV31" s="63"/>
      <c r="UYW31" s="64"/>
      <c r="UZB31" s="62"/>
      <c r="UZC31" s="63"/>
      <c r="UZD31" s="64"/>
      <c r="UZI31" s="62"/>
      <c r="UZJ31" s="63"/>
      <c r="UZK31" s="64"/>
      <c r="UZP31" s="62"/>
      <c r="UZQ31" s="63"/>
      <c r="UZR31" s="64"/>
      <c r="UZW31" s="62"/>
      <c r="UZX31" s="63"/>
      <c r="UZY31" s="64"/>
      <c r="VAD31" s="62"/>
      <c r="VAE31" s="63"/>
      <c r="VAF31" s="64"/>
      <c r="VAK31" s="62"/>
      <c r="VAL31" s="63"/>
      <c r="VAM31" s="64"/>
      <c r="VAR31" s="62"/>
      <c r="VAS31" s="63"/>
      <c r="VAT31" s="64"/>
      <c r="VAY31" s="62"/>
      <c r="VAZ31" s="63"/>
      <c r="VBA31" s="64"/>
      <c r="VBF31" s="62"/>
      <c r="VBG31" s="63"/>
      <c r="VBH31" s="64"/>
      <c r="VBM31" s="62"/>
      <c r="VBN31" s="63"/>
      <c r="VBO31" s="64"/>
      <c r="VBT31" s="62"/>
      <c r="VBU31" s="63"/>
      <c r="VBV31" s="64"/>
      <c r="VCA31" s="62"/>
      <c r="VCB31" s="63"/>
      <c r="VCC31" s="64"/>
      <c r="VCH31" s="62"/>
      <c r="VCI31" s="63"/>
      <c r="VCJ31" s="64"/>
      <c r="VCO31" s="62"/>
      <c r="VCP31" s="63"/>
      <c r="VCQ31" s="64"/>
      <c r="VCV31" s="62"/>
      <c r="VCW31" s="63"/>
      <c r="VCX31" s="64"/>
      <c r="VDC31" s="62"/>
      <c r="VDD31" s="63"/>
      <c r="VDE31" s="64"/>
      <c r="VDJ31" s="62"/>
      <c r="VDK31" s="63"/>
      <c r="VDL31" s="64"/>
      <c r="VDQ31" s="62"/>
      <c r="VDR31" s="63"/>
      <c r="VDS31" s="64"/>
      <c r="VDX31" s="62"/>
      <c r="VDY31" s="63"/>
      <c r="VDZ31" s="64"/>
      <c r="VEE31" s="62"/>
      <c r="VEF31" s="63"/>
      <c r="VEG31" s="64"/>
      <c r="VEL31" s="62"/>
      <c r="VEM31" s="63"/>
      <c r="VEN31" s="64"/>
      <c r="VES31" s="62"/>
      <c r="VET31" s="63"/>
      <c r="VEU31" s="64"/>
      <c r="VEZ31" s="62"/>
      <c r="VFA31" s="63"/>
      <c r="VFB31" s="64"/>
      <c r="VFG31" s="62"/>
      <c r="VFH31" s="63"/>
      <c r="VFI31" s="64"/>
      <c r="VFN31" s="62"/>
      <c r="VFO31" s="63"/>
      <c r="VFP31" s="64"/>
      <c r="VFU31" s="62"/>
      <c r="VFV31" s="63"/>
      <c r="VFW31" s="64"/>
      <c r="VGB31" s="62"/>
      <c r="VGC31" s="63"/>
      <c r="VGD31" s="64"/>
      <c r="VGI31" s="62"/>
      <c r="VGJ31" s="63"/>
      <c r="VGK31" s="64"/>
      <c r="VGP31" s="62"/>
      <c r="VGQ31" s="63"/>
      <c r="VGR31" s="64"/>
      <c r="VGW31" s="62"/>
      <c r="VGX31" s="63"/>
      <c r="VGY31" s="64"/>
      <c r="VHD31" s="62"/>
      <c r="VHE31" s="63"/>
      <c r="VHF31" s="64"/>
      <c r="VHK31" s="62"/>
      <c r="VHL31" s="63"/>
      <c r="VHM31" s="64"/>
      <c r="VHR31" s="62"/>
      <c r="VHS31" s="63"/>
      <c r="VHT31" s="64"/>
      <c r="VHY31" s="62"/>
      <c r="VHZ31" s="63"/>
      <c r="VIA31" s="64"/>
      <c r="VIF31" s="62"/>
      <c r="VIG31" s="63"/>
      <c r="VIH31" s="64"/>
      <c r="VIM31" s="62"/>
      <c r="VIN31" s="63"/>
      <c r="VIO31" s="64"/>
      <c r="VIT31" s="62"/>
      <c r="VIU31" s="63"/>
      <c r="VIV31" s="64"/>
      <c r="VJA31" s="62"/>
      <c r="VJB31" s="63"/>
      <c r="VJC31" s="64"/>
      <c r="VJH31" s="62"/>
      <c r="VJI31" s="63"/>
      <c r="VJJ31" s="64"/>
      <c r="VJO31" s="62"/>
      <c r="VJP31" s="63"/>
      <c r="VJQ31" s="64"/>
      <c r="VJV31" s="62"/>
      <c r="VJW31" s="63"/>
      <c r="VJX31" s="64"/>
      <c r="VKC31" s="62"/>
      <c r="VKD31" s="63"/>
      <c r="VKE31" s="64"/>
      <c r="VKJ31" s="62"/>
      <c r="VKK31" s="63"/>
      <c r="VKL31" s="64"/>
      <c r="VKQ31" s="62"/>
      <c r="VKR31" s="63"/>
      <c r="VKS31" s="64"/>
      <c r="VKX31" s="62"/>
      <c r="VKY31" s="63"/>
      <c r="VKZ31" s="64"/>
      <c r="VLE31" s="62"/>
      <c r="VLF31" s="63"/>
      <c r="VLG31" s="64"/>
      <c r="VLL31" s="62"/>
      <c r="VLM31" s="63"/>
      <c r="VLN31" s="64"/>
      <c r="VLS31" s="62"/>
      <c r="VLT31" s="63"/>
      <c r="VLU31" s="64"/>
      <c r="VLZ31" s="62"/>
      <c r="VMA31" s="63"/>
      <c r="VMB31" s="64"/>
      <c r="VMG31" s="62"/>
      <c r="VMH31" s="63"/>
      <c r="VMI31" s="64"/>
      <c r="VMN31" s="62"/>
      <c r="VMO31" s="63"/>
      <c r="VMP31" s="64"/>
      <c r="VMU31" s="62"/>
      <c r="VMV31" s="63"/>
      <c r="VMW31" s="64"/>
      <c r="VNB31" s="62"/>
      <c r="VNC31" s="63"/>
      <c r="VND31" s="64"/>
      <c r="VNI31" s="62"/>
      <c r="VNJ31" s="63"/>
      <c r="VNK31" s="64"/>
      <c r="VNP31" s="62"/>
      <c r="VNQ31" s="63"/>
      <c r="VNR31" s="64"/>
      <c r="VNW31" s="62"/>
      <c r="VNX31" s="63"/>
      <c r="VNY31" s="64"/>
      <c r="VOD31" s="62"/>
      <c r="VOE31" s="63"/>
      <c r="VOF31" s="64"/>
      <c r="VOK31" s="62"/>
      <c r="VOL31" s="63"/>
      <c r="VOM31" s="64"/>
      <c r="VOR31" s="62"/>
      <c r="VOS31" s="63"/>
      <c r="VOT31" s="64"/>
      <c r="VOY31" s="62"/>
      <c r="VOZ31" s="63"/>
      <c r="VPA31" s="64"/>
      <c r="VPF31" s="62"/>
      <c r="VPG31" s="63"/>
      <c r="VPH31" s="64"/>
      <c r="VPM31" s="62"/>
      <c r="VPN31" s="63"/>
      <c r="VPO31" s="64"/>
      <c r="VPT31" s="62"/>
      <c r="VPU31" s="63"/>
      <c r="VPV31" s="64"/>
      <c r="VQA31" s="62"/>
      <c r="VQB31" s="63"/>
      <c r="VQC31" s="64"/>
      <c r="VQH31" s="62"/>
      <c r="VQI31" s="63"/>
      <c r="VQJ31" s="64"/>
      <c r="VQO31" s="62"/>
      <c r="VQP31" s="63"/>
      <c r="VQQ31" s="64"/>
      <c r="VQV31" s="62"/>
      <c r="VQW31" s="63"/>
      <c r="VQX31" s="64"/>
      <c r="VRC31" s="62"/>
      <c r="VRD31" s="63"/>
      <c r="VRE31" s="64"/>
      <c r="VRJ31" s="62"/>
      <c r="VRK31" s="63"/>
      <c r="VRL31" s="64"/>
      <c r="VRQ31" s="62"/>
      <c r="VRR31" s="63"/>
      <c r="VRS31" s="64"/>
      <c r="VRX31" s="62"/>
      <c r="VRY31" s="63"/>
      <c r="VRZ31" s="64"/>
      <c r="VSE31" s="62"/>
      <c r="VSF31" s="63"/>
      <c r="VSG31" s="64"/>
      <c r="VSL31" s="62"/>
      <c r="VSM31" s="63"/>
      <c r="VSN31" s="64"/>
      <c r="VSS31" s="62"/>
      <c r="VST31" s="63"/>
      <c r="VSU31" s="64"/>
      <c r="VSZ31" s="62"/>
      <c r="VTA31" s="63"/>
      <c r="VTB31" s="64"/>
      <c r="VTG31" s="62"/>
      <c r="VTH31" s="63"/>
      <c r="VTI31" s="64"/>
      <c r="VTN31" s="62"/>
      <c r="VTO31" s="63"/>
      <c r="VTP31" s="64"/>
      <c r="VTU31" s="62"/>
      <c r="VTV31" s="63"/>
      <c r="VTW31" s="64"/>
      <c r="VUB31" s="62"/>
      <c r="VUC31" s="63"/>
      <c r="VUD31" s="64"/>
      <c r="VUI31" s="62"/>
      <c r="VUJ31" s="63"/>
      <c r="VUK31" s="64"/>
      <c r="VUP31" s="62"/>
      <c r="VUQ31" s="63"/>
      <c r="VUR31" s="64"/>
      <c r="VUW31" s="62"/>
      <c r="VUX31" s="63"/>
      <c r="VUY31" s="64"/>
      <c r="VVD31" s="62"/>
      <c r="VVE31" s="63"/>
      <c r="VVF31" s="64"/>
      <c r="VVK31" s="62"/>
      <c r="VVL31" s="63"/>
      <c r="VVM31" s="64"/>
      <c r="VVR31" s="62"/>
      <c r="VVS31" s="63"/>
      <c r="VVT31" s="64"/>
      <c r="VVY31" s="62"/>
      <c r="VVZ31" s="63"/>
      <c r="VWA31" s="64"/>
      <c r="VWF31" s="62"/>
      <c r="VWG31" s="63"/>
      <c r="VWH31" s="64"/>
      <c r="VWM31" s="62"/>
      <c r="VWN31" s="63"/>
      <c r="VWO31" s="64"/>
      <c r="VWT31" s="62"/>
      <c r="VWU31" s="63"/>
      <c r="VWV31" s="64"/>
      <c r="VXA31" s="62"/>
      <c r="VXB31" s="63"/>
      <c r="VXC31" s="64"/>
      <c r="VXH31" s="62"/>
      <c r="VXI31" s="63"/>
      <c r="VXJ31" s="64"/>
      <c r="VXO31" s="62"/>
      <c r="VXP31" s="63"/>
      <c r="VXQ31" s="64"/>
      <c r="VXV31" s="62"/>
      <c r="VXW31" s="63"/>
      <c r="VXX31" s="64"/>
      <c r="VYC31" s="62"/>
      <c r="VYD31" s="63"/>
      <c r="VYE31" s="64"/>
      <c r="VYJ31" s="62"/>
      <c r="VYK31" s="63"/>
      <c r="VYL31" s="64"/>
      <c r="VYQ31" s="62"/>
      <c r="VYR31" s="63"/>
      <c r="VYS31" s="64"/>
      <c r="VYX31" s="62"/>
      <c r="VYY31" s="63"/>
      <c r="VYZ31" s="64"/>
      <c r="VZE31" s="62"/>
      <c r="VZF31" s="63"/>
      <c r="VZG31" s="64"/>
      <c r="VZL31" s="62"/>
      <c r="VZM31" s="63"/>
      <c r="VZN31" s="64"/>
      <c r="VZS31" s="62"/>
      <c r="VZT31" s="63"/>
      <c r="VZU31" s="64"/>
      <c r="VZZ31" s="62"/>
      <c r="WAA31" s="63"/>
      <c r="WAB31" s="64"/>
      <c r="WAG31" s="62"/>
      <c r="WAH31" s="63"/>
      <c r="WAI31" s="64"/>
      <c r="WAN31" s="62"/>
      <c r="WAO31" s="63"/>
      <c r="WAP31" s="64"/>
      <c r="WAU31" s="62"/>
      <c r="WAV31" s="63"/>
      <c r="WAW31" s="64"/>
      <c r="WBB31" s="62"/>
      <c r="WBC31" s="63"/>
      <c r="WBD31" s="64"/>
      <c r="WBI31" s="62"/>
      <c r="WBJ31" s="63"/>
      <c r="WBK31" s="64"/>
      <c r="WBP31" s="62"/>
      <c r="WBQ31" s="63"/>
      <c r="WBR31" s="64"/>
      <c r="WBW31" s="62"/>
      <c r="WBX31" s="63"/>
      <c r="WBY31" s="64"/>
      <c r="WCD31" s="62"/>
      <c r="WCE31" s="63"/>
      <c r="WCF31" s="64"/>
      <c r="WCK31" s="62"/>
      <c r="WCL31" s="63"/>
      <c r="WCM31" s="64"/>
      <c r="WCR31" s="62"/>
      <c r="WCS31" s="63"/>
      <c r="WCT31" s="64"/>
      <c r="WCY31" s="62"/>
      <c r="WCZ31" s="63"/>
      <c r="WDA31" s="64"/>
      <c r="WDF31" s="62"/>
      <c r="WDG31" s="63"/>
      <c r="WDH31" s="64"/>
      <c r="WDM31" s="62"/>
      <c r="WDN31" s="63"/>
      <c r="WDO31" s="64"/>
      <c r="WDT31" s="62"/>
      <c r="WDU31" s="63"/>
      <c r="WDV31" s="64"/>
      <c r="WEA31" s="62"/>
      <c r="WEB31" s="63"/>
      <c r="WEC31" s="64"/>
      <c r="WEH31" s="62"/>
      <c r="WEI31" s="63"/>
      <c r="WEJ31" s="64"/>
      <c r="WEO31" s="62"/>
      <c r="WEP31" s="63"/>
      <c r="WEQ31" s="64"/>
      <c r="WEV31" s="62"/>
      <c r="WEW31" s="63"/>
      <c r="WEX31" s="64"/>
      <c r="WFC31" s="62"/>
      <c r="WFD31" s="63"/>
      <c r="WFE31" s="64"/>
      <c r="WFJ31" s="62"/>
      <c r="WFK31" s="63"/>
      <c r="WFL31" s="64"/>
      <c r="WFQ31" s="62"/>
      <c r="WFR31" s="63"/>
      <c r="WFS31" s="64"/>
      <c r="WFX31" s="62"/>
      <c r="WFY31" s="63"/>
      <c r="WFZ31" s="64"/>
      <c r="WGE31" s="62"/>
      <c r="WGF31" s="63"/>
      <c r="WGG31" s="64"/>
      <c r="WGL31" s="62"/>
      <c r="WGM31" s="63"/>
      <c r="WGN31" s="64"/>
      <c r="WGS31" s="62"/>
      <c r="WGT31" s="63"/>
      <c r="WGU31" s="64"/>
      <c r="WGZ31" s="62"/>
      <c r="WHA31" s="63"/>
      <c r="WHB31" s="64"/>
      <c r="WHG31" s="62"/>
      <c r="WHH31" s="63"/>
      <c r="WHI31" s="64"/>
      <c r="WHN31" s="62"/>
      <c r="WHO31" s="63"/>
      <c r="WHP31" s="64"/>
      <c r="WHU31" s="62"/>
      <c r="WHV31" s="63"/>
      <c r="WHW31" s="64"/>
      <c r="WIB31" s="62"/>
      <c r="WIC31" s="63"/>
      <c r="WID31" s="64"/>
      <c r="WII31" s="62"/>
      <c r="WIJ31" s="63"/>
      <c r="WIK31" s="64"/>
      <c r="WIP31" s="62"/>
      <c r="WIQ31" s="63"/>
      <c r="WIR31" s="64"/>
      <c r="WIW31" s="62"/>
      <c r="WIX31" s="63"/>
      <c r="WIY31" s="64"/>
      <c r="WJD31" s="62"/>
      <c r="WJE31" s="63"/>
      <c r="WJF31" s="64"/>
      <c r="WJK31" s="62"/>
      <c r="WJL31" s="63"/>
      <c r="WJM31" s="64"/>
      <c r="WJR31" s="62"/>
      <c r="WJS31" s="63"/>
      <c r="WJT31" s="64"/>
      <c r="WJY31" s="62"/>
      <c r="WJZ31" s="63"/>
      <c r="WKA31" s="64"/>
      <c r="WKF31" s="62"/>
      <c r="WKG31" s="63"/>
      <c r="WKH31" s="64"/>
      <c r="WKM31" s="62"/>
      <c r="WKN31" s="63"/>
      <c r="WKO31" s="64"/>
      <c r="WKT31" s="62"/>
      <c r="WKU31" s="63"/>
      <c r="WKV31" s="64"/>
      <c r="WLA31" s="62"/>
      <c r="WLB31" s="63"/>
      <c r="WLC31" s="64"/>
      <c r="WLH31" s="62"/>
      <c r="WLI31" s="63"/>
      <c r="WLJ31" s="64"/>
      <c r="WLO31" s="62"/>
      <c r="WLP31" s="63"/>
      <c r="WLQ31" s="64"/>
      <c r="WLV31" s="62"/>
      <c r="WLW31" s="63"/>
      <c r="WLX31" s="64"/>
      <c r="WMC31" s="62"/>
      <c r="WMD31" s="63"/>
      <c r="WME31" s="64"/>
      <c r="WMJ31" s="62"/>
      <c r="WMK31" s="63"/>
      <c r="WML31" s="64"/>
      <c r="WMQ31" s="62"/>
      <c r="WMR31" s="63"/>
      <c r="WMS31" s="64"/>
      <c r="WMX31" s="62"/>
      <c r="WMY31" s="63"/>
      <c r="WMZ31" s="64"/>
      <c r="WNE31" s="62"/>
      <c r="WNF31" s="63"/>
      <c r="WNG31" s="64"/>
      <c r="WNL31" s="62"/>
      <c r="WNM31" s="63"/>
      <c r="WNN31" s="64"/>
      <c r="WNS31" s="62"/>
      <c r="WNT31" s="63"/>
      <c r="WNU31" s="64"/>
      <c r="WNZ31" s="62"/>
      <c r="WOA31" s="63"/>
      <c r="WOB31" s="64"/>
      <c r="WOG31" s="62"/>
      <c r="WOH31" s="63"/>
      <c r="WOI31" s="64"/>
      <c r="WON31" s="62"/>
      <c r="WOO31" s="63"/>
      <c r="WOP31" s="64"/>
      <c r="WOU31" s="62"/>
      <c r="WOV31" s="63"/>
      <c r="WOW31" s="64"/>
      <c r="WPB31" s="62"/>
      <c r="WPC31" s="63"/>
      <c r="WPD31" s="64"/>
      <c r="WPI31" s="62"/>
      <c r="WPJ31" s="63"/>
      <c r="WPK31" s="64"/>
      <c r="WPP31" s="62"/>
      <c r="WPQ31" s="63"/>
      <c r="WPR31" s="64"/>
      <c r="WPW31" s="62"/>
      <c r="WPX31" s="63"/>
      <c r="WPY31" s="64"/>
      <c r="WQD31" s="62"/>
      <c r="WQE31" s="63"/>
      <c r="WQF31" s="64"/>
      <c r="WQK31" s="62"/>
      <c r="WQL31" s="63"/>
      <c r="WQM31" s="64"/>
      <c r="WQR31" s="62"/>
      <c r="WQS31" s="63"/>
      <c r="WQT31" s="64"/>
      <c r="WQY31" s="62"/>
      <c r="WQZ31" s="63"/>
      <c r="WRA31" s="64"/>
      <c r="WRF31" s="62"/>
      <c r="WRG31" s="63"/>
      <c r="WRH31" s="64"/>
      <c r="WRM31" s="62"/>
      <c r="WRN31" s="63"/>
      <c r="WRO31" s="64"/>
      <c r="WRT31" s="62"/>
      <c r="WRU31" s="63"/>
      <c r="WRV31" s="64"/>
      <c r="WSA31" s="62"/>
      <c r="WSB31" s="63"/>
      <c r="WSC31" s="64"/>
      <c r="WSH31" s="62"/>
      <c r="WSI31" s="63"/>
      <c r="WSJ31" s="64"/>
      <c r="WSO31" s="62"/>
      <c r="WSP31" s="63"/>
      <c r="WSQ31" s="64"/>
      <c r="WSV31" s="62"/>
      <c r="WSW31" s="63"/>
      <c r="WSX31" s="64"/>
      <c r="WTC31" s="62"/>
      <c r="WTD31" s="63"/>
      <c r="WTE31" s="64"/>
      <c r="WTJ31" s="62"/>
      <c r="WTK31" s="63"/>
      <c r="WTL31" s="64"/>
      <c r="WTQ31" s="62"/>
      <c r="WTR31" s="63"/>
      <c r="WTS31" s="64"/>
      <c r="WTX31" s="62"/>
      <c r="WTY31" s="63"/>
      <c r="WTZ31" s="64"/>
      <c r="WUE31" s="62"/>
      <c r="WUF31" s="63"/>
      <c r="WUG31" s="64"/>
      <c r="WUL31" s="62"/>
      <c r="WUM31" s="63"/>
      <c r="WUN31" s="64"/>
      <c r="WUS31" s="62"/>
      <c r="WUT31" s="63"/>
      <c r="WUU31" s="64"/>
      <c r="WUZ31" s="62"/>
      <c r="WVA31" s="63"/>
      <c r="WVB31" s="64"/>
      <c r="WVG31" s="62"/>
      <c r="WVH31" s="63"/>
      <c r="WVI31" s="64"/>
      <c r="WVN31" s="62"/>
      <c r="WVO31" s="63"/>
      <c r="WVP31" s="64"/>
      <c r="WVU31" s="62"/>
      <c r="WVV31" s="63"/>
      <c r="WVW31" s="64"/>
      <c r="WWB31" s="62"/>
      <c r="WWC31" s="63"/>
      <c r="WWD31" s="64"/>
      <c r="WWI31" s="62"/>
      <c r="WWJ31" s="63"/>
      <c r="WWK31" s="64"/>
      <c r="WWP31" s="62"/>
      <c r="WWQ31" s="63"/>
      <c r="WWR31" s="64"/>
      <c r="WWW31" s="62"/>
      <c r="WWX31" s="63"/>
      <c r="WWY31" s="64"/>
      <c r="WXD31" s="62"/>
      <c r="WXE31" s="63"/>
      <c r="WXF31" s="64"/>
      <c r="WXK31" s="62"/>
      <c r="WXL31" s="63"/>
      <c r="WXM31" s="64"/>
      <c r="WXR31" s="62"/>
      <c r="WXS31" s="63"/>
      <c r="WXT31" s="64"/>
      <c r="WXY31" s="62"/>
      <c r="WXZ31" s="63"/>
      <c r="WYA31" s="64"/>
      <c r="WYF31" s="62"/>
      <c r="WYG31" s="63"/>
      <c r="WYH31" s="64"/>
      <c r="WYM31" s="62"/>
      <c r="WYN31" s="63"/>
      <c r="WYO31" s="64"/>
      <c r="WYT31" s="62"/>
      <c r="WYU31" s="63"/>
      <c r="WYV31" s="64"/>
      <c r="WZA31" s="62"/>
      <c r="WZB31" s="63"/>
      <c r="WZC31" s="64"/>
      <c r="WZH31" s="62"/>
      <c r="WZI31" s="63"/>
      <c r="WZJ31" s="64"/>
      <c r="WZO31" s="62"/>
      <c r="WZP31" s="63"/>
      <c r="WZQ31" s="64"/>
      <c r="WZV31" s="62"/>
      <c r="WZW31" s="63"/>
      <c r="WZX31" s="64"/>
      <c r="XAC31" s="62"/>
      <c r="XAD31" s="63"/>
      <c r="XAE31" s="64"/>
      <c r="XAJ31" s="62"/>
      <c r="XAK31" s="63"/>
      <c r="XAL31" s="64"/>
      <c r="XAQ31" s="62"/>
      <c r="XAR31" s="63"/>
      <c r="XAS31" s="64"/>
      <c r="XAX31" s="62"/>
      <c r="XAY31" s="63"/>
      <c r="XAZ31" s="64"/>
      <c r="XBE31" s="62"/>
      <c r="XBF31" s="63"/>
      <c r="XBG31" s="64"/>
      <c r="XBL31" s="62"/>
      <c r="XBM31" s="63"/>
      <c r="XBN31" s="64"/>
      <c r="XBS31" s="62"/>
      <c r="XBT31" s="63"/>
      <c r="XBU31" s="64"/>
      <c r="XBZ31" s="62"/>
      <c r="XCA31" s="63"/>
      <c r="XCB31" s="64"/>
      <c r="XCG31" s="62"/>
      <c r="XCH31" s="63"/>
      <c r="XCI31" s="64"/>
      <c r="XCN31" s="62"/>
      <c r="XCO31" s="63"/>
      <c r="XCP31" s="64"/>
      <c r="XCU31" s="62"/>
      <c r="XCV31" s="63"/>
      <c r="XCW31" s="64"/>
      <c r="XDB31" s="62"/>
      <c r="XDC31" s="63"/>
      <c r="XDD31" s="64"/>
      <c r="XDI31" s="62"/>
      <c r="XDJ31" s="63"/>
      <c r="XDK31" s="64"/>
      <c r="XDP31" s="62"/>
      <c r="XDQ31" s="63"/>
      <c r="XDR31" s="64"/>
      <c r="XDW31" s="62"/>
      <c r="XDX31" s="63"/>
      <c r="XDY31" s="64"/>
      <c r="XED31" s="62"/>
      <c r="XEE31" s="63"/>
      <c r="XEF31" s="64"/>
      <c r="XEK31" s="62"/>
      <c r="XEL31" s="63"/>
      <c r="XEM31" s="64"/>
      <c r="XER31" s="62"/>
      <c r="XES31" s="63"/>
      <c r="XET31" s="64"/>
      <c r="XEY31" s="62"/>
      <c r="XEZ31" s="63"/>
      <c r="XFA31" s="64"/>
    </row>
    <row r="32" spans="1:16382" x14ac:dyDescent="0.3">
      <c r="A32" s="104" t="s">
        <v>1825</v>
      </c>
      <c r="B32" s="105" t="s">
        <v>1826</v>
      </c>
      <c r="C32" s="106">
        <v>46136</v>
      </c>
      <c r="D32" s="79">
        <v>46269</v>
      </c>
      <c r="E32" s="92" cm="1">
        <f t="array" ref="E32">_xlfn.IFS(ISBLANK(Table9[[#This Row],[DISCHARGE DATE]]),0,NOT(ISBLANK(Table9[[#This Row],[DISCHARGE DATE]])),((Table9[[#This Row],[DISCHARGE DATE]]-Table9[[#This Row],[ADMISSION DATE]])+1))</f>
        <v>134</v>
      </c>
      <c r="F32" s="89">
        <f>Table9[[#This Row],[DAYS]]*20</f>
        <v>2680</v>
      </c>
      <c r="G32" s="89">
        <f>Table9[[#This Row],[DAYS]]*13</f>
        <v>1742</v>
      </c>
      <c r="H32" s="89">
        <f>Table9[[#This Row],[ACTUAL]]-Table9[[#This Row],[REAL]]</f>
        <v>938</v>
      </c>
      <c r="I32" s="109" t="s">
        <v>1918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4" x14ac:dyDescent="0.3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1919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4" ht="15" thickBot="1" x14ac:dyDescent="0.35">
      <c r="A34" s="85" t="s">
        <v>1871</v>
      </c>
      <c r="B34" s="80" t="s">
        <v>1943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1919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4" x14ac:dyDescent="0.3">
      <c r="A35" s="104" t="s">
        <v>1877</v>
      </c>
      <c r="B35" s="105" t="s">
        <v>1878</v>
      </c>
      <c r="C35" s="106">
        <v>46171</v>
      </c>
      <c r="D35" s="79">
        <v>46269</v>
      </c>
      <c r="E35" s="92" cm="1">
        <f t="array" ref="E35">_xlfn.IFS(ISBLANK(Table9[[#This Row],[DISCHARGE DATE]]),0,NOT(ISBLANK(Table9[[#This Row],[DISCHARGE DATE]])),((Table9[[#This Row],[DISCHARGE DATE]]-Table9[[#This Row],[ADMISSION DATE]])+1))</f>
        <v>99</v>
      </c>
      <c r="F35" s="89">
        <f>Table9[[#This Row],[DAYS]]*20</f>
        <v>1980</v>
      </c>
      <c r="G35" s="89">
        <f>Table9[[#This Row],[DAYS]]*13</f>
        <v>1287</v>
      </c>
      <c r="H35" s="89">
        <f>Table9[[#This Row],[ACTUAL]]-Table9[[#This Row],[REAL]]</f>
        <v>693</v>
      </c>
      <c r="I35" s="109" t="s">
        <v>1918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4" x14ac:dyDescent="0.3">
      <c r="A36" s="85" t="s">
        <v>1866</v>
      </c>
      <c r="B36" s="80" t="s">
        <v>1882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1919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4" x14ac:dyDescent="0.3">
      <c r="A37" s="85" t="s">
        <v>1888</v>
      </c>
      <c r="B37" s="80" t="s">
        <v>1889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1919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4" ht="15" thickBot="1" x14ac:dyDescent="0.35">
      <c r="A38" s="85" t="s">
        <v>1914</v>
      </c>
      <c r="B38" s="80" t="s">
        <v>1915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1919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4" x14ac:dyDescent="0.3">
      <c r="A39" s="104" t="s">
        <v>1929</v>
      </c>
      <c r="B39" s="105" t="s">
        <v>1930</v>
      </c>
      <c r="C39" s="106">
        <v>46204</v>
      </c>
      <c r="D39" s="79">
        <v>46269</v>
      </c>
      <c r="E39" s="92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89">
        <f>Table9[[#This Row],[DAYS]]*20</f>
        <v>1320</v>
      </c>
      <c r="G39" s="89">
        <f>Table9[[#This Row],[DAYS]]*13</f>
        <v>858</v>
      </c>
      <c r="H39" s="89">
        <f>Table9[[#This Row],[ACTUAL]]-Table9[[#This Row],[REAL]]</f>
        <v>462</v>
      </c>
      <c r="I39" s="109" t="s">
        <v>1918</v>
      </c>
      <c r="J39" s="104"/>
      <c r="K39" s="105"/>
      <c r="L39" s="106"/>
      <c r="M39" s="79"/>
      <c r="N39" s="92"/>
      <c r="O39" s="89"/>
      <c r="P39" s="89"/>
      <c r="Q39" s="89"/>
      <c r="R39" s="109"/>
      <c r="S39" s="104"/>
      <c r="T39" s="105"/>
      <c r="U39" s="106"/>
      <c r="V39" s="79"/>
      <c r="W39" s="92"/>
      <c r="X39" s="89"/>
      <c r="Y39" s="89"/>
      <c r="Z39" s="89"/>
      <c r="AA39" s="109"/>
      <c r="AB39" s="104"/>
      <c r="AC39" s="105"/>
      <c r="AD39" s="106"/>
      <c r="AE39" s="79"/>
      <c r="AF39" s="92"/>
      <c r="AG39" s="89"/>
      <c r="AH39" s="89"/>
      <c r="AI39" s="89"/>
      <c r="AJ39" s="109"/>
      <c r="AK39" s="104"/>
      <c r="AL39" s="105"/>
      <c r="AM39" s="106"/>
      <c r="AN39" s="79"/>
      <c r="AO39" s="92"/>
      <c r="AP39" s="89"/>
      <c r="AQ39" s="89"/>
      <c r="AR39" s="89"/>
      <c r="AS39" s="109"/>
      <c r="AT39" s="104"/>
      <c r="AU39" s="105"/>
      <c r="AV39" s="106"/>
      <c r="AW39" s="79"/>
      <c r="AX39" s="92"/>
      <c r="AY39" s="89"/>
      <c r="AZ39" s="89"/>
      <c r="BA39" s="89"/>
      <c r="BB39" s="109"/>
      <c r="BC39" s="104"/>
      <c r="BD39" s="105"/>
      <c r="BE39" s="106"/>
      <c r="BF39" s="79"/>
      <c r="BG39" s="92"/>
      <c r="BH39" s="89"/>
      <c r="BI39" s="89"/>
      <c r="BJ39" s="89"/>
      <c r="BK39" s="109"/>
      <c r="BL39" s="104"/>
      <c r="BM39" s="105"/>
      <c r="BN39" s="106"/>
      <c r="BO39" s="79"/>
      <c r="BP39" s="92"/>
      <c r="BQ39" s="89"/>
      <c r="BR39" s="89"/>
      <c r="BS39" s="89"/>
      <c r="BT39" s="109"/>
      <c r="BU39" s="104"/>
      <c r="BV39" s="105"/>
      <c r="BW39" s="106"/>
      <c r="BX39" s="79"/>
      <c r="BY39" s="92"/>
      <c r="BZ39" s="89"/>
      <c r="CA39" s="89"/>
      <c r="CB39" s="89"/>
      <c r="CC39" s="109"/>
      <c r="CD39" s="104"/>
      <c r="CE39" s="105"/>
      <c r="CF39" s="106"/>
      <c r="CG39" s="79"/>
      <c r="CH39" s="92"/>
      <c r="CI39" s="89"/>
      <c r="CJ39" s="89"/>
      <c r="CK39" s="89"/>
      <c r="CL39" s="109"/>
      <c r="CM39" s="104"/>
      <c r="CN39" s="105"/>
      <c r="CO39" s="106"/>
      <c r="CP39" s="79"/>
      <c r="CQ39" s="92"/>
      <c r="CR39" s="89"/>
      <c r="CS39" s="89"/>
      <c r="CT39" s="89"/>
      <c r="CU39" s="109"/>
      <c r="CV39" s="104"/>
      <c r="CW39" s="105"/>
      <c r="CX39" s="106"/>
      <c r="CY39" s="79"/>
      <c r="CZ39" s="92"/>
      <c r="DA39" s="89"/>
      <c r="DB39" s="89"/>
      <c r="DC39" s="89"/>
      <c r="DD39" s="109"/>
      <c r="DE39" s="104"/>
      <c r="DF39" s="105"/>
      <c r="DG39" s="106"/>
      <c r="DH39" s="79"/>
      <c r="DI39" s="92"/>
      <c r="DJ39" s="89"/>
      <c r="DK39" s="89"/>
      <c r="DL39" s="89"/>
      <c r="DM39" s="109"/>
      <c r="DN39" s="104"/>
      <c r="DO39" s="105"/>
      <c r="DP39" s="106"/>
      <c r="DQ39" s="79"/>
      <c r="DR39" s="92"/>
      <c r="DS39" s="89"/>
      <c r="DT39" s="89"/>
      <c r="DU39" s="89"/>
      <c r="DV39" s="109"/>
      <c r="DW39" s="104"/>
      <c r="DX39" s="105"/>
      <c r="DY39" s="106"/>
      <c r="DZ39" s="79"/>
      <c r="EA39" s="92"/>
      <c r="EB39" s="89"/>
      <c r="EC39" s="89"/>
      <c r="ED39" s="89"/>
      <c r="EE39" s="109"/>
      <c r="EF39" s="104"/>
      <c r="EG39" s="105"/>
      <c r="EH39" s="106"/>
      <c r="EI39" s="79"/>
      <c r="EJ39" s="92"/>
      <c r="EK39" s="89"/>
      <c r="EL39" s="89"/>
      <c r="EM39" s="89"/>
      <c r="EN39" s="109"/>
      <c r="EO39" s="104"/>
      <c r="EP39" s="105"/>
      <c r="EQ39" s="106"/>
      <c r="ER39" s="79"/>
      <c r="ES39" s="92"/>
      <c r="ET39" s="89"/>
      <c r="EU39" s="89"/>
      <c r="EV39" s="89"/>
      <c r="EW39" s="109"/>
      <c r="EX39" s="104"/>
      <c r="EY39" s="105"/>
      <c r="EZ39" s="106"/>
      <c r="FA39" s="79"/>
      <c r="FB39" s="92"/>
      <c r="FC39" s="89"/>
      <c r="FD39" s="89"/>
      <c r="FE39" s="89"/>
      <c r="FF39" s="109"/>
      <c r="FG39" s="104"/>
      <c r="FH39" s="105"/>
      <c r="FI39" s="106"/>
      <c r="FJ39" s="79"/>
      <c r="FK39" s="92"/>
      <c r="FL39" s="89"/>
      <c r="FM39" s="89"/>
      <c r="FN39" s="89"/>
      <c r="FO39" s="109"/>
      <c r="FP39" s="104"/>
      <c r="FQ39" s="105"/>
      <c r="FR39" s="106"/>
      <c r="FS39" s="79"/>
      <c r="FT39" s="92"/>
      <c r="FU39" s="89"/>
      <c r="FV39" s="89"/>
      <c r="FW39" s="89"/>
      <c r="FX39" s="109"/>
      <c r="FY39" s="104"/>
      <c r="FZ39" s="105"/>
      <c r="GA39" s="106"/>
      <c r="GB39" s="79"/>
      <c r="GC39" s="92"/>
      <c r="GD39" s="89"/>
      <c r="GE39" s="89"/>
      <c r="GF39" s="89"/>
      <c r="GG39" s="109"/>
      <c r="GH39" s="104"/>
      <c r="GI39" s="105"/>
      <c r="GJ39" s="106"/>
      <c r="GK39" s="79"/>
      <c r="GL39" s="92"/>
      <c r="GM39" s="89"/>
      <c r="GN39" s="89"/>
      <c r="GO39" s="89"/>
      <c r="GP39" s="109"/>
      <c r="GQ39" s="104"/>
      <c r="GR39" s="105"/>
      <c r="GS39" s="106"/>
      <c r="GT39" s="79"/>
      <c r="GU39" s="92"/>
      <c r="GV39" s="89"/>
      <c r="GW39" s="89"/>
      <c r="GX39" s="89"/>
      <c r="GY39" s="109"/>
      <c r="GZ39" s="104"/>
      <c r="HA39" s="105"/>
      <c r="HB39" s="106"/>
      <c r="HC39" s="79"/>
      <c r="HD39" s="92"/>
      <c r="HE39" s="89"/>
      <c r="HF39" s="89"/>
      <c r="HG39" s="89"/>
      <c r="HH39" s="109"/>
      <c r="HI39" s="104"/>
      <c r="HJ39" s="105"/>
      <c r="HK39" s="106"/>
      <c r="HL39" s="79"/>
      <c r="HM39" s="92"/>
      <c r="HN39" s="89"/>
      <c r="HO39" s="89"/>
      <c r="HP39" s="89"/>
      <c r="HQ39" s="109"/>
      <c r="HR39" s="104"/>
      <c r="HS39" s="105"/>
      <c r="HT39" s="106"/>
      <c r="HU39" s="79"/>
      <c r="HV39" s="92"/>
      <c r="HW39" s="89"/>
      <c r="HX39" s="89"/>
      <c r="HY39" s="89"/>
      <c r="HZ39" s="109"/>
      <c r="IA39" s="104"/>
      <c r="IB39" s="105"/>
      <c r="IC39" s="106"/>
      <c r="ID39" s="79"/>
      <c r="IE39" s="92"/>
      <c r="IF39" s="89"/>
      <c r="IG39" s="89"/>
      <c r="IH39" s="89"/>
      <c r="II39" s="109"/>
      <c r="IJ39" s="104"/>
      <c r="IK39" s="105"/>
      <c r="IL39" s="106"/>
      <c r="IM39" s="79"/>
      <c r="IN39" s="92"/>
      <c r="IO39" s="89"/>
      <c r="IP39" s="89"/>
      <c r="IQ39" s="89"/>
      <c r="IR39" s="109"/>
      <c r="IS39" s="104"/>
      <c r="IT39" s="105"/>
      <c r="IU39" s="106"/>
      <c r="IV39" s="79"/>
      <c r="IW39" s="92"/>
      <c r="IX39" s="89"/>
      <c r="IY39" s="89"/>
      <c r="IZ39" s="89"/>
      <c r="JA39" s="109"/>
      <c r="JB39" s="104"/>
      <c r="JC39" s="105"/>
      <c r="JD39" s="106"/>
      <c r="JE39" s="79"/>
      <c r="JF39" s="92"/>
      <c r="JG39" s="89"/>
      <c r="JH39" s="89"/>
      <c r="JI39" s="89"/>
      <c r="JJ39" s="109"/>
      <c r="JK39" s="104"/>
      <c r="JL39" s="105"/>
      <c r="JM39" s="106"/>
      <c r="JN39" s="79"/>
      <c r="JO39" s="92"/>
      <c r="JP39" s="89"/>
      <c r="JQ39" s="89"/>
      <c r="JR39" s="89"/>
      <c r="JS39" s="109"/>
      <c r="JT39" s="104"/>
      <c r="JU39" s="105"/>
      <c r="JV39" s="106"/>
      <c r="JW39" s="79"/>
      <c r="JX39" s="92"/>
      <c r="JY39" s="89"/>
      <c r="JZ39" s="89"/>
      <c r="KA39" s="89"/>
      <c r="KB39" s="109"/>
      <c r="KC39" s="104"/>
      <c r="KD39" s="105"/>
      <c r="KE39" s="106"/>
      <c r="KF39" s="79"/>
      <c r="KG39" s="92"/>
      <c r="KH39" s="89"/>
      <c r="KI39" s="89"/>
      <c r="KJ39" s="89"/>
      <c r="KK39" s="109"/>
      <c r="KL39" s="104"/>
      <c r="KM39" s="105"/>
      <c r="KN39" s="106"/>
      <c r="KO39" s="79"/>
      <c r="KP39" s="92"/>
      <c r="KQ39" s="89"/>
      <c r="KR39" s="89"/>
      <c r="KS39" s="89"/>
      <c r="KT39" s="109"/>
      <c r="KU39" s="104"/>
      <c r="KV39" s="105"/>
      <c r="KW39" s="106"/>
      <c r="KX39" s="79"/>
      <c r="KY39" s="92"/>
      <c r="KZ39" s="89"/>
      <c r="LA39" s="89"/>
      <c r="LB39" s="89"/>
      <c r="LC39" s="109"/>
      <c r="LD39" s="104"/>
      <c r="LE39" s="105"/>
      <c r="LF39" s="106"/>
      <c r="LG39" s="79"/>
      <c r="LH39" s="92"/>
      <c r="LI39" s="89"/>
      <c r="LJ39" s="89"/>
      <c r="LK39" s="89"/>
      <c r="LL39" s="109"/>
      <c r="LM39" s="104"/>
      <c r="LN39" s="105"/>
      <c r="LO39" s="106"/>
      <c r="LP39" s="79"/>
      <c r="LQ39" s="92"/>
      <c r="LR39" s="89"/>
      <c r="LS39" s="89"/>
      <c r="LT39" s="89"/>
      <c r="LU39" s="109"/>
      <c r="LV39" s="104"/>
      <c r="LW39" s="105"/>
      <c r="LX39" s="106"/>
      <c r="LY39" s="79"/>
      <c r="LZ39" s="92"/>
      <c r="MA39" s="89"/>
      <c r="MB39" s="89"/>
      <c r="MC39" s="89"/>
      <c r="MD39" s="109"/>
      <c r="ME39" s="104"/>
      <c r="MF39" s="105"/>
      <c r="MG39" s="106"/>
      <c r="MH39" s="79"/>
      <c r="MI39" s="92"/>
      <c r="MJ39" s="89"/>
      <c r="MK39" s="89"/>
      <c r="ML39" s="89"/>
      <c r="MM39" s="109"/>
      <c r="MN39" s="104"/>
      <c r="MO39" s="105"/>
      <c r="MP39" s="106"/>
      <c r="MQ39" s="79"/>
      <c r="MR39" s="92"/>
      <c r="MS39" s="89"/>
      <c r="MT39" s="89"/>
      <c r="MU39" s="89"/>
      <c r="MV39" s="109"/>
      <c r="MW39" s="104"/>
      <c r="MX39" s="105"/>
      <c r="MY39" s="106"/>
      <c r="MZ39" s="79"/>
      <c r="NA39" s="92"/>
      <c r="NB39" s="89"/>
      <c r="NC39" s="89"/>
      <c r="ND39" s="89"/>
      <c r="NE39" s="109"/>
      <c r="NF39" s="104"/>
      <c r="NG39" s="105"/>
      <c r="NH39" s="106"/>
      <c r="NI39" s="79"/>
      <c r="NJ39" s="92"/>
      <c r="NK39" s="89"/>
      <c r="NL39" s="89"/>
      <c r="NM39" s="89"/>
      <c r="NN39" s="109"/>
      <c r="NO39" s="104"/>
      <c r="NP39" s="105"/>
      <c r="NQ39" s="106"/>
      <c r="NR39" s="79"/>
      <c r="NS39" s="92"/>
      <c r="NT39" s="89"/>
      <c r="NU39" s="89"/>
      <c r="NV39" s="89"/>
      <c r="NW39" s="109"/>
      <c r="NX39" s="104"/>
      <c r="NY39" s="105"/>
      <c r="NZ39" s="106"/>
      <c r="OA39" s="79"/>
      <c r="OB39" s="92"/>
      <c r="OC39" s="89"/>
      <c r="OD39" s="89"/>
      <c r="OE39" s="89"/>
      <c r="OF39" s="109"/>
      <c r="OG39" s="104"/>
      <c r="OH39" s="105"/>
      <c r="OI39" s="106"/>
      <c r="OJ39" s="79"/>
      <c r="OK39" s="92"/>
      <c r="OL39" s="89"/>
      <c r="OM39" s="89"/>
      <c r="ON39" s="89"/>
      <c r="OO39" s="109"/>
      <c r="OP39" s="104"/>
      <c r="OQ39" s="105"/>
      <c r="OR39" s="106"/>
      <c r="OS39" s="79"/>
      <c r="OT39" s="92"/>
      <c r="OU39" s="89"/>
      <c r="OV39" s="89"/>
      <c r="OW39" s="89"/>
      <c r="OX39" s="109"/>
      <c r="OY39" s="104"/>
      <c r="OZ39" s="105"/>
      <c r="PA39" s="106"/>
      <c r="PB39" s="79"/>
      <c r="PC39" s="92"/>
      <c r="PD39" s="89"/>
      <c r="PE39" s="89"/>
      <c r="PF39" s="89"/>
      <c r="PG39" s="109"/>
      <c r="PH39" s="104"/>
      <c r="PI39" s="105"/>
      <c r="PJ39" s="106"/>
      <c r="PK39" s="79"/>
      <c r="PL39" s="92"/>
      <c r="PM39" s="89"/>
      <c r="PN39" s="89"/>
      <c r="PO39" s="89"/>
      <c r="PP39" s="109"/>
      <c r="PQ39" s="104"/>
      <c r="PR39" s="105"/>
      <c r="PS39" s="106"/>
      <c r="PT39" s="79"/>
      <c r="PU39" s="92"/>
      <c r="PV39" s="89"/>
      <c r="PW39" s="89"/>
      <c r="PX39" s="89"/>
      <c r="PY39" s="109"/>
      <c r="PZ39" s="104"/>
      <c r="QA39" s="105"/>
      <c r="QB39" s="106"/>
      <c r="QC39" s="79"/>
      <c r="QD39" s="92"/>
      <c r="QE39" s="89"/>
      <c r="QF39" s="89"/>
      <c r="QG39" s="89"/>
      <c r="QH39" s="109"/>
      <c r="QI39" s="104"/>
      <c r="QJ39" s="105"/>
      <c r="QK39" s="106"/>
      <c r="QL39" s="79"/>
      <c r="QM39" s="92"/>
      <c r="QN39" s="89"/>
      <c r="QO39" s="89"/>
      <c r="QP39" s="89"/>
      <c r="QQ39" s="109"/>
      <c r="QR39" s="104"/>
      <c r="QS39" s="105"/>
      <c r="QT39" s="106"/>
      <c r="QU39" s="79"/>
      <c r="QV39" s="92"/>
      <c r="QW39" s="89"/>
      <c r="QX39" s="89"/>
      <c r="QY39" s="89"/>
      <c r="QZ39" s="109"/>
      <c r="RA39" s="104"/>
      <c r="RB39" s="105"/>
      <c r="RC39" s="106"/>
      <c r="RD39" s="79"/>
      <c r="RE39" s="92"/>
      <c r="RF39" s="89"/>
      <c r="RG39" s="89"/>
      <c r="RH39" s="89"/>
      <c r="RI39" s="109"/>
      <c r="RJ39" s="104"/>
      <c r="RK39" s="105"/>
      <c r="RL39" s="106"/>
      <c r="RM39" s="79"/>
      <c r="RN39" s="92"/>
      <c r="RO39" s="89"/>
      <c r="RP39" s="89"/>
      <c r="RQ39" s="89"/>
      <c r="RR39" s="109"/>
      <c r="RS39" s="104"/>
      <c r="RT39" s="105"/>
      <c r="RU39" s="106"/>
      <c r="RV39" s="79"/>
      <c r="RW39" s="92"/>
      <c r="RX39" s="89"/>
      <c r="RY39" s="89"/>
      <c r="RZ39" s="89"/>
      <c r="SA39" s="109"/>
      <c r="SB39" s="104"/>
      <c r="SC39" s="105"/>
      <c r="SD39" s="106"/>
      <c r="SE39" s="79"/>
      <c r="SF39" s="92"/>
      <c r="SG39" s="89"/>
      <c r="SH39" s="89"/>
      <c r="SI39" s="89"/>
      <c r="SJ39" s="109"/>
      <c r="SK39" s="104"/>
      <c r="SL39" s="105"/>
      <c r="SM39" s="106"/>
      <c r="SN39" s="79"/>
      <c r="SO39" s="92"/>
      <c r="SP39" s="89"/>
      <c r="SQ39" s="89"/>
      <c r="SR39" s="89"/>
      <c r="SS39" s="109"/>
      <c r="ST39" s="104"/>
      <c r="SU39" s="105"/>
      <c r="SV39" s="106"/>
      <c r="SW39" s="79"/>
      <c r="SX39" s="92"/>
      <c r="SY39" s="89"/>
      <c r="SZ39" s="89"/>
      <c r="TA39" s="89"/>
      <c r="TB39" s="109"/>
      <c r="TC39" s="104"/>
      <c r="TD39" s="105"/>
      <c r="TE39" s="106"/>
      <c r="TF39" s="79"/>
      <c r="TG39" s="92"/>
      <c r="TH39" s="89"/>
      <c r="TI39" s="89"/>
      <c r="TJ39" s="89"/>
      <c r="TK39" s="109"/>
      <c r="TL39" s="104"/>
      <c r="TM39" s="105"/>
      <c r="TN39" s="106"/>
      <c r="TO39" s="79"/>
      <c r="TP39" s="92"/>
      <c r="TQ39" s="89"/>
      <c r="TR39" s="89"/>
      <c r="TS39" s="89"/>
      <c r="TT39" s="109"/>
      <c r="TU39" s="104"/>
      <c r="TV39" s="105"/>
      <c r="TW39" s="106"/>
      <c r="TX39" s="79"/>
      <c r="TY39" s="92"/>
      <c r="TZ39" s="89"/>
      <c r="UA39" s="89"/>
      <c r="UB39" s="89"/>
      <c r="UC39" s="109"/>
      <c r="UD39" s="104"/>
      <c r="UE39" s="105"/>
      <c r="UF39" s="106"/>
      <c r="UG39" s="79"/>
      <c r="UH39" s="92"/>
      <c r="UI39" s="89"/>
      <c r="UJ39" s="89"/>
      <c r="UK39" s="89"/>
      <c r="UL39" s="109"/>
      <c r="UM39" s="104"/>
      <c r="UN39" s="105"/>
      <c r="UO39" s="106"/>
      <c r="UP39" s="79"/>
      <c r="UQ39" s="92"/>
      <c r="UR39" s="89"/>
      <c r="US39" s="89"/>
      <c r="UT39" s="89"/>
      <c r="UU39" s="109"/>
      <c r="UV39" s="104"/>
      <c r="UW39" s="105"/>
      <c r="UX39" s="106"/>
      <c r="UY39" s="79"/>
      <c r="UZ39" s="92"/>
      <c r="VA39" s="89"/>
      <c r="VB39" s="89"/>
      <c r="VC39" s="89"/>
      <c r="VD39" s="109"/>
      <c r="VE39" s="104"/>
      <c r="VF39" s="105"/>
      <c r="VG39" s="106"/>
      <c r="VH39" s="79"/>
      <c r="VI39" s="92"/>
      <c r="VJ39" s="89"/>
      <c r="VK39" s="89"/>
      <c r="VL39" s="89"/>
      <c r="VM39" s="109"/>
      <c r="VN39" s="104"/>
      <c r="VO39" s="105"/>
      <c r="VP39" s="106"/>
      <c r="VQ39" s="79"/>
      <c r="VR39" s="92"/>
      <c r="VS39" s="89"/>
      <c r="VT39" s="89"/>
      <c r="VU39" s="89"/>
      <c r="VV39" s="109"/>
      <c r="VW39" s="104"/>
      <c r="VX39" s="105"/>
      <c r="VY39" s="106"/>
      <c r="VZ39" s="79"/>
      <c r="WA39" s="92"/>
      <c r="WB39" s="89"/>
      <c r="WC39" s="89"/>
      <c r="WD39" s="89"/>
      <c r="WE39" s="109"/>
      <c r="WF39" s="104"/>
      <c r="WG39" s="105"/>
      <c r="WH39" s="106"/>
      <c r="WI39" s="79"/>
      <c r="WJ39" s="92"/>
      <c r="WK39" s="89"/>
      <c r="WL39" s="89"/>
      <c r="WM39" s="89"/>
      <c r="WN39" s="109"/>
      <c r="WO39" s="104"/>
      <c r="WP39" s="105"/>
      <c r="WQ39" s="106"/>
      <c r="WR39" s="79"/>
      <c r="WS39" s="92"/>
      <c r="WT39" s="89"/>
      <c r="WU39" s="89"/>
      <c r="WV39" s="89"/>
      <c r="WW39" s="109"/>
      <c r="WX39" s="104"/>
      <c r="WY39" s="105"/>
      <c r="WZ39" s="106"/>
      <c r="XA39" s="79"/>
      <c r="XB39" s="92"/>
      <c r="XC39" s="89"/>
      <c r="XD39" s="89"/>
      <c r="XE39" s="89"/>
      <c r="XF39" s="109"/>
      <c r="XG39" s="104"/>
      <c r="XH39" s="105"/>
      <c r="XI39" s="106"/>
      <c r="XJ39" s="79"/>
      <c r="XK39" s="92"/>
      <c r="XL39" s="89"/>
      <c r="XM39" s="89"/>
      <c r="XN39" s="89"/>
      <c r="XO39" s="109"/>
      <c r="XP39" s="104"/>
      <c r="XQ39" s="105"/>
      <c r="XR39" s="106"/>
      <c r="XS39" s="79"/>
      <c r="XT39" s="92"/>
      <c r="XU39" s="89"/>
      <c r="XV39" s="89"/>
      <c r="XW39" s="89"/>
      <c r="XX39" s="109"/>
      <c r="XY39" s="104"/>
      <c r="XZ39" s="105"/>
      <c r="YA39" s="106"/>
      <c r="YB39" s="79"/>
      <c r="YC39" s="92"/>
      <c r="YD39" s="89"/>
      <c r="YE39" s="89"/>
      <c r="YF39" s="89"/>
      <c r="YG39" s="109"/>
      <c r="YH39" s="104"/>
      <c r="YI39" s="105"/>
      <c r="YJ39" s="106"/>
      <c r="YK39" s="79"/>
      <c r="YL39" s="92"/>
      <c r="YM39" s="89"/>
      <c r="YN39" s="89"/>
      <c r="YO39" s="89"/>
      <c r="YP39" s="109"/>
      <c r="YQ39" s="104"/>
      <c r="YR39" s="105"/>
      <c r="YS39" s="106"/>
      <c r="YT39" s="79"/>
      <c r="YU39" s="92"/>
      <c r="YV39" s="89"/>
      <c r="YW39" s="89"/>
      <c r="YX39" s="89"/>
      <c r="YY39" s="109"/>
      <c r="YZ39" s="104"/>
      <c r="ZA39" s="105"/>
      <c r="ZB39" s="106"/>
      <c r="ZC39" s="79"/>
      <c r="ZD39" s="92"/>
      <c r="ZE39" s="89"/>
      <c r="ZF39" s="89"/>
      <c r="ZG39" s="89"/>
      <c r="ZH39" s="109"/>
      <c r="ZI39" s="104"/>
      <c r="ZJ39" s="105"/>
      <c r="ZK39" s="106"/>
      <c r="ZL39" s="79"/>
      <c r="ZM39" s="92"/>
      <c r="ZN39" s="89"/>
      <c r="ZO39" s="89"/>
      <c r="ZP39" s="89"/>
      <c r="ZQ39" s="109"/>
      <c r="ZR39" s="104"/>
      <c r="ZS39" s="105"/>
      <c r="ZT39" s="106"/>
      <c r="ZU39" s="79"/>
      <c r="ZV39" s="92"/>
      <c r="ZW39" s="89"/>
      <c r="ZX39" s="89"/>
      <c r="ZY39" s="89"/>
      <c r="ZZ39" s="109"/>
      <c r="AAA39" s="104"/>
      <c r="AAB39" s="105"/>
      <c r="AAC39" s="106"/>
      <c r="AAD39" s="79"/>
      <c r="AAE39" s="92"/>
      <c r="AAF39" s="89"/>
      <c r="AAG39" s="89"/>
      <c r="AAH39" s="89"/>
      <c r="AAI39" s="109"/>
      <c r="AAJ39" s="104"/>
      <c r="AAK39" s="105"/>
      <c r="AAL39" s="106"/>
      <c r="AAM39" s="79"/>
      <c r="AAN39" s="92"/>
      <c r="AAO39" s="89"/>
      <c r="AAP39" s="89"/>
      <c r="AAQ39" s="89"/>
      <c r="AAR39" s="109"/>
      <c r="AAS39" s="104"/>
      <c r="AAT39" s="105"/>
      <c r="AAU39" s="106"/>
      <c r="AAV39" s="79"/>
      <c r="AAW39" s="92"/>
      <c r="AAX39" s="89"/>
      <c r="AAY39" s="89"/>
      <c r="AAZ39" s="89"/>
      <c r="ABA39" s="109"/>
      <c r="ABB39" s="104"/>
      <c r="ABC39" s="105"/>
      <c r="ABD39" s="106"/>
      <c r="ABE39" s="79"/>
      <c r="ABF39" s="92"/>
      <c r="ABG39" s="89"/>
      <c r="ABH39" s="89"/>
      <c r="ABI39" s="89"/>
      <c r="ABJ39" s="109"/>
      <c r="ABK39" s="104"/>
      <c r="ABL39" s="105"/>
      <c r="ABM39" s="106"/>
      <c r="ABN39" s="79"/>
      <c r="ABO39" s="92"/>
      <c r="ABP39" s="89"/>
      <c r="ABQ39" s="89"/>
      <c r="ABR39" s="89"/>
      <c r="ABS39" s="109"/>
      <c r="ABT39" s="104"/>
      <c r="ABU39" s="105"/>
      <c r="ABV39" s="106"/>
      <c r="ABW39" s="79"/>
      <c r="ABX39" s="92"/>
      <c r="ABY39" s="89"/>
      <c r="ABZ39" s="89"/>
      <c r="ACA39" s="89"/>
      <c r="ACB39" s="109"/>
      <c r="ACC39" s="104"/>
      <c r="ACD39" s="105"/>
      <c r="ACE39" s="106"/>
      <c r="ACF39" s="79"/>
      <c r="ACG39" s="92"/>
      <c r="ACH39" s="89"/>
      <c r="ACI39" s="89"/>
      <c r="ACJ39" s="89"/>
      <c r="ACK39" s="109"/>
      <c r="ACL39" s="104"/>
      <c r="ACM39" s="105"/>
      <c r="ACN39" s="106"/>
      <c r="ACO39" s="79"/>
      <c r="ACP39" s="92"/>
      <c r="ACQ39" s="89"/>
      <c r="ACR39" s="89"/>
      <c r="ACS39" s="89"/>
      <c r="ACT39" s="109"/>
      <c r="ACU39" s="104"/>
      <c r="ACV39" s="105"/>
      <c r="ACW39" s="106"/>
      <c r="ACX39" s="79"/>
      <c r="ACY39" s="92"/>
      <c r="ACZ39" s="89"/>
      <c r="ADA39" s="89"/>
      <c r="ADB39" s="89"/>
      <c r="ADC39" s="109"/>
      <c r="ADD39" s="104"/>
      <c r="ADE39" s="105"/>
      <c r="ADF39" s="106"/>
      <c r="ADG39" s="79"/>
      <c r="ADH39" s="92"/>
      <c r="ADI39" s="89"/>
      <c r="ADJ39" s="89"/>
      <c r="ADK39" s="89"/>
      <c r="ADL39" s="109"/>
      <c r="ADM39" s="104"/>
      <c r="ADN39" s="105"/>
      <c r="ADO39" s="106"/>
      <c r="ADP39" s="79"/>
      <c r="ADQ39" s="92"/>
      <c r="ADR39" s="89"/>
      <c r="ADS39" s="89"/>
      <c r="ADT39" s="89"/>
      <c r="ADU39" s="109"/>
      <c r="ADV39" s="104"/>
      <c r="ADW39" s="105"/>
      <c r="ADX39" s="106"/>
      <c r="ADY39" s="79"/>
      <c r="ADZ39" s="92"/>
      <c r="AEA39" s="89"/>
      <c r="AEB39" s="89"/>
      <c r="AEC39" s="89"/>
      <c r="AED39" s="109"/>
      <c r="AEE39" s="104"/>
      <c r="AEF39" s="105"/>
      <c r="AEG39" s="106"/>
      <c r="AEH39" s="79"/>
      <c r="AEI39" s="92"/>
      <c r="AEJ39" s="89"/>
      <c r="AEK39" s="89"/>
      <c r="AEL39" s="89"/>
      <c r="AEM39" s="109"/>
      <c r="AEN39" s="104"/>
      <c r="AEO39" s="105"/>
      <c r="AEP39" s="106"/>
      <c r="AEQ39" s="79"/>
      <c r="AER39" s="92"/>
      <c r="AES39" s="89"/>
      <c r="AET39" s="89"/>
      <c r="AEU39" s="89"/>
      <c r="AEV39" s="109"/>
      <c r="AEW39" s="104"/>
      <c r="AEX39" s="105"/>
      <c r="AEY39" s="106"/>
      <c r="AEZ39" s="79"/>
      <c r="AFA39" s="92"/>
      <c r="AFB39" s="89"/>
      <c r="AFC39" s="89"/>
      <c r="AFD39" s="89"/>
      <c r="AFE39" s="109"/>
      <c r="AFF39" s="104"/>
      <c r="AFG39" s="105"/>
      <c r="AFH39" s="106"/>
      <c r="AFI39" s="79"/>
      <c r="AFJ39" s="92"/>
      <c r="AFK39" s="89"/>
      <c r="AFL39" s="89"/>
      <c r="AFM39" s="89"/>
      <c r="AFN39" s="109"/>
      <c r="AFO39" s="104"/>
      <c r="AFP39" s="105"/>
      <c r="AFQ39" s="106"/>
      <c r="AFR39" s="79"/>
      <c r="AFS39" s="92"/>
      <c r="AFT39" s="89"/>
      <c r="AFU39" s="89"/>
      <c r="AFV39" s="89"/>
      <c r="AFW39" s="109"/>
      <c r="AFX39" s="104"/>
      <c r="AFY39" s="105"/>
      <c r="AFZ39" s="106"/>
      <c r="AGA39" s="79"/>
      <c r="AGB39" s="92"/>
      <c r="AGC39" s="89"/>
      <c r="AGD39" s="89"/>
      <c r="AGE39" s="89"/>
      <c r="AGF39" s="109"/>
      <c r="AGG39" s="104"/>
      <c r="AGH39" s="105"/>
      <c r="AGI39" s="106"/>
      <c r="AGJ39" s="79"/>
      <c r="AGK39" s="92"/>
      <c r="AGL39" s="89"/>
      <c r="AGM39" s="89"/>
      <c r="AGN39" s="89"/>
      <c r="AGO39" s="109"/>
      <c r="AGP39" s="104"/>
      <c r="AGQ39" s="105"/>
      <c r="AGR39" s="106"/>
      <c r="AGS39" s="79"/>
      <c r="AGT39" s="92"/>
      <c r="AGU39" s="89"/>
      <c r="AGV39" s="89"/>
      <c r="AGW39" s="89"/>
      <c r="AGX39" s="109"/>
      <c r="AGY39" s="104"/>
      <c r="AGZ39" s="105"/>
      <c r="AHA39" s="106"/>
      <c r="AHB39" s="79"/>
      <c r="AHC39" s="92"/>
      <c r="AHD39" s="89"/>
      <c r="AHE39" s="89"/>
      <c r="AHF39" s="89"/>
      <c r="AHG39" s="109"/>
      <c r="AHH39" s="104"/>
      <c r="AHI39" s="105"/>
      <c r="AHJ39" s="106"/>
      <c r="AHK39" s="79"/>
      <c r="AHL39" s="92"/>
      <c r="AHM39" s="89"/>
      <c r="AHN39" s="89"/>
      <c r="AHO39" s="89"/>
      <c r="AHP39" s="109"/>
      <c r="AHQ39" s="104"/>
      <c r="AHR39" s="105"/>
      <c r="AHS39" s="106"/>
      <c r="AHT39" s="79"/>
      <c r="AHU39" s="92"/>
      <c r="AHV39" s="89"/>
      <c r="AHW39" s="89"/>
      <c r="AHX39" s="89"/>
      <c r="AHY39" s="109"/>
      <c r="AHZ39" s="104"/>
      <c r="AIA39" s="105"/>
      <c r="AIB39" s="106"/>
      <c r="AIC39" s="79"/>
      <c r="AID39" s="92"/>
      <c r="AIE39" s="89"/>
      <c r="AIF39" s="89"/>
      <c r="AIG39" s="89"/>
      <c r="AIH39" s="109"/>
      <c r="AII39" s="104"/>
      <c r="AIJ39" s="105"/>
      <c r="AIK39" s="106"/>
      <c r="AIL39" s="79"/>
      <c r="AIM39" s="92"/>
      <c r="AIN39" s="89"/>
      <c r="AIO39" s="89"/>
      <c r="AIP39" s="89"/>
      <c r="AIQ39" s="109"/>
      <c r="AIR39" s="104"/>
      <c r="AIS39" s="105"/>
      <c r="AIT39" s="106"/>
      <c r="AIU39" s="79"/>
      <c r="AIV39" s="92"/>
      <c r="AIW39" s="89"/>
      <c r="AIX39" s="89"/>
      <c r="AIY39" s="89"/>
      <c r="AIZ39" s="109"/>
      <c r="AJA39" s="104"/>
      <c r="AJB39" s="105"/>
      <c r="AJC39" s="106"/>
      <c r="AJD39" s="79"/>
      <c r="AJE39" s="92"/>
      <c r="AJF39" s="89"/>
      <c r="AJG39" s="89"/>
      <c r="AJH39" s="89"/>
      <c r="AJI39" s="109"/>
      <c r="AJJ39" s="104"/>
      <c r="AJK39" s="105"/>
      <c r="AJL39" s="106"/>
      <c r="AJM39" s="79"/>
      <c r="AJN39" s="92"/>
      <c r="AJO39" s="89"/>
      <c r="AJP39" s="89"/>
      <c r="AJQ39" s="89"/>
      <c r="AJR39" s="109"/>
      <c r="AJS39" s="104"/>
      <c r="AJT39" s="105"/>
      <c r="AJU39" s="106"/>
      <c r="AJV39" s="79"/>
      <c r="AJW39" s="92"/>
      <c r="AJX39" s="89"/>
      <c r="AJY39" s="89"/>
      <c r="AJZ39" s="89"/>
      <c r="AKA39" s="109"/>
      <c r="AKB39" s="104"/>
      <c r="AKC39" s="105"/>
      <c r="AKD39" s="106"/>
      <c r="AKE39" s="79"/>
      <c r="AKF39" s="92"/>
      <c r="AKG39" s="89"/>
      <c r="AKH39" s="89"/>
      <c r="AKI39" s="89"/>
      <c r="AKJ39" s="109"/>
      <c r="AKK39" s="104"/>
      <c r="AKL39" s="105"/>
      <c r="AKM39" s="106"/>
      <c r="AKN39" s="79"/>
      <c r="AKO39" s="92"/>
      <c r="AKP39" s="89"/>
      <c r="AKQ39" s="89"/>
      <c r="AKR39" s="89"/>
      <c r="AKS39" s="109"/>
      <c r="AKT39" s="104"/>
      <c r="AKU39" s="105"/>
      <c r="AKV39" s="106"/>
      <c r="AKW39" s="79"/>
      <c r="AKX39" s="92"/>
      <c r="AKY39" s="89"/>
      <c r="AKZ39" s="89"/>
      <c r="ALA39" s="89"/>
      <c r="ALB39" s="109"/>
      <c r="ALC39" s="104"/>
      <c r="ALD39" s="105"/>
      <c r="ALE39" s="106"/>
      <c r="ALF39" s="79"/>
      <c r="ALG39" s="92"/>
      <c r="ALH39" s="89"/>
      <c r="ALI39" s="89"/>
      <c r="ALJ39" s="89"/>
      <c r="ALK39" s="109"/>
      <c r="ALL39" s="104"/>
      <c r="ALM39" s="105"/>
      <c r="ALN39" s="106"/>
      <c r="ALO39" s="79"/>
      <c r="ALP39" s="92"/>
      <c r="ALQ39" s="89"/>
      <c r="ALR39" s="89"/>
      <c r="ALS39" s="89"/>
      <c r="ALT39" s="109"/>
      <c r="ALU39" s="104"/>
      <c r="ALV39" s="105"/>
      <c r="ALW39" s="106"/>
      <c r="ALX39" s="79"/>
      <c r="ALY39" s="92"/>
      <c r="ALZ39" s="89"/>
      <c r="AMA39" s="89"/>
      <c r="AMB39" s="89"/>
      <c r="AMC39" s="109"/>
      <c r="AMD39" s="104"/>
      <c r="AME39" s="105"/>
      <c r="AMF39" s="106"/>
      <c r="AMG39" s="79"/>
      <c r="AMH39" s="92"/>
      <c r="AMI39" s="89"/>
      <c r="AMJ39" s="89"/>
      <c r="AMK39" s="89"/>
      <c r="AML39" s="109"/>
      <c r="AMM39" s="104"/>
      <c r="AMN39" s="105"/>
      <c r="AMO39" s="106"/>
      <c r="AMP39" s="79"/>
      <c r="AMQ39" s="92"/>
      <c r="AMR39" s="89"/>
      <c r="AMS39" s="89"/>
      <c r="AMT39" s="89"/>
      <c r="AMU39" s="109"/>
      <c r="AMV39" s="104"/>
      <c r="AMW39" s="105"/>
      <c r="AMX39" s="106"/>
      <c r="AMY39" s="79"/>
      <c r="AMZ39" s="92"/>
      <c r="ANA39" s="89"/>
      <c r="ANB39" s="89"/>
      <c r="ANC39" s="89"/>
      <c r="AND39" s="109"/>
      <c r="ANE39" s="104"/>
      <c r="ANF39" s="105"/>
      <c r="ANG39" s="106"/>
      <c r="ANH39" s="79"/>
      <c r="ANI39" s="92"/>
      <c r="ANJ39" s="89"/>
      <c r="ANK39" s="89"/>
      <c r="ANL39" s="89"/>
      <c r="ANM39" s="109"/>
      <c r="ANN39" s="104"/>
      <c r="ANO39" s="105"/>
      <c r="ANP39" s="106"/>
      <c r="ANQ39" s="79"/>
      <c r="ANR39" s="92"/>
      <c r="ANS39" s="89"/>
      <c r="ANT39" s="89"/>
      <c r="ANU39" s="89"/>
      <c r="ANV39" s="109"/>
      <c r="ANW39" s="104"/>
      <c r="ANX39" s="105"/>
      <c r="ANY39" s="106"/>
      <c r="ANZ39" s="79"/>
      <c r="AOA39" s="92"/>
      <c r="AOB39" s="89"/>
      <c r="AOC39" s="89"/>
      <c r="AOD39" s="89"/>
      <c r="AOE39" s="109"/>
      <c r="AOF39" s="104"/>
      <c r="AOG39" s="105"/>
      <c r="AOH39" s="106"/>
      <c r="AOI39" s="79"/>
      <c r="AOJ39" s="92"/>
      <c r="AOK39" s="89"/>
      <c r="AOL39" s="89"/>
      <c r="AOM39" s="89"/>
      <c r="AON39" s="109"/>
      <c r="AOO39" s="104"/>
      <c r="AOP39" s="105"/>
      <c r="AOQ39" s="106"/>
      <c r="AOR39" s="79"/>
      <c r="AOS39" s="92"/>
      <c r="AOT39" s="89"/>
      <c r="AOU39" s="89"/>
      <c r="AOV39" s="89"/>
      <c r="AOW39" s="109"/>
      <c r="AOX39" s="104"/>
      <c r="AOY39" s="105"/>
      <c r="AOZ39" s="106"/>
      <c r="APA39" s="79"/>
      <c r="APB39" s="92"/>
      <c r="APC39" s="89"/>
      <c r="APD39" s="89"/>
      <c r="APE39" s="89"/>
      <c r="APF39" s="109"/>
      <c r="APG39" s="104"/>
      <c r="APH39" s="105"/>
      <c r="API39" s="106"/>
      <c r="APJ39" s="79"/>
      <c r="APK39" s="92"/>
      <c r="APL39" s="89"/>
      <c r="APM39" s="89"/>
      <c r="APN39" s="89"/>
      <c r="APO39" s="109"/>
      <c r="APP39" s="104"/>
      <c r="APQ39" s="105"/>
      <c r="APR39" s="106"/>
      <c r="APS39" s="79"/>
      <c r="APT39" s="92"/>
      <c r="APU39" s="89"/>
      <c r="APV39" s="89"/>
      <c r="APW39" s="89"/>
      <c r="APX39" s="109"/>
      <c r="APY39" s="104"/>
      <c r="APZ39" s="105"/>
      <c r="AQA39" s="106"/>
      <c r="AQB39" s="79"/>
      <c r="AQC39" s="92"/>
      <c r="AQD39" s="89"/>
      <c r="AQE39" s="89"/>
      <c r="AQF39" s="89"/>
      <c r="AQG39" s="109"/>
      <c r="AQH39" s="104"/>
      <c r="AQI39" s="105"/>
      <c r="AQJ39" s="106"/>
      <c r="AQK39" s="79"/>
      <c r="AQL39" s="92"/>
      <c r="AQM39" s="89"/>
      <c r="AQN39" s="89"/>
      <c r="AQO39" s="89"/>
      <c r="AQP39" s="109"/>
      <c r="AQQ39" s="104"/>
      <c r="AQR39" s="105"/>
      <c r="AQS39" s="106"/>
      <c r="AQT39" s="79"/>
      <c r="AQU39" s="92"/>
      <c r="AQV39" s="89"/>
      <c r="AQW39" s="89"/>
      <c r="AQX39" s="89"/>
      <c r="AQY39" s="109"/>
      <c r="AQZ39" s="104"/>
      <c r="ARA39" s="105"/>
      <c r="ARB39" s="106"/>
      <c r="ARC39" s="79"/>
      <c r="ARD39" s="92"/>
      <c r="ARE39" s="89"/>
      <c r="ARF39" s="89"/>
      <c r="ARG39" s="89"/>
      <c r="ARH39" s="109"/>
      <c r="ARI39" s="104"/>
      <c r="ARJ39" s="105"/>
      <c r="ARK39" s="106"/>
      <c r="ARL39" s="79"/>
      <c r="ARM39" s="92"/>
      <c r="ARN39" s="89"/>
      <c r="ARO39" s="89"/>
      <c r="ARP39" s="89"/>
      <c r="ARQ39" s="109"/>
      <c r="ARR39" s="104"/>
      <c r="ARS39" s="105"/>
      <c r="ART39" s="106"/>
      <c r="ARU39" s="79"/>
      <c r="ARV39" s="92"/>
      <c r="ARW39" s="89"/>
      <c r="ARX39" s="89"/>
      <c r="ARY39" s="89"/>
      <c r="ARZ39" s="109"/>
      <c r="ASA39" s="104"/>
      <c r="ASB39" s="105"/>
      <c r="ASC39" s="106"/>
      <c r="ASD39" s="79"/>
      <c r="ASE39" s="92"/>
      <c r="ASF39" s="89"/>
      <c r="ASG39" s="89"/>
      <c r="ASH39" s="89"/>
      <c r="ASI39" s="109"/>
      <c r="ASJ39" s="104"/>
      <c r="ASK39" s="105"/>
      <c r="ASL39" s="106"/>
      <c r="ASM39" s="79"/>
      <c r="ASN39" s="92"/>
      <c r="ASO39" s="89"/>
      <c r="ASP39" s="89"/>
      <c r="ASQ39" s="89"/>
      <c r="ASR39" s="109"/>
      <c r="ASS39" s="104"/>
      <c r="AST39" s="105"/>
      <c r="ASU39" s="106"/>
      <c r="ASV39" s="79"/>
      <c r="ASW39" s="92"/>
      <c r="ASX39" s="89"/>
      <c r="ASY39" s="89"/>
      <c r="ASZ39" s="89"/>
      <c r="ATA39" s="109"/>
      <c r="ATB39" s="104"/>
      <c r="ATC39" s="105"/>
      <c r="ATD39" s="106"/>
      <c r="ATE39" s="79"/>
      <c r="ATF39" s="92"/>
      <c r="ATG39" s="89"/>
      <c r="ATH39" s="89"/>
      <c r="ATI39" s="89"/>
      <c r="ATJ39" s="109"/>
      <c r="ATK39" s="104"/>
      <c r="ATL39" s="105"/>
      <c r="ATM39" s="106"/>
      <c r="ATN39" s="79"/>
      <c r="ATO39" s="92"/>
      <c r="ATP39" s="89"/>
      <c r="ATQ39" s="89"/>
      <c r="ATR39" s="89"/>
      <c r="ATS39" s="109"/>
      <c r="ATT39" s="104"/>
      <c r="ATU39" s="105"/>
      <c r="ATV39" s="106"/>
      <c r="ATW39" s="79"/>
      <c r="ATX39" s="92"/>
      <c r="ATY39" s="89"/>
      <c r="ATZ39" s="89"/>
      <c r="AUA39" s="89"/>
      <c r="AUB39" s="109"/>
      <c r="AUC39" s="104"/>
      <c r="AUD39" s="105"/>
      <c r="AUE39" s="106"/>
      <c r="AUF39" s="79"/>
      <c r="AUG39" s="92"/>
      <c r="AUH39" s="89"/>
      <c r="AUI39" s="89"/>
      <c r="AUJ39" s="89"/>
      <c r="AUK39" s="109"/>
      <c r="AUL39" s="104"/>
      <c r="AUM39" s="105"/>
      <c r="AUN39" s="106"/>
      <c r="AUO39" s="79"/>
      <c r="AUP39" s="92"/>
      <c r="AUQ39" s="89"/>
      <c r="AUR39" s="89"/>
      <c r="AUS39" s="89"/>
      <c r="AUT39" s="109"/>
      <c r="AUU39" s="104"/>
      <c r="AUV39" s="105"/>
      <c r="AUW39" s="106"/>
      <c r="AUX39" s="79"/>
      <c r="AUY39" s="92"/>
      <c r="AUZ39" s="89"/>
      <c r="AVA39" s="89"/>
      <c r="AVB39" s="89"/>
      <c r="AVC39" s="109"/>
      <c r="AVD39" s="104"/>
      <c r="AVE39" s="105"/>
      <c r="AVF39" s="106"/>
      <c r="AVG39" s="79"/>
      <c r="AVH39" s="92"/>
      <c r="AVI39" s="89"/>
      <c r="AVJ39" s="89"/>
      <c r="AVK39" s="89"/>
      <c r="AVL39" s="109"/>
      <c r="AVM39" s="104"/>
      <c r="AVN39" s="105"/>
      <c r="AVO39" s="106"/>
      <c r="AVP39" s="79"/>
      <c r="AVQ39" s="92"/>
      <c r="AVR39" s="89"/>
      <c r="AVS39" s="89"/>
      <c r="AVT39" s="89"/>
      <c r="AVU39" s="109"/>
      <c r="AVV39" s="104"/>
      <c r="AVW39" s="105"/>
      <c r="AVX39" s="106"/>
      <c r="AVY39" s="79"/>
      <c r="AVZ39" s="92"/>
      <c r="AWA39" s="89"/>
      <c r="AWB39" s="89"/>
      <c r="AWC39" s="89"/>
      <c r="AWD39" s="109"/>
      <c r="AWE39" s="104"/>
      <c r="AWF39" s="105"/>
      <c r="AWG39" s="106"/>
      <c r="AWH39" s="79"/>
      <c r="AWI39" s="92"/>
      <c r="AWJ39" s="89"/>
      <c r="AWK39" s="89"/>
      <c r="AWL39" s="89"/>
      <c r="AWM39" s="109"/>
      <c r="AWN39" s="104"/>
      <c r="AWO39" s="105"/>
      <c r="AWP39" s="106"/>
      <c r="AWQ39" s="79"/>
      <c r="AWR39" s="92"/>
      <c r="AWS39" s="89"/>
      <c r="AWT39" s="89"/>
      <c r="AWU39" s="89"/>
      <c r="AWV39" s="109"/>
      <c r="AWW39" s="104"/>
      <c r="AWX39" s="105"/>
      <c r="AWY39" s="106"/>
      <c r="AWZ39" s="79"/>
      <c r="AXA39" s="92"/>
      <c r="AXB39" s="89"/>
      <c r="AXC39" s="89"/>
      <c r="AXD39" s="89"/>
      <c r="AXE39" s="109"/>
      <c r="AXF39" s="104"/>
      <c r="AXG39" s="105"/>
      <c r="AXH39" s="106"/>
      <c r="AXI39" s="79"/>
      <c r="AXJ39" s="92"/>
      <c r="AXK39" s="89"/>
      <c r="AXL39" s="89"/>
      <c r="AXM39" s="89"/>
      <c r="AXN39" s="109"/>
      <c r="AXO39" s="104"/>
      <c r="AXP39" s="105"/>
      <c r="AXQ39" s="106"/>
      <c r="AXR39" s="79"/>
      <c r="AXS39" s="92"/>
      <c r="AXT39" s="89"/>
      <c r="AXU39" s="89"/>
      <c r="AXV39" s="89"/>
      <c r="AXW39" s="109"/>
      <c r="AXX39" s="104"/>
      <c r="AXY39" s="105"/>
      <c r="AXZ39" s="106"/>
      <c r="AYA39" s="79"/>
      <c r="AYB39" s="92"/>
      <c r="AYC39" s="89"/>
      <c r="AYD39" s="89"/>
      <c r="AYE39" s="89"/>
      <c r="AYF39" s="109"/>
      <c r="AYG39" s="104"/>
      <c r="AYH39" s="105"/>
      <c r="AYI39" s="106"/>
      <c r="AYJ39" s="79"/>
      <c r="AYK39" s="92"/>
      <c r="AYL39" s="89"/>
      <c r="AYM39" s="89"/>
      <c r="AYN39" s="89"/>
      <c r="AYO39" s="109"/>
      <c r="AYP39" s="104"/>
      <c r="AYQ39" s="105"/>
      <c r="AYR39" s="106"/>
      <c r="AYS39" s="79"/>
      <c r="AYT39" s="92"/>
      <c r="AYU39" s="89"/>
      <c r="AYV39" s="89"/>
      <c r="AYW39" s="89"/>
      <c r="AYX39" s="109"/>
      <c r="AYY39" s="104"/>
      <c r="AYZ39" s="105"/>
      <c r="AZA39" s="106"/>
      <c r="AZB39" s="79"/>
      <c r="AZC39" s="92"/>
      <c r="AZD39" s="89"/>
      <c r="AZE39" s="89"/>
      <c r="AZF39" s="89"/>
      <c r="AZG39" s="109"/>
      <c r="AZH39" s="104"/>
      <c r="AZI39" s="105"/>
      <c r="AZJ39" s="106"/>
      <c r="AZK39" s="79"/>
      <c r="AZL39" s="92"/>
      <c r="AZM39" s="89"/>
      <c r="AZN39" s="89"/>
      <c r="AZO39" s="89"/>
      <c r="AZP39" s="109"/>
      <c r="AZQ39" s="104"/>
      <c r="AZR39" s="105"/>
      <c r="AZS39" s="106"/>
      <c r="AZT39" s="79"/>
      <c r="AZU39" s="92"/>
      <c r="AZV39" s="89"/>
      <c r="AZW39" s="89"/>
      <c r="AZX39" s="89"/>
      <c r="AZY39" s="109"/>
      <c r="AZZ39" s="104"/>
      <c r="BAA39" s="105"/>
      <c r="BAB39" s="106"/>
      <c r="BAC39" s="79"/>
      <c r="BAD39" s="92"/>
      <c r="BAE39" s="89"/>
      <c r="BAF39" s="89"/>
      <c r="BAG39" s="89"/>
      <c r="BAH39" s="109"/>
      <c r="BAI39" s="104"/>
      <c r="BAJ39" s="105"/>
      <c r="BAK39" s="106"/>
      <c r="BAL39" s="79"/>
      <c r="BAM39" s="92"/>
      <c r="BAN39" s="89"/>
      <c r="BAO39" s="89"/>
      <c r="BAP39" s="89"/>
      <c r="BAQ39" s="109"/>
      <c r="BAR39" s="104"/>
      <c r="BAS39" s="105"/>
      <c r="BAT39" s="106"/>
      <c r="BAU39" s="79"/>
      <c r="BAV39" s="92"/>
      <c r="BAW39" s="89"/>
      <c r="BAX39" s="89"/>
      <c r="BAY39" s="89"/>
      <c r="BAZ39" s="109"/>
      <c r="BBA39" s="104"/>
      <c r="BBB39" s="105"/>
      <c r="BBC39" s="106"/>
      <c r="BBD39" s="79"/>
      <c r="BBE39" s="92"/>
      <c r="BBF39" s="89"/>
      <c r="BBG39" s="89"/>
      <c r="BBH39" s="89"/>
      <c r="BBI39" s="109"/>
      <c r="BBJ39" s="104"/>
      <c r="BBK39" s="105"/>
      <c r="BBL39" s="106"/>
      <c r="BBM39" s="79"/>
      <c r="BBN39" s="92"/>
      <c r="BBO39" s="89"/>
      <c r="BBP39" s="89"/>
      <c r="BBQ39" s="89"/>
      <c r="BBR39" s="109"/>
      <c r="BBS39" s="104"/>
      <c r="BBT39" s="105"/>
      <c r="BBU39" s="106"/>
      <c r="BBV39" s="79"/>
      <c r="BBW39" s="92"/>
      <c r="BBX39" s="89"/>
      <c r="BBY39" s="89"/>
      <c r="BBZ39" s="89"/>
      <c r="BCA39" s="109"/>
      <c r="BCB39" s="104"/>
      <c r="BCC39" s="105"/>
      <c r="BCD39" s="106"/>
      <c r="BCE39" s="79"/>
      <c r="BCF39" s="92"/>
      <c r="BCG39" s="89"/>
      <c r="BCH39" s="89"/>
      <c r="BCI39" s="89"/>
      <c r="BCJ39" s="109"/>
      <c r="BCK39" s="104"/>
      <c r="BCL39" s="105"/>
      <c r="BCM39" s="106"/>
      <c r="BCN39" s="79"/>
      <c r="BCO39" s="92"/>
      <c r="BCP39" s="89"/>
      <c r="BCQ39" s="89"/>
      <c r="BCR39" s="89"/>
      <c r="BCS39" s="109"/>
      <c r="BCT39" s="104"/>
      <c r="BCU39" s="105"/>
      <c r="BCV39" s="106"/>
      <c r="BCW39" s="79"/>
      <c r="BCX39" s="92"/>
      <c r="BCY39" s="89"/>
      <c r="BCZ39" s="89"/>
      <c r="BDA39" s="89"/>
      <c r="BDB39" s="109"/>
      <c r="BDC39" s="104"/>
      <c r="BDD39" s="105"/>
      <c r="BDE39" s="106"/>
      <c r="BDF39" s="79"/>
      <c r="BDG39" s="92"/>
      <c r="BDH39" s="89"/>
      <c r="BDI39" s="89"/>
      <c r="BDJ39" s="89"/>
      <c r="BDK39" s="109"/>
      <c r="BDL39" s="104"/>
      <c r="BDM39" s="105"/>
      <c r="BDN39" s="106"/>
      <c r="BDO39" s="79"/>
      <c r="BDP39" s="92"/>
      <c r="BDQ39" s="89"/>
      <c r="BDR39" s="89"/>
      <c r="BDS39" s="89"/>
      <c r="BDT39" s="109"/>
      <c r="BDU39" s="104"/>
      <c r="BDV39" s="105"/>
      <c r="BDW39" s="106"/>
      <c r="BDX39" s="79"/>
      <c r="BDY39" s="92"/>
      <c r="BDZ39" s="89"/>
      <c r="BEA39" s="89"/>
      <c r="BEB39" s="89"/>
      <c r="BEC39" s="109"/>
      <c r="BED39" s="104"/>
      <c r="BEE39" s="105"/>
      <c r="BEF39" s="106"/>
      <c r="BEG39" s="79"/>
      <c r="BEH39" s="92"/>
      <c r="BEI39" s="89"/>
      <c r="BEJ39" s="89"/>
      <c r="BEK39" s="89"/>
      <c r="BEL39" s="109"/>
      <c r="BEM39" s="104"/>
      <c r="BEN39" s="105"/>
      <c r="BEO39" s="106"/>
      <c r="BEP39" s="79"/>
      <c r="BEQ39" s="92"/>
      <c r="BER39" s="89"/>
      <c r="BES39" s="89"/>
      <c r="BET39" s="89"/>
      <c r="BEU39" s="109"/>
      <c r="BEV39" s="104"/>
      <c r="BEW39" s="105"/>
      <c r="BEX39" s="106"/>
      <c r="BEY39" s="79"/>
      <c r="BEZ39" s="92"/>
      <c r="BFA39" s="89"/>
      <c r="BFB39" s="89"/>
      <c r="BFC39" s="89"/>
      <c r="BFD39" s="109"/>
      <c r="BFE39" s="104"/>
      <c r="BFF39" s="105"/>
      <c r="BFG39" s="106"/>
      <c r="BFH39" s="79"/>
      <c r="BFI39" s="92"/>
      <c r="BFJ39" s="89"/>
      <c r="BFK39" s="89"/>
      <c r="BFL39" s="89"/>
      <c r="BFM39" s="109"/>
      <c r="BFN39" s="104"/>
      <c r="BFO39" s="105"/>
      <c r="BFP39" s="106"/>
      <c r="BFQ39" s="79"/>
      <c r="BFR39" s="92"/>
      <c r="BFS39" s="89"/>
      <c r="BFT39" s="89"/>
      <c r="BFU39" s="89"/>
      <c r="BFV39" s="109"/>
      <c r="BFW39" s="104"/>
      <c r="BFX39" s="105"/>
      <c r="BFY39" s="106"/>
      <c r="BFZ39" s="79"/>
      <c r="BGA39" s="92"/>
      <c r="BGB39" s="89"/>
      <c r="BGC39" s="89"/>
      <c r="BGD39" s="89"/>
      <c r="BGE39" s="109"/>
      <c r="BGF39" s="104"/>
      <c r="BGG39" s="105"/>
      <c r="BGH39" s="106"/>
      <c r="BGI39" s="79"/>
      <c r="BGJ39" s="92"/>
      <c r="BGK39" s="89"/>
      <c r="BGL39" s="89"/>
      <c r="BGM39" s="89"/>
      <c r="BGN39" s="109"/>
      <c r="BGO39" s="104"/>
      <c r="BGP39" s="105"/>
      <c r="BGQ39" s="106"/>
      <c r="BGR39" s="79"/>
      <c r="BGS39" s="92"/>
      <c r="BGT39" s="89"/>
      <c r="BGU39" s="89"/>
      <c r="BGV39" s="89"/>
      <c r="BGW39" s="109"/>
      <c r="BGX39" s="104"/>
      <c r="BGY39" s="105"/>
      <c r="BGZ39" s="106"/>
      <c r="BHA39" s="79"/>
      <c r="BHB39" s="92"/>
      <c r="BHC39" s="89"/>
      <c r="BHD39" s="89"/>
      <c r="BHE39" s="89"/>
      <c r="BHF39" s="109"/>
      <c r="BHG39" s="104"/>
      <c r="BHH39" s="105"/>
      <c r="BHI39" s="106"/>
      <c r="BHJ39" s="79"/>
      <c r="BHK39" s="92"/>
      <c r="BHL39" s="89"/>
      <c r="BHM39" s="89"/>
      <c r="BHN39" s="89"/>
      <c r="BHO39" s="109"/>
      <c r="BHP39" s="104"/>
      <c r="BHQ39" s="105"/>
      <c r="BHR39" s="106"/>
      <c r="BHS39" s="79"/>
      <c r="BHT39" s="92"/>
      <c r="BHU39" s="89"/>
      <c r="BHV39" s="89"/>
      <c r="BHW39" s="89"/>
      <c r="BHX39" s="109"/>
      <c r="BHY39" s="104"/>
      <c r="BHZ39" s="105"/>
      <c r="BIA39" s="106"/>
      <c r="BIB39" s="79"/>
      <c r="BIC39" s="92"/>
      <c r="BID39" s="89"/>
      <c r="BIE39" s="89"/>
      <c r="BIF39" s="89"/>
      <c r="BIG39" s="109"/>
      <c r="BIH39" s="104"/>
      <c r="BII39" s="105"/>
      <c r="BIJ39" s="106"/>
      <c r="BIK39" s="79"/>
      <c r="BIL39" s="92"/>
      <c r="BIM39" s="89"/>
      <c r="BIN39" s="89"/>
      <c r="BIO39" s="89"/>
      <c r="BIP39" s="109"/>
      <c r="BIQ39" s="104"/>
      <c r="BIR39" s="105"/>
      <c r="BIS39" s="106"/>
      <c r="BIT39" s="79"/>
      <c r="BIU39" s="92"/>
      <c r="BIV39" s="89"/>
      <c r="BIW39" s="89"/>
      <c r="BIX39" s="89"/>
      <c r="BIY39" s="109"/>
      <c r="BIZ39" s="104"/>
      <c r="BJA39" s="105"/>
      <c r="BJB39" s="106"/>
      <c r="BJC39" s="79"/>
      <c r="BJD39" s="92"/>
      <c r="BJE39" s="89"/>
      <c r="BJF39" s="89"/>
      <c r="BJG39" s="89"/>
      <c r="BJH39" s="109"/>
      <c r="BJI39" s="104"/>
      <c r="BJJ39" s="105"/>
      <c r="BJK39" s="106"/>
      <c r="BJL39" s="79"/>
      <c r="BJM39" s="92"/>
      <c r="BJN39" s="89"/>
      <c r="BJO39" s="89"/>
      <c r="BJP39" s="89"/>
      <c r="BJQ39" s="109"/>
      <c r="BJR39" s="104"/>
      <c r="BJS39" s="105"/>
      <c r="BJT39" s="106"/>
      <c r="BJU39" s="79"/>
      <c r="BJV39" s="92"/>
      <c r="BJW39" s="89"/>
      <c r="BJX39" s="89"/>
      <c r="BJY39" s="89"/>
      <c r="BJZ39" s="109"/>
      <c r="BKA39" s="104"/>
      <c r="BKB39" s="105"/>
      <c r="BKC39" s="106"/>
      <c r="BKD39" s="79"/>
      <c r="BKE39" s="92"/>
      <c r="BKF39" s="89"/>
      <c r="BKG39" s="89"/>
      <c r="BKH39" s="89"/>
      <c r="BKI39" s="109"/>
      <c r="BKJ39" s="104"/>
      <c r="BKK39" s="105"/>
      <c r="BKL39" s="106"/>
      <c r="BKM39" s="79"/>
      <c r="BKN39" s="92"/>
      <c r="BKO39" s="89"/>
      <c r="BKP39" s="89"/>
      <c r="BKQ39" s="89"/>
      <c r="BKR39" s="109"/>
      <c r="BKS39" s="104"/>
      <c r="BKT39" s="105"/>
      <c r="BKU39" s="106"/>
      <c r="BKV39" s="79"/>
      <c r="BKW39" s="92"/>
      <c r="BKX39" s="89"/>
      <c r="BKY39" s="89"/>
      <c r="BKZ39" s="89"/>
      <c r="BLA39" s="109"/>
      <c r="BLB39" s="104"/>
      <c r="BLC39" s="105"/>
      <c r="BLD39" s="106"/>
      <c r="BLE39" s="79"/>
      <c r="BLF39" s="92"/>
      <c r="BLG39" s="89"/>
      <c r="BLH39" s="89"/>
      <c r="BLI39" s="89"/>
      <c r="BLJ39" s="109"/>
      <c r="BLK39" s="104"/>
      <c r="BLL39" s="105"/>
      <c r="BLM39" s="106"/>
      <c r="BLN39" s="79"/>
      <c r="BLO39" s="92"/>
      <c r="BLP39" s="89"/>
      <c r="BLQ39" s="89"/>
      <c r="BLR39" s="89"/>
      <c r="BLS39" s="109"/>
      <c r="BLT39" s="104"/>
      <c r="BLU39" s="105"/>
      <c r="BLV39" s="106"/>
      <c r="BLW39" s="79"/>
      <c r="BLX39" s="92"/>
      <c r="BLY39" s="89"/>
      <c r="BLZ39" s="89"/>
      <c r="BMA39" s="89"/>
      <c r="BMB39" s="109"/>
      <c r="BMC39" s="104"/>
      <c r="BMD39" s="105"/>
      <c r="BME39" s="106"/>
      <c r="BMF39" s="79"/>
      <c r="BMG39" s="92"/>
      <c r="BMH39" s="89"/>
      <c r="BMI39" s="89"/>
      <c r="BMJ39" s="89"/>
      <c r="BMK39" s="109"/>
      <c r="BML39" s="104"/>
      <c r="BMM39" s="105"/>
      <c r="BMN39" s="106"/>
      <c r="BMO39" s="79"/>
      <c r="BMP39" s="92"/>
      <c r="BMQ39" s="89"/>
      <c r="BMR39" s="89"/>
      <c r="BMS39" s="89"/>
      <c r="BMT39" s="109"/>
      <c r="BMU39" s="104"/>
      <c r="BMV39" s="105"/>
      <c r="BMW39" s="106"/>
      <c r="BMX39" s="79"/>
      <c r="BMY39" s="92"/>
      <c r="BMZ39" s="89"/>
      <c r="BNA39" s="89"/>
      <c r="BNB39" s="89"/>
      <c r="BNC39" s="109"/>
      <c r="BND39" s="104"/>
      <c r="BNE39" s="105"/>
      <c r="BNF39" s="106"/>
      <c r="BNG39" s="79"/>
      <c r="BNH39" s="92"/>
      <c r="BNI39" s="89"/>
      <c r="BNJ39" s="89"/>
      <c r="BNK39" s="89"/>
      <c r="BNL39" s="109"/>
      <c r="BNM39" s="104"/>
      <c r="BNN39" s="105"/>
      <c r="BNO39" s="106"/>
      <c r="BNP39" s="79"/>
      <c r="BNQ39" s="92"/>
      <c r="BNR39" s="89"/>
      <c r="BNS39" s="89"/>
      <c r="BNT39" s="89"/>
      <c r="BNU39" s="109"/>
      <c r="BNV39" s="104"/>
      <c r="BNW39" s="105"/>
      <c r="BNX39" s="106"/>
      <c r="BNY39" s="79"/>
      <c r="BNZ39" s="92"/>
      <c r="BOA39" s="89"/>
      <c r="BOB39" s="89"/>
      <c r="BOC39" s="89"/>
      <c r="BOD39" s="109"/>
      <c r="BOE39" s="104"/>
      <c r="BOF39" s="105"/>
      <c r="BOG39" s="106"/>
      <c r="BOH39" s="79"/>
      <c r="BOI39" s="92"/>
      <c r="BOJ39" s="89"/>
      <c r="BOK39" s="89"/>
      <c r="BOL39" s="89"/>
      <c r="BOM39" s="109"/>
      <c r="BON39" s="104"/>
      <c r="BOO39" s="105"/>
      <c r="BOP39" s="106"/>
      <c r="BOQ39" s="79"/>
      <c r="BOR39" s="92"/>
      <c r="BOS39" s="89"/>
      <c r="BOT39" s="89"/>
      <c r="BOU39" s="89"/>
      <c r="BOV39" s="109"/>
      <c r="BOW39" s="104"/>
      <c r="BOX39" s="105"/>
      <c r="BOY39" s="106"/>
      <c r="BOZ39" s="79"/>
      <c r="BPA39" s="92"/>
      <c r="BPB39" s="89"/>
      <c r="BPC39" s="89"/>
      <c r="BPD39" s="89"/>
      <c r="BPE39" s="109"/>
      <c r="BPF39" s="104"/>
      <c r="BPG39" s="105"/>
      <c r="BPH39" s="106"/>
      <c r="BPI39" s="79"/>
      <c r="BPJ39" s="92"/>
      <c r="BPK39" s="89"/>
      <c r="BPL39" s="89"/>
      <c r="BPM39" s="89"/>
      <c r="BPN39" s="109"/>
      <c r="BPO39" s="104"/>
      <c r="BPP39" s="105"/>
      <c r="BPQ39" s="106"/>
      <c r="BPR39" s="79"/>
      <c r="BPS39" s="92"/>
      <c r="BPT39" s="89"/>
      <c r="BPU39" s="89"/>
      <c r="BPV39" s="89"/>
      <c r="BPW39" s="109"/>
      <c r="BPX39" s="104"/>
      <c r="BPY39" s="105"/>
      <c r="BPZ39" s="106"/>
      <c r="BQA39" s="79"/>
      <c r="BQB39" s="92"/>
      <c r="BQC39" s="89"/>
      <c r="BQD39" s="89"/>
      <c r="BQE39" s="89"/>
      <c r="BQF39" s="109"/>
      <c r="BQG39" s="104"/>
      <c r="BQH39" s="105"/>
      <c r="BQI39" s="106"/>
      <c r="BQJ39" s="79"/>
      <c r="BQK39" s="92"/>
      <c r="BQL39" s="89"/>
      <c r="BQM39" s="89"/>
      <c r="BQN39" s="89"/>
      <c r="BQO39" s="109"/>
      <c r="BQP39" s="104"/>
      <c r="BQQ39" s="105"/>
      <c r="BQR39" s="106"/>
      <c r="BQS39" s="79"/>
      <c r="BQT39" s="92"/>
      <c r="BQU39" s="89"/>
      <c r="BQV39" s="89"/>
      <c r="BQW39" s="89"/>
      <c r="BQX39" s="109"/>
      <c r="BQY39" s="104"/>
      <c r="BQZ39" s="105"/>
      <c r="BRA39" s="106"/>
      <c r="BRB39" s="79"/>
      <c r="BRC39" s="92"/>
      <c r="BRD39" s="89"/>
      <c r="BRE39" s="89"/>
      <c r="BRF39" s="89"/>
      <c r="BRG39" s="109"/>
      <c r="BRH39" s="104"/>
      <c r="BRI39" s="105"/>
      <c r="BRJ39" s="106"/>
      <c r="BRK39" s="79"/>
      <c r="BRL39" s="92"/>
      <c r="BRM39" s="89"/>
      <c r="BRN39" s="89"/>
      <c r="BRO39" s="89"/>
      <c r="BRP39" s="109"/>
      <c r="BRQ39" s="104"/>
      <c r="BRR39" s="105"/>
      <c r="BRS39" s="106"/>
      <c r="BRT39" s="79"/>
      <c r="BRU39" s="92"/>
      <c r="BRV39" s="89"/>
      <c r="BRW39" s="89"/>
      <c r="BRX39" s="89"/>
      <c r="BRY39" s="109"/>
      <c r="BRZ39" s="104"/>
      <c r="BSA39" s="105"/>
      <c r="BSB39" s="106"/>
      <c r="BSC39" s="79"/>
      <c r="BSD39" s="92"/>
      <c r="BSE39" s="89"/>
      <c r="BSF39" s="89"/>
      <c r="BSG39" s="89"/>
      <c r="BSH39" s="109"/>
      <c r="BSI39" s="104"/>
      <c r="BSJ39" s="105"/>
      <c r="BSK39" s="106"/>
      <c r="BSL39" s="79"/>
      <c r="BSM39" s="92"/>
      <c r="BSN39" s="89"/>
      <c r="BSO39" s="89"/>
      <c r="BSP39" s="89"/>
      <c r="BSQ39" s="109"/>
      <c r="BSR39" s="104"/>
      <c r="BSS39" s="105"/>
      <c r="BST39" s="106"/>
      <c r="BSU39" s="79"/>
      <c r="BSV39" s="92"/>
      <c r="BSW39" s="89"/>
      <c r="BSX39" s="89"/>
      <c r="BSY39" s="89"/>
      <c r="BSZ39" s="109"/>
      <c r="BTA39" s="104"/>
      <c r="BTB39" s="105"/>
      <c r="BTC39" s="106"/>
      <c r="BTD39" s="79"/>
      <c r="BTE39" s="92"/>
      <c r="BTF39" s="89"/>
      <c r="BTG39" s="89"/>
      <c r="BTH39" s="89"/>
      <c r="BTI39" s="109"/>
      <c r="BTJ39" s="104"/>
      <c r="BTK39" s="105"/>
      <c r="BTL39" s="106"/>
      <c r="BTM39" s="79"/>
      <c r="BTN39" s="92"/>
      <c r="BTO39" s="89"/>
      <c r="BTP39" s="89"/>
      <c r="BTQ39" s="89"/>
      <c r="BTR39" s="109"/>
      <c r="BTS39" s="104"/>
      <c r="BTT39" s="105"/>
      <c r="BTU39" s="106"/>
      <c r="BTV39" s="79"/>
      <c r="BTW39" s="92"/>
      <c r="BTX39" s="89"/>
      <c r="BTY39" s="89"/>
      <c r="BTZ39" s="89"/>
      <c r="BUA39" s="109"/>
      <c r="BUB39" s="104"/>
      <c r="BUC39" s="105"/>
      <c r="BUD39" s="106"/>
      <c r="BUE39" s="79"/>
      <c r="BUF39" s="92"/>
      <c r="BUG39" s="89"/>
      <c r="BUH39" s="89"/>
      <c r="BUI39" s="89"/>
      <c r="BUJ39" s="109"/>
      <c r="BUK39" s="104"/>
      <c r="BUL39" s="105"/>
      <c r="BUM39" s="106"/>
      <c r="BUN39" s="79"/>
      <c r="BUO39" s="92"/>
      <c r="BUP39" s="89"/>
      <c r="BUQ39" s="89"/>
      <c r="BUR39" s="89"/>
      <c r="BUS39" s="109"/>
      <c r="BUT39" s="104"/>
      <c r="BUU39" s="105"/>
      <c r="BUV39" s="106"/>
      <c r="BUW39" s="79"/>
      <c r="BUX39" s="92"/>
      <c r="BUY39" s="89"/>
      <c r="BUZ39" s="89"/>
      <c r="BVA39" s="89"/>
      <c r="BVB39" s="109"/>
      <c r="BVC39" s="104"/>
      <c r="BVD39" s="105"/>
      <c r="BVE39" s="106"/>
      <c r="BVF39" s="79"/>
      <c r="BVG39" s="92"/>
      <c r="BVH39" s="89"/>
      <c r="BVI39" s="89"/>
      <c r="BVJ39" s="89"/>
      <c r="BVK39" s="109"/>
      <c r="BVL39" s="104"/>
      <c r="BVM39" s="105"/>
      <c r="BVN39" s="106"/>
      <c r="BVO39" s="79"/>
      <c r="BVP39" s="92"/>
      <c r="BVQ39" s="89"/>
      <c r="BVR39" s="89"/>
      <c r="BVS39" s="89"/>
      <c r="BVT39" s="109"/>
      <c r="BVU39" s="104"/>
      <c r="BVV39" s="105"/>
      <c r="BVW39" s="106"/>
      <c r="BVX39" s="79"/>
      <c r="BVY39" s="92"/>
      <c r="BVZ39" s="89"/>
      <c r="BWA39" s="89"/>
      <c r="BWB39" s="89"/>
      <c r="BWC39" s="109"/>
      <c r="BWD39" s="104"/>
      <c r="BWE39" s="105"/>
      <c r="BWF39" s="106"/>
      <c r="BWG39" s="79"/>
      <c r="BWH39" s="92"/>
      <c r="BWI39" s="89"/>
      <c r="BWJ39" s="89"/>
      <c r="BWK39" s="89"/>
      <c r="BWL39" s="109"/>
      <c r="BWM39" s="104"/>
      <c r="BWN39" s="105"/>
      <c r="BWO39" s="106"/>
      <c r="BWP39" s="79"/>
      <c r="BWQ39" s="92"/>
      <c r="BWR39" s="89"/>
      <c r="BWS39" s="89"/>
      <c r="BWT39" s="89"/>
      <c r="BWU39" s="109"/>
      <c r="BWV39" s="104"/>
      <c r="BWW39" s="105"/>
      <c r="BWX39" s="106"/>
      <c r="BWY39" s="79"/>
      <c r="BWZ39" s="92"/>
      <c r="BXA39" s="89"/>
      <c r="BXB39" s="89"/>
      <c r="BXC39" s="89"/>
      <c r="BXD39" s="109"/>
      <c r="BXE39" s="104"/>
      <c r="BXF39" s="105"/>
      <c r="BXG39" s="106"/>
      <c r="BXH39" s="79"/>
      <c r="BXI39" s="92"/>
      <c r="BXJ39" s="89"/>
      <c r="BXK39" s="89"/>
      <c r="BXL39" s="89"/>
      <c r="BXM39" s="109"/>
      <c r="BXN39" s="104"/>
      <c r="BXO39" s="105"/>
      <c r="BXP39" s="106"/>
      <c r="BXQ39" s="79"/>
      <c r="BXR39" s="92"/>
      <c r="BXS39" s="89"/>
      <c r="BXT39" s="89"/>
      <c r="BXU39" s="89"/>
      <c r="BXV39" s="109"/>
      <c r="BXW39" s="104"/>
      <c r="BXX39" s="105"/>
      <c r="BXY39" s="106"/>
      <c r="BXZ39" s="79"/>
      <c r="BYA39" s="92"/>
      <c r="BYB39" s="89"/>
      <c r="BYC39" s="89"/>
      <c r="BYD39" s="89"/>
      <c r="BYE39" s="109"/>
      <c r="BYF39" s="104"/>
      <c r="BYG39" s="105"/>
      <c r="BYH39" s="106"/>
      <c r="BYI39" s="79"/>
      <c r="BYJ39" s="92"/>
      <c r="BYK39" s="89"/>
      <c r="BYL39" s="89"/>
      <c r="BYM39" s="89"/>
      <c r="BYN39" s="109"/>
      <c r="BYO39" s="104"/>
      <c r="BYP39" s="105"/>
      <c r="BYQ39" s="106"/>
      <c r="BYR39" s="79"/>
      <c r="BYS39" s="92"/>
      <c r="BYT39" s="89"/>
      <c r="BYU39" s="89"/>
      <c r="BYV39" s="89"/>
      <c r="BYW39" s="109"/>
      <c r="BYX39" s="104"/>
      <c r="BYY39" s="105"/>
      <c r="BYZ39" s="106"/>
      <c r="BZA39" s="79"/>
      <c r="BZB39" s="92"/>
      <c r="BZC39" s="89"/>
      <c r="BZD39" s="89"/>
      <c r="BZE39" s="89"/>
      <c r="BZF39" s="109"/>
      <c r="BZG39" s="104"/>
      <c r="BZH39" s="105"/>
      <c r="BZI39" s="106"/>
      <c r="BZJ39" s="79"/>
      <c r="BZK39" s="92"/>
      <c r="BZL39" s="89"/>
      <c r="BZM39" s="89"/>
      <c r="BZN39" s="89"/>
      <c r="BZO39" s="109"/>
      <c r="BZP39" s="104"/>
      <c r="BZQ39" s="105"/>
      <c r="BZR39" s="106"/>
      <c r="BZS39" s="79"/>
      <c r="BZT39" s="92"/>
      <c r="BZU39" s="89"/>
      <c r="BZV39" s="89"/>
      <c r="BZW39" s="89"/>
      <c r="BZX39" s="109"/>
      <c r="BZY39" s="104"/>
      <c r="BZZ39" s="105"/>
      <c r="CAA39" s="106"/>
      <c r="CAB39" s="79"/>
      <c r="CAC39" s="92"/>
      <c r="CAD39" s="89"/>
      <c r="CAE39" s="89"/>
      <c r="CAF39" s="89"/>
      <c r="CAG39" s="109"/>
      <c r="CAH39" s="104"/>
      <c r="CAI39" s="105"/>
      <c r="CAJ39" s="106"/>
      <c r="CAK39" s="79"/>
      <c r="CAL39" s="92"/>
      <c r="CAM39" s="89"/>
      <c r="CAN39" s="89"/>
      <c r="CAO39" s="89"/>
      <c r="CAP39" s="109"/>
      <c r="CAQ39" s="104"/>
      <c r="CAR39" s="105"/>
      <c r="CAS39" s="106"/>
      <c r="CAT39" s="79"/>
      <c r="CAU39" s="92"/>
      <c r="CAV39" s="89"/>
      <c r="CAW39" s="89"/>
      <c r="CAX39" s="89"/>
      <c r="CAY39" s="109"/>
      <c r="CAZ39" s="104"/>
      <c r="CBA39" s="105"/>
      <c r="CBB39" s="106"/>
      <c r="CBC39" s="79"/>
      <c r="CBD39" s="92"/>
      <c r="CBE39" s="89"/>
      <c r="CBF39" s="89"/>
      <c r="CBG39" s="89"/>
      <c r="CBH39" s="109"/>
      <c r="CBI39" s="104"/>
      <c r="CBJ39" s="105"/>
      <c r="CBK39" s="106"/>
      <c r="CBL39" s="79"/>
      <c r="CBM39" s="92"/>
      <c r="CBN39" s="89"/>
      <c r="CBO39" s="89"/>
      <c r="CBP39" s="89"/>
      <c r="CBQ39" s="109"/>
      <c r="CBR39" s="104"/>
      <c r="CBS39" s="105"/>
      <c r="CBT39" s="106"/>
      <c r="CBU39" s="79"/>
      <c r="CBV39" s="92"/>
      <c r="CBW39" s="89"/>
      <c r="CBX39" s="89"/>
      <c r="CBY39" s="89"/>
      <c r="CBZ39" s="109"/>
      <c r="CCA39" s="104"/>
      <c r="CCB39" s="105"/>
      <c r="CCC39" s="106"/>
      <c r="CCD39" s="79"/>
      <c r="CCE39" s="92"/>
      <c r="CCF39" s="89"/>
      <c r="CCG39" s="89"/>
      <c r="CCH39" s="89"/>
      <c r="CCI39" s="109"/>
      <c r="CCJ39" s="104"/>
      <c r="CCK39" s="105"/>
      <c r="CCL39" s="106"/>
      <c r="CCM39" s="79"/>
      <c r="CCN39" s="92"/>
      <c r="CCO39" s="89"/>
      <c r="CCP39" s="89"/>
      <c r="CCQ39" s="89"/>
      <c r="CCR39" s="109"/>
      <c r="CCS39" s="104"/>
      <c r="CCT39" s="105"/>
      <c r="CCU39" s="106"/>
      <c r="CCV39" s="79"/>
      <c r="CCW39" s="92"/>
      <c r="CCX39" s="89"/>
      <c r="CCY39" s="89"/>
      <c r="CCZ39" s="89"/>
      <c r="CDA39" s="109"/>
      <c r="CDB39" s="104"/>
      <c r="CDC39" s="105"/>
      <c r="CDD39" s="106"/>
      <c r="CDE39" s="79"/>
      <c r="CDF39" s="92"/>
      <c r="CDG39" s="89"/>
      <c r="CDH39" s="89"/>
      <c r="CDI39" s="89"/>
      <c r="CDJ39" s="109"/>
      <c r="CDK39" s="104"/>
      <c r="CDL39" s="105"/>
      <c r="CDM39" s="106"/>
      <c r="CDN39" s="79"/>
      <c r="CDO39" s="92"/>
      <c r="CDP39" s="89"/>
      <c r="CDQ39" s="89"/>
      <c r="CDR39" s="89"/>
      <c r="CDS39" s="109"/>
      <c r="CDT39" s="104"/>
      <c r="CDU39" s="105"/>
      <c r="CDV39" s="106"/>
      <c r="CDW39" s="79"/>
      <c r="CDX39" s="92"/>
      <c r="CDY39" s="89"/>
      <c r="CDZ39" s="89"/>
      <c r="CEA39" s="89"/>
      <c r="CEB39" s="109"/>
      <c r="CEC39" s="104"/>
      <c r="CED39" s="105"/>
      <c r="CEE39" s="106"/>
      <c r="CEF39" s="79"/>
      <c r="CEG39" s="92"/>
      <c r="CEH39" s="89"/>
      <c r="CEI39" s="89"/>
      <c r="CEJ39" s="89"/>
      <c r="CEK39" s="109"/>
      <c r="CEL39" s="104"/>
      <c r="CEM39" s="105"/>
      <c r="CEN39" s="106"/>
      <c r="CEO39" s="79"/>
      <c r="CEP39" s="92"/>
      <c r="CEQ39" s="89"/>
      <c r="CER39" s="89"/>
      <c r="CES39" s="89"/>
      <c r="CET39" s="109"/>
      <c r="CEU39" s="104"/>
      <c r="CEV39" s="105"/>
      <c r="CEW39" s="106"/>
      <c r="CEX39" s="79"/>
      <c r="CEY39" s="92"/>
      <c r="CEZ39" s="89"/>
      <c r="CFA39" s="89"/>
      <c r="CFB39" s="89"/>
      <c r="CFC39" s="109"/>
      <c r="CFD39" s="104"/>
      <c r="CFE39" s="105"/>
      <c r="CFF39" s="106"/>
      <c r="CFG39" s="79"/>
      <c r="CFH39" s="92"/>
      <c r="CFI39" s="89"/>
      <c r="CFJ39" s="89"/>
      <c r="CFK39" s="89"/>
      <c r="CFL39" s="109"/>
      <c r="CFM39" s="104"/>
      <c r="CFN39" s="105"/>
      <c r="CFO39" s="106"/>
      <c r="CFP39" s="79"/>
      <c r="CFQ39" s="92"/>
      <c r="CFR39" s="89"/>
      <c r="CFS39" s="89"/>
      <c r="CFT39" s="89"/>
      <c r="CFU39" s="109"/>
      <c r="CFV39" s="104"/>
      <c r="CFW39" s="105"/>
      <c r="CFX39" s="106"/>
      <c r="CFY39" s="79"/>
      <c r="CFZ39" s="92"/>
      <c r="CGA39" s="89"/>
      <c r="CGB39" s="89"/>
      <c r="CGC39" s="89"/>
      <c r="CGD39" s="109"/>
      <c r="CGE39" s="104"/>
      <c r="CGF39" s="105"/>
      <c r="CGG39" s="106"/>
      <c r="CGH39" s="79"/>
      <c r="CGI39" s="92"/>
      <c r="CGJ39" s="89"/>
      <c r="CGK39" s="89"/>
      <c r="CGL39" s="89"/>
      <c r="CGM39" s="109"/>
      <c r="CGN39" s="104"/>
      <c r="CGO39" s="105"/>
      <c r="CGP39" s="106"/>
      <c r="CGQ39" s="79"/>
      <c r="CGR39" s="92"/>
      <c r="CGS39" s="89"/>
      <c r="CGT39" s="89"/>
      <c r="CGU39" s="89"/>
      <c r="CGV39" s="109"/>
      <c r="CGW39" s="104"/>
      <c r="CGX39" s="105"/>
      <c r="CGY39" s="106"/>
      <c r="CGZ39" s="79"/>
      <c r="CHA39" s="92"/>
      <c r="CHB39" s="89"/>
      <c r="CHC39" s="89"/>
      <c r="CHD39" s="89"/>
      <c r="CHE39" s="109"/>
      <c r="CHF39" s="104"/>
      <c r="CHG39" s="105"/>
      <c r="CHH39" s="106"/>
      <c r="CHI39" s="79"/>
      <c r="CHJ39" s="92"/>
      <c r="CHK39" s="89"/>
      <c r="CHL39" s="89"/>
      <c r="CHM39" s="89"/>
      <c r="CHN39" s="109"/>
      <c r="CHO39" s="104"/>
      <c r="CHP39" s="105"/>
      <c r="CHQ39" s="106"/>
      <c r="CHR39" s="79"/>
      <c r="CHS39" s="92"/>
      <c r="CHT39" s="89"/>
      <c r="CHU39" s="89"/>
      <c r="CHV39" s="89"/>
      <c r="CHW39" s="109"/>
      <c r="CHX39" s="104"/>
      <c r="CHY39" s="105"/>
      <c r="CHZ39" s="106"/>
      <c r="CIA39" s="79"/>
      <c r="CIB39" s="92"/>
      <c r="CIC39" s="89"/>
      <c r="CID39" s="89"/>
      <c r="CIE39" s="89"/>
      <c r="CIF39" s="109"/>
      <c r="CIG39" s="104"/>
      <c r="CIH39" s="105"/>
      <c r="CII39" s="106"/>
      <c r="CIJ39" s="79"/>
      <c r="CIK39" s="92"/>
      <c r="CIL39" s="89"/>
      <c r="CIM39" s="89"/>
      <c r="CIN39" s="89"/>
      <c r="CIO39" s="109"/>
      <c r="CIP39" s="104"/>
      <c r="CIQ39" s="105"/>
      <c r="CIR39" s="106"/>
      <c r="CIS39" s="79"/>
      <c r="CIT39" s="92"/>
      <c r="CIU39" s="89"/>
      <c r="CIV39" s="89"/>
      <c r="CIW39" s="89"/>
      <c r="CIX39" s="109"/>
      <c r="CIY39" s="104"/>
      <c r="CIZ39" s="105"/>
      <c r="CJA39" s="106"/>
      <c r="CJB39" s="79"/>
      <c r="CJC39" s="92"/>
      <c r="CJD39" s="89"/>
      <c r="CJE39" s="89"/>
      <c r="CJF39" s="89"/>
      <c r="CJG39" s="109"/>
      <c r="CJH39" s="104"/>
      <c r="CJI39" s="105"/>
      <c r="CJJ39" s="106"/>
      <c r="CJK39" s="79"/>
      <c r="CJL39" s="92"/>
      <c r="CJM39" s="89"/>
      <c r="CJN39" s="89"/>
      <c r="CJO39" s="89"/>
      <c r="CJP39" s="109"/>
      <c r="CJQ39" s="104"/>
      <c r="CJR39" s="105"/>
      <c r="CJS39" s="106"/>
      <c r="CJT39" s="79"/>
      <c r="CJU39" s="92"/>
      <c r="CJV39" s="89"/>
      <c r="CJW39" s="89"/>
      <c r="CJX39" s="89"/>
      <c r="CJY39" s="109"/>
      <c r="CJZ39" s="104"/>
      <c r="CKA39" s="105"/>
      <c r="CKB39" s="106"/>
      <c r="CKC39" s="79"/>
      <c r="CKD39" s="92"/>
      <c r="CKE39" s="89"/>
      <c r="CKF39" s="89"/>
      <c r="CKG39" s="89"/>
      <c r="CKH39" s="109"/>
      <c r="CKI39" s="104"/>
      <c r="CKJ39" s="105"/>
      <c r="CKK39" s="106"/>
      <c r="CKL39" s="79"/>
      <c r="CKM39" s="92"/>
      <c r="CKN39" s="89"/>
      <c r="CKO39" s="89"/>
      <c r="CKP39" s="89"/>
      <c r="CKQ39" s="109"/>
      <c r="CKR39" s="104"/>
      <c r="CKS39" s="105"/>
      <c r="CKT39" s="106"/>
      <c r="CKU39" s="79"/>
      <c r="CKV39" s="92"/>
      <c r="CKW39" s="89"/>
      <c r="CKX39" s="89"/>
      <c r="CKY39" s="89"/>
      <c r="CKZ39" s="109"/>
      <c r="CLA39" s="104"/>
      <c r="CLB39" s="105"/>
      <c r="CLC39" s="106"/>
      <c r="CLD39" s="79"/>
      <c r="CLE39" s="92"/>
      <c r="CLF39" s="89"/>
      <c r="CLG39" s="89"/>
      <c r="CLH39" s="89"/>
      <c r="CLI39" s="109"/>
      <c r="CLJ39" s="104"/>
      <c r="CLK39" s="105"/>
      <c r="CLL39" s="106"/>
      <c r="CLM39" s="79"/>
      <c r="CLN39" s="92"/>
      <c r="CLO39" s="89"/>
      <c r="CLP39" s="89"/>
      <c r="CLQ39" s="89"/>
      <c r="CLR39" s="109"/>
      <c r="CLS39" s="104"/>
      <c r="CLT39" s="105"/>
      <c r="CLU39" s="106"/>
      <c r="CLV39" s="79"/>
      <c r="CLW39" s="92"/>
      <c r="CLX39" s="89"/>
      <c r="CLY39" s="89"/>
      <c r="CLZ39" s="89"/>
      <c r="CMA39" s="109"/>
      <c r="CMB39" s="104"/>
      <c r="CMC39" s="105"/>
      <c r="CMD39" s="106"/>
      <c r="CME39" s="79"/>
      <c r="CMF39" s="92"/>
      <c r="CMG39" s="89"/>
      <c r="CMH39" s="89"/>
      <c r="CMI39" s="89"/>
      <c r="CMJ39" s="109"/>
      <c r="CMK39" s="104"/>
      <c r="CML39" s="105"/>
      <c r="CMM39" s="106"/>
      <c r="CMN39" s="79"/>
      <c r="CMO39" s="92"/>
      <c r="CMP39" s="89"/>
      <c r="CMQ39" s="89"/>
      <c r="CMR39" s="89"/>
      <c r="CMS39" s="109"/>
      <c r="CMT39" s="104"/>
      <c r="CMU39" s="105"/>
      <c r="CMV39" s="106"/>
      <c r="CMW39" s="79"/>
      <c r="CMX39" s="92"/>
      <c r="CMY39" s="89"/>
      <c r="CMZ39" s="89"/>
      <c r="CNA39" s="89"/>
      <c r="CNB39" s="109"/>
      <c r="CNC39" s="104"/>
      <c r="CND39" s="105"/>
      <c r="CNE39" s="106"/>
      <c r="CNF39" s="79"/>
      <c r="CNG39" s="92"/>
      <c r="CNH39" s="89"/>
      <c r="CNI39" s="89"/>
      <c r="CNJ39" s="89"/>
      <c r="CNK39" s="109"/>
      <c r="CNL39" s="104"/>
      <c r="CNM39" s="105"/>
      <c r="CNN39" s="106"/>
      <c r="CNO39" s="79"/>
      <c r="CNP39" s="92"/>
      <c r="CNQ39" s="89"/>
      <c r="CNR39" s="89"/>
      <c r="CNS39" s="89"/>
      <c r="CNT39" s="109"/>
      <c r="CNU39" s="104"/>
      <c r="CNV39" s="105"/>
      <c r="CNW39" s="106"/>
      <c r="CNX39" s="79"/>
      <c r="CNY39" s="92"/>
      <c r="CNZ39" s="89"/>
      <c r="COA39" s="89"/>
      <c r="COB39" s="89"/>
      <c r="COC39" s="109"/>
      <c r="COD39" s="104"/>
      <c r="COE39" s="105"/>
      <c r="COF39" s="106"/>
      <c r="COG39" s="79"/>
      <c r="COH39" s="92"/>
      <c r="COI39" s="89"/>
      <c r="COJ39" s="89"/>
      <c r="COK39" s="89"/>
      <c r="COL39" s="109"/>
      <c r="COM39" s="104"/>
      <c r="CON39" s="105"/>
      <c r="COO39" s="106"/>
      <c r="COP39" s="79"/>
      <c r="COQ39" s="92"/>
      <c r="COR39" s="89"/>
      <c r="COS39" s="89"/>
      <c r="COT39" s="89"/>
      <c r="COU39" s="109"/>
      <c r="COV39" s="104"/>
      <c r="COW39" s="105"/>
      <c r="COX39" s="106"/>
      <c r="COY39" s="79"/>
      <c r="COZ39" s="92"/>
      <c r="CPA39" s="89"/>
      <c r="CPB39" s="89"/>
      <c r="CPC39" s="89"/>
      <c r="CPD39" s="109"/>
      <c r="CPE39" s="104"/>
      <c r="CPF39" s="105"/>
      <c r="CPG39" s="106"/>
      <c r="CPH39" s="79"/>
      <c r="CPI39" s="92"/>
      <c r="CPJ39" s="89"/>
      <c r="CPK39" s="89"/>
      <c r="CPL39" s="89"/>
      <c r="CPM39" s="109"/>
      <c r="CPN39" s="104"/>
      <c r="CPO39" s="105"/>
      <c r="CPP39" s="106"/>
      <c r="CPQ39" s="79"/>
      <c r="CPR39" s="92"/>
      <c r="CPS39" s="89"/>
      <c r="CPT39" s="89"/>
      <c r="CPU39" s="89"/>
      <c r="CPV39" s="109"/>
      <c r="CPW39" s="104"/>
      <c r="CPX39" s="105"/>
      <c r="CPY39" s="106"/>
      <c r="CPZ39" s="79"/>
      <c r="CQA39" s="92"/>
      <c r="CQB39" s="89"/>
      <c r="CQC39" s="89"/>
      <c r="CQD39" s="89"/>
      <c r="CQE39" s="109"/>
      <c r="CQF39" s="104"/>
      <c r="CQG39" s="105"/>
      <c r="CQH39" s="106"/>
      <c r="CQI39" s="79"/>
      <c r="CQJ39" s="92"/>
      <c r="CQK39" s="89"/>
      <c r="CQL39" s="89"/>
      <c r="CQM39" s="89"/>
      <c r="CQN39" s="109"/>
      <c r="CQO39" s="104"/>
      <c r="CQP39" s="105"/>
      <c r="CQQ39" s="106"/>
      <c r="CQR39" s="79"/>
      <c r="CQS39" s="92"/>
      <c r="CQT39" s="89"/>
      <c r="CQU39" s="89"/>
      <c r="CQV39" s="89"/>
      <c r="CQW39" s="109"/>
      <c r="CQX39" s="104"/>
      <c r="CQY39" s="105"/>
      <c r="CQZ39" s="106"/>
      <c r="CRA39" s="79"/>
      <c r="CRB39" s="92"/>
      <c r="CRC39" s="89"/>
      <c r="CRD39" s="89"/>
      <c r="CRE39" s="89"/>
      <c r="CRF39" s="109"/>
      <c r="CRG39" s="104"/>
      <c r="CRH39" s="105"/>
      <c r="CRI39" s="106"/>
      <c r="CRJ39" s="79"/>
      <c r="CRK39" s="92"/>
      <c r="CRL39" s="89"/>
      <c r="CRM39" s="89"/>
      <c r="CRN39" s="89"/>
      <c r="CRO39" s="109"/>
      <c r="CRP39" s="104"/>
      <c r="CRQ39" s="105"/>
      <c r="CRR39" s="106"/>
      <c r="CRS39" s="79"/>
      <c r="CRT39" s="92"/>
      <c r="CRU39" s="89"/>
      <c r="CRV39" s="89"/>
      <c r="CRW39" s="89"/>
      <c r="CRX39" s="109"/>
      <c r="CRY39" s="104"/>
      <c r="CRZ39" s="105"/>
      <c r="CSA39" s="106"/>
      <c r="CSB39" s="79"/>
      <c r="CSC39" s="92"/>
      <c r="CSD39" s="89"/>
      <c r="CSE39" s="89"/>
      <c r="CSF39" s="89"/>
      <c r="CSG39" s="109"/>
      <c r="CSH39" s="104"/>
      <c r="CSI39" s="105"/>
      <c r="CSJ39" s="106"/>
      <c r="CSK39" s="79"/>
      <c r="CSL39" s="92"/>
      <c r="CSM39" s="89"/>
      <c r="CSN39" s="89"/>
      <c r="CSO39" s="89"/>
      <c r="CSP39" s="109"/>
      <c r="CSQ39" s="104"/>
      <c r="CSR39" s="105"/>
      <c r="CSS39" s="106"/>
      <c r="CST39" s="79"/>
      <c r="CSU39" s="92"/>
      <c r="CSV39" s="89"/>
      <c r="CSW39" s="89"/>
      <c r="CSX39" s="89"/>
      <c r="CSY39" s="109"/>
      <c r="CSZ39" s="104"/>
      <c r="CTA39" s="105"/>
      <c r="CTB39" s="106"/>
      <c r="CTC39" s="79"/>
      <c r="CTD39" s="92"/>
      <c r="CTE39" s="89"/>
      <c r="CTF39" s="89"/>
      <c r="CTG39" s="89"/>
      <c r="CTH39" s="109"/>
      <c r="CTI39" s="104"/>
      <c r="CTJ39" s="105"/>
      <c r="CTK39" s="106"/>
      <c r="CTL39" s="79"/>
      <c r="CTM39" s="92"/>
      <c r="CTN39" s="89"/>
      <c r="CTO39" s="89"/>
      <c r="CTP39" s="89"/>
      <c r="CTQ39" s="109"/>
      <c r="CTR39" s="104"/>
      <c r="CTS39" s="105"/>
      <c r="CTT39" s="106"/>
      <c r="CTU39" s="79"/>
      <c r="CTV39" s="92"/>
      <c r="CTW39" s="89"/>
      <c r="CTX39" s="89"/>
      <c r="CTY39" s="89"/>
      <c r="CTZ39" s="109"/>
      <c r="CUA39" s="104"/>
      <c r="CUB39" s="105"/>
      <c r="CUC39" s="106"/>
      <c r="CUD39" s="79"/>
      <c r="CUE39" s="92"/>
      <c r="CUF39" s="89"/>
      <c r="CUG39" s="89"/>
      <c r="CUH39" s="89"/>
      <c r="CUI39" s="109"/>
      <c r="CUJ39" s="104"/>
      <c r="CUK39" s="105"/>
      <c r="CUL39" s="106"/>
      <c r="CUM39" s="79"/>
      <c r="CUN39" s="92"/>
      <c r="CUO39" s="89"/>
      <c r="CUP39" s="89"/>
      <c r="CUQ39" s="89"/>
      <c r="CUR39" s="109"/>
      <c r="CUS39" s="104"/>
      <c r="CUT39" s="105"/>
      <c r="CUU39" s="106"/>
      <c r="CUV39" s="79"/>
      <c r="CUW39" s="92"/>
      <c r="CUX39" s="89"/>
      <c r="CUY39" s="89"/>
      <c r="CUZ39" s="89"/>
      <c r="CVA39" s="109"/>
      <c r="CVB39" s="104"/>
      <c r="CVC39" s="105"/>
      <c r="CVD39" s="106"/>
      <c r="CVE39" s="79"/>
      <c r="CVF39" s="92"/>
      <c r="CVG39" s="89"/>
      <c r="CVH39" s="89"/>
      <c r="CVI39" s="89"/>
      <c r="CVJ39" s="109"/>
      <c r="CVK39" s="104"/>
      <c r="CVL39" s="105"/>
      <c r="CVM39" s="106"/>
      <c r="CVN39" s="79"/>
      <c r="CVO39" s="92"/>
      <c r="CVP39" s="89"/>
      <c r="CVQ39" s="89"/>
      <c r="CVR39" s="89"/>
      <c r="CVS39" s="109"/>
      <c r="CVT39" s="104"/>
      <c r="CVU39" s="105"/>
      <c r="CVV39" s="106"/>
      <c r="CVW39" s="79"/>
      <c r="CVX39" s="92"/>
      <c r="CVY39" s="89"/>
      <c r="CVZ39" s="89"/>
      <c r="CWA39" s="89"/>
      <c r="CWB39" s="109"/>
      <c r="CWC39" s="104"/>
      <c r="CWD39" s="105"/>
      <c r="CWE39" s="106"/>
      <c r="CWF39" s="79"/>
      <c r="CWG39" s="92"/>
      <c r="CWH39" s="89"/>
      <c r="CWI39" s="89"/>
      <c r="CWJ39" s="89"/>
      <c r="CWK39" s="109"/>
      <c r="CWL39" s="104"/>
      <c r="CWM39" s="105"/>
      <c r="CWN39" s="106"/>
      <c r="CWO39" s="79"/>
      <c r="CWP39" s="92"/>
      <c r="CWQ39" s="89"/>
      <c r="CWR39" s="89"/>
      <c r="CWS39" s="89"/>
      <c r="CWT39" s="109"/>
      <c r="CWU39" s="104"/>
      <c r="CWV39" s="105"/>
      <c r="CWW39" s="106"/>
      <c r="CWX39" s="79"/>
      <c r="CWY39" s="92"/>
      <c r="CWZ39" s="89"/>
      <c r="CXA39" s="89"/>
      <c r="CXB39" s="89"/>
      <c r="CXC39" s="109"/>
      <c r="CXD39" s="104"/>
      <c r="CXE39" s="105"/>
      <c r="CXF39" s="106"/>
      <c r="CXG39" s="79"/>
      <c r="CXH39" s="92"/>
      <c r="CXI39" s="89"/>
      <c r="CXJ39" s="89"/>
      <c r="CXK39" s="89"/>
      <c r="CXL39" s="109"/>
      <c r="CXM39" s="104"/>
      <c r="CXN39" s="105"/>
      <c r="CXO39" s="106"/>
      <c r="CXP39" s="79"/>
      <c r="CXQ39" s="92"/>
      <c r="CXR39" s="89"/>
      <c r="CXS39" s="89"/>
      <c r="CXT39" s="89"/>
      <c r="CXU39" s="109"/>
      <c r="CXV39" s="104"/>
      <c r="CXW39" s="105"/>
      <c r="CXX39" s="106"/>
      <c r="CXY39" s="79"/>
      <c r="CXZ39" s="92"/>
      <c r="CYA39" s="89"/>
      <c r="CYB39" s="89"/>
      <c r="CYC39" s="89"/>
      <c r="CYD39" s="109"/>
      <c r="CYE39" s="104"/>
      <c r="CYF39" s="105"/>
      <c r="CYG39" s="106"/>
      <c r="CYH39" s="79"/>
      <c r="CYI39" s="92"/>
      <c r="CYJ39" s="89"/>
      <c r="CYK39" s="89"/>
      <c r="CYL39" s="89"/>
      <c r="CYM39" s="109"/>
      <c r="CYN39" s="104"/>
      <c r="CYO39" s="105"/>
      <c r="CYP39" s="106"/>
      <c r="CYQ39" s="79"/>
      <c r="CYR39" s="92"/>
      <c r="CYS39" s="89"/>
      <c r="CYT39" s="89"/>
      <c r="CYU39" s="89"/>
      <c r="CYV39" s="109"/>
      <c r="CYW39" s="104"/>
      <c r="CYX39" s="105"/>
      <c r="CYY39" s="106"/>
      <c r="CYZ39" s="79"/>
      <c r="CZA39" s="92"/>
      <c r="CZB39" s="89"/>
      <c r="CZC39" s="89"/>
      <c r="CZD39" s="89"/>
      <c r="CZE39" s="109"/>
      <c r="CZF39" s="104"/>
      <c r="CZG39" s="105"/>
      <c r="CZH39" s="106"/>
      <c r="CZI39" s="79"/>
      <c r="CZJ39" s="92"/>
      <c r="CZK39" s="89"/>
      <c r="CZL39" s="89"/>
      <c r="CZM39" s="89"/>
      <c r="CZN39" s="109"/>
      <c r="CZO39" s="104"/>
      <c r="CZP39" s="105"/>
      <c r="CZQ39" s="106"/>
      <c r="CZR39" s="79"/>
      <c r="CZS39" s="92"/>
      <c r="CZT39" s="89"/>
      <c r="CZU39" s="89"/>
      <c r="CZV39" s="89"/>
      <c r="CZW39" s="109"/>
      <c r="CZX39" s="104"/>
      <c r="CZY39" s="105"/>
      <c r="CZZ39" s="106"/>
      <c r="DAA39" s="79"/>
      <c r="DAB39" s="92"/>
      <c r="DAC39" s="89"/>
      <c r="DAD39" s="89"/>
      <c r="DAE39" s="89"/>
      <c r="DAF39" s="109"/>
      <c r="DAG39" s="104"/>
      <c r="DAH39" s="105"/>
      <c r="DAI39" s="106"/>
      <c r="DAJ39" s="79"/>
      <c r="DAK39" s="92"/>
      <c r="DAL39" s="89"/>
      <c r="DAM39" s="89"/>
      <c r="DAN39" s="89"/>
      <c r="DAO39" s="109"/>
      <c r="DAP39" s="104"/>
      <c r="DAQ39" s="105"/>
      <c r="DAR39" s="106"/>
      <c r="DAS39" s="79"/>
      <c r="DAT39" s="92"/>
      <c r="DAU39" s="89"/>
      <c r="DAV39" s="89"/>
      <c r="DAW39" s="89"/>
      <c r="DAX39" s="109"/>
      <c r="DAY39" s="104"/>
      <c r="DAZ39" s="105"/>
      <c r="DBA39" s="106"/>
      <c r="DBB39" s="79"/>
      <c r="DBC39" s="92"/>
      <c r="DBD39" s="89"/>
      <c r="DBE39" s="89"/>
      <c r="DBF39" s="89"/>
      <c r="DBG39" s="109"/>
      <c r="DBH39" s="104"/>
      <c r="DBI39" s="105"/>
      <c r="DBJ39" s="106"/>
      <c r="DBK39" s="79"/>
      <c r="DBL39" s="92"/>
      <c r="DBM39" s="89"/>
      <c r="DBN39" s="89"/>
      <c r="DBO39" s="89"/>
      <c r="DBP39" s="109"/>
      <c r="DBQ39" s="104"/>
      <c r="DBR39" s="105"/>
      <c r="DBS39" s="106"/>
      <c r="DBT39" s="79"/>
      <c r="DBU39" s="92"/>
      <c r="DBV39" s="89"/>
      <c r="DBW39" s="89"/>
      <c r="DBX39" s="89"/>
      <c r="DBY39" s="109"/>
      <c r="DBZ39" s="104"/>
      <c r="DCA39" s="105"/>
      <c r="DCB39" s="106"/>
      <c r="DCC39" s="79"/>
      <c r="DCD39" s="92"/>
      <c r="DCE39" s="89"/>
      <c r="DCF39" s="89"/>
      <c r="DCG39" s="89"/>
      <c r="DCH39" s="109"/>
      <c r="DCI39" s="104"/>
      <c r="DCJ39" s="105"/>
      <c r="DCK39" s="106"/>
      <c r="DCL39" s="79"/>
      <c r="DCM39" s="92"/>
      <c r="DCN39" s="89"/>
      <c r="DCO39" s="89"/>
      <c r="DCP39" s="89"/>
      <c r="DCQ39" s="109"/>
      <c r="DCR39" s="104"/>
      <c r="DCS39" s="105"/>
      <c r="DCT39" s="106"/>
      <c r="DCU39" s="79"/>
      <c r="DCV39" s="92"/>
      <c r="DCW39" s="89"/>
      <c r="DCX39" s="89"/>
      <c r="DCY39" s="89"/>
      <c r="DCZ39" s="109"/>
      <c r="DDA39" s="104"/>
      <c r="DDB39" s="105"/>
      <c r="DDC39" s="106"/>
      <c r="DDD39" s="79"/>
      <c r="DDE39" s="92"/>
      <c r="DDF39" s="89"/>
      <c r="DDG39" s="89"/>
      <c r="DDH39" s="89"/>
      <c r="DDI39" s="109"/>
      <c r="DDJ39" s="104"/>
      <c r="DDK39" s="105"/>
      <c r="DDL39" s="106"/>
      <c r="DDM39" s="79"/>
      <c r="DDN39" s="92"/>
      <c r="DDO39" s="89"/>
      <c r="DDP39" s="89"/>
      <c r="DDQ39" s="89"/>
      <c r="DDR39" s="109"/>
      <c r="DDS39" s="104"/>
      <c r="DDT39" s="105"/>
      <c r="DDU39" s="106"/>
      <c r="DDV39" s="79"/>
      <c r="DDW39" s="92"/>
      <c r="DDX39" s="89"/>
      <c r="DDY39" s="89"/>
      <c r="DDZ39" s="89"/>
      <c r="DEA39" s="109"/>
      <c r="DEB39" s="104"/>
      <c r="DEC39" s="105"/>
      <c r="DED39" s="106"/>
      <c r="DEE39" s="79"/>
      <c r="DEF39" s="92"/>
      <c r="DEG39" s="89"/>
      <c r="DEH39" s="89"/>
      <c r="DEI39" s="89"/>
      <c r="DEJ39" s="109"/>
      <c r="DEK39" s="104"/>
      <c r="DEL39" s="105"/>
      <c r="DEM39" s="106"/>
      <c r="DEN39" s="79"/>
      <c r="DEO39" s="92"/>
      <c r="DEP39" s="89"/>
      <c r="DEQ39" s="89"/>
      <c r="DER39" s="89"/>
      <c r="DES39" s="109"/>
      <c r="DET39" s="104"/>
      <c r="DEU39" s="105"/>
      <c r="DEV39" s="106"/>
      <c r="DEW39" s="79"/>
      <c r="DEX39" s="92"/>
      <c r="DEY39" s="89"/>
      <c r="DEZ39" s="89"/>
      <c r="DFA39" s="89"/>
      <c r="DFB39" s="109"/>
      <c r="DFC39" s="104"/>
      <c r="DFD39" s="105"/>
      <c r="DFE39" s="106"/>
      <c r="DFF39" s="79"/>
      <c r="DFG39" s="92"/>
      <c r="DFH39" s="89"/>
      <c r="DFI39" s="89"/>
      <c r="DFJ39" s="89"/>
      <c r="DFK39" s="109"/>
      <c r="DFL39" s="104"/>
      <c r="DFM39" s="105"/>
      <c r="DFN39" s="106"/>
      <c r="DFO39" s="79"/>
      <c r="DFP39" s="92"/>
      <c r="DFQ39" s="89"/>
      <c r="DFR39" s="89"/>
      <c r="DFS39" s="89"/>
      <c r="DFT39" s="109"/>
      <c r="DFU39" s="104"/>
      <c r="DFV39" s="105"/>
      <c r="DFW39" s="106"/>
      <c r="DFX39" s="79"/>
      <c r="DFY39" s="92"/>
      <c r="DFZ39" s="89"/>
      <c r="DGA39" s="89"/>
      <c r="DGB39" s="89"/>
      <c r="DGC39" s="109"/>
      <c r="DGD39" s="104"/>
      <c r="DGE39" s="105"/>
      <c r="DGF39" s="106"/>
      <c r="DGG39" s="79"/>
      <c r="DGH39" s="92"/>
      <c r="DGI39" s="89"/>
      <c r="DGJ39" s="89"/>
      <c r="DGK39" s="89"/>
      <c r="DGL39" s="109"/>
      <c r="DGM39" s="104"/>
      <c r="DGN39" s="105"/>
      <c r="DGO39" s="106"/>
      <c r="DGP39" s="79"/>
      <c r="DGQ39" s="92"/>
      <c r="DGR39" s="89"/>
      <c r="DGS39" s="89"/>
      <c r="DGT39" s="89"/>
      <c r="DGU39" s="109"/>
      <c r="DGV39" s="104"/>
      <c r="DGW39" s="105"/>
      <c r="DGX39" s="106"/>
      <c r="DGY39" s="79"/>
      <c r="DGZ39" s="92"/>
      <c r="DHA39" s="89"/>
      <c r="DHB39" s="89"/>
      <c r="DHC39" s="89"/>
      <c r="DHD39" s="109"/>
      <c r="DHE39" s="104"/>
      <c r="DHF39" s="105"/>
      <c r="DHG39" s="106"/>
      <c r="DHH39" s="79"/>
      <c r="DHI39" s="92"/>
      <c r="DHJ39" s="89"/>
      <c r="DHK39" s="89"/>
      <c r="DHL39" s="89"/>
      <c r="DHM39" s="109"/>
      <c r="DHN39" s="104"/>
      <c r="DHO39" s="105"/>
      <c r="DHP39" s="106"/>
      <c r="DHQ39" s="79"/>
      <c r="DHR39" s="92"/>
      <c r="DHS39" s="89"/>
      <c r="DHT39" s="89"/>
      <c r="DHU39" s="89"/>
      <c r="DHV39" s="109"/>
      <c r="DHW39" s="104"/>
      <c r="DHX39" s="105"/>
      <c r="DHY39" s="106"/>
      <c r="DHZ39" s="79"/>
      <c r="DIA39" s="92"/>
      <c r="DIB39" s="89"/>
      <c r="DIC39" s="89"/>
      <c r="DID39" s="89"/>
      <c r="DIE39" s="109"/>
      <c r="DIF39" s="104"/>
      <c r="DIG39" s="105"/>
      <c r="DIH39" s="106"/>
      <c r="DII39" s="79"/>
      <c r="DIJ39" s="92"/>
      <c r="DIK39" s="89"/>
      <c r="DIL39" s="89"/>
      <c r="DIM39" s="89"/>
      <c r="DIN39" s="109"/>
      <c r="DIO39" s="104"/>
      <c r="DIP39" s="105"/>
      <c r="DIQ39" s="106"/>
      <c r="DIR39" s="79"/>
      <c r="DIS39" s="92"/>
      <c r="DIT39" s="89"/>
      <c r="DIU39" s="89"/>
      <c r="DIV39" s="89"/>
      <c r="DIW39" s="109"/>
      <c r="DIX39" s="104"/>
      <c r="DIY39" s="105"/>
      <c r="DIZ39" s="106"/>
      <c r="DJA39" s="79"/>
      <c r="DJB39" s="92"/>
      <c r="DJC39" s="89"/>
      <c r="DJD39" s="89"/>
      <c r="DJE39" s="89"/>
      <c r="DJF39" s="109"/>
      <c r="DJG39" s="104"/>
      <c r="DJH39" s="105"/>
      <c r="DJI39" s="106"/>
      <c r="DJJ39" s="79"/>
      <c r="DJK39" s="92"/>
      <c r="DJL39" s="89"/>
      <c r="DJM39" s="89"/>
      <c r="DJN39" s="89"/>
      <c r="DJO39" s="109"/>
      <c r="DJP39" s="104"/>
      <c r="DJQ39" s="105"/>
      <c r="DJR39" s="106"/>
      <c r="DJS39" s="79"/>
      <c r="DJT39" s="92"/>
      <c r="DJU39" s="89"/>
      <c r="DJV39" s="89"/>
      <c r="DJW39" s="89"/>
      <c r="DJX39" s="109"/>
      <c r="DJY39" s="104"/>
      <c r="DJZ39" s="105"/>
      <c r="DKA39" s="106"/>
      <c r="DKB39" s="79"/>
      <c r="DKC39" s="92"/>
      <c r="DKD39" s="89"/>
      <c r="DKE39" s="89"/>
      <c r="DKF39" s="89"/>
      <c r="DKG39" s="109"/>
      <c r="DKH39" s="104"/>
      <c r="DKI39" s="105"/>
      <c r="DKJ39" s="106"/>
      <c r="DKK39" s="79"/>
      <c r="DKL39" s="92"/>
      <c r="DKM39" s="89"/>
      <c r="DKN39" s="89"/>
      <c r="DKO39" s="89"/>
      <c r="DKP39" s="109"/>
      <c r="DKQ39" s="104"/>
      <c r="DKR39" s="105"/>
      <c r="DKS39" s="106"/>
      <c r="DKT39" s="79"/>
      <c r="DKU39" s="92"/>
      <c r="DKV39" s="89"/>
      <c r="DKW39" s="89"/>
      <c r="DKX39" s="89"/>
      <c r="DKY39" s="109"/>
      <c r="DKZ39" s="104"/>
      <c r="DLA39" s="105"/>
      <c r="DLB39" s="106"/>
      <c r="DLC39" s="79"/>
      <c r="DLD39" s="92"/>
      <c r="DLE39" s="89"/>
      <c r="DLF39" s="89"/>
      <c r="DLG39" s="89"/>
      <c r="DLH39" s="109"/>
      <c r="DLI39" s="104"/>
      <c r="DLJ39" s="105"/>
      <c r="DLK39" s="106"/>
      <c r="DLL39" s="79"/>
      <c r="DLM39" s="92"/>
      <c r="DLN39" s="89"/>
      <c r="DLO39" s="89"/>
      <c r="DLP39" s="89"/>
      <c r="DLQ39" s="109"/>
      <c r="DLR39" s="104"/>
      <c r="DLS39" s="105"/>
      <c r="DLT39" s="106"/>
      <c r="DLU39" s="79"/>
      <c r="DLV39" s="92"/>
      <c r="DLW39" s="89"/>
      <c r="DLX39" s="89"/>
      <c r="DLY39" s="89"/>
      <c r="DLZ39" s="109"/>
      <c r="DMA39" s="104"/>
      <c r="DMB39" s="105"/>
      <c r="DMC39" s="106"/>
      <c r="DMD39" s="79"/>
      <c r="DME39" s="92"/>
      <c r="DMF39" s="89"/>
      <c r="DMG39" s="89"/>
      <c r="DMH39" s="89"/>
      <c r="DMI39" s="109"/>
      <c r="DMJ39" s="104"/>
      <c r="DMK39" s="105"/>
      <c r="DML39" s="106"/>
      <c r="DMM39" s="79"/>
      <c r="DMN39" s="92"/>
      <c r="DMO39" s="89"/>
      <c r="DMP39" s="89"/>
      <c r="DMQ39" s="89"/>
      <c r="DMR39" s="109"/>
      <c r="DMS39" s="104"/>
      <c r="DMT39" s="105"/>
      <c r="DMU39" s="106"/>
      <c r="DMV39" s="79"/>
      <c r="DMW39" s="92"/>
      <c r="DMX39" s="89"/>
      <c r="DMY39" s="89"/>
      <c r="DMZ39" s="89"/>
      <c r="DNA39" s="109"/>
      <c r="DNB39" s="104"/>
      <c r="DNC39" s="105"/>
      <c r="DND39" s="106"/>
      <c r="DNE39" s="79"/>
      <c r="DNF39" s="92"/>
      <c r="DNG39" s="89"/>
      <c r="DNH39" s="89"/>
      <c r="DNI39" s="89"/>
      <c r="DNJ39" s="109"/>
      <c r="DNK39" s="104"/>
      <c r="DNL39" s="105"/>
      <c r="DNM39" s="106"/>
      <c r="DNN39" s="79"/>
      <c r="DNO39" s="92"/>
      <c r="DNP39" s="89"/>
      <c r="DNQ39" s="89"/>
      <c r="DNR39" s="89"/>
      <c r="DNS39" s="109"/>
      <c r="DNT39" s="104"/>
      <c r="DNU39" s="105"/>
      <c r="DNV39" s="106"/>
      <c r="DNW39" s="79"/>
      <c r="DNX39" s="92"/>
      <c r="DNY39" s="89"/>
      <c r="DNZ39" s="89"/>
      <c r="DOA39" s="89"/>
      <c r="DOB39" s="109"/>
      <c r="DOC39" s="104"/>
      <c r="DOD39" s="105"/>
      <c r="DOE39" s="106"/>
      <c r="DOF39" s="79"/>
      <c r="DOG39" s="92"/>
      <c r="DOH39" s="89"/>
      <c r="DOI39" s="89"/>
      <c r="DOJ39" s="89"/>
      <c r="DOK39" s="109"/>
      <c r="DOL39" s="104"/>
      <c r="DOM39" s="105"/>
      <c r="DON39" s="106"/>
      <c r="DOO39" s="79"/>
      <c r="DOP39" s="92"/>
      <c r="DOQ39" s="89"/>
      <c r="DOR39" s="89"/>
      <c r="DOS39" s="89"/>
      <c r="DOT39" s="109"/>
      <c r="DOU39" s="104"/>
      <c r="DOV39" s="105"/>
      <c r="DOW39" s="106"/>
      <c r="DOX39" s="79"/>
      <c r="DOY39" s="92"/>
      <c r="DOZ39" s="89"/>
      <c r="DPA39" s="89"/>
      <c r="DPB39" s="89"/>
      <c r="DPC39" s="109"/>
      <c r="DPD39" s="104"/>
      <c r="DPE39" s="105"/>
      <c r="DPF39" s="106"/>
      <c r="DPG39" s="79"/>
      <c r="DPH39" s="92"/>
      <c r="DPI39" s="89"/>
      <c r="DPJ39" s="89"/>
      <c r="DPK39" s="89"/>
      <c r="DPL39" s="109"/>
      <c r="DPM39" s="104"/>
      <c r="DPN39" s="105"/>
      <c r="DPO39" s="106"/>
      <c r="DPP39" s="79"/>
      <c r="DPQ39" s="92"/>
      <c r="DPR39" s="89"/>
      <c r="DPS39" s="89"/>
      <c r="DPT39" s="89"/>
      <c r="DPU39" s="109"/>
      <c r="DPV39" s="104"/>
      <c r="DPW39" s="105"/>
      <c r="DPX39" s="106"/>
      <c r="DPY39" s="79"/>
      <c r="DPZ39" s="92"/>
      <c r="DQA39" s="89"/>
      <c r="DQB39" s="89"/>
      <c r="DQC39" s="89"/>
      <c r="DQD39" s="109"/>
      <c r="DQE39" s="104"/>
      <c r="DQF39" s="105"/>
      <c r="DQG39" s="106"/>
      <c r="DQH39" s="79"/>
      <c r="DQI39" s="92"/>
      <c r="DQJ39" s="89"/>
      <c r="DQK39" s="89"/>
      <c r="DQL39" s="89"/>
      <c r="DQM39" s="109"/>
      <c r="DQN39" s="104"/>
      <c r="DQO39" s="105"/>
      <c r="DQP39" s="106"/>
      <c r="DQQ39" s="79"/>
      <c r="DQR39" s="92"/>
      <c r="DQS39" s="89"/>
      <c r="DQT39" s="89"/>
      <c r="DQU39" s="89"/>
      <c r="DQV39" s="109"/>
      <c r="DQW39" s="104"/>
      <c r="DQX39" s="105"/>
      <c r="DQY39" s="106"/>
      <c r="DQZ39" s="79"/>
      <c r="DRA39" s="92"/>
      <c r="DRB39" s="89"/>
      <c r="DRC39" s="89"/>
      <c r="DRD39" s="89"/>
      <c r="DRE39" s="109"/>
      <c r="DRF39" s="104"/>
      <c r="DRG39" s="105"/>
      <c r="DRH39" s="106"/>
      <c r="DRI39" s="79"/>
      <c r="DRJ39" s="92"/>
      <c r="DRK39" s="89"/>
      <c r="DRL39" s="89"/>
      <c r="DRM39" s="89"/>
      <c r="DRN39" s="109"/>
      <c r="DRO39" s="104"/>
      <c r="DRP39" s="105"/>
      <c r="DRQ39" s="106"/>
      <c r="DRR39" s="79"/>
      <c r="DRS39" s="92"/>
      <c r="DRT39" s="89"/>
      <c r="DRU39" s="89"/>
      <c r="DRV39" s="89"/>
      <c r="DRW39" s="109"/>
      <c r="DRX39" s="104"/>
      <c r="DRY39" s="105"/>
      <c r="DRZ39" s="106"/>
      <c r="DSA39" s="79"/>
      <c r="DSB39" s="92"/>
      <c r="DSC39" s="89"/>
      <c r="DSD39" s="89"/>
      <c r="DSE39" s="89"/>
      <c r="DSF39" s="109"/>
      <c r="DSG39" s="104"/>
      <c r="DSH39" s="105"/>
      <c r="DSI39" s="106"/>
      <c r="DSJ39" s="79"/>
      <c r="DSK39" s="92"/>
      <c r="DSL39" s="89"/>
      <c r="DSM39" s="89"/>
      <c r="DSN39" s="89"/>
      <c r="DSO39" s="109"/>
      <c r="DSP39" s="104"/>
      <c r="DSQ39" s="105"/>
      <c r="DSR39" s="106"/>
      <c r="DSS39" s="79"/>
      <c r="DST39" s="92"/>
      <c r="DSU39" s="89"/>
      <c r="DSV39" s="89"/>
      <c r="DSW39" s="89"/>
      <c r="DSX39" s="109"/>
      <c r="DSY39" s="104"/>
      <c r="DSZ39" s="105"/>
      <c r="DTA39" s="106"/>
      <c r="DTB39" s="79"/>
      <c r="DTC39" s="92"/>
      <c r="DTD39" s="89"/>
      <c r="DTE39" s="89"/>
      <c r="DTF39" s="89"/>
      <c r="DTG39" s="109"/>
      <c r="DTH39" s="104"/>
      <c r="DTI39" s="105"/>
      <c r="DTJ39" s="106"/>
      <c r="DTK39" s="79"/>
      <c r="DTL39" s="92"/>
      <c r="DTM39" s="89"/>
      <c r="DTN39" s="89"/>
      <c r="DTO39" s="89"/>
      <c r="DTP39" s="109"/>
      <c r="DTQ39" s="104"/>
      <c r="DTR39" s="105"/>
      <c r="DTS39" s="106"/>
      <c r="DTT39" s="79"/>
      <c r="DTU39" s="92"/>
      <c r="DTV39" s="89"/>
      <c r="DTW39" s="89"/>
      <c r="DTX39" s="89"/>
      <c r="DTY39" s="109"/>
      <c r="DTZ39" s="104"/>
      <c r="DUA39" s="105"/>
      <c r="DUB39" s="106"/>
      <c r="DUC39" s="79"/>
      <c r="DUD39" s="92"/>
      <c r="DUE39" s="89"/>
      <c r="DUF39" s="89"/>
      <c r="DUG39" s="89"/>
      <c r="DUH39" s="109"/>
      <c r="DUI39" s="104"/>
      <c r="DUJ39" s="105"/>
      <c r="DUK39" s="106"/>
      <c r="DUL39" s="79"/>
      <c r="DUM39" s="92"/>
      <c r="DUN39" s="89"/>
      <c r="DUO39" s="89"/>
      <c r="DUP39" s="89"/>
      <c r="DUQ39" s="109"/>
      <c r="DUR39" s="104"/>
      <c r="DUS39" s="105"/>
      <c r="DUT39" s="106"/>
      <c r="DUU39" s="79"/>
      <c r="DUV39" s="92"/>
      <c r="DUW39" s="89"/>
      <c r="DUX39" s="89"/>
      <c r="DUY39" s="89"/>
      <c r="DUZ39" s="109"/>
      <c r="DVA39" s="104"/>
      <c r="DVB39" s="105"/>
      <c r="DVC39" s="106"/>
      <c r="DVD39" s="79"/>
      <c r="DVE39" s="92"/>
      <c r="DVF39" s="89"/>
      <c r="DVG39" s="89"/>
      <c r="DVH39" s="89"/>
      <c r="DVI39" s="109"/>
      <c r="DVJ39" s="104"/>
      <c r="DVK39" s="105"/>
      <c r="DVL39" s="106"/>
      <c r="DVM39" s="79"/>
      <c r="DVN39" s="92"/>
      <c r="DVO39" s="89"/>
      <c r="DVP39" s="89"/>
      <c r="DVQ39" s="89"/>
      <c r="DVR39" s="109"/>
      <c r="DVS39" s="104"/>
      <c r="DVT39" s="105"/>
      <c r="DVU39" s="106"/>
      <c r="DVV39" s="79"/>
      <c r="DVW39" s="92"/>
      <c r="DVX39" s="89"/>
      <c r="DVY39" s="89"/>
      <c r="DVZ39" s="89"/>
      <c r="DWA39" s="109"/>
      <c r="DWB39" s="104"/>
      <c r="DWC39" s="105"/>
      <c r="DWD39" s="106"/>
      <c r="DWE39" s="79"/>
      <c r="DWF39" s="92"/>
      <c r="DWG39" s="89"/>
      <c r="DWH39" s="89"/>
      <c r="DWI39" s="89"/>
      <c r="DWJ39" s="109"/>
      <c r="DWK39" s="104"/>
      <c r="DWL39" s="105"/>
      <c r="DWM39" s="106"/>
      <c r="DWN39" s="79"/>
      <c r="DWO39" s="92"/>
      <c r="DWP39" s="89"/>
      <c r="DWQ39" s="89"/>
      <c r="DWR39" s="89"/>
      <c r="DWS39" s="109"/>
      <c r="DWT39" s="104"/>
      <c r="DWU39" s="105"/>
      <c r="DWV39" s="106"/>
      <c r="DWW39" s="79"/>
      <c r="DWX39" s="92"/>
      <c r="DWY39" s="89"/>
      <c r="DWZ39" s="89"/>
      <c r="DXA39" s="89"/>
      <c r="DXB39" s="109"/>
      <c r="DXC39" s="104"/>
      <c r="DXD39" s="105"/>
      <c r="DXE39" s="106"/>
      <c r="DXF39" s="79"/>
      <c r="DXG39" s="92"/>
      <c r="DXH39" s="89"/>
      <c r="DXI39" s="89"/>
      <c r="DXJ39" s="89"/>
      <c r="DXK39" s="109"/>
      <c r="DXL39" s="104"/>
      <c r="DXM39" s="105"/>
      <c r="DXN39" s="106"/>
      <c r="DXO39" s="79"/>
      <c r="DXP39" s="92"/>
      <c r="DXQ39" s="89"/>
      <c r="DXR39" s="89"/>
      <c r="DXS39" s="89"/>
      <c r="DXT39" s="109"/>
      <c r="DXU39" s="104"/>
      <c r="DXV39" s="105"/>
      <c r="DXW39" s="106"/>
      <c r="DXX39" s="79"/>
      <c r="DXY39" s="92"/>
      <c r="DXZ39" s="89"/>
      <c r="DYA39" s="89"/>
      <c r="DYB39" s="89"/>
      <c r="DYC39" s="109"/>
      <c r="DYD39" s="104"/>
      <c r="DYE39" s="105"/>
      <c r="DYF39" s="106"/>
      <c r="DYG39" s="79"/>
      <c r="DYH39" s="92"/>
      <c r="DYI39" s="89"/>
      <c r="DYJ39" s="89"/>
      <c r="DYK39" s="89"/>
      <c r="DYL39" s="109"/>
      <c r="DYM39" s="104"/>
      <c r="DYN39" s="105"/>
      <c r="DYO39" s="106"/>
      <c r="DYP39" s="79"/>
      <c r="DYQ39" s="92"/>
      <c r="DYR39" s="89"/>
      <c r="DYS39" s="89"/>
      <c r="DYT39" s="89"/>
      <c r="DYU39" s="109"/>
      <c r="DYV39" s="104"/>
      <c r="DYW39" s="105"/>
      <c r="DYX39" s="106"/>
      <c r="DYY39" s="79"/>
      <c r="DYZ39" s="92"/>
      <c r="DZA39" s="89"/>
      <c r="DZB39" s="89"/>
      <c r="DZC39" s="89"/>
      <c r="DZD39" s="109"/>
      <c r="DZE39" s="104"/>
      <c r="DZF39" s="105"/>
      <c r="DZG39" s="106"/>
      <c r="DZH39" s="79"/>
      <c r="DZI39" s="92"/>
      <c r="DZJ39" s="89"/>
      <c r="DZK39" s="89"/>
      <c r="DZL39" s="89"/>
      <c r="DZM39" s="109"/>
      <c r="DZN39" s="104"/>
      <c r="DZO39" s="105"/>
      <c r="DZP39" s="106"/>
      <c r="DZQ39" s="79"/>
      <c r="DZR39" s="92"/>
      <c r="DZS39" s="89"/>
      <c r="DZT39" s="89"/>
      <c r="DZU39" s="89"/>
      <c r="DZV39" s="109"/>
      <c r="DZW39" s="104"/>
      <c r="DZX39" s="105"/>
      <c r="DZY39" s="106"/>
      <c r="DZZ39" s="79"/>
      <c r="EAA39" s="92"/>
      <c r="EAB39" s="89"/>
      <c r="EAC39" s="89"/>
      <c r="EAD39" s="89"/>
      <c r="EAE39" s="109"/>
      <c r="EAF39" s="104"/>
      <c r="EAG39" s="105"/>
      <c r="EAH39" s="106"/>
      <c r="EAI39" s="79"/>
      <c r="EAJ39" s="92"/>
      <c r="EAK39" s="89"/>
      <c r="EAL39" s="89"/>
      <c r="EAM39" s="89"/>
      <c r="EAN39" s="109"/>
      <c r="EAO39" s="104"/>
      <c r="EAP39" s="105"/>
      <c r="EAQ39" s="106"/>
      <c r="EAR39" s="79"/>
      <c r="EAS39" s="92"/>
      <c r="EAT39" s="89"/>
      <c r="EAU39" s="89"/>
      <c r="EAV39" s="89"/>
      <c r="EAW39" s="109"/>
      <c r="EAX39" s="104"/>
      <c r="EAY39" s="105"/>
      <c r="EAZ39" s="106"/>
      <c r="EBA39" s="79"/>
      <c r="EBB39" s="92"/>
      <c r="EBC39" s="89"/>
      <c r="EBD39" s="89"/>
      <c r="EBE39" s="89"/>
      <c r="EBF39" s="109"/>
      <c r="EBG39" s="104"/>
      <c r="EBH39" s="105"/>
      <c r="EBI39" s="106"/>
      <c r="EBJ39" s="79"/>
      <c r="EBK39" s="92"/>
      <c r="EBL39" s="89"/>
      <c r="EBM39" s="89"/>
      <c r="EBN39" s="89"/>
      <c r="EBO39" s="109"/>
      <c r="EBP39" s="104"/>
      <c r="EBQ39" s="105"/>
      <c r="EBR39" s="106"/>
      <c r="EBS39" s="79"/>
      <c r="EBT39" s="92"/>
      <c r="EBU39" s="89"/>
      <c r="EBV39" s="89"/>
      <c r="EBW39" s="89"/>
      <c r="EBX39" s="109"/>
      <c r="EBY39" s="104"/>
      <c r="EBZ39" s="105"/>
      <c r="ECA39" s="106"/>
      <c r="ECB39" s="79"/>
      <c r="ECC39" s="92"/>
      <c r="ECD39" s="89"/>
      <c r="ECE39" s="89"/>
      <c r="ECF39" s="89"/>
      <c r="ECG39" s="109"/>
      <c r="ECH39" s="104"/>
      <c r="ECI39" s="105"/>
      <c r="ECJ39" s="106"/>
      <c r="ECK39" s="79"/>
      <c r="ECL39" s="92"/>
      <c r="ECM39" s="89"/>
      <c r="ECN39" s="89"/>
      <c r="ECO39" s="89"/>
      <c r="ECP39" s="109"/>
      <c r="ECQ39" s="104"/>
      <c r="ECR39" s="105"/>
      <c r="ECS39" s="106"/>
      <c r="ECT39" s="79"/>
      <c r="ECU39" s="92"/>
      <c r="ECV39" s="89"/>
      <c r="ECW39" s="89"/>
      <c r="ECX39" s="89"/>
      <c r="ECY39" s="109"/>
      <c r="ECZ39" s="104"/>
      <c r="EDA39" s="105"/>
      <c r="EDB39" s="106"/>
      <c r="EDC39" s="79"/>
      <c r="EDD39" s="92"/>
      <c r="EDE39" s="89"/>
      <c r="EDF39" s="89"/>
      <c r="EDG39" s="89"/>
      <c r="EDH39" s="109"/>
      <c r="EDI39" s="104"/>
      <c r="EDJ39" s="105"/>
      <c r="EDK39" s="106"/>
      <c r="EDL39" s="79"/>
      <c r="EDM39" s="92"/>
      <c r="EDN39" s="89"/>
      <c r="EDO39" s="89"/>
      <c r="EDP39" s="89"/>
      <c r="EDQ39" s="109"/>
      <c r="EDR39" s="104"/>
      <c r="EDS39" s="105"/>
      <c r="EDT39" s="106"/>
      <c r="EDU39" s="79"/>
      <c r="EDV39" s="92"/>
      <c r="EDW39" s="89"/>
      <c r="EDX39" s="89"/>
      <c r="EDY39" s="89"/>
      <c r="EDZ39" s="109"/>
      <c r="EEA39" s="104"/>
      <c r="EEB39" s="105"/>
      <c r="EEC39" s="106"/>
      <c r="EED39" s="79"/>
      <c r="EEE39" s="92"/>
      <c r="EEF39" s="89"/>
      <c r="EEG39" s="89"/>
      <c r="EEH39" s="89"/>
      <c r="EEI39" s="109"/>
      <c r="EEJ39" s="104"/>
      <c r="EEK39" s="105"/>
      <c r="EEL39" s="106"/>
      <c r="EEM39" s="79"/>
      <c r="EEN39" s="92"/>
      <c r="EEO39" s="89"/>
      <c r="EEP39" s="89"/>
      <c r="EEQ39" s="89"/>
      <c r="EER39" s="109"/>
      <c r="EES39" s="104"/>
      <c r="EET39" s="105"/>
      <c r="EEU39" s="106"/>
      <c r="EEV39" s="79"/>
      <c r="EEW39" s="92"/>
      <c r="EEX39" s="89"/>
      <c r="EEY39" s="89"/>
      <c r="EEZ39" s="89"/>
      <c r="EFA39" s="109"/>
      <c r="EFB39" s="104"/>
      <c r="EFC39" s="105"/>
      <c r="EFD39" s="106"/>
      <c r="EFE39" s="79"/>
      <c r="EFF39" s="92"/>
      <c r="EFG39" s="89"/>
      <c r="EFH39" s="89"/>
      <c r="EFI39" s="89"/>
      <c r="EFJ39" s="109"/>
      <c r="EFK39" s="104"/>
      <c r="EFL39" s="105"/>
      <c r="EFM39" s="106"/>
      <c r="EFN39" s="79"/>
      <c r="EFO39" s="92"/>
      <c r="EFP39" s="89"/>
      <c r="EFQ39" s="89"/>
      <c r="EFR39" s="89"/>
      <c r="EFS39" s="109"/>
      <c r="EFT39" s="104"/>
      <c r="EFU39" s="105"/>
      <c r="EFV39" s="106"/>
      <c r="EFW39" s="79"/>
      <c r="EFX39" s="92"/>
      <c r="EFY39" s="89"/>
      <c r="EFZ39" s="89"/>
      <c r="EGA39" s="89"/>
      <c r="EGB39" s="109"/>
      <c r="EGC39" s="104"/>
      <c r="EGD39" s="105"/>
      <c r="EGE39" s="106"/>
      <c r="EGF39" s="79"/>
      <c r="EGG39" s="92"/>
      <c r="EGH39" s="89"/>
      <c r="EGI39" s="89"/>
      <c r="EGJ39" s="89"/>
      <c r="EGK39" s="109"/>
      <c r="EGL39" s="104"/>
      <c r="EGM39" s="105"/>
      <c r="EGN39" s="106"/>
      <c r="EGO39" s="79"/>
      <c r="EGP39" s="92"/>
      <c r="EGQ39" s="89"/>
      <c r="EGR39" s="89"/>
      <c r="EGS39" s="89"/>
      <c r="EGT39" s="109"/>
      <c r="EGU39" s="104"/>
      <c r="EGV39" s="105"/>
      <c r="EGW39" s="106"/>
      <c r="EGX39" s="79"/>
      <c r="EGY39" s="92"/>
      <c r="EGZ39" s="89"/>
      <c r="EHA39" s="89"/>
      <c r="EHB39" s="89"/>
      <c r="EHC39" s="109"/>
      <c r="EHD39" s="104"/>
      <c r="EHE39" s="105"/>
      <c r="EHF39" s="106"/>
      <c r="EHG39" s="79"/>
      <c r="EHH39" s="92"/>
      <c r="EHI39" s="89"/>
      <c r="EHJ39" s="89"/>
      <c r="EHK39" s="89"/>
      <c r="EHL39" s="109"/>
      <c r="EHM39" s="104"/>
      <c r="EHN39" s="105"/>
      <c r="EHO39" s="106"/>
      <c r="EHP39" s="79"/>
      <c r="EHQ39" s="92"/>
      <c r="EHR39" s="89"/>
      <c r="EHS39" s="89"/>
      <c r="EHT39" s="89"/>
      <c r="EHU39" s="109"/>
      <c r="EHV39" s="104"/>
      <c r="EHW39" s="105"/>
      <c r="EHX39" s="106"/>
      <c r="EHY39" s="79"/>
      <c r="EHZ39" s="92"/>
      <c r="EIA39" s="89"/>
      <c r="EIB39" s="89"/>
      <c r="EIC39" s="89"/>
      <c r="EID39" s="109"/>
      <c r="EIE39" s="104"/>
      <c r="EIF39" s="105"/>
      <c r="EIG39" s="106"/>
      <c r="EIH39" s="79"/>
      <c r="EII39" s="92"/>
      <c r="EIJ39" s="89"/>
      <c r="EIK39" s="89"/>
      <c r="EIL39" s="89"/>
      <c r="EIM39" s="109"/>
      <c r="EIN39" s="104"/>
      <c r="EIO39" s="105"/>
      <c r="EIP39" s="106"/>
      <c r="EIQ39" s="79"/>
      <c r="EIR39" s="92"/>
      <c r="EIS39" s="89"/>
      <c r="EIT39" s="89"/>
      <c r="EIU39" s="89"/>
      <c r="EIV39" s="109"/>
      <c r="EIW39" s="104"/>
      <c r="EIX39" s="105"/>
      <c r="EIY39" s="106"/>
      <c r="EIZ39" s="79"/>
      <c r="EJA39" s="92"/>
      <c r="EJB39" s="89"/>
      <c r="EJC39" s="89"/>
      <c r="EJD39" s="89"/>
      <c r="EJE39" s="109"/>
      <c r="EJF39" s="104"/>
      <c r="EJG39" s="105"/>
      <c r="EJH39" s="106"/>
      <c r="EJI39" s="79"/>
      <c r="EJJ39" s="92"/>
      <c r="EJK39" s="89"/>
      <c r="EJL39" s="89"/>
      <c r="EJM39" s="89"/>
      <c r="EJN39" s="109"/>
      <c r="EJO39" s="104"/>
      <c r="EJP39" s="105"/>
      <c r="EJQ39" s="106"/>
      <c r="EJR39" s="79"/>
      <c r="EJS39" s="92"/>
      <c r="EJT39" s="89"/>
      <c r="EJU39" s="89"/>
      <c r="EJV39" s="89"/>
      <c r="EJW39" s="109"/>
      <c r="EJX39" s="104"/>
      <c r="EJY39" s="105"/>
      <c r="EJZ39" s="106"/>
      <c r="EKA39" s="79"/>
      <c r="EKB39" s="92"/>
      <c r="EKC39" s="89"/>
      <c r="EKD39" s="89"/>
      <c r="EKE39" s="89"/>
      <c r="EKF39" s="109"/>
      <c r="EKG39" s="104"/>
      <c r="EKH39" s="105"/>
      <c r="EKI39" s="106"/>
      <c r="EKJ39" s="79"/>
      <c r="EKK39" s="92"/>
      <c r="EKL39" s="89"/>
      <c r="EKM39" s="89"/>
      <c r="EKN39" s="89"/>
      <c r="EKO39" s="109"/>
      <c r="EKP39" s="104"/>
      <c r="EKQ39" s="105"/>
      <c r="EKR39" s="106"/>
      <c r="EKS39" s="79"/>
      <c r="EKT39" s="92"/>
      <c r="EKU39" s="89"/>
      <c r="EKV39" s="89"/>
      <c r="EKW39" s="89"/>
      <c r="EKX39" s="109"/>
      <c r="EKY39" s="104"/>
      <c r="EKZ39" s="105"/>
      <c r="ELA39" s="106"/>
      <c r="ELB39" s="79"/>
      <c r="ELC39" s="92"/>
      <c r="ELD39" s="89"/>
      <c r="ELE39" s="89"/>
      <c r="ELF39" s="89"/>
      <c r="ELG39" s="109"/>
      <c r="ELH39" s="104"/>
      <c r="ELI39" s="105"/>
      <c r="ELJ39" s="106"/>
      <c r="ELK39" s="79"/>
      <c r="ELL39" s="92"/>
      <c r="ELM39" s="89"/>
      <c r="ELN39" s="89"/>
      <c r="ELO39" s="89"/>
      <c r="ELP39" s="109"/>
      <c r="ELQ39" s="104"/>
      <c r="ELR39" s="105"/>
      <c r="ELS39" s="106"/>
      <c r="ELT39" s="79"/>
      <c r="ELU39" s="92"/>
      <c r="ELV39" s="89"/>
      <c r="ELW39" s="89"/>
      <c r="ELX39" s="89"/>
      <c r="ELY39" s="109"/>
      <c r="ELZ39" s="104"/>
      <c r="EMA39" s="105"/>
      <c r="EMB39" s="106"/>
      <c r="EMC39" s="79"/>
      <c r="EMD39" s="92"/>
      <c r="EME39" s="89"/>
      <c r="EMF39" s="89"/>
      <c r="EMG39" s="89"/>
      <c r="EMH39" s="109"/>
      <c r="EMI39" s="104"/>
      <c r="EMJ39" s="105"/>
      <c r="EMK39" s="106"/>
      <c r="EML39" s="79"/>
      <c r="EMM39" s="92"/>
      <c r="EMN39" s="89"/>
      <c r="EMO39" s="89"/>
      <c r="EMP39" s="89"/>
      <c r="EMQ39" s="109"/>
      <c r="EMR39" s="104"/>
      <c r="EMS39" s="105"/>
      <c r="EMT39" s="106"/>
      <c r="EMU39" s="79"/>
      <c r="EMV39" s="92"/>
      <c r="EMW39" s="89"/>
      <c r="EMX39" s="89"/>
      <c r="EMY39" s="89"/>
      <c r="EMZ39" s="109"/>
      <c r="ENA39" s="104"/>
      <c r="ENB39" s="105"/>
      <c r="ENC39" s="106"/>
      <c r="END39" s="79"/>
      <c r="ENE39" s="92"/>
      <c r="ENF39" s="89"/>
      <c r="ENG39" s="89"/>
      <c r="ENH39" s="89"/>
      <c r="ENI39" s="109"/>
      <c r="ENJ39" s="104"/>
      <c r="ENK39" s="105"/>
      <c r="ENL39" s="106"/>
      <c r="ENM39" s="79"/>
      <c r="ENN39" s="92"/>
      <c r="ENO39" s="89"/>
      <c r="ENP39" s="89"/>
      <c r="ENQ39" s="89"/>
      <c r="ENR39" s="109"/>
      <c r="ENS39" s="104"/>
      <c r="ENT39" s="105"/>
      <c r="ENU39" s="106"/>
      <c r="ENV39" s="79"/>
      <c r="ENW39" s="92"/>
      <c r="ENX39" s="89"/>
      <c r="ENY39" s="89"/>
      <c r="ENZ39" s="89"/>
      <c r="EOA39" s="109"/>
      <c r="EOB39" s="104"/>
      <c r="EOC39" s="105"/>
      <c r="EOD39" s="106"/>
      <c r="EOE39" s="79"/>
      <c r="EOF39" s="92"/>
      <c r="EOG39" s="89"/>
      <c r="EOH39" s="89"/>
      <c r="EOI39" s="89"/>
      <c r="EOJ39" s="109"/>
      <c r="EOK39" s="104"/>
      <c r="EOL39" s="105"/>
      <c r="EOM39" s="106"/>
      <c r="EON39" s="79"/>
      <c r="EOO39" s="92"/>
      <c r="EOP39" s="89"/>
      <c r="EOQ39" s="89"/>
      <c r="EOR39" s="89"/>
      <c r="EOS39" s="109"/>
      <c r="EOT39" s="104"/>
      <c r="EOU39" s="105"/>
      <c r="EOV39" s="106"/>
      <c r="EOW39" s="79"/>
      <c r="EOX39" s="92"/>
      <c r="EOY39" s="89"/>
      <c r="EOZ39" s="89"/>
      <c r="EPA39" s="89"/>
      <c r="EPB39" s="109"/>
      <c r="EPC39" s="104"/>
      <c r="EPD39" s="105"/>
      <c r="EPE39" s="106"/>
      <c r="EPF39" s="79"/>
      <c r="EPG39" s="92"/>
      <c r="EPH39" s="89"/>
      <c r="EPI39" s="89"/>
      <c r="EPJ39" s="89"/>
      <c r="EPK39" s="109"/>
      <c r="EPL39" s="104"/>
      <c r="EPM39" s="105"/>
      <c r="EPN39" s="106"/>
      <c r="EPO39" s="79"/>
      <c r="EPP39" s="92"/>
      <c r="EPQ39" s="89"/>
      <c r="EPR39" s="89"/>
      <c r="EPS39" s="89"/>
      <c r="EPT39" s="109"/>
      <c r="EPU39" s="104"/>
      <c r="EPV39" s="105"/>
      <c r="EPW39" s="106"/>
      <c r="EPX39" s="79"/>
      <c r="EPY39" s="92"/>
      <c r="EPZ39" s="89"/>
      <c r="EQA39" s="89"/>
      <c r="EQB39" s="89"/>
      <c r="EQC39" s="109"/>
      <c r="EQD39" s="104"/>
      <c r="EQE39" s="105"/>
      <c r="EQF39" s="106"/>
      <c r="EQG39" s="79"/>
      <c r="EQH39" s="92"/>
      <c r="EQI39" s="89"/>
      <c r="EQJ39" s="89"/>
      <c r="EQK39" s="89"/>
      <c r="EQL39" s="109"/>
      <c r="EQM39" s="104"/>
      <c r="EQN39" s="105"/>
      <c r="EQO39" s="106"/>
      <c r="EQP39" s="79"/>
      <c r="EQQ39" s="92"/>
      <c r="EQR39" s="89"/>
      <c r="EQS39" s="89"/>
      <c r="EQT39" s="89"/>
      <c r="EQU39" s="109"/>
      <c r="EQV39" s="104"/>
      <c r="EQW39" s="105"/>
      <c r="EQX39" s="106"/>
      <c r="EQY39" s="79"/>
      <c r="EQZ39" s="92"/>
      <c r="ERA39" s="89"/>
      <c r="ERB39" s="89"/>
      <c r="ERC39" s="89"/>
      <c r="ERD39" s="109"/>
      <c r="ERE39" s="104"/>
      <c r="ERF39" s="105"/>
      <c r="ERG39" s="106"/>
      <c r="ERH39" s="79"/>
      <c r="ERI39" s="92"/>
      <c r="ERJ39" s="89"/>
      <c r="ERK39" s="89"/>
      <c r="ERL39" s="89"/>
      <c r="ERM39" s="109"/>
      <c r="ERN39" s="104"/>
      <c r="ERO39" s="105"/>
      <c r="ERP39" s="106"/>
      <c r="ERQ39" s="79"/>
      <c r="ERR39" s="92"/>
      <c r="ERS39" s="89"/>
      <c r="ERT39" s="89"/>
      <c r="ERU39" s="89"/>
      <c r="ERV39" s="109"/>
      <c r="ERW39" s="104"/>
      <c r="ERX39" s="105"/>
      <c r="ERY39" s="106"/>
      <c r="ERZ39" s="79"/>
      <c r="ESA39" s="92"/>
      <c r="ESB39" s="89"/>
      <c r="ESC39" s="89"/>
      <c r="ESD39" s="89"/>
      <c r="ESE39" s="109"/>
      <c r="ESF39" s="104"/>
      <c r="ESG39" s="105"/>
      <c r="ESH39" s="106"/>
      <c r="ESI39" s="79"/>
      <c r="ESJ39" s="92"/>
      <c r="ESK39" s="89"/>
      <c r="ESL39" s="89"/>
      <c r="ESM39" s="89"/>
      <c r="ESN39" s="109"/>
      <c r="ESO39" s="104"/>
      <c r="ESP39" s="105"/>
      <c r="ESQ39" s="106"/>
      <c r="ESR39" s="79"/>
      <c r="ESS39" s="92"/>
      <c r="EST39" s="89"/>
      <c r="ESU39" s="89"/>
      <c r="ESV39" s="89"/>
      <c r="ESW39" s="109"/>
      <c r="ESX39" s="104"/>
      <c r="ESY39" s="105"/>
      <c r="ESZ39" s="106"/>
      <c r="ETA39" s="79"/>
      <c r="ETB39" s="92"/>
      <c r="ETC39" s="89"/>
      <c r="ETD39" s="89"/>
      <c r="ETE39" s="89"/>
      <c r="ETF39" s="109"/>
      <c r="ETG39" s="104"/>
      <c r="ETH39" s="105"/>
      <c r="ETI39" s="106"/>
      <c r="ETJ39" s="79"/>
      <c r="ETK39" s="92"/>
      <c r="ETL39" s="89"/>
      <c r="ETM39" s="89"/>
      <c r="ETN39" s="89"/>
      <c r="ETO39" s="109"/>
      <c r="ETP39" s="104"/>
      <c r="ETQ39" s="105"/>
      <c r="ETR39" s="106"/>
      <c r="ETS39" s="79"/>
      <c r="ETT39" s="92"/>
      <c r="ETU39" s="89"/>
      <c r="ETV39" s="89"/>
      <c r="ETW39" s="89"/>
      <c r="ETX39" s="109"/>
      <c r="ETY39" s="104"/>
      <c r="ETZ39" s="105"/>
      <c r="EUA39" s="106"/>
      <c r="EUB39" s="79"/>
      <c r="EUC39" s="92"/>
      <c r="EUD39" s="89"/>
      <c r="EUE39" s="89"/>
      <c r="EUF39" s="89"/>
      <c r="EUG39" s="109"/>
      <c r="EUH39" s="104"/>
      <c r="EUI39" s="105"/>
      <c r="EUJ39" s="106"/>
      <c r="EUK39" s="79"/>
      <c r="EUL39" s="92"/>
      <c r="EUM39" s="89"/>
      <c r="EUN39" s="89"/>
      <c r="EUO39" s="89"/>
      <c r="EUP39" s="109"/>
      <c r="EUQ39" s="104"/>
      <c r="EUR39" s="105"/>
      <c r="EUS39" s="106"/>
      <c r="EUT39" s="79"/>
      <c r="EUU39" s="92"/>
      <c r="EUV39" s="89"/>
      <c r="EUW39" s="89"/>
      <c r="EUX39" s="89"/>
      <c r="EUY39" s="109"/>
      <c r="EUZ39" s="104"/>
      <c r="EVA39" s="105"/>
      <c r="EVB39" s="106"/>
      <c r="EVC39" s="79"/>
      <c r="EVD39" s="92"/>
      <c r="EVE39" s="89"/>
      <c r="EVF39" s="89"/>
      <c r="EVG39" s="89"/>
      <c r="EVH39" s="109"/>
      <c r="EVI39" s="104"/>
      <c r="EVJ39" s="105"/>
      <c r="EVK39" s="106"/>
      <c r="EVL39" s="79"/>
      <c r="EVM39" s="92"/>
      <c r="EVN39" s="89"/>
      <c r="EVO39" s="89"/>
      <c r="EVP39" s="89"/>
      <c r="EVQ39" s="109"/>
      <c r="EVR39" s="104"/>
      <c r="EVS39" s="105"/>
      <c r="EVT39" s="106"/>
      <c r="EVU39" s="79"/>
      <c r="EVV39" s="92"/>
      <c r="EVW39" s="89"/>
      <c r="EVX39" s="89"/>
      <c r="EVY39" s="89"/>
      <c r="EVZ39" s="109"/>
      <c r="EWA39" s="104"/>
      <c r="EWB39" s="105"/>
      <c r="EWC39" s="106"/>
      <c r="EWD39" s="79"/>
      <c r="EWE39" s="92"/>
      <c r="EWF39" s="89"/>
      <c r="EWG39" s="89"/>
      <c r="EWH39" s="89"/>
      <c r="EWI39" s="109"/>
      <c r="EWJ39" s="104"/>
      <c r="EWK39" s="105"/>
      <c r="EWL39" s="106"/>
      <c r="EWM39" s="79"/>
      <c r="EWN39" s="92"/>
      <c r="EWO39" s="89"/>
      <c r="EWP39" s="89"/>
      <c r="EWQ39" s="89"/>
      <c r="EWR39" s="109"/>
      <c r="EWS39" s="104"/>
      <c r="EWT39" s="105"/>
      <c r="EWU39" s="106"/>
      <c r="EWV39" s="79"/>
      <c r="EWW39" s="92"/>
      <c r="EWX39" s="89"/>
      <c r="EWY39" s="89"/>
      <c r="EWZ39" s="89"/>
      <c r="EXA39" s="109"/>
      <c r="EXB39" s="104"/>
      <c r="EXC39" s="105"/>
      <c r="EXD39" s="106"/>
      <c r="EXE39" s="79"/>
      <c r="EXF39" s="92"/>
      <c r="EXG39" s="89"/>
      <c r="EXH39" s="89"/>
      <c r="EXI39" s="89"/>
      <c r="EXJ39" s="109"/>
      <c r="EXK39" s="104"/>
      <c r="EXL39" s="105"/>
      <c r="EXM39" s="106"/>
      <c r="EXN39" s="79"/>
      <c r="EXO39" s="92"/>
      <c r="EXP39" s="89"/>
      <c r="EXQ39" s="89"/>
      <c r="EXR39" s="89"/>
      <c r="EXS39" s="109"/>
      <c r="EXT39" s="104"/>
      <c r="EXU39" s="105"/>
      <c r="EXV39" s="106"/>
      <c r="EXW39" s="79"/>
      <c r="EXX39" s="92"/>
      <c r="EXY39" s="89"/>
      <c r="EXZ39" s="89"/>
      <c r="EYA39" s="89"/>
      <c r="EYB39" s="109"/>
      <c r="EYC39" s="104"/>
      <c r="EYD39" s="105"/>
      <c r="EYE39" s="106"/>
      <c r="EYF39" s="79"/>
      <c r="EYG39" s="92"/>
      <c r="EYH39" s="89"/>
      <c r="EYI39" s="89"/>
      <c r="EYJ39" s="89"/>
      <c r="EYK39" s="109"/>
      <c r="EYL39" s="104"/>
      <c r="EYM39" s="105"/>
      <c r="EYN39" s="106"/>
      <c r="EYO39" s="79"/>
      <c r="EYP39" s="92"/>
      <c r="EYQ39" s="89"/>
      <c r="EYR39" s="89"/>
      <c r="EYS39" s="89"/>
      <c r="EYT39" s="109"/>
      <c r="EYU39" s="104"/>
      <c r="EYV39" s="105"/>
      <c r="EYW39" s="106"/>
      <c r="EYX39" s="79"/>
      <c r="EYY39" s="92"/>
      <c r="EYZ39" s="89"/>
      <c r="EZA39" s="89"/>
      <c r="EZB39" s="89"/>
      <c r="EZC39" s="109"/>
      <c r="EZD39" s="104"/>
      <c r="EZE39" s="105"/>
      <c r="EZF39" s="106"/>
      <c r="EZG39" s="79"/>
      <c r="EZH39" s="92"/>
      <c r="EZI39" s="89"/>
      <c r="EZJ39" s="89"/>
      <c r="EZK39" s="89"/>
      <c r="EZL39" s="109"/>
      <c r="EZM39" s="104"/>
      <c r="EZN39" s="105"/>
      <c r="EZO39" s="106"/>
      <c r="EZP39" s="79"/>
      <c r="EZQ39" s="92"/>
      <c r="EZR39" s="89"/>
      <c r="EZS39" s="89"/>
      <c r="EZT39" s="89"/>
      <c r="EZU39" s="109"/>
      <c r="EZV39" s="104"/>
      <c r="EZW39" s="105"/>
      <c r="EZX39" s="106"/>
      <c r="EZY39" s="79"/>
      <c r="EZZ39" s="92"/>
      <c r="FAA39" s="89"/>
      <c r="FAB39" s="89"/>
      <c r="FAC39" s="89"/>
      <c r="FAD39" s="109"/>
      <c r="FAE39" s="104"/>
      <c r="FAF39" s="105"/>
      <c r="FAG39" s="106"/>
      <c r="FAH39" s="79"/>
      <c r="FAI39" s="92"/>
      <c r="FAJ39" s="89"/>
      <c r="FAK39" s="89"/>
      <c r="FAL39" s="89"/>
      <c r="FAM39" s="109"/>
      <c r="FAN39" s="104"/>
      <c r="FAO39" s="105"/>
      <c r="FAP39" s="106"/>
      <c r="FAQ39" s="79"/>
      <c r="FAR39" s="92"/>
      <c r="FAS39" s="89"/>
      <c r="FAT39" s="89"/>
      <c r="FAU39" s="89"/>
      <c r="FAV39" s="109"/>
      <c r="FAW39" s="104"/>
      <c r="FAX39" s="105"/>
      <c r="FAY39" s="106"/>
      <c r="FAZ39" s="79"/>
      <c r="FBA39" s="92"/>
      <c r="FBB39" s="89"/>
      <c r="FBC39" s="89"/>
      <c r="FBD39" s="89"/>
      <c r="FBE39" s="109"/>
      <c r="FBF39" s="104"/>
      <c r="FBG39" s="105"/>
      <c r="FBH39" s="106"/>
      <c r="FBI39" s="79"/>
      <c r="FBJ39" s="92"/>
      <c r="FBK39" s="89"/>
      <c r="FBL39" s="89"/>
      <c r="FBM39" s="89"/>
      <c r="FBN39" s="109"/>
      <c r="FBO39" s="104"/>
      <c r="FBP39" s="105"/>
      <c r="FBQ39" s="106"/>
      <c r="FBR39" s="79"/>
      <c r="FBS39" s="92"/>
      <c r="FBT39" s="89"/>
      <c r="FBU39" s="89"/>
      <c r="FBV39" s="89"/>
      <c r="FBW39" s="109"/>
      <c r="FBX39" s="104"/>
      <c r="FBY39" s="105"/>
      <c r="FBZ39" s="106"/>
      <c r="FCA39" s="79"/>
      <c r="FCB39" s="92"/>
      <c r="FCC39" s="89"/>
      <c r="FCD39" s="89"/>
      <c r="FCE39" s="89"/>
      <c r="FCF39" s="109"/>
      <c r="FCG39" s="104"/>
      <c r="FCH39" s="105"/>
      <c r="FCI39" s="106"/>
      <c r="FCJ39" s="79"/>
      <c r="FCK39" s="92"/>
      <c r="FCL39" s="89"/>
      <c r="FCM39" s="89"/>
      <c r="FCN39" s="89"/>
      <c r="FCO39" s="109"/>
      <c r="FCP39" s="104"/>
      <c r="FCQ39" s="105"/>
      <c r="FCR39" s="106"/>
      <c r="FCS39" s="79"/>
      <c r="FCT39" s="92"/>
      <c r="FCU39" s="89"/>
      <c r="FCV39" s="89"/>
      <c r="FCW39" s="89"/>
      <c r="FCX39" s="109"/>
      <c r="FCY39" s="104"/>
      <c r="FCZ39" s="105"/>
      <c r="FDA39" s="106"/>
      <c r="FDB39" s="79"/>
      <c r="FDC39" s="92"/>
      <c r="FDD39" s="89"/>
      <c r="FDE39" s="89"/>
      <c r="FDF39" s="89"/>
      <c r="FDG39" s="109"/>
      <c r="FDH39" s="104"/>
      <c r="FDI39" s="105"/>
      <c r="FDJ39" s="106"/>
      <c r="FDK39" s="79"/>
      <c r="FDL39" s="92"/>
      <c r="FDM39" s="89"/>
      <c r="FDN39" s="89"/>
      <c r="FDO39" s="89"/>
      <c r="FDP39" s="109"/>
      <c r="FDQ39" s="104"/>
      <c r="FDR39" s="105"/>
      <c r="FDS39" s="106"/>
      <c r="FDT39" s="79"/>
      <c r="FDU39" s="92"/>
      <c r="FDV39" s="89"/>
      <c r="FDW39" s="89"/>
      <c r="FDX39" s="89"/>
      <c r="FDY39" s="109"/>
      <c r="FDZ39" s="104"/>
      <c r="FEA39" s="105"/>
      <c r="FEB39" s="106"/>
      <c r="FEC39" s="79"/>
      <c r="FED39" s="92"/>
      <c r="FEE39" s="89"/>
      <c r="FEF39" s="89"/>
      <c r="FEG39" s="89"/>
      <c r="FEH39" s="109"/>
      <c r="FEI39" s="104"/>
      <c r="FEJ39" s="105"/>
      <c r="FEK39" s="106"/>
      <c r="FEL39" s="79"/>
      <c r="FEM39" s="92"/>
      <c r="FEN39" s="89"/>
      <c r="FEO39" s="89"/>
      <c r="FEP39" s="89"/>
      <c r="FEQ39" s="109"/>
      <c r="FER39" s="104"/>
      <c r="FES39" s="105"/>
      <c r="FET39" s="106"/>
      <c r="FEU39" s="79"/>
      <c r="FEV39" s="92"/>
      <c r="FEW39" s="89"/>
      <c r="FEX39" s="89"/>
      <c r="FEY39" s="89"/>
      <c r="FEZ39" s="109"/>
      <c r="FFA39" s="104"/>
      <c r="FFB39" s="105"/>
      <c r="FFC39" s="106"/>
      <c r="FFD39" s="79"/>
      <c r="FFE39" s="92"/>
      <c r="FFF39" s="89"/>
      <c r="FFG39" s="89"/>
      <c r="FFH39" s="89"/>
      <c r="FFI39" s="109"/>
      <c r="FFJ39" s="104"/>
      <c r="FFK39" s="105"/>
      <c r="FFL39" s="106"/>
      <c r="FFM39" s="79"/>
      <c r="FFN39" s="92"/>
      <c r="FFO39" s="89"/>
      <c r="FFP39" s="89"/>
      <c r="FFQ39" s="89"/>
      <c r="FFR39" s="109"/>
      <c r="FFS39" s="104"/>
      <c r="FFT39" s="105"/>
      <c r="FFU39" s="106"/>
      <c r="FFV39" s="79"/>
      <c r="FFW39" s="92"/>
      <c r="FFX39" s="89"/>
      <c r="FFY39" s="89"/>
      <c r="FFZ39" s="89"/>
      <c r="FGA39" s="109"/>
      <c r="FGB39" s="104"/>
      <c r="FGC39" s="105"/>
      <c r="FGD39" s="106"/>
      <c r="FGE39" s="79"/>
      <c r="FGF39" s="92"/>
      <c r="FGG39" s="89"/>
      <c r="FGH39" s="89"/>
      <c r="FGI39" s="89"/>
      <c r="FGJ39" s="109"/>
      <c r="FGK39" s="104"/>
      <c r="FGL39" s="105"/>
      <c r="FGM39" s="106"/>
      <c r="FGN39" s="79"/>
      <c r="FGO39" s="92"/>
      <c r="FGP39" s="89"/>
      <c r="FGQ39" s="89"/>
      <c r="FGR39" s="89"/>
      <c r="FGS39" s="109"/>
      <c r="FGT39" s="104"/>
      <c r="FGU39" s="105"/>
      <c r="FGV39" s="106"/>
      <c r="FGW39" s="79"/>
      <c r="FGX39" s="92"/>
      <c r="FGY39" s="89"/>
      <c r="FGZ39" s="89"/>
      <c r="FHA39" s="89"/>
      <c r="FHB39" s="109"/>
      <c r="FHC39" s="104"/>
      <c r="FHD39" s="105"/>
      <c r="FHE39" s="106"/>
      <c r="FHF39" s="79"/>
      <c r="FHG39" s="92"/>
      <c r="FHH39" s="89"/>
      <c r="FHI39" s="89"/>
      <c r="FHJ39" s="89"/>
      <c r="FHK39" s="109"/>
      <c r="FHL39" s="104"/>
      <c r="FHM39" s="105"/>
      <c r="FHN39" s="106"/>
      <c r="FHO39" s="79"/>
      <c r="FHP39" s="92"/>
      <c r="FHQ39" s="89"/>
      <c r="FHR39" s="89"/>
      <c r="FHS39" s="89"/>
      <c r="FHT39" s="109"/>
      <c r="FHU39" s="104"/>
      <c r="FHV39" s="105"/>
      <c r="FHW39" s="106"/>
      <c r="FHX39" s="79"/>
      <c r="FHY39" s="92"/>
      <c r="FHZ39" s="89"/>
      <c r="FIA39" s="89"/>
      <c r="FIB39" s="89"/>
      <c r="FIC39" s="109"/>
      <c r="FID39" s="104"/>
      <c r="FIE39" s="105"/>
      <c r="FIF39" s="106"/>
      <c r="FIG39" s="79"/>
      <c r="FIH39" s="92"/>
      <c r="FII39" s="89"/>
      <c r="FIJ39" s="89"/>
      <c r="FIK39" s="89"/>
      <c r="FIL39" s="109"/>
      <c r="FIM39" s="104"/>
      <c r="FIN39" s="105"/>
      <c r="FIO39" s="106"/>
      <c r="FIP39" s="79"/>
      <c r="FIQ39" s="92"/>
      <c r="FIR39" s="89"/>
      <c r="FIS39" s="89"/>
      <c r="FIT39" s="89"/>
      <c r="FIU39" s="109"/>
      <c r="FIV39" s="104"/>
      <c r="FIW39" s="105"/>
      <c r="FIX39" s="106"/>
      <c r="FIY39" s="79"/>
      <c r="FIZ39" s="92"/>
      <c r="FJA39" s="89"/>
      <c r="FJB39" s="89"/>
      <c r="FJC39" s="89"/>
      <c r="FJD39" s="109"/>
      <c r="FJE39" s="104"/>
      <c r="FJF39" s="105"/>
      <c r="FJG39" s="106"/>
      <c r="FJH39" s="79"/>
      <c r="FJI39" s="92"/>
      <c r="FJJ39" s="89"/>
      <c r="FJK39" s="89"/>
      <c r="FJL39" s="89"/>
      <c r="FJM39" s="109"/>
      <c r="FJN39" s="104"/>
      <c r="FJO39" s="105"/>
      <c r="FJP39" s="106"/>
      <c r="FJQ39" s="79"/>
      <c r="FJR39" s="92"/>
      <c r="FJS39" s="89"/>
      <c r="FJT39" s="89"/>
      <c r="FJU39" s="89"/>
      <c r="FJV39" s="109"/>
      <c r="FJW39" s="104"/>
      <c r="FJX39" s="105"/>
      <c r="FJY39" s="106"/>
      <c r="FJZ39" s="79"/>
      <c r="FKA39" s="92"/>
      <c r="FKB39" s="89"/>
      <c r="FKC39" s="89"/>
      <c r="FKD39" s="89"/>
      <c r="FKE39" s="109"/>
      <c r="FKF39" s="104"/>
      <c r="FKG39" s="105"/>
      <c r="FKH39" s="106"/>
      <c r="FKI39" s="79"/>
      <c r="FKJ39" s="92"/>
      <c r="FKK39" s="89"/>
      <c r="FKL39" s="89"/>
      <c r="FKM39" s="89"/>
      <c r="FKN39" s="109"/>
      <c r="FKO39" s="104"/>
      <c r="FKP39" s="105"/>
      <c r="FKQ39" s="106"/>
      <c r="FKR39" s="79"/>
      <c r="FKS39" s="92"/>
      <c r="FKT39" s="89"/>
      <c r="FKU39" s="89"/>
      <c r="FKV39" s="89"/>
      <c r="FKW39" s="109"/>
      <c r="FKX39" s="104"/>
      <c r="FKY39" s="105"/>
      <c r="FKZ39" s="106"/>
      <c r="FLA39" s="79"/>
      <c r="FLB39" s="92"/>
      <c r="FLC39" s="89"/>
      <c r="FLD39" s="89"/>
      <c r="FLE39" s="89"/>
      <c r="FLF39" s="109"/>
      <c r="FLG39" s="104"/>
      <c r="FLH39" s="105"/>
      <c r="FLI39" s="106"/>
      <c r="FLJ39" s="79"/>
      <c r="FLK39" s="92"/>
      <c r="FLL39" s="89"/>
      <c r="FLM39" s="89"/>
      <c r="FLN39" s="89"/>
      <c r="FLO39" s="109"/>
      <c r="FLP39" s="104"/>
      <c r="FLQ39" s="105"/>
      <c r="FLR39" s="106"/>
      <c r="FLS39" s="79"/>
      <c r="FLT39" s="92"/>
      <c r="FLU39" s="89"/>
      <c r="FLV39" s="89"/>
      <c r="FLW39" s="89"/>
      <c r="FLX39" s="109"/>
      <c r="FLY39" s="104"/>
      <c r="FLZ39" s="105"/>
      <c r="FMA39" s="106"/>
      <c r="FMB39" s="79"/>
      <c r="FMC39" s="92"/>
      <c r="FMD39" s="89"/>
      <c r="FME39" s="89"/>
      <c r="FMF39" s="89"/>
      <c r="FMG39" s="109"/>
      <c r="FMH39" s="104"/>
      <c r="FMI39" s="105"/>
      <c r="FMJ39" s="106"/>
      <c r="FMK39" s="79"/>
      <c r="FML39" s="92"/>
      <c r="FMM39" s="89"/>
      <c r="FMN39" s="89"/>
      <c r="FMO39" s="89"/>
      <c r="FMP39" s="109"/>
      <c r="FMQ39" s="104"/>
      <c r="FMR39" s="105"/>
      <c r="FMS39" s="106"/>
      <c r="FMT39" s="79"/>
      <c r="FMU39" s="92"/>
      <c r="FMV39" s="89"/>
      <c r="FMW39" s="89"/>
      <c r="FMX39" s="89"/>
      <c r="FMY39" s="109"/>
      <c r="FMZ39" s="104"/>
      <c r="FNA39" s="105"/>
      <c r="FNB39" s="106"/>
      <c r="FNC39" s="79"/>
      <c r="FND39" s="92"/>
      <c r="FNE39" s="89"/>
      <c r="FNF39" s="89"/>
      <c r="FNG39" s="89"/>
      <c r="FNH39" s="109"/>
      <c r="FNI39" s="104"/>
      <c r="FNJ39" s="105"/>
      <c r="FNK39" s="106"/>
      <c r="FNL39" s="79"/>
      <c r="FNM39" s="92"/>
      <c r="FNN39" s="89"/>
      <c r="FNO39" s="89"/>
      <c r="FNP39" s="89"/>
      <c r="FNQ39" s="109"/>
      <c r="FNR39" s="104"/>
      <c r="FNS39" s="105"/>
      <c r="FNT39" s="106"/>
      <c r="FNU39" s="79"/>
      <c r="FNV39" s="92"/>
      <c r="FNW39" s="89"/>
      <c r="FNX39" s="89"/>
      <c r="FNY39" s="89"/>
      <c r="FNZ39" s="109"/>
      <c r="FOA39" s="104"/>
      <c r="FOB39" s="105"/>
      <c r="FOC39" s="106"/>
      <c r="FOD39" s="79"/>
      <c r="FOE39" s="92"/>
      <c r="FOF39" s="89"/>
      <c r="FOG39" s="89"/>
      <c r="FOH39" s="89"/>
      <c r="FOI39" s="109"/>
      <c r="FOJ39" s="104"/>
      <c r="FOK39" s="105"/>
      <c r="FOL39" s="106"/>
      <c r="FOM39" s="79"/>
      <c r="FON39" s="92"/>
      <c r="FOO39" s="89"/>
      <c r="FOP39" s="89"/>
      <c r="FOQ39" s="89"/>
      <c r="FOR39" s="109"/>
      <c r="FOS39" s="104"/>
      <c r="FOT39" s="105"/>
      <c r="FOU39" s="106"/>
      <c r="FOV39" s="79"/>
      <c r="FOW39" s="92"/>
      <c r="FOX39" s="89"/>
      <c r="FOY39" s="89"/>
      <c r="FOZ39" s="89"/>
      <c r="FPA39" s="109"/>
      <c r="FPB39" s="104"/>
      <c r="FPC39" s="105"/>
      <c r="FPD39" s="106"/>
      <c r="FPE39" s="79"/>
      <c r="FPF39" s="92"/>
      <c r="FPG39" s="89"/>
      <c r="FPH39" s="89"/>
      <c r="FPI39" s="89"/>
      <c r="FPJ39" s="109"/>
      <c r="FPK39" s="104"/>
      <c r="FPL39" s="105"/>
      <c r="FPM39" s="106"/>
      <c r="FPN39" s="79"/>
      <c r="FPO39" s="92"/>
      <c r="FPP39" s="89"/>
      <c r="FPQ39" s="89"/>
      <c r="FPR39" s="89"/>
      <c r="FPS39" s="109"/>
      <c r="FPT39" s="104"/>
      <c r="FPU39" s="105"/>
      <c r="FPV39" s="106"/>
      <c r="FPW39" s="79"/>
      <c r="FPX39" s="92"/>
      <c r="FPY39" s="89"/>
      <c r="FPZ39" s="89"/>
      <c r="FQA39" s="89"/>
      <c r="FQB39" s="109"/>
      <c r="FQC39" s="104"/>
      <c r="FQD39" s="105"/>
      <c r="FQE39" s="106"/>
      <c r="FQF39" s="79"/>
      <c r="FQG39" s="92"/>
      <c r="FQH39" s="89"/>
      <c r="FQI39" s="89"/>
      <c r="FQJ39" s="89"/>
      <c r="FQK39" s="109"/>
      <c r="FQL39" s="104"/>
      <c r="FQM39" s="105"/>
      <c r="FQN39" s="106"/>
      <c r="FQO39" s="79"/>
      <c r="FQP39" s="92"/>
      <c r="FQQ39" s="89"/>
      <c r="FQR39" s="89"/>
      <c r="FQS39" s="89"/>
      <c r="FQT39" s="109"/>
      <c r="FQU39" s="104"/>
      <c r="FQV39" s="105"/>
      <c r="FQW39" s="106"/>
      <c r="FQX39" s="79"/>
      <c r="FQY39" s="92"/>
      <c r="FQZ39" s="89"/>
      <c r="FRA39" s="89"/>
      <c r="FRB39" s="89"/>
      <c r="FRC39" s="109"/>
      <c r="FRD39" s="104"/>
      <c r="FRE39" s="105"/>
      <c r="FRF39" s="106"/>
      <c r="FRG39" s="79"/>
      <c r="FRH39" s="92"/>
      <c r="FRI39" s="89"/>
      <c r="FRJ39" s="89"/>
      <c r="FRK39" s="89"/>
      <c r="FRL39" s="109"/>
      <c r="FRM39" s="104"/>
      <c r="FRN39" s="105"/>
      <c r="FRO39" s="106"/>
      <c r="FRP39" s="79"/>
      <c r="FRQ39" s="92"/>
      <c r="FRR39" s="89"/>
      <c r="FRS39" s="89"/>
      <c r="FRT39" s="89"/>
      <c r="FRU39" s="109"/>
      <c r="FRV39" s="104"/>
      <c r="FRW39" s="105"/>
      <c r="FRX39" s="106"/>
      <c r="FRY39" s="79"/>
      <c r="FRZ39" s="92"/>
      <c r="FSA39" s="89"/>
      <c r="FSB39" s="89"/>
      <c r="FSC39" s="89"/>
      <c r="FSD39" s="109"/>
      <c r="FSE39" s="104"/>
      <c r="FSF39" s="105"/>
      <c r="FSG39" s="106"/>
      <c r="FSH39" s="79"/>
      <c r="FSI39" s="92"/>
      <c r="FSJ39" s="89"/>
      <c r="FSK39" s="89"/>
      <c r="FSL39" s="89"/>
      <c r="FSM39" s="109"/>
      <c r="FSN39" s="104"/>
      <c r="FSO39" s="105"/>
      <c r="FSP39" s="106"/>
      <c r="FSQ39" s="79"/>
      <c r="FSR39" s="92"/>
      <c r="FSS39" s="89"/>
      <c r="FST39" s="89"/>
      <c r="FSU39" s="89"/>
      <c r="FSV39" s="109"/>
      <c r="FSW39" s="104"/>
      <c r="FSX39" s="105"/>
      <c r="FSY39" s="106"/>
      <c r="FSZ39" s="79"/>
      <c r="FTA39" s="92"/>
      <c r="FTB39" s="89"/>
      <c r="FTC39" s="89"/>
      <c r="FTD39" s="89"/>
      <c r="FTE39" s="109"/>
      <c r="FTF39" s="104"/>
      <c r="FTG39" s="105"/>
      <c r="FTH39" s="106"/>
      <c r="FTI39" s="79"/>
      <c r="FTJ39" s="92"/>
      <c r="FTK39" s="89"/>
      <c r="FTL39" s="89"/>
      <c r="FTM39" s="89"/>
      <c r="FTN39" s="109"/>
      <c r="FTO39" s="104"/>
      <c r="FTP39" s="105"/>
      <c r="FTQ39" s="106"/>
      <c r="FTR39" s="79"/>
      <c r="FTS39" s="92"/>
      <c r="FTT39" s="89"/>
      <c r="FTU39" s="89"/>
      <c r="FTV39" s="89"/>
      <c r="FTW39" s="109"/>
      <c r="FTX39" s="104"/>
      <c r="FTY39" s="105"/>
      <c r="FTZ39" s="106"/>
      <c r="FUA39" s="79"/>
      <c r="FUB39" s="92"/>
      <c r="FUC39" s="89"/>
      <c r="FUD39" s="89"/>
      <c r="FUE39" s="89"/>
      <c r="FUF39" s="109"/>
      <c r="FUG39" s="104"/>
      <c r="FUH39" s="105"/>
      <c r="FUI39" s="106"/>
      <c r="FUJ39" s="79"/>
      <c r="FUK39" s="92"/>
      <c r="FUL39" s="89"/>
      <c r="FUM39" s="89"/>
      <c r="FUN39" s="89"/>
      <c r="FUO39" s="109"/>
      <c r="FUP39" s="104"/>
      <c r="FUQ39" s="105"/>
      <c r="FUR39" s="106"/>
      <c r="FUS39" s="79"/>
      <c r="FUT39" s="92"/>
      <c r="FUU39" s="89"/>
      <c r="FUV39" s="89"/>
      <c r="FUW39" s="89"/>
      <c r="FUX39" s="109"/>
      <c r="FUY39" s="104"/>
      <c r="FUZ39" s="105"/>
      <c r="FVA39" s="106"/>
      <c r="FVB39" s="79"/>
      <c r="FVC39" s="92"/>
      <c r="FVD39" s="89"/>
      <c r="FVE39" s="89"/>
      <c r="FVF39" s="89"/>
      <c r="FVG39" s="109"/>
      <c r="FVH39" s="104"/>
      <c r="FVI39" s="105"/>
      <c r="FVJ39" s="106"/>
      <c r="FVK39" s="79"/>
      <c r="FVL39" s="92"/>
      <c r="FVM39" s="89"/>
      <c r="FVN39" s="89"/>
      <c r="FVO39" s="89"/>
      <c r="FVP39" s="109"/>
      <c r="FVQ39" s="104"/>
      <c r="FVR39" s="105"/>
      <c r="FVS39" s="106"/>
      <c r="FVT39" s="79"/>
      <c r="FVU39" s="92"/>
      <c r="FVV39" s="89"/>
      <c r="FVW39" s="89"/>
      <c r="FVX39" s="89"/>
      <c r="FVY39" s="109"/>
      <c r="FVZ39" s="104"/>
      <c r="FWA39" s="105"/>
      <c r="FWB39" s="106"/>
      <c r="FWC39" s="79"/>
      <c r="FWD39" s="92"/>
      <c r="FWE39" s="89"/>
      <c r="FWF39" s="89"/>
      <c r="FWG39" s="89"/>
      <c r="FWH39" s="109"/>
      <c r="FWI39" s="104"/>
      <c r="FWJ39" s="105"/>
      <c r="FWK39" s="106"/>
      <c r="FWL39" s="79"/>
      <c r="FWM39" s="92"/>
      <c r="FWN39" s="89"/>
      <c r="FWO39" s="89"/>
      <c r="FWP39" s="89"/>
      <c r="FWQ39" s="109"/>
      <c r="FWR39" s="104"/>
      <c r="FWS39" s="105"/>
      <c r="FWT39" s="106"/>
      <c r="FWU39" s="79"/>
      <c r="FWV39" s="92"/>
      <c r="FWW39" s="89"/>
      <c r="FWX39" s="89"/>
      <c r="FWY39" s="89"/>
      <c r="FWZ39" s="109"/>
      <c r="FXA39" s="104"/>
      <c r="FXB39" s="105"/>
      <c r="FXC39" s="106"/>
      <c r="FXD39" s="79"/>
      <c r="FXE39" s="92"/>
      <c r="FXF39" s="89"/>
      <c r="FXG39" s="89"/>
      <c r="FXH39" s="89"/>
      <c r="FXI39" s="109"/>
      <c r="FXJ39" s="104"/>
      <c r="FXK39" s="105"/>
      <c r="FXL39" s="106"/>
      <c r="FXM39" s="79"/>
      <c r="FXN39" s="92"/>
      <c r="FXO39" s="89"/>
      <c r="FXP39" s="89"/>
      <c r="FXQ39" s="89"/>
      <c r="FXR39" s="109"/>
      <c r="FXS39" s="104"/>
      <c r="FXT39" s="105"/>
      <c r="FXU39" s="106"/>
      <c r="FXV39" s="79"/>
      <c r="FXW39" s="92"/>
      <c r="FXX39" s="89"/>
      <c r="FXY39" s="89"/>
      <c r="FXZ39" s="89"/>
      <c r="FYA39" s="109"/>
      <c r="FYB39" s="104"/>
      <c r="FYC39" s="105"/>
      <c r="FYD39" s="106"/>
      <c r="FYE39" s="79"/>
      <c r="FYF39" s="92"/>
      <c r="FYG39" s="89"/>
      <c r="FYH39" s="89"/>
      <c r="FYI39" s="89"/>
      <c r="FYJ39" s="109"/>
      <c r="FYK39" s="104"/>
      <c r="FYL39" s="105"/>
      <c r="FYM39" s="106"/>
      <c r="FYN39" s="79"/>
      <c r="FYO39" s="92"/>
      <c r="FYP39" s="89"/>
      <c r="FYQ39" s="89"/>
      <c r="FYR39" s="89"/>
      <c r="FYS39" s="109"/>
      <c r="FYT39" s="104"/>
      <c r="FYU39" s="105"/>
      <c r="FYV39" s="106"/>
      <c r="FYW39" s="79"/>
      <c r="FYX39" s="92"/>
      <c r="FYY39" s="89"/>
      <c r="FYZ39" s="89"/>
      <c r="FZA39" s="89"/>
      <c r="FZB39" s="109"/>
      <c r="FZC39" s="104"/>
      <c r="FZD39" s="105"/>
      <c r="FZE39" s="106"/>
      <c r="FZF39" s="79"/>
      <c r="FZG39" s="92"/>
      <c r="FZH39" s="89"/>
      <c r="FZI39" s="89"/>
      <c r="FZJ39" s="89"/>
      <c r="FZK39" s="109"/>
      <c r="FZL39" s="104"/>
      <c r="FZM39" s="105"/>
      <c r="FZN39" s="106"/>
      <c r="FZO39" s="79"/>
      <c r="FZP39" s="92"/>
      <c r="FZQ39" s="89"/>
      <c r="FZR39" s="89"/>
      <c r="FZS39" s="89"/>
      <c r="FZT39" s="109"/>
      <c r="FZU39" s="104"/>
      <c r="FZV39" s="105"/>
      <c r="FZW39" s="106"/>
      <c r="FZX39" s="79"/>
      <c r="FZY39" s="92"/>
      <c r="FZZ39" s="89"/>
      <c r="GAA39" s="89"/>
      <c r="GAB39" s="89"/>
      <c r="GAC39" s="109"/>
      <c r="GAD39" s="104"/>
      <c r="GAE39" s="105"/>
      <c r="GAF39" s="106"/>
      <c r="GAG39" s="79"/>
      <c r="GAH39" s="92"/>
      <c r="GAI39" s="89"/>
      <c r="GAJ39" s="89"/>
      <c r="GAK39" s="89"/>
      <c r="GAL39" s="109"/>
      <c r="GAM39" s="104"/>
      <c r="GAN39" s="105"/>
      <c r="GAO39" s="106"/>
      <c r="GAP39" s="79"/>
      <c r="GAQ39" s="92"/>
      <c r="GAR39" s="89"/>
      <c r="GAS39" s="89"/>
      <c r="GAT39" s="89"/>
      <c r="GAU39" s="109"/>
      <c r="GAV39" s="104"/>
      <c r="GAW39" s="105"/>
      <c r="GAX39" s="106"/>
      <c r="GAY39" s="79"/>
      <c r="GAZ39" s="92"/>
      <c r="GBA39" s="89"/>
      <c r="GBB39" s="89"/>
      <c r="GBC39" s="89"/>
      <c r="GBD39" s="109"/>
      <c r="GBE39" s="104"/>
      <c r="GBF39" s="105"/>
      <c r="GBG39" s="106"/>
      <c r="GBH39" s="79"/>
      <c r="GBI39" s="92"/>
      <c r="GBJ39" s="89"/>
      <c r="GBK39" s="89"/>
      <c r="GBL39" s="89"/>
      <c r="GBM39" s="109"/>
      <c r="GBN39" s="104"/>
      <c r="GBO39" s="105"/>
      <c r="GBP39" s="106"/>
      <c r="GBQ39" s="79"/>
      <c r="GBR39" s="92"/>
      <c r="GBS39" s="89"/>
      <c r="GBT39" s="89"/>
      <c r="GBU39" s="89"/>
      <c r="GBV39" s="109"/>
      <c r="GBW39" s="104"/>
      <c r="GBX39" s="105"/>
      <c r="GBY39" s="106"/>
      <c r="GBZ39" s="79"/>
      <c r="GCA39" s="92"/>
      <c r="GCB39" s="89"/>
      <c r="GCC39" s="89"/>
      <c r="GCD39" s="89"/>
      <c r="GCE39" s="109"/>
      <c r="GCF39" s="104"/>
      <c r="GCG39" s="105"/>
      <c r="GCH39" s="106"/>
      <c r="GCI39" s="79"/>
      <c r="GCJ39" s="92"/>
      <c r="GCK39" s="89"/>
      <c r="GCL39" s="89"/>
      <c r="GCM39" s="89"/>
      <c r="GCN39" s="109"/>
      <c r="GCO39" s="104"/>
      <c r="GCP39" s="105"/>
      <c r="GCQ39" s="106"/>
      <c r="GCR39" s="79"/>
      <c r="GCS39" s="92"/>
      <c r="GCT39" s="89"/>
      <c r="GCU39" s="89"/>
      <c r="GCV39" s="89"/>
      <c r="GCW39" s="109"/>
      <c r="GCX39" s="104"/>
      <c r="GCY39" s="105"/>
      <c r="GCZ39" s="106"/>
      <c r="GDA39" s="79"/>
      <c r="GDB39" s="92"/>
      <c r="GDC39" s="89"/>
      <c r="GDD39" s="89"/>
      <c r="GDE39" s="89"/>
      <c r="GDF39" s="109"/>
      <c r="GDG39" s="104"/>
      <c r="GDH39" s="105"/>
      <c r="GDI39" s="106"/>
      <c r="GDJ39" s="79"/>
      <c r="GDK39" s="92"/>
      <c r="GDL39" s="89"/>
      <c r="GDM39" s="89"/>
      <c r="GDN39" s="89"/>
      <c r="GDO39" s="109"/>
      <c r="GDP39" s="104"/>
      <c r="GDQ39" s="105"/>
      <c r="GDR39" s="106"/>
      <c r="GDS39" s="79"/>
      <c r="GDT39" s="92"/>
      <c r="GDU39" s="89"/>
      <c r="GDV39" s="89"/>
      <c r="GDW39" s="89"/>
      <c r="GDX39" s="109"/>
      <c r="GDY39" s="104"/>
      <c r="GDZ39" s="105"/>
      <c r="GEA39" s="106"/>
      <c r="GEB39" s="79"/>
      <c r="GEC39" s="92"/>
      <c r="GED39" s="89"/>
      <c r="GEE39" s="89"/>
      <c r="GEF39" s="89"/>
      <c r="GEG39" s="109"/>
      <c r="GEH39" s="104"/>
      <c r="GEI39" s="105"/>
      <c r="GEJ39" s="106"/>
      <c r="GEK39" s="79"/>
      <c r="GEL39" s="92"/>
      <c r="GEM39" s="89"/>
      <c r="GEN39" s="89"/>
      <c r="GEO39" s="89"/>
      <c r="GEP39" s="109"/>
      <c r="GEQ39" s="104"/>
      <c r="GER39" s="105"/>
      <c r="GES39" s="106"/>
      <c r="GET39" s="79"/>
      <c r="GEU39" s="92"/>
      <c r="GEV39" s="89"/>
      <c r="GEW39" s="89"/>
      <c r="GEX39" s="89"/>
      <c r="GEY39" s="109"/>
      <c r="GEZ39" s="104"/>
      <c r="GFA39" s="105"/>
      <c r="GFB39" s="106"/>
      <c r="GFC39" s="79"/>
      <c r="GFD39" s="92"/>
      <c r="GFE39" s="89"/>
      <c r="GFF39" s="89"/>
      <c r="GFG39" s="89"/>
      <c r="GFH39" s="109"/>
      <c r="GFI39" s="104"/>
      <c r="GFJ39" s="105"/>
      <c r="GFK39" s="106"/>
      <c r="GFL39" s="79"/>
      <c r="GFM39" s="92"/>
      <c r="GFN39" s="89"/>
      <c r="GFO39" s="89"/>
      <c r="GFP39" s="89"/>
      <c r="GFQ39" s="109"/>
      <c r="GFR39" s="104"/>
      <c r="GFS39" s="105"/>
      <c r="GFT39" s="106"/>
      <c r="GFU39" s="79"/>
      <c r="GFV39" s="92"/>
      <c r="GFW39" s="89"/>
      <c r="GFX39" s="89"/>
      <c r="GFY39" s="89"/>
      <c r="GFZ39" s="109"/>
      <c r="GGA39" s="104"/>
      <c r="GGB39" s="105"/>
      <c r="GGC39" s="106"/>
      <c r="GGD39" s="79"/>
      <c r="GGE39" s="92"/>
      <c r="GGF39" s="89"/>
      <c r="GGG39" s="89"/>
      <c r="GGH39" s="89"/>
      <c r="GGI39" s="109"/>
      <c r="GGJ39" s="104"/>
      <c r="GGK39" s="105"/>
      <c r="GGL39" s="106"/>
      <c r="GGM39" s="79"/>
      <c r="GGN39" s="92"/>
      <c r="GGO39" s="89"/>
      <c r="GGP39" s="89"/>
      <c r="GGQ39" s="89"/>
      <c r="GGR39" s="109"/>
      <c r="GGS39" s="104"/>
      <c r="GGT39" s="105"/>
      <c r="GGU39" s="106"/>
      <c r="GGV39" s="79"/>
      <c r="GGW39" s="92"/>
      <c r="GGX39" s="89"/>
      <c r="GGY39" s="89"/>
      <c r="GGZ39" s="89"/>
      <c r="GHA39" s="109"/>
      <c r="GHB39" s="104"/>
      <c r="GHC39" s="105"/>
      <c r="GHD39" s="106"/>
      <c r="GHE39" s="79"/>
      <c r="GHF39" s="92"/>
      <c r="GHG39" s="89"/>
      <c r="GHH39" s="89"/>
      <c r="GHI39" s="89"/>
      <c r="GHJ39" s="109"/>
      <c r="GHK39" s="104"/>
      <c r="GHL39" s="105"/>
      <c r="GHM39" s="106"/>
      <c r="GHN39" s="79"/>
      <c r="GHO39" s="92"/>
      <c r="GHP39" s="89"/>
      <c r="GHQ39" s="89"/>
      <c r="GHR39" s="89"/>
      <c r="GHS39" s="109"/>
      <c r="GHT39" s="104"/>
      <c r="GHU39" s="105"/>
      <c r="GHV39" s="106"/>
      <c r="GHW39" s="79"/>
      <c r="GHX39" s="92"/>
      <c r="GHY39" s="89"/>
      <c r="GHZ39" s="89"/>
      <c r="GIA39" s="89"/>
      <c r="GIB39" s="109"/>
      <c r="GIC39" s="104"/>
      <c r="GID39" s="105"/>
      <c r="GIE39" s="106"/>
      <c r="GIF39" s="79"/>
      <c r="GIG39" s="92"/>
      <c r="GIH39" s="89"/>
      <c r="GII39" s="89"/>
      <c r="GIJ39" s="89"/>
      <c r="GIK39" s="109"/>
      <c r="GIL39" s="104"/>
      <c r="GIM39" s="105"/>
      <c r="GIN39" s="106"/>
      <c r="GIO39" s="79"/>
      <c r="GIP39" s="92"/>
      <c r="GIQ39" s="89"/>
      <c r="GIR39" s="89"/>
      <c r="GIS39" s="89"/>
      <c r="GIT39" s="109"/>
      <c r="GIU39" s="104"/>
      <c r="GIV39" s="105"/>
      <c r="GIW39" s="106"/>
      <c r="GIX39" s="79"/>
      <c r="GIY39" s="92"/>
      <c r="GIZ39" s="89"/>
      <c r="GJA39" s="89"/>
      <c r="GJB39" s="89"/>
      <c r="GJC39" s="109"/>
      <c r="GJD39" s="104"/>
      <c r="GJE39" s="105"/>
      <c r="GJF39" s="106"/>
      <c r="GJG39" s="79"/>
      <c r="GJH39" s="92"/>
      <c r="GJI39" s="89"/>
      <c r="GJJ39" s="89"/>
      <c r="GJK39" s="89"/>
      <c r="GJL39" s="109"/>
      <c r="GJM39" s="104"/>
      <c r="GJN39" s="105"/>
      <c r="GJO39" s="106"/>
      <c r="GJP39" s="79"/>
      <c r="GJQ39" s="92"/>
      <c r="GJR39" s="89"/>
      <c r="GJS39" s="89"/>
      <c r="GJT39" s="89"/>
      <c r="GJU39" s="109"/>
      <c r="GJV39" s="104"/>
      <c r="GJW39" s="105"/>
      <c r="GJX39" s="106"/>
      <c r="GJY39" s="79"/>
      <c r="GJZ39" s="92"/>
      <c r="GKA39" s="89"/>
      <c r="GKB39" s="89"/>
      <c r="GKC39" s="89"/>
      <c r="GKD39" s="109"/>
      <c r="GKE39" s="104"/>
      <c r="GKF39" s="105"/>
      <c r="GKG39" s="106"/>
      <c r="GKH39" s="79"/>
      <c r="GKI39" s="92"/>
      <c r="GKJ39" s="89"/>
      <c r="GKK39" s="89"/>
      <c r="GKL39" s="89"/>
      <c r="GKM39" s="109"/>
      <c r="GKN39" s="104"/>
      <c r="GKO39" s="105"/>
      <c r="GKP39" s="106"/>
      <c r="GKQ39" s="79"/>
      <c r="GKR39" s="92"/>
      <c r="GKS39" s="89"/>
      <c r="GKT39" s="89"/>
      <c r="GKU39" s="89"/>
      <c r="GKV39" s="109"/>
      <c r="GKW39" s="104"/>
      <c r="GKX39" s="105"/>
      <c r="GKY39" s="106"/>
      <c r="GKZ39" s="79"/>
      <c r="GLA39" s="92"/>
      <c r="GLB39" s="89"/>
      <c r="GLC39" s="89"/>
      <c r="GLD39" s="89"/>
      <c r="GLE39" s="109"/>
      <c r="GLF39" s="104"/>
      <c r="GLG39" s="105"/>
      <c r="GLH39" s="106"/>
      <c r="GLI39" s="79"/>
      <c r="GLJ39" s="92"/>
      <c r="GLK39" s="89"/>
      <c r="GLL39" s="89"/>
      <c r="GLM39" s="89"/>
      <c r="GLN39" s="109"/>
      <c r="GLO39" s="104"/>
      <c r="GLP39" s="105"/>
      <c r="GLQ39" s="106"/>
      <c r="GLR39" s="79"/>
      <c r="GLS39" s="92"/>
      <c r="GLT39" s="89"/>
      <c r="GLU39" s="89"/>
      <c r="GLV39" s="89"/>
      <c r="GLW39" s="109"/>
      <c r="GLX39" s="104"/>
      <c r="GLY39" s="105"/>
      <c r="GLZ39" s="106"/>
      <c r="GMA39" s="79"/>
      <c r="GMB39" s="92"/>
      <c r="GMC39" s="89"/>
      <c r="GMD39" s="89"/>
      <c r="GME39" s="89"/>
      <c r="GMF39" s="109"/>
      <c r="GMG39" s="104"/>
      <c r="GMH39" s="105"/>
      <c r="GMI39" s="106"/>
      <c r="GMJ39" s="79"/>
      <c r="GMK39" s="92"/>
      <c r="GML39" s="89"/>
      <c r="GMM39" s="89"/>
      <c r="GMN39" s="89"/>
      <c r="GMO39" s="109"/>
      <c r="GMP39" s="104"/>
      <c r="GMQ39" s="105"/>
      <c r="GMR39" s="106"/>
      <c r="GMS39" s="79"/>
      <c r="GMT39" s="92"/>
      <c r="GMU39" s="89"/>
      <c r="GMV39" s="89"/>
      <c r="GMW39" s="89"/>
      <c r="GMX39" s="109"/>
      <c r="GMY39" s="104"/>
      <c r="GMZ39" s="105"/>
      <c r="GNA39" s="106"/>
      <c r="GNB39" s="79"/>
      <c r="GNC39" s="92"/>
      <c r="GND39" s="89"/>
      <c r="GNE39" s="89"/>
      <c r="GNF39" s="89"/>
      <c r="GNG39" s="109"/>
      <c r="GNH39" s="104"/>
      <c r="GNI39" s="105"/>
      <c r="GNJ39" s="106"/>
      <c r="GNK39" s="79"/>
      <c r="GNL39" s="92"/>
      <c r="GNM39" s="89"/>
      <c r="GNN39" s="89"/>
      <c r="GNO39" s="89"/>
      <c r="GNP39" s="109"/>
      <c r="GNQ39" s="104"/>
      <c r="GNR39" s="105"/>
      <c r="GNS39" s="106"/>
      <c r="GNT39" s="79"/>
      <c r="GNU39" s="92"/>
      <c r="GNV39" s="89"/>
      <c r="GNW39" s="89"/>
      <c r="GNX39" s="89"/>
      <c r="GNY39" s="109"/>
      <c r="GNZ39" s="104"/>
      <c r="GOA39" s="105"/>
      <c r="GOB39" s="106"/>
      <c r="GOC39" s="79"/>
      <c r="GOD39" s="92"/>
      <c r="GOE39" s="89"/>
      <c r="GOF39" s="89"/>
      <c r="GOG39" s="89"/>
      <c r="GOH39" s="109"/>
      <c r="GOI39" s="104"/>
      <c r="GOJ39" s="105"/>
      <c r="GOK39" s="106"/>
      <c r="GOL39" s="79"/>
      <c r="GOM39" s="92"/>
      <c r="GON39" s="89"/>
      <c r="GOO39" s="89"/>
      <c r="GOP39" s="89"/>
      <c r="GOQ39" s="109"/>
      <c r="GOR39" s="104"/>
      <c r="GOS39" s="105"/>
      <c r="GOT39" s="106"/>
      <c r="GOU39" s="79"/>
      <c r="GOV39" s="92"/>
      <c r="GOW39" s="89"/>
      <c r="GOX39" s="89"/>
      <c r="GOY39" s="89"/>
      <c r="GOZ39" s="109"/>
      <c r="GPA39" s="104"/>
      <c r="GPB39" s="105"/>
      <c r="GPC39" s="106"/>
      <c r="GPD39" s="79"/>
      <c r="GPE39" s="92"/>
      <c r="GPF39" s="89"/>
      <c r="GPG39" s="89"/>
      <c r="GPH39" s="89"/>
      <c r="GPI39" s="109"/>
      <c r="GPJ39" s="104"/>
      <c r="GPK39" s="105"/>
      <c r="GPL39" s="106"/>
      <c r="GPM39" s="79"/>
      <c r="GPN39" s="92"/>
      <c r="GPO39" s="89"/>
      <c r="GPP39" s="89"/>
      <c r="GPQ39" s="89"/>
      <c r="GPR39" s="109"/>
      <c r="GPS39" s="104"/>
      <c r="GPT39" s="105"/>
      <c r="GPU39" s="106"/>
      <c r="GPV39" s="79"/>
      <c r="GPW39" s="92"/>
      <c r="GPX39" s="89"/>
      <c r="GPY39" s="89"/>
      <c r="GPZ39" s="89"/>
      <c r="GQA39" s="109"/>
      <c r="GQB39" s="104"/>
      <c r="GQC39" s="105"/>
      <c r="GQD39" s="106"/>
      <c r="GQE39" s="79"/>
      <c r="GQF39" s="92"/>
      <c r="GQG39" s="89"/>
      <c r="GQH39" s="89"/>
      <c r="GQI39" s="89"/>
      <c r="GQJ39" s="109"/>
      <c r="GQK39" s="104"/>
      <c r="GQL39" s="105"/>
      <c r="GQM39" s="106"/>
      <c r="GQN39" s="79"/>
      <c r="GQO39" s="92"/>
      <c r="GQP39" s="89"/>
      <c r="GQQ39" s="89"/>
      <c r="GQR39" s="89"/>
      <c r="GQS39" s="109"/>
      <c r="GQT39" s="104"/>
      <c r="GQU39" s="105"/>
      <c r="GQV39" s="106"/>
      <c r="GQW39" s="79"/>
      <c r="GQX39" s="92"/>
      <c r="GQY39" s="89"/>
      <c r="GQZ39" s="89"/>
      <c r="GRA39" s="89"/>
      <c r="GRB39" s="109"/>
      <c r="GRC39" s="104"/>
      <c r="GRD39" s="105"/>
      <c r="GRE39" s="106"/>
      <c r="GRF39" s="79"/>
      <c r="GRG39" s="92"/>
      <c r="GRH39" s="89"/>
      <c r="GRI39" s="89"/>
      <c r="GRJ39" s="89"/>
      <c r="GRK39" s="109"/>
      <c r="GRL39" s="104"/>
      <c r="GRM39" s="105"/>
      <c r="GRN39" s="106"/>
      <c r="GRO39" s="79"/>
      <c r="GRP39" s="92"/>
      <c r="GRQ39" s="89"/>
      <c r="GRR39" s="89"/>
      <c r="GRS39" s="89"/>
      <c r="GRT39" s="109"/>
      <c r="GRU39" s="104"/>
      <c r="GRV39" s="105"/>
      <c r="GRW39" s="106"/>
      <c r="GRX39" s="79"/>
      <c r="GRY39" s="92"/>
      <c r="GRZ39" s="89"/>
      <c r="GSA39" s="89"/>
      <c r="GSB39" s="89"/>
      <c r="GSC39" s="109"/>
      <c r="GSD39" s="104"/>
      <c r="GSE39" s="105"/>
      <c r="GSF39" s="106"/>
      <c r="GSG39" s="79"/>
      <c r="GSH39" s="92"/>
      <c r="GSI39" s="89"/>
      <c r="GSJ39" s="89"/>
      <c r="GSK39" s="89"/>
      <c r="GSL39" s="109"/>
      <c r="GSM39" s="104"/>
      <c r="GSN39" s="105"/>
      <c r="GSO39" s="106"/>
      <c r="GSP39" s="79"/>
      <c r="GSQ39" s="92"/>
      <c r="GSR39" s="89"/>
      <c r="GSS39" s="89"/>
      <c r="GST39" s="89"/>
      <c r="GSU39" s="109"/>
      <c r="GSV39" s="104"/>
      <c r="GSW39" s="105"/>
      <c r="GSX39" s="106"/>
      <c r="GSY39" s="79"/>
      <c r="GSZ39" s="92"/>
      <c r="GTA39" s="89"/>
      <c r="GTB39" s="89"/>
      <c r="GTC39" s="89"/>
      <c r="GTD39" s="109"/>
      <c r="GTE39" s="104"/>
      <c r="GTF39" s="105"/>
      <c r="GTG39" s="106"/>
      <c r="GTH39" s="79"/>
      <c r="GTI39" s="92"/>
      <c r="GTJ39" s="89"/>
      <c r="GTK39" s="89"/>
      <c r="GTL39" s="89"/>
      <c r="GTM39" s="109"/>
      <c r="GTN39" s="104"/>
      <c r="GTO39" s="105"/>
      <c r="GTP39" s="106"/>
      <c r="GTQ39" s="79"/>
      <c r="GTR39" s="92"/>
      <c r="GTS39" s="89"/>
      <c r="GTT39" s="89"/>
      <c r="GTU39" s="89"/>
      <c r="GTV39" s="109"/>
      <c r="GTW39" s="104"/>
      <c r="GTX39" s="105"/>
      <c r="GTY39" s="106"/>
      <c r="GTZ39" s="79"/>
      <c r="GUA39" s="92"/>
      <c r="GUB39" s="89"/>
      <c r="GUC39" s="89"/>
      <c r="GUD39" s="89"/>
      <c r="GUE39" s="109"/>
      <c r="GUF39" s="104"/>
      <c r="GUG39" s="105"/>
      <c r="GUH39" s="106"/>
      <c r="GUI39" s="79"/>
      <c r="GUJ39" s="92"/>
      <c r="GUK39" s="89"/>
      <c r="GUL39" s="89"/>
      <c r="GUM39" s="89"/>
      <c r="GUN39" s="109"/>
      <c r="GUO39" s="104"/>
      <c r="GUP39" s="105"/>
      <c r="GUQ39" s="106"/>
      <c r="GUR39" s="79"/>
      <c r="GUS39" s="92"/>
      <c r="GUT39" s="89"/>
      <c r="GUU39" s="89"/>
      <c r="GUV39" s="89"/>
      <c r="GUW39" s="109"/>
      <c r="GUX39" s="104"/>
      <c r="GUY39" s="105"/>
      <c r="GUZ39" s="106"/>
      <c r="GVA39" s="79"/>
      <c r="GVB39" s="92"/>
      <c r="GVC39" s="89"/>
      <c r="GVD39" s="89"/>
      <c r="GVE39" s="89"/>
      <c r="GVF39" s="109"/>
      <c r="GVG39" s="104"/>
      <c r="GVH39" s="105"/>
      <c r="GVI39" s="106"/>
      <c r="GVJ39" s="79"/>
      <c r="GVK39" s="92"/>
      <c r="GVL39" s="89"/>
      <c r="GVM39" s="89"/>
      <c r="GVN39" s="89"/>
      <c r="GVO39" s="109"/>
      <c r="GVP39" s="104"/>
      <c r="GVQ39" s="105"/>
      <c r="GVR39" s="106"/>
      <c r="GVS39" s="79"/>
      <c r="GVT39" s="92"/>
      <c r="GVU39" s="89"/>
      <c r="GVV39" s="89"/>
      <c r="GVW39" s="89"/>
      <c r="GVX39" s="109"/>
      <c r="GVY39" s="104"/>
      <c r="GVZ39" s="105"/>
      <c r="GWA39" s="106"/>
      <c r="GWB39" s="79"/>
      <c r="GWC39" s="92"/>
      <c r="GWD39" s="89"/>
      <c r="GWE39" s="89"/>
      <c r="GWF39" s="89"/>
      <c r="GWG39" s="109"/>
      <c r="GWH39" s="104"/>
      <c r="GWI39" s="105"/>
      <c r="GWJ39" s="106"/>
      <c r="GWK39" s="79"/>
      <c r="GWL39" s="92"/>
      <c r="GWM39" s="89"/>
      <c r="GWN39" s="89"/>
      <c r="GWO39" s="89"/>
      <c r="GWP39" s="109"/>
      <c r="GWQ39" s="104"/>
      <c r="GWR39" s="105"/>
      <c r="GWS39" s="106"/>
      <c r="GWT39" s="79"/>
      <c r="GWU39" s="92"/>
      <c r="GWV39" s="89"/>
      <c r="GWW39" s="89"/>
      <c r="GWX39" s="89"/>
      <c r="GWY39" s="109"/>
      <c r="GWZ39" s="104"/>
      <c r="GXA39" s="105"/>
      <c r="GXB39" s="106"/>
      <c r="GXC39" s="79"/>
      <c r="GXD39" s="92"/>
      <c r="GXE39" s="89"/>
      <c r="GXF39" s="89"/>
      <c r="GXG39" s="89"/>
      <c r="GXH39" s="109"/>
      <c r="GXI39" s="104"/>
      <c r="GXJ39" s="105"/>
      <c r="GXK39" s="106"/>
      <c r="GXL39" s="79"/>
      <c r="GXM39" s="92"/>
      <c r="GXN39" s="89"/>
      <c r="GXO39" s="89"/>
      <c r="GXP39" s="89"/>
      <c r="GXQ39" s="109"/>
      <c r="GXR39" s="104"/>
      <c r="GXS39" s="105"/>
      <c r="GXT39" s="106"/>
      <c r="GXU39" s="79"/>
      <c r="GXV39" s="92"/>
      <c r="GXW39" s="89"/>
      <c r="GXX39" s="89"/>
      <c r="GXY39" s="89"/>
      <c r="GXZ39" s="109"/>
      <c r="GYA39" s="104"/>
      <c r="GYB39" s="105"/>
      <c r="GYC39" s="106"/>
      <c r="GYD39" s="79"/>
      <c r="GYE39" s="92"/>
      <c r="GYF39" s="89"/>
      <c r="GYG39" s="89"/>
      <c r="GYH39" s="89"/>
      <c r="GYI39" s="109"/>
      <c r="GYJ39" s="104"/>
      <c r="GYK39" s="105"/>
      <c r="GYL39" s="106"/>
      <c r="GYM39" s="79"/>
      <c r="GYN39" s="92"/>
      <c r="GYO39" s="89"/>
      <c r="GYP39" s="89"/>
      <c r="GYQ39" s="89"/>
      <c r="GYR39" s="109"/>
      <c r="GYS39" s="104"/>
      <c r="GYT39" s="105"/>
      <c r="GYU39" s="106"/>
      <c r="GYV39" s="79"/>
      <c r="GYW39" s="92"/>
      <c r="GYX39" s="89"/>
      <c r="GYY39" s="89"/>
      <c r="GYZ39" s="89"/>
      <c r="GZA39" s="109"/>
      <c r="GZB39" s="104"/>
      <c r="GZC39" s="105"/>
      <c r="GZD39" s="106"/>
      <c r="GZE39" s="79"/>
      <c r="GZF39" s="92"/>
      <c r="GZG39" s="89"/>
      <c r="GZH39" s="89"/>
      <c r="GZI39" s="89"/>
      <c r="GZJ39" s="109"/>
      <c r="GZK39" s="104"/>
      <c r="GZL39" s="105"/>
      <c r="GZM39" s="106"/>
      <c r="GZN39" s="79"/>
      <c r="GZO39" s="92"/>
      <c r="GZP39" s="89"/>
      <c r="GZQ39" s="89"/>
      <c r="GZR39" s="89"/>
      <c r="GZS39" s="109"/>
      <c r="GZT39" s="104"/>
      <c r="GZU39" s="105"/>
      <c r="GZV39" s="106"/>
      <c r="GZW39" s="79"/>
      <c r="GZX39" s="92"/>
      <c r="GZY39" s="89"/>
      <c r="GZZ39" s="89"/>
      <c r="HAA39" s="89"/>
      <c r="HAB39" s="109"/>
      <c r="HAC39" s="104"/>
      <c r="HAD39" s="105"/>
      <c r="HAE39" s="106"/>
      <c r="HAF39" s="79"/>
      <c r="HAG39" s="92"/>
      <c r="HAH39" s="89"/>
      <c r="HAI39" s="89"/>
      <c r="HAJ39" s="89"/>
      <c r="HAK39" s="109"/>
      <c r="HAL39" s="104"/>
      <c r="HAM39" s="105"/>
      <c r="HAN39" s="106"/>
      <c r="HAO39" s="79"/>
      <c r="HAP39" s="92"/>
      <c r="HAQ39" s="89"/>
      <c r="HAR39" s="89"/>
      <c r="HAS39" s="89"/>
      <c r="HAT39" s="109"/>
      <c r="HAU39" s="104"/>
      <c r="HAV39" s="105"/>
      <c r="HAW39" s="106"/>
      <c r="HAX39" s="79"/>
      <c r="HAY39" s="92"/>
      <c r="HAZ39" s="89"/>
      <c r="HBA39" s="89"/>
      <c r="HBB39" s="89"/>
      <c r="HBC39" s="109"/>
      <c r="HBD39" s="104"/>
      <c r="HBE39" s="105"/>
      <c r="HBF39" s="106"/>
      <c r="HBG39" s="79"/>
      <c r="HBH39" s="92"/>
      <c r="HBI39" s="89"/>
      <c r="HBJ39" s="89"/>
      <c r="HBK39" s="89"/>
      <c r="HBL39" s="109"/>
      <c r="HBM39" s="104"/>
      <c r="HBN39" s="105"/>
      <c r="HBO39" s="106"/>
      <c r="HBP39" s="79"/>
      <c r="HBQ39" s="92"/>
      <c r="HBR39" s="89"/>
      <c r="HBS39" s="89"/>
      <c r="HBT39" s="89"/>
      <c r="HBU39" s="109"/>
      <c r="HBV39" s="104"/>
      <c r="HBW39" s="105"/>
      <c r="HBX39" s="106"/>
      <c r="HBY39" s="79"/>
      <c r="HBZ39" s="92"/>
      <c r="HCA39" s="89"/>
      <c r="HCB39" s="89"/>
      <c r="HCC39" s="89"/>
      <c r="HCD39" s="109"/>
      <c r="HCE39" s="104"/>
      <c r="HCF39" s="105"/>
      <c r="HCG39" s="106"/>
      <c r="HCH39" s="79"/>
      <c r="HCI39" s="92"/>
      <c r="HCJ39" s="89"/>
      <c r="HCK39" s="89"/>
      <c r="HCL39" s="89"/>
      <c r="HCM39" s="109"/>
      <c r="HCN39" s="104"/>
      <c r="HCO39" s="105"/>
      <c r="HCP39" s="106"/>
      <c r="HCQ39" s="79"/>
      <c r="HCR39" s="92"/>
      <c r="HCS39" s="89"/>
      <c r="HCT39" s="89"/>
      <c r="HCU39" s="89"/>
      <c r="HCV39" s="109"/>
      <c r="HCW39" s="104"/>
      <c r="HCX39" s="105"/>
      <c r="HCY39" s="106"/>
      <c r="HCZ39" s="79"/>
      <c r="HDA39" s="92"/>
      <c r="HDB39" s="89"/>
      <c r="HDC39" s="89"/>
      <c r="HDD39" s="89"/>
      <c r="HDE39" s="109"/>
      <c r="HDF39" s="104"/>
      <c r="HDG39" s="105"/>
      <c r="HDH39" s="106"/>
      <c r="HDI39" s="79"/>
      <c r="HDJ39" s="92"/>
      <c r="HDK39" s="89"/>
      <c r="HDL39" s="89"/>
      <c r="HDM39" s="89"/>
      <c r="HDN39" s="109"/>
      <c r="HDO39" s="104"/>
      <c r="HDP39" s="105"/>
      <c r="HDQ39" s="106"/>
      <c r="HDR39" s="79"/>
      <c r="HDS39" s="92"/>
      <c r="HDT39" s="89"/>
      <c r="HDU39" s="89"/>
      <c r="HDV39" s="89"/>
      <c r="HDW39" s="109"/>
      <c r="HDX39" s="104"/>
      <c r="HDY39" s="105"/>
      <c r="HDZ39" s="106"/>
      <c r="HEA39" s="79"/>
      <c r="HEB39" s="92"/>
      <c r="HEC39" s="89"/>
      <c r="HED39" s="89"/>
      <c r="HEE39" s="89"/>
      <c r="HEF39" s="109"/>
      <c r="HEG39" s="104"/>
      <c r="HEH39" s="105"/>
      <c r="HEI39" s="106"/>
      <c r="HEJ39" s="79"/>
      <c r="HEK39" s="92"/>
      <c r="HEL39" s="89"/>
      <c r="HEM39" s="89"/>
      <c r="HEN39" s="89"/>
      <c r="HEO39" s="109"/>
      <c r="HEP39" s="104"/>
      <c r="HEQ39" s="105"/>
      <c r="HER39" s="106"/>
      <c r="HES39" s="79"/>
      <c r="HET39" s="92"/>
      <c r="HEU39" s="89"/>
      <c r="HEV39" s="89"/>
      <c r="HEW39" s="89"/>
      <c r="HEX39" s="109"/>
      <c r="HEY39" s="104"/>
      <c r="HEZ39" s="105"/>
      <c r="HFA39" s="106"/>
      <c r="HFB39" s="79"/>
      <c r="HFC39" s="92"/>
      <c r="HFD39" s="89"/>
      <c r="HFE39" s="89"/>
      <c r="HFF39" s="89"/>
      <c r="HFG39" s="109"/>
      <c r="HFH39" s="104"/>
      <c r="HFI39" s="105"/>
      <c r="HFJ39" s="106"/>
      <c r="HFK39" s="79"/>
      <c r="HFL39" s="92"/>
      <c r="HFM39" s="89"/>
      <c r="HFN39" s="89"/>
      <c r="HFO39" s="89"/>
      <c r="HFP39" s="109"/>
      <c r="HFQ39" s="104"/>
      <c r="HFR39" s="105"/>
      <c r="HFS39" s="106"/>
      <c r="HFT39" s="79"/>
      <c r="HFU39" s="92"/>
      <c r="HFV39" s="89"/>
      <c r="HFW39" s="89"/>
      <c r="HFX39" s="89"/>
      <c r="HFY39" s="109"/>
      <c r="HFZ39" s="104"/>
      <c r="HGA39" s="105"/>
      <c r="HGB39" s="106"/>
      <c r="HGC39" s="79"/>
      <c r="HGD39" s="92"/>
      <c r="HGE39" s="89"/>
      <c r="HGF39" s="89"/>
      <c r="HGG39" s="89"/>
      <c r="HGH39" s="109"/>
      <c r="HGI39" s="104"/>
      <c r="HGJ39" s="105"/>
      <c r="HGK39" s="106"/>
      <c r="HGL39" s="79"/>
      <c r="HGM39" s="92"/>
      <c r="HGN39" s="89"/>
      <c r="HGO39" s="89"/>
      <c r="HGP39" s="89"/>
      <c r="HGQ39" s="109"/>
      <c r="HGR39" s="104"/>
      <c r="HGS39" s="105"/>
      <c r="HGT39" s="106"/>
      <c r="HGU39" s="79"/>
      <c r="HGV39" s="92"/>
      <c r="HGW39" s="89"/>
      <c r="HGX39" s="89"/>
      <c r="HGY39" s="89"/>
      <c r="HGZ39" s="109"/>
      <c r="HHA39" s="104"/>
      <c r="HHB39" s="105"/>
      <c r="HHC39" s="106"/>
      <c r="HHD39" s="79"/>
      <c r="HHE39" s="92"/>
      <c r="HHF39" s="89"/>
      <c r="HHG39" s="89"/>
      <c r="HHH39" s="89"/>
      <c r="HHI39" s="109"/>
      <c r="HHJ39" s="104"/>
      <c r="HHK39" s="105"/>
      <c r="HHL39" s="106"/>
      <c r="HHM39" s="79"/>
      <c r="HHN39" s="92"/>
      <c r="HHO39" s="89"/>
      <c r="HHP39" s="89"/>
      <c r="HHQ39" s="89"/>
      <c r="HHR39" s="109"/>
      <c r="HHS39" s="104"/>
      <c r="HHT39" s="105"/>
      <c r="HHU39" s="106"/>
      <c r="HHV39" s="79"/>
      <c r="HHW39" s="92"/>
      <c r="HHX39" s="89"/>
      <c r="HHY39" s="89"/>
      <c r="HHZ39" s="89"/>
      <c r="HIA39" s="109"/>
      <c r="HIB39" s="104"/>
      <c r="HIC39" s="105"/>
      <c r="HID39" s="106"/>
      <c r="HIE39" s="79"/>
      <c r="HIF39" s="92"/>
      <c r="HIG39" s="89"/>
      <c r="HIH39" s="89"/>
      <c r="HII39" s="89"/>
      <c r="HIJ39" s="109"/>
      <c r="HIK39" s="104"/>
      <c r="HIL39" s="105"/>
      <c r="HIM39" s="106"/>
      <c r="HIN39" s="79"/>
      <c r="HIO39" s="92"/>
      <c r="HIP39" s="89"/>
      <c r="HIQ39" s="89"/>
      <c r="HIR39" s="89"/>
      <c r="HIS39" s="109"/>
      <c r="HIT39" s="104"/>
      <c r="HIU39" s="105"/>
      <c r="HIV39" s="106"/>
      <c r="HIW39" s="79"/>
      <c r="HIX39" s="92"/>
      <c r="HIY39" s="89"/>
      <c r="HIZ39" s="89"/>
      <c r="HJA39" s="89"/>
      <c r="HJB39" s="109"/>
      <c r="HJC39" s="104"/>
      <c r="HJD39" s="105"/>
      <c r="HJE39" s="106"/>
      <c r="HJF39" s="79"/>
      <c r="HJG39" s="92"/>
      <c r="HJH39" s="89"/>
      <c r="HJI39" s="89"/>
      <c r="HJJ39" s="89"/>
      <c r="HJK39" s="109"/>
      <c r="HJL39" s="104"/>
      <c r="HJM39" s="105"/>
      <c r="HJN39" s="106"/>
      <c r="HJO39" s="79"/>
      <c r="HJP39" s="92"/>
      <c r="HJQ39" s="89"/>
      <c r="HJR39" s="89"/>
      <c r="HJS39" s="89"/>
      <c r="HJT39" s="109"/>
      <c r="HJU39" s="104"/>
      <c r="HJV39" s="105"/>
      <c r="HJW39" s="106"/>
      <c r="HJX39" s="79"/>
      <c r="HJY39" s="92"/>
      <c r="HJZ39" s="89"/>
      <c r="HKA39" s="89"/>
      <c r="HKB39" s="89"/>
      <c r="HKC39" s="109"/>
      <c r="HKD39" s="104"/>
      <c r="HKE39" s="105"/>
      <c r="HKF39" s="106"/>
      <c r="HKG39" s="79"/>
      <c r="HKH39" s="92"/>
      <c r="HKI39" s="89"/>
      <c r="HKJ39" s="89"/>
      <c r="HKK39" s="89"/>
      <c r="HKL39" s="109"/>
      <c r="HKM39" s="104"/>
      <c r="HKN39" s="105"/>
      <c r="HKO39" s="106"/>
      <c r="HKP39" s="79"/>
      <c r="HKQ39" s="92"/>
      <c r="HKR39" s="89"/>
      <c r="HKS39" s="89"/>
      <c r="HKT39" s="89"/>
      <c r="HKU39" s="109"/>
      <c r="HKV39" s="104"/>
      <c r="HKW39" s="105"/>
      <c r="HKX39" s="106"/>
      <c r="HKY39" s="79"/>
      <c r="HKZ39" s="92"/>
      <c r="HLA39" s="89"/>
      <c r="HLB39" s="89"/>
      <c r="HLC39" s="89"/>
      <c r="HLD39" s="109"/>
      <c r="HLE39" s="104"/>
      <c r="HLF39" s="105"/>
      <c r="HLG39" s="106"/>
      <c r="HLH39" s="79"/>
      <c r="HLI39" s="92"/>
      <c r="HLJ39" s="89"/>
      <c r="HLK39" s="89"/>
      <c r="HLL39" s="89"/>
      <c r="HLM39" s="109"/>
      <c r="HLN39" s="104"/>
      <c r="HLO39" s="105"/>
      <c r="HLP39" s="106"/>
      <c r="HLQ39" s="79"/>
      <c r="HLR39" s="92"/>
      <c r="HLS39" s="89"/>
      <c r="HLT39" s="89"/>
      <c r="HLU39" s="89"/>
      <c r="HLV39" s="109"/>
      <c r="HLW39" s="104"/>
      <c r="HLX39" s="105"/>
      <c r="HLY39" s="106"/>
      <c r="HLZ39" s="79"/>
      <c r="HMA39" s="92"/>
      <c r="HMB39" s="89"/>
      <c r="HMC39" s="89"/>
      <c r="HMD39" s="89"/>
      <c r="HME39" s="109"/>
      <c r="HMF39" s="104"/>
      <c r="HMG39" s="105"/>
      <c r="HMH39" s="106"/>
      <c r="HMI39" s="79"/>
      <c r="HMJ39" s="92"/>
      <c r="HMK39" s="89"/>
      <c r="HML39" s="89"/>
      <c r="HMM39" s="89"/>
      <c r="HMN39" s="109"/>
      <c r="HMO39" s="104"/>
      <c r="HMP39" s="105"/>
      <c r="HMQ39" s="106"/>
      <c r="HMR39" s="79"/>
      <c r="HMS39" s="92"/>
      <c r="HMT39" s="89"/>
      <c r="HMU39" s="89"/>
      <c r="HMV39" s="89"/>
      <c r="HMW39" s="109"/>
      <c r="HMX39" s="104"/>
      <c r="HMY39" s="105"/>
      <c r="HMZ39" s="106"/>
      <c r="HNA39" s="79"/>
      <c r="HNB39" s="92"/>
      <c r="HNC39" s="89"/>
      <c r="HND39" s="89"/>
      <c r="HNE39" s="89"/>
      <c r="HNF39" s="109"/>
      <c r="HNG39" s="104"/>
      <c r="HNH39" s="105"/>
      <c r="HNI39" s="106"/>
      <c r="HNJ39" s="79"/>
      <c r="HNK39" s="92"/>
      <c r="HNL39" s="89"/>
      <c r="HNM39" s="89"/>
      <c r="HNN39" s="89"/>
      <c r="HNO39" s="109"/>
      <c r="HNP39" s="104"/>
      <c r="HNQ39" s="105"/>
      <c r="HNR39" s="106"/>
      <c r="HNS39" s="79"/>
      <c r="HNT39" s="92"/>
      <c r="HNU39" s="89"/>
      <c r="HNV39" s="89"/>
      <c r="HNW39" s="89"/>
      <c r="HNX39" s="109"/>
      <c r="HNY39" s="104"/>
      <c r="HNZ39" s="105"/>
      <c r="HOA39" s="106"/>
      <c r="HOB39" s="79"/>
      <c r="HOC39" s="92"/>
      <c r="HOD39" s="89"/>
      <c r="HOE39" s="89"/>
      <c r="HOF39" s="89"/>
      <c r="HOG39" s="109"/>
      <c r="HOH39" s="104"/>
      <c r="HOI39" s="105"/>
      <c r="HOJ39" s="106"/>
      <c r="HOK39" s="79"/>
      <c r="HOL39" s="92"/>
      <c r="HOM39" s="89"/>
      <c r="HON39" s="89"/>
      <c r="HOO39" s="89"/>
      <c r="HOP39" s="109"/>
      <c r="HOQ39" s="104"/>
      <c r="HOR39" s="105"/>
      <c r="HOS39" s="106"/>
      <c r="HOT39" s="79"/>
      <c r="HOU39" s="92"/>
      <c r="HOV39" s="89"/>
      <c r="HOW39" s="89"/>
      <c r="HOX39" s="89"/>
      <c r="HOY39" s="109"/>
      <c r="HOZ39" s="104"/>
      <c r="HPA39" s="105"/>
      <c r="HPB39" s="106"/>
      <c r="HPC39" s="79"/>
      <c r="HPD39" s="92"/>
      <c r="HPE39" s="89"/>
      <c r="HPF39" s="89"/>
      <c r="HPG39" s="89"/>
      <c r="HPH39" s="109"/>
      <c r="HPI39" s="104"/>
      <c r="HPJ39" s="105"/>
      <c r="HPK39" s="106"/>
      <c r="HPL39" s="79"/>
      <c r="HPM39" s="92"/>
      <c r="HPN39" s="89"/>
      <c r="HPO39" s="89"/>
      <c r="HPP39" s="89"/>
      <c r="HPQ39" s="109"/>
      <c r="HPR39" s="104"/>
      <c r="HPS39" s="105"/>
      <c r="HPT39" s="106"/>
      <c r="HPU39" s="79"/>
      <c r="HPV39" s="92"/>
      <c r="HPW39" s="89"/>
      <c r="HPX39" s="89"/>
      <c r="HPY39" s="89"/>
      <c r="HPZ39" s="109"/>
      <c r="HQA39" s="104"/>
      <c r="HQB39" s="105"/>
      <c r="HQC39" s="106"/>
      <c r="HQD39" s="79"/>
      <c r="HQE39" s="92"/>
      <c r="HQF39" s="89"/>
      <c r="HQG39" s="89"/>
      <c r="HQH39" s="89"/>
      <c r="HQI39" s="109"/>
      <c r="HQJ39" s="104"/>
      <c r="HQK39" s="105"/>
      <c r="HQL39" s="106"/>
      <c r="HQM39" s="79"/>
      <c r="HQN39" s="92"/>
      <c r="HQO39" s="89"/>
      <c r="HQP39" s="89"/>
      <c r="HQQ39" s="89"/>
      <c r="HQR39" s="109"/>
      <c r="HQS39" s="104"/>
      <c r="HQT39" s="105"/>
      <c r="HQU39" s="106"/>
      <c r="HQV39" s="79"/>
      <c r="HQW39" s="92"/>
      <c r="HQX39" s="89"/>
      <c r="HQY39" s="89"/>
      <c r="HQZ39" s="89"/>
      <c r="HRA39" s="109"/>
      <c r="HRB39" s="104"/>
      <c r="HRC39" s="105"/>
      <c r="HRD39" s="106"/>
      <c r="HRE39" s="79"/>
      <c r="HRF39" s="92"/>
      <c r="HRG39" s="89"/>
      <c r="HRH39" s="89"/>
      <c r="HRI39" s="89"/>
      <c r="HRJ39" s="109"/>
      <c r="HRK39" s="104"/>
      <c r="HRL39" s="105"/>
      <c r="HRM39" s="106"/>
      <c r="HRN39" s="79"/>
      <c r="HRO39" s="92"/>
      <c r="HRP39" s="89"/>
      <c r="HRQ39" s="89"/>
      <c r="HRR39" s="89"/>
      <c r="HRS39" s="109"/>
      <c r="HRT39" s="104"/>
      <c r="HRU39" s="105"/>
      <c r="HRV39" s="106"/>
      <c r="HRW39" s="79"/>
      <c r="HRX39" s="92"/>
      <c r="HRY39" s="89"/>
      <c r="HRZ39" s="89"/>
      <c r="HSA39" s="89"/>
      <c r="HSB39" s="109"/>
      <c r="HSC39" s="104"/>
      <c r="HSD39" s="105"/>
      <c r="HSE39" s="106"/>
      <c r="HSF39" s="79"/>
      <c r="HSG39" s="92"/>
      <c r="HSH39" s="89"/>
      <c r="HSI39" s="89"/>
      <c r="HSJ39" s="89"/>
      <c r="HSK39" s="109"/>
      <c r="HSL39" s="104"/>
      <c r="HSM39" s="105"/>
      <c r="HSN39" s="106"/>
      <c r="HSO39" s="79"/>
      <c r="HSP39" s="92"/>
      <c r="HSQ39" s="89"/>
      <c r="HSR39" s="89"/>
      <c r="HSS39" s="89"/>
      <c r="HST39" s="109"/>
      <c r="HSU39" s="104"/>
      <c r="HSV39" s="105"/>
      <c r="HSW39" s="106"/>
      <c r="HSX39" s="79"/>
      <c r="HSY39" s="92"/>
      <c r="HSZ39" s="89"/>
      <c r="HTA39" s="89"/>
      <c r="HTB39" s="89"/>
      <c r="HTC39" s="109"/>
      <c r="HTD39" s="104"/>
      <c r="HTE39" s="105"/>
      <c r="HTF39" s="106"/>
      <c r="HTG39" s="79"/>
      <c r="HTH39" s="92"/>
      <c r="HTI39" s="89"/>
      <c r="HTJ39" s="89"/>
      <c r="HTK39" s="89"/>
      <c r="HTL39" s="109"/>
      <c r="HTM39" s="104"/>
      <c r="HTN39" s="105"/>
      <c r="HTO39" s="106"/>
      <c r="HTP39" s="79"/>
      <c r="HTQ39" s="92"/>
      <c r="HTR39" s="89"/>
      <c r="HTS39" s="89"/>
      <c r="HTT39" s="89"/>
      <c r="HTU39" s="109"/>
      <c r="HTV39" s="104"/>
      <c r="HTW39" s="105"/>
      <c r="HTX39" s="106"/>
      <c r="HTY39" s="79"/>
      <c r="HTZ39" s="92"/>
      <c r="HUA39" s="89"/>
      <c r="HUB39" s="89"/>
      <c r="HUC39" s="89"/>
      <c r="HUD39" s="109"/>
      <c r="HUE39" s="104"/>
      <c r="HUF39" s="105"/>
      <c r="HUG39" s="106"/>
      <c r="HUH39" s="79"/>
      <c r="HUI39" s="92"/>
      <c r="HUJ39" s="89"/>
      <c r="HUK39" s="89"/>
      <c r="HUL39" s="89"/>
      <c r="HUM39" s="109"/>
      <c r="HUN39" s="104"/>
      <c r="HUO39" s="105"/>
      <c r="HUP39" s="106"/>
      <c r="HUQ39" s="79"/>
      <c r="HUR39" s="92"/>
      <c r="HUS39" s="89"/>
      <c r="HUT39" s="89"/>
      <c r="HUU39" s="89"/>
      <c r="HUV39" s="109"/>
      <c r="HUW39" s="104"/>
      <c r="HUX39" s="105"/>
      <c r="HUY39" s="106"/>
      <c r="HUZ39" s="79"/>
      <c r="HVA39" s="92"/>
      <c r="HVB39" s="89"/>
      <c r="HVC39" s="89"/>
      <c r="HVD39" s="89"/>
      <c r="HVE39" s="109"/>
      <c r="HVF39" s="104"/>
      <c r="HVG39" s="105"/>
      <c r="HVH39" s="106"/>
      <c r="HVI39" s="79"/>
      <c r="HVJ39" s="92"/>
      <c r="HVK39" s="89"/>
      <c r="HVL39" s="89"/>
      <c r="HVM39" s="89"/>
      <c r="HVN39" s="109"/>
      <c r="HVO39" s="104"/>
      <c r="HVP39" s="105"/>
      <c r="HVQ39" s="106"/>
      <c r="HVR39" s="79"/>
      <c r="HVS39" s="92"/>
      <c r="HVT39" s="89"/>
      <c r="HVU39" s="89"/>
      <c r="HVV39" s="89"/>
      <c r="HVW39" s="109"/>
      <c r="HVX39" s="104"/>
      <c r="HVY39" s="105"/>
      <c r="HVZ39" s="106"/>
      <c r="HWA39" s="79"/>
      <c r="HWB39" s="92"/>
      <c r="HWC39" s="89"/>
      <c r="HWD39" s="89"/>
      <c r="HWE39" s="89"/>
      <c r="HWF39" s="109"/>
      <c r="HWG39" s="104"/>
      <c r="HWH39" s="105"/>
      <c r="HWI39" s="106"/>
      <c r="HWJ39" s="79"/>
      <c r="HWK39" s="92"/>
      <c r="HWL39" s="89"/>
      <c r="HWM39" s="89"/>
      <c r="HWN39" s="89"/>
      <c r="HWO39" s="109"/>
      <c r="HWP39" s="104"/>
      <c r="HWQ39" s="105"/>
      <c r="HWR39" s="106"/>
      <c r="HWS39" s="79"/>
      <c r="HWT39" s="92"/>
      <c r="HWU39" s="89"/>
      <c r="HWV39" s="89"/>
      <c r="HWW39" s="89"/>
      <c r="HWX39" s="109"/>
      <c r="HWY39" s="104"/>
      <c r="HWZ39" s="105"/>
      <c r="HXA39" s="106"/>
      <c r="HXB39" s="79"/>
      <c r="HXC39" s="92"/>
      <c r="HXD39" s="89"/>
      <c r="HXE39" s="89"/>
      <c r="HXF39" s="89"/>
      <c r="HXG39" s="109"/>
      <c r="HXH39" s="104"/>
      <c r="HXI39" s="105"/>
      <c r="HXJ39" s="106"/>
      <c r="HXK39" s="79"/>
      <c r="HXL39" s="92"/>
      <c r="HXM39" s="89"/>
      <c r="HXN39" s="89"/>
      <c r="HXO39" s="89"/>
      <c r="HXP39" s="109"/>
      <c r="HXQ39" s="104"/>
      <c r="HXR39" s="105"/>
      <c r="HXS39" s="106"/>
      <c r="HXT39" s="79"/>
      <c r="HXU39" s="92"/>
      <c r="HXV39" s="89"/>
      <c r="HXW39" s="89"/>
      <c r="HXX39" s="89"/>
      <c r="HXY39" s="109"/>
      <c r="HXZ39" s="104"/>
      <c r="HYA39" s="105"/>
      <c r="HYB39" s="106"/>
      <c r="HYC39" s="79"/>
      <c r="HYD39" s="92"/>
      <c r="HYE39" s="89"/>
      <c r="HYF39" s="89"/>
      <c r="HYG39" s="89"/>
      <c r="HYH39" s="109"/>
      <c r="HYI39" s="104"/>
      <c r="HYJ39" s="105"/>
      <c r="HYK39" s="106"/>
      <c r="HYL39" s="79"/>
      <c r="HYM39" s="92"/>
      <c r="HYN39" s="89"/>
      <c r="HYO39" s="89"/>
      <c r="HYP39" s="89"/>
      <c r="HYQ39" s="109"/>
      <c r="HYR39" s="104"/>
      <c r="HYS39" s="105"/>
      <c r="HYT39" s="106"/>
      <c r="HYU39" s="79"/>
      <c r="HYV39" s="92"/>
      <c r="HYW39" s="89"/>
      <c r="HYX39" s="89"/>
      <c r="HYY39" s="89"/>
      <c r="HYZ39" s="109"/>
      <c r="HZA39" s="104"/>
      <c r="HZB39" s="105"/>
      <c r="HZC39" s="106"/>
      <c r="HZD39" s="79"/>
      <c r="HZE39" s="92"/>
      <c r="HZF39" s="89"/>
      <c r="HZG39" s="89"/>
      <c r="HZH39" s="89"/>
      <c r="HZI39" s="109"/>
      <c r="HZJ39" s="104"/>
      <c r="HZK39" s="105"/>
      <c r="HZL39" s="106"/>
      <c r="HZM39" s="79"/>
      <c r="HZN39" s="92"/>
      <c r="HZO39" s="89"/>
      <c r="HZP39" s="89"/>
      <c r="HZQ39" s="89"/>
      <c r="HZR39" s="109"/>
      <c r="HZS39" s="104"/>
      <c r="HZT39" s="105"/>
      <c r="HZU39" s="106"/>
      <c r="HZV39" s="79"/>
      <c r="HZW39" s="92"/>
      <c r="HZX39" s="89"/>
      <c r="HZY39" s="89"/>
      <c r="HZZ39" s="89"/>
      <c r="IAA39" s="109"/>
      <c r="IAB39" s="104"/>
      <c r="IAC39" s="105"/>
      <c r="IAD39" s="106"/>
      <c r="IAE39" s="79"/>
      <c r="IAF39" s="92"/>
      <c r="IAG39" s="89"/>
      <c r="IAH39" s="89"/>
      <c r="IAI39" s="89"/>
      <c r="IAJ39" s="109"/>
      <c r="IAK39" s="104"/>
      <c r="IAL39" s="105"/>
      <c r="IAM39" s="106"/>
      <c r="IAN39" s="79"/>
      <c r="IAO39" s="92"/>
      <c r="IAP39" s="89"/>
      <c r="IAQ39" s="89"/>
      <c r="IAR39" s="89"/>
      <c r="IAS39" s="109"/>
      <c r="IAT39" s="104"/>
      <c r="IAU39" s="105"/>
      <c r="IAV39" s="106"/>
      <c r="IAW39" s="79"/>
      <c r="IAX39" s="92"/>
      <c r="IAY39" s="89"/>
      <c r="IAZ39" s="89"/>
      <c r="IBA39" s="89"/>
      <c r="IBB39" s="109"/>
      <c r="IBC39" s="104"/>
      <c r="IBD39" s="105"/>
      <c r="IBE39" s="106"/>
      <c r="IBF39" s="79"/>
      <c r="IBG39" s="92"/>
      <c r="IBH39" s="89"/>
      <c r="IBI39" s="89"/>
      <c r="IBJ39" s="89"/>
      <c r="IBK39" s="109"/>
      <c r="IBL39" s="104"/>
      <c r="IBM39" s="105"/>
      <c r="IBN39" s="106"/>
      <c r="IBO39" s="79"/>
      <c r="IBP39" s="92"/>
      <c r="IBQ39" s="89"/>
      <c r="IBR39" s="89"/>
      <c r="IBS39" s="89"/>
      <c r="IBT39" s="109"/>
      <c r="IBU39" s="104"/>
      <c r="IBV39" s="105"/>
      <c r="IBW39" s="106"/>
      <c r="IBX39" s="79"/>
      <c r="IBY39" s="92"/>
      <c r="IBZ39" s="89"/>
      <c r="ICA39" s="89"/>
      <c r="ICB39" s="89"/>
      <c r="ICC39" s="109"/>
      <c r="ICD39" s="104"/>
      <c r="ICE39" s="105"/>
      <c r="ICF39" s="106"/>
      <c r="ICG39" s="79"/>
      <c r="ICH39" s="92"/>
      <c r="ICI39" s="89"/>
      <c r="ICJ39" s="89"/>
      <c r="ICK39" s="89"/>
      <c r="ICL39" s="109"/>
      <c r="ICM39" s="104"/>
      <c r="ICN39" s="105"/>
      <c r="ICO39" s="106"/>
      <c r="ICP39" s="79"/>
      <c r="ICQ39" s="92"/>
      <c r="ICR39" s="89"/>
      <c r="ICS39" s="89"/>
      <c r="ICT39" s="89"/>
      <c r="ICU39" s="109"/>
      <c r="ICV39" s="104"/>
      <c r="ICW39" s="105"/>
      <c r="ICX39" s="106"/>
      <c r="ICY39" s="79"/>
      <c r="ICZ39" s="92"/>
      <c r="IDA39" s="89"/>
      <c r="IDB39" s="89"/>
      <c r="IDC39" s="89"/>
      <c r="IDD39" s="109"/>
      <c r="IDE39" s="104"/>
      <c r="IDF39" s="105"/>
      <c r="IDG39" s="106"/>
      <c r="IDH39" s="79"/>
      <c r="IDI39" s="92"/>
      <c r="IDJ39" s="89"/>
      <c r="IDK39" s="89"/>
      <c r="IDL39" s="89"/>
      <c r="IDM39" s="109"/>
      <c r="IDN39" s="104"/>
      <c r="IDO39" s="105"/>
      <c r="IDP39" s="106"/>
      <c r="IDQ39" s="79"/>
      <c r="IDR39" s="92"/>
      <c r="IDS39" s="89"/>
      <c r="IDT39" s="89"/>
      <c r="IDU39" s="89"/>
      <c r="IDV39" s="109"/>
      <c r="IDW39" s="104"/>
      <c r="IDX39" s="105"/>
      <c r="IDY39" s="106"/>
      <c r="IDZ39" s="79"/>
      <c r="IEA39" s="92"/>
      <c r="IEB39" s="89"/>
      <c r="IEC39" s="89"/>
      <c r="IED39" s="89"/>
      <c r="IEE39" s="109"/>
      <c r="IEF39" s="104"/>
      <c r="IEG39" s="105"/>
      <c r="IEH39" s="106"/>
      <c r="IEI39" s="79"/>
      <c r="IEJ39" s="92"/>
      <c r="IEK39" s="89"/>
      <c r="IEL39" s="89"/>
      <c r="IEM39" s="89"/>
      <c r="IEN39" s="109"/>
      <c r="IEO39" s="104"/>
      <c r="IEP39" s="105"/>
      <c r="IEQ39" s="106"/>
      <c r="IER39" s="79"/>
      <c r="IES39" s="92"/>
      <c r="IET39" s="89"/>
      <c r="IEU39" s="89"/>
      <c r="IEV39" s="89"/>
      <c r="IEW39" s="109"/>
      <c r="IEX39" s="104"/>
      <c r="IEY39" s="105"/>
      <c r="IEZ39" s="106"/>
      <c r="IFA39" s="79"/>
      <c r="IFB39" s="92"/>
      <c r="IFC39" s="89"/>
      <c r="IFD39" s="89"/>
      <c r="IFE39" s="89"/>
      <c r="IFF39" s="109"/>
      <c r="IFG39" s="104"/>
      <c r="IFH39" s="105"/>
      <c r="IFI39" s="106"/>
      <c r="IFJ39" s="79"/>
      <c r="IFK39" s="92"/>
      <c r="IFL39" s="89"/>
      <c r="IFM39" s="89"/>
      <c r="IFN39" s="89"/>
      <c r="IFO39" s="109"/>
      <c r="IFP39" s="104"/>
      <c r="IFQ39" s="105"/>
      <c r="IFR39" s="106"/>
      <c r="IFS39" s="79"/>
      <c r="IFT39" s="92"/>
      <c r="IFU39" s="89"/>
      <c r="IFV39" s="89"/>
      <c r="IFW39" s="89"/>
      <c r="IFX39" s="109"/>
      <c r="IFY39" s="104"/>
      <c r="IFZ39" s="105"/>
      <c r="IGA39" s="106"/>
      <c r="IGB39" s="79"/>
      <c r="IGC39" s="92"/>
      <c r="IGD39" s="89"/>
      <c r="IGE39" s="89"/>
      <c r="IGF39" s="89"/>
      <c r="IGG39" s="109"/>
      <c r="IGH39" s="104"/>
      <c r="IGI39" s="105"/>
      <c r="IGJ39" s="106"/>
      <c r="IGK39" s="79"/>
      <c r="IGL39" s="92"/>
      <c r="IGM39" s="89"/>
      <c r="IGN39" s="89"/>
      <c r="IGO39" s="89"/>
      <c r="IGP39" s="109"/>
      <c r="IGQ39" s="104"/>
      <c r="IGR39" s="105"/>
      <c r="IGS39" s="106"/>
      <c r="IGT39" s="79"/>
      <c r="IGU39" s="92"/>
      <c r="IGV39" s="89"/>
      <c r="IGW39" s="89"/>
      <c r="IGX39" s="89"/>
      <c r="IGY39" s="109"/>
      <c r="IGZ39" s="104"/>
      <c r="IHA39" s="105"/>
      <c r="IHB39" s="106"/>
      <c r="IHC39" s="79"/>
      <c r="IHD39" s="92"/>
      <c r="IHE39" s="89"/>
      <c r="IHF39" s="89"/>
      <c r="IHG39" s="89"/>
      <c r="IHH39" s="109"/>
      <c r="IHI39" s="104"/>
      <c r="IHJ39" s="105"/>
      <c r="IHK39" s="106"/>
      <c r="IHL39" s="79"/>
      <c r="IHM39" s="92"/>
      <c r="IHN39" s="89"/>
      <c r="IHO39" s="89"/>
      <c r="IHP39" s="89"/>
      <c r="IHQ39" s="109"/>
      <c r="IHR39" s="104"/>
      <c r="IHS39" s="105"/>
      <c r="IHT39" s="106"/>
      <c r="IHU39" s="79"/>
      <c r="IHV39" s="92"/>
      <c r="IHW39" s="89"/>
      <c r="IHX39" s="89"/>
      <c r="IHY39" s="89"/>
      <c r="IHZ39" s="109"/>
      <c r="IIA39" s="104"/>
      <c r="IIB39" s="105"/>
      <c r="IIC39" s="106"/>
      <c r="IID39" s="79"/>
      <c r="IIE39" s="92"/>
      <c r="IIF39" s="89"/>
      <c r="IIG39" s="89"/>
      <c r="IIH39" s="89"/>
      <c r="III39" s="109"/>
      <c r="IIJ39" s="104"/>
      <c r="IIK39" s="105"/>
      <c r="IIL39" s="106"/>
      <c r="IIM39" s="79"/>
      <c r="IIN39" s="92"/>
      <c r="IIO39" s="89"/>
      <c r="IIP39" s="89"/>
      <c r="IIQ39" s="89"/>
      <c r="IIR39" s="109"/>
      <c r="IIS39" s="104"/>
      <c r="IIT39" s="105"/>
      <c r="IIU39" s="106"/>
      <c r="IIV39" s="79"/>
      <c r="IIW39" s="92"/>
      <c r="IIX39" s="89"/>
      <c r="IIY39" s="89"/>
      <c r="IIZ39" s="89"/>
      <c r="IJA39" s="109"/>
      <c r="IJB39" s="104"/>
      <c r="IJC39" s="105"/>
      <c r="IJD39" s="106"/>
      <c r="IJE39" s="79"/>
      <c r="IJF39" s="92"/>
      <c r="IJG39" s="89"/>
      <c r="IJH39" s="89"/>
      <c r="IJI39" s="89"/>
      <c r="IJJ39" s="109"/>
      <c r="IJK39" s="104"/>
      <c r="IJL39" s="105"/>
      <c r="IJM39" s="106"/>
      <c r="IJN39" s="79"/>
      <c r="IJO39" s="92"/>
      <c r="IJP39" s="89"/>
      <c r="IJQ39" s="89"/>
      <c r="IJR39" s="89"/>
      <c r="IJS39" s="109"/>
      <c r="IJT39" s="104"/>
      <c r="IJU39" s="105"/>
      <c r="IJV39" s="106"/>
      <c r="IJW39" s="79"/>
      <c r="IJX39" s="92"/>
      <c r="IJY39" s="89"/>
      <c r="IJZ39" s="89"/>
      <c r="IKA39" s="89"/>
      <c r="IKB39" s="109"/>
      <c r="IKC39" s="104"/>
      <c r="IKD39" s="105"/>
      <c r="IKE39" s="106"/>
      <c r="IKF39" s="79"/>
      <c r="IKG39" s="92"/>
      <c r="IKH39" s="89"/>
      <c r="IKI39" s="89"/>
      <c r="IKJ39" s="89"/>
      <c r="IKK39" s="109"/>
      <c r="IKL39" s="104"/>
      <c r="IKM39" s="105"/>
      <c r="IKN39" s="106"/>
      <c r="IKO39" s="79"/>
      <c r="IKP39" s="92"/>
      <c r="IKQ39" s="89"/>
      <c r="IKR39" s="89"/>
      <c r="IKS39" s="89"/>
      <c r="IKT39" s="109"/>
      <c r="IKU39" s="104"/>
      <c r="IKV39" s="105"/>
      <c r="IKW39" s="106"/>
      <c r="IKX39" s="79"/>
      <c r="IKY39" s="92"/>
      <c r="IKZ39" s="89"/>
      <c r="ILA39" s="89"/>
      <c r="ILB39" s="89"/>
      <c r="ILC39" s="109"/>
      <c r="ILD39" s="104"/>
      <c r="ILE39" s="105"/>
      <c r="ILF39" s="106"/>
      <c r="ILG39" s="79"/>
      <c r="ILH39" s="92"/>
      <c r="ILI39" s="89"/>
      <c r="ILJ39" s="89"/>
      <c r="ILK39" s="89"/>
      <c r="ILL39" s="109"/>
      <c r="ILM39" s="104"/>
      <c r="ILN39" s="105"/>
      <c r="ILO39" s="106"/>
      <c r="ILP39" s="79"/>
      <c r="ILQ39" s="92"/>
      <c r="ILR39" s="89"/>
      <c r="ILS39" s="89"/>
      <c r="ILT39" s="89"/>
      <c r="ILU39" s="109"/>
      <c r="ILV39" s="104"/>
      <c r="ILW39" s="105"/>
      <c r="ILX39" s="106"/>
      <c r="ILY39" s="79"/>
      <c r="ILZ39" s="92"/>
      <c r="IMA39" s="89"/>
      <c r="IMB39" s="89"/>
      <c r="IMC39" s="89"/>
      <c r="IMD39" s="109"/>
      <c r="IME39" s="104"/>
      <c r="IMF39" s="105"/>
      <c r="IMG39" s="106"/>
      <c r="IMH39" s="79"/>
      <c r="IMI39" s="92"/>
      <c r="IMJ39" s="89"/>
      <c r="IMK39" s="89"/>
      <c r="IML39" s="89"/>
      <c r="IMM39" s="109"/>
      <c r="IMN39" s="104"/>
      <c r="IMO39" s="105"/>
      <c r="IMP39" s="106"/>
      <c r="IMQ39" s="79"/>
      <c r="IMR39" s="92"/>
      <c r="IMS39" s="89"/>
      <c r="IMT39" s="89"/>
      <c r="IMU39" s="89"/>
      <c r="IMV39" s="109"/>
      <c r="IMW39" s="104"/>
      <c r="IMX39" s="105"/>
      <c r="IMY39" s="106"/>
      <c r="IMZ39" s="79"/>
      <c r="INA39" s="92"/>
      <c r="INB39" s="89"/>
      <c r="INC39" s="89"/>
      <c r="IND39" s="89"/>
      <c r="INE39" s="109"/>
      <c r="INF39" s="104"/>
      <c r="ING39" s="105"/>
      <c r="INH39" s="106"/>
      <c r="INI39" s="79"/>
      <c r="INJ39" s="92"/>
      <c r="INK39" s="89"/>
      <c r="INL39" s="89"/>
      <c r="INM39" s="89"/>
      <c r="INN39" s="109"/>
      <c r="INO39" s="104"/>
      <c r="INP39" s="105"/>
      <c r="INQ39" s="106"/>
      <c r="INR39" s="79"/>
      <c r="INS39" s="92"/>
      <c r="INT39" s="89"/>
      <c r="INU39" s="89"/>
      <c r="INV39" s="89"/>
      <c r="INW39" s="109"/>
      <c r="INX39" s="104"/>
      <c r="INY39" s="105"/>
      <c r="INZ39" s="106"/>
      <c r="IOA39" s="79"/>
      <c r="IOB39" s="92"/>
      <c r="IOC39" s="89"/>
      <c r="IOD39" s="89"/>
      <c r="IOE39" s="89"/>
      <c r="IOF39" s="109"/>
      <c r="IOG39" s="104"/>
      <c r="IOH39" s="105"/>
      <c r="IOI39" s="106"/>
      <c r="IOJ39" s="79"/>
      <c r="IOK39" s="92"/>
      <c r="IOL39" s="89"/>
      <c r="IOM39" s="89"/>
      <c r="ION39" s="89"/>
      <c r="IOO39" s="109"/>
      <c r="IOP39" s="104"/>
      <c r="IOQ39" s="105"/>
      <c r="IOR39" s="106"/>
      <c r="IOS39" s="79"/>
      <c r="IOT39" s="92"/>
      <c r="IOU39" s="89"/>
      <c r="IOV39" s="89"/>
      <c r="IOW39" s="89"/>
      <c r="IOX39" s="109"/>
      <c r="IOY39" s="104"/>
      <c r="IOZ39" s="105"/>
      <c r="IPA39" s="106"/>
      <c r="IPB39" s="79"/>
      <c r="IPC39" s="92"/>
      <c r="IPD39" s="89"/>
      <c r="IPE39" s="89"/>
      <c r="IPF39" s="89"/>
      <c r="IPG39" s="109"/>
      <c r="IPH39" s="104"/>
      <c r="IPI39" s="105"/>
      <c r="IPJ39" s="106"/>
      <c r="IPK39" s="79"/>
      <c r="IPL39" s="92"/>
      <c r="IPM39" s="89"/>
      <c r="IPN39" s="89"/>
      <c r="IPO39" s="89"/>
      <c r="IPP39" s="109"/>
      <c r="IPQ39" s="104"/>
      <c r="IPR39" s="105"/>
      <c r="IPS39" s="106"/>
      <c r="IPT39" s="79"/>
      <c r="IPU39" s="92"/>
      <c r="IPV39" s="89"/>
      <c r="IPW39" s="89"/>
      <c r="IPX39" s="89"/>
      <c r="IPY39" s="109"/>
      <c r="IPZ39" s="104"/>
      <c r="IQA39" s="105"/>
      <c r="IQB39" s="106"/>
      <c r="IQC39" s="79"/>
      <c r="IQD39" s="92"/>
      <c r="IQE39" s="89"/>
      <c r="IQF39" s="89"/>
      <c r="IQG39" s="89"/>
      <c r="IQH39" s="109"/>
      <c r="IQI39" s="104"/>
      <c r="IQJ39" s="105"/>
      <c r="IQK39" s="106"/>
      <c r="IQL39" s="79"/>
      <c r="IQM39" s="92"/>
      <c r="IQN39" s="89"/>
      <c r="IQO39" s="89"/>
      <c r="IQP39" s="89"/>
      <c r="IQQ39" s="109"/>
      <c r="IQR39" s="104"/>
      <c r="IQS39" s="105"/>
      <c r="IQT39" s="106"/>
      <c r="IQU39" s="79"/>
      <c r="IQV39" s="92"/>
      <c r="IQW39" s="89"/>
      <c r="IQX39" s="89"/>
      <c r="IQY39" s="89"/>
      <c r="IQZ39" s="109"/>
      <c r="IRA39" s="104"/>
      <c r="IRB39" s="105"/>
      <c r="IRC39" s="106"/>
      <c r="IRD39" s="79"/>
      <c r="IRE39" s="92"/>
      <c r="IRF39" s="89"/>
      <c r="IRG39" s="89"/>
      <c r="IRH39" s="89"/>
      <c r="IRI39" s="109"/>
      <c r="IRJ39" s="104"/>
      <c r="IRK39" s="105"/>
      <c r="IRL39" s="106"/>
      <c r="IRM39" s="79"/>
      <c r="IRN39" s="92"/>
      <c r="IRO39" s="89"/>
      <c r="IRP39" s="89"/>
      <c r="IRQ39" s="89"/>
      <c r="IRR39" s="109"/>
      <c r="IRS39" s="104"/>
      <c r="IRT39" s="105"/>
      <c r="IRU39" s="106"/>
      <c r="IRV39" s="79"/>
      <c r="IRW39" s="92"/>
      <c r="IRX39" s="89"/>
      <c r="IRY39" s="89"/>
      <c r="IRZ39" s="89"/>
      <c r="ISA39" s="109"/>
      <c r="ISB39" s="104"/>
      <c r="ISC39" s="105"/>
      <c r="ISD39" s="106"/>
      <c r="ISE39" s="79"/>
      <c r="ISF39" s="92"/>
      <c r="ISG39" s="89"/>
      <c r="ISH39" s="89"/>
      <c r="ISI39" s="89"/>
      <c r="ISJ39" s="109"/>
      <c r="ISK39" s="104"/>
      <c r="ISL39" s="105"/>
      <c r="ISM39" s="106"/>
      <c r="ISN39" s="79"/>
      <c r="ISO39" s="92"/>
      <c r="ISP39" s="89"/>
      <c r="ISQ39" s="89"/>
      <c r="ISR39" s="89"/>
      <c r="ISS39" s="109"/>
      <c r="IST39" s="104"/>
      <c r="ISU39" s="105"/>
      <c r="ISV39" s="106"/>
      <c r="ISW39" s="79"/>
      <c r="ISX39" s="92"/>
      <c r="ISY39" s="89"/>
      <c r="ISZ39" s="89"/>
      <c r="ITA39" s="89"/>
      <c r="ITB39" s="109"/>
      <c r="ITC39" s="104"/>
      <c r="ITD39" s="105"/>
      <c r="ITE39" s="106"/>
      <c r="ITF39" s="79"/>
      <c r="ITG39" s="92"/>
      <c r="ITH39" s="89"/>
      <c r="ITI39" s="89"/>
      <c r="ITJ39" s="89"/>
      <c r="ITK39" s="109"/>
      <c r="ITL39" s="104"/>
      <c r="ITM39" s="105"/>
      <c r="ITN39" s="106"/>
      <c r="ITO39" s="79"/>
      <c r="ITP39" s="92"/>
      <c r="ITQ39" s="89"/>
      <c r="ITR39" s="89"/>
      <c r="ITS39" s="89"/>
      <c r="ITT39" s="109"/>
      <c r="ITU39" s="104"/>
      <c r="ITV39" s="105"/>
      <c r="ITW39" s="106"/>
      <c r="ITX39" s="79"/>
      <c r="ITY39" s="92"/>
      <c r="ITZ39" s="89"/>
      <c r="IUA39" s="89"/>
      <c r="IUB39" s="89"/>
      <c r="IUC39" s="109"/>
      <c r="IUD39" s="104"/>
      <c r="IUE39" s="105"/>
      <c r="IUF39" s="106"/>
      <c r="IUG39" s="79"/>
      <c r="IUH39" s="92"/>
      <c r="IUI39" s="89"/>
      <c r="IUJ39" s="89"/>
      <c r="IUK39" s="89"/>
      <c r="IUL39" s="109"/>
      <c r="IUM39" s="104"/>
      <c r="IUN39" s="105"/>
      <c r="IUO39" s="106"/>
      <c r="IUP39" s="79"/>
      <c r="IUQ39" s="92"/>
      <c r="IUR39" s="89"/>
      <c r="IUS39" s="89"/>
      <c r="IUT39" s="89"/>
      <c r="IUU39" s="109"/>
      <c r="IUV39" s="104"/>
      <c r="IUW39" s="105"/>
      <c r="IUX39" s="106"/>
      <c r="IUY39" s="79"/>
      <c r="IUZ39" s="92"/>
      <c r="IVA39" s="89"/>
      <c r="IVB39" s="89"/>
      <c r="IVC39" s="89"/>
      <c r="IVD39" s="109"/>
      <c r="IVE39" s="104"/>
      <c r="IVF39" s="105"/>
      <c r="IVG39" s="106"/>
      <c r="IVH39" s="79"/>
      <c r="IVI39" s="92"/>
      <c r="IVJ39" s="89"/>
      <c r="IVK39" s="89"/>
      <c r="IVL39" s="89"/>
      <c r="IVM39" s="109"/>
      <c r="IVN39" s="104"/>
      <c r="IVO39" s="105"/>
      <c r="IVP39" s="106"/>
      <c r="IVQ39" s="79"/>
      <c r="IVR39" s="92"/>
      <c r="IVS39" s="89"/>
      <c r="IVT39" s="89"/>
      <c r="IVU39" s="89"/>
      <c r="IVV39" s="109"/>
      <c r="IVW39" s="104"/>
      <c r="IVX39" s="105"/>
      <c r="IVY39" s="106"/>
      <c r="IVZ39" s="79"/>
      <c r="IWA39" s="92"/>
      <c r="IWB39" s="89"/>
      <c r="IWC39" s="89"/>
      <c r="IWD39" s="89"/>
      <c r="IWE39" s="109"/>
      <c r="IWF39" s="104"/>
      <c r="IWG39" s="105"/>
      <c r="IWH39" s="106"/>
      <c r="IWI39" s="79"/>
      <c r="IWJ39" s="92"/>
      <c r="IWK39" s="89"/>
      <c r="IWL39" s="89"/>
      <c r="IWM39" s="89"/>
      <c r="IWN39" s="109"/>
      <c r="IWO39" s="104"/>
      <c r="IWP39" s="105"/>
      <c r="IWQ39" s="106"/>
      <c r="IWR39" s="79"/>
      <c r="IWS39" s="92"/>
      <c r="IWT39" s="89"/>
      <c r="IWU39" s="89"/>
      <c r="IWV39" s="89"/>
      <c r="IWW39" s="109"/>
      <c r="IWX39" s="104"/>
      <c r="IWY39" s="105"/>
      <c r="IWZ39" s="106"/>
      <c r="IXA39" s="79"/>
      <c r="IXB39" s="92"/>
      <c r="IXC39" s="89"/>
      <c r="IXD39" s="89"/>
      <c r="IXE39" s="89"/>
      <c r="IXF39" s="109"/>
      <c r="IXG39" s="104"/>
      <c r="IXH39" s="105"/>
      <c r="IXI39" s="106"/>
      <c r="IXJ39" s="79"/>
      <c r="IXK39" s="92"/>
      <c r="IXL39" s="89"/>
      <c r="IXM39" s="89"/>
      <c r="IXN39" s="89"/>
      <c r="IXO39" s="109"/>
      <c r="IXP39" s="104"/>
      <c r="IXQ39" s="105"/>
      <c r="IXR39" s="106"/>
      <c r="IXS39" s="79"/>
      <c r="IXT39" s="92"/>
      <c r="IXU39" s="89"/>
      <c r="IXV39" s="89"/>
      <c r="IXW39" s="89"/>
      <c r="IXX39" s="109"/>
      <c r="IXY39" s="104"/>
      <c r="IXZ39" s="105"/>
      <c r="IYA39" s="106"/>
      <c r="IYB39" s="79"/>
      <c r="IYC39" s="92"/>
      <c r="IYD39" s="89"/>
      <c r="IYE39" s="89"/>
      <c r="IYF39" s="89"/>
      <c r="IYG39" s="109"/>
      <c r="IYH39" s="104"/>
      <c r="IYI39" s="105"/>
      <c r="IYJ39" s="106"/>
      <c r="IYK39" s="79"/>
      <c r="IYL39" s="92"/>
      <c r="IYM39" s="89"/>
      <c r="IYN39" s="89"/>
      <c r="IYO39" s="89"/>
      <c r="IYP39" s="109"/>
      <c r="IYQ39" s="104"/>
      <c r="IYR39" s="105"/>
      <c r="IYS39" s="106"/>
      <c r="IYT39" s="79"/>
      <c r="IYU39" s="92"/>
      <c r="IYV39" s="89"/>
      <c r="IYW39" s="89"/>
      <c r="IYX39" s="89"/>
      <c r="IYY39" s="109"/>
      <c r="IYZ39" s="104"/>
      <c r="IZA39" s="105"/>
      <c r="IZB39" s="106"/>
      <c r="IZC39" s="79"/>
      <c r="IZD39" s="92"/>
      <c r="IZE39" s="89"/>
      <c r="IZF39" s="89"/>
      <c r="IZG39" s="89"/>
      <c r="IZH39" s="109"/>
      <c r="IZI39" s="104"/>
      <c r="IZJ39" s="105"/>
      <c r="IZK39" s="106"/>
      <c r="IZL39" s="79"/>
      <c r="IZM39" s="92"/>
      <c r="IZN39" s="89"/>
      <c r="IZO39" s="89"/>
      <c r="IZP39" s="89"/>
      <c r="IZQ39" s="109"/>
      <c r="IZR39" s="104"/>
      <c r="IZS39" s="105"/>
      <c r="IZT39" s="106"/>
      <c r="IZU39" s="79"/>
      <c r="IZV39" s="92"/>
      <c r="IZW39" s="89"/>
      <c r="IZX39" s="89"/>
      <c r="IZY39" s="89"/>
      <c r="IZZ39" s="109"/>
      <c r="JAA39" s="104"/>
      <c r="JAB39" s="105"/>
      <c r="JAC39" s="106"/>
      <c r="JAD39" s="79"/>
      <c r="JAE39" s="92"/>
      <c r="JAF39" s="89"/>
      <c r="JAG39" s="89"/>
      <c r="JAH39" s="89"/>
      <c r="JAI39" s="109"/>
      <c r="JAJ39" s="104"/>
      <c r="JAK39" s="105"/>
      <c r="JAL39" s="106"/>
      <c r="JAM39" s="79"/>
      <c r="JAN39" s="92"/>
      <c r="JAO39" s="89"/>
      <c r="JAP39" s="89"/>
      <c r="JAQ39" s="89"/>
      <c r="JAR39" s="109"/>
      <c r="JAS39" s="104"/>
      <c r="JAT39" s="105"/>
      <c r="JAU39" s="106"/>
      <c r="JAV39" s="79"/>
      <c r="JAW39" s="92"/>
      <c r="JAX39" s="89"/>
      <c r="JAY39" s="89"/>
      <c r="JAZ39" s="89"/>
      <c r="JBA39" s="109"/>
      <c r="JBB39" s="104"/>
      <c r="JBC39" s="105"/>
      <c r="JBD39" s="106"/>
      <c r="JBE39" s="79"/>
      <c r="JBF39" s="92"/>
      <c r="JBG39" s="89"/>
      <c r="JBH39" s="89"/>
      <c r="JBI39" s="89"/>
      <c r="JBJ39" s="109"/>
      <c r="JBK39" s="104"/>
      <c r="JBL39" s="105"/>
      <c r="JBM39" s="106"/>
      <c r="JBN39" s="79"/>
      <c r="JBO39" s="92"/>
      <c r="JBP39" s="89"/>
      <c r="JBQ39" s="89"/>
      <c r="JBR39" s="89"/>
      <c r="JBS39" s="109"/>
      <c r="JBT39" s="104"/>
      <c r="JBU39" s="105"/>
      <c r="JBV39" s="106"/>
      <c r="JBW39" s="79"/>
      <c r="JBX39" s="92"/>
      <c r="JBY39" s="89"/>
      <c r="JBZ39" s="89"/>
      <c r="JCA39" s="89"/>
      <c r="JCB39" s="109"/>
      <c r="JCC39" s="104"/>
      <c r="JCD39" s="105"/>
      <c r="JCE39" s="106"/>
      <c r="JCF39" s="79"/>
      <c r="JCG39" s="92"/>
      <c r="JCH39" s="89"/>
      <c r="JCI39" s="89"/>
      <c r="JCJ39" s="89"/>
      <c r="JCK39" s="109"/>
      <c r="JCL39" s="104"/>
      <c r="JCM39" s="105"/>
      <c r="JCN39" s="106"/>
      <c r="JCO39" s="79"/>
      <c r="JCP39" s="92"/>
      <c r="JCQ39" s="89"/>
      <c r="JCR39" s="89"/>
      <c r="JCS39" s="89"/>
      <c r="JCT39" s="109"/>
      <c r="JCU39" s="104"/>
      <c r="JCV39" s="105"/>
      <c r="JCW39" s="106"/>
      <c r="JCX39" s="79"/>
      <c r="JCY39" s="92"/>
      <c r="JCZ39" s="89"/>
      <c r="JDA39" s="89"/>
      <c r="JDB39" s="89"/>
      <c r="JDC39" s="109"/>
      <c r="JDD39" s="104"/>
      <c r="JDE39" s="105"/>
      <c r="JDF39" s="106"/>
      <c r="JDG39" s="79"/>
      <c r="JDH39" s="92"/>
      <c r="JDI39" s="89"/>
      <c r="JDJ39" s="89"/>
      <c r="JDK39" s="89"/>
      <c r="JDL39" s="109"/>
      <c r="JDM39" s="104"/>
      <c r="JDN39" s="105"/>
      <c r="JDO39" s="106"/>
      <c r="JDP39" s="79"/>
      <c r="JDQ39" s="92"/>
      <c r="JDR39" s="89"/>
      <c r="JDS39" s="89"/>
      <c r="JDT39" s="89"/>
      <c r="JDU39" s="109"/>
      <c r="JDV39" s="104"/>
      <c r="JDW39" s="105"/>
      <c r="JDX39" s="106"/>
      <c r="JDY39" s="79"/>
      <c r="JDZ39" s="92"/>
      <c r="JEA39" s="89"/>
      <c r="JEB39" s="89"/>
      <c r="JEC39" s="89"/>
      <c r="JED39" s="109"/>
      <c r="JEE39" s="104"/>
      <c r="JEF39" s="105"/>
      <c r="JEG39" s="106"/>
      <c r="JEH39" s="79"/>
      <c r="JEI39" s="92"/>
      <c r="JEJ39" s="89"/>
      <c r="JEK39" s="89"/>
      <c r="JEL39" s="89"/>
      <c r="JEM39" s="109"/>
      <c r="JEN39" s="104"/>
      <c r="JEO39" s="105"/>
      <c r="JEP39" s="106"/>
      <c r="JEQ39" s="79"/>
      <c r="JER39" s="92"/>
      <c r="JES39" s="89"/>
      <c r="JET39" s="89"/>
      <c r="JEU39" s="89"/>
      <c r="JEV39" s="109"/>
      <c r="JEW39" s="104"/>
      <c r="JEX39" s="105"/>
      <c r="JEY39" s="106"/>
      <c r="JEZ39" s="79"/>
      <c r="JFA39" s="92"/>
      <c r="JFB39" s="89"/>
      <c r="JFC39" s="89"/>
      <c r="JFD39" s="89"/>
      <c r="JFE39" s="109"/>
      <c r="JFF39" s="104"/>
      <c r="JFG39" s="105"/>
      <c r="JFH39" s="106"/>
      <c r="JFI39" s="79"/>
      <c r="JFJ39" s="92"/>
      <c r="JFK39" s="89"/>
      <c r="JFL39" s="89"/>
      <c r="JFM39" s="89"/>
      <c r="JFN39" s="109"/>
      <c r="JFO39" s="104"/>
      <c r="JFP39" s="105"/>
      <c r="JFQ39" s="106"/>
      <c r="JFR39" s="79"/>
      <c r="JFS39" s="92"/>
      <c r="JFT39" s="89"/>
      <c r="JFU39" s="89"/>
      <c r="JFV39" s="89"/>
      <c r="JFW39" s="109"/>
      <c r="JFX39" s="104"/>
      <c r="JFY39" s="105"/>
      <c r="JFZ39" s="106"/>
      <c r="JGA39" s="79"/>
      <c r="JGB39" s="92"/>
      <c r="JGC39" s="89"/>
      <c r="JGD39" s="89"/>
      <c r="JGE39" s="89"/>
      <c r="JGF39" s="109"/>
      <c r="JGG39" s="104"/>
      <c r="JGH39" s="105"/>
      <c r="JGI39" s="106"/>
      <c r="JGJ39" s="79"/>
      <c r="JGK39" s="92"/>
      <c r="JGL39" s="89"/>
      <c r="JGM39" s="89"/>
      <c r="JGN39" s="89"/>
      <c r="JGO39" s="109"/>
      <c r="JGP39" s="104"/>
      <c r="JGQ39" s="105"/>
      <c r="JGR39" s="106"/>
      <c r="JGS39" s="79"/>
      <c r="JGT39" s="92"/>
      <c r="JGU39" s="89"/>
      <c r="JGV39" s="89"/>
      <c r="JGW39" s="89"/>
      <c r="JGX39" s="109"/>
      <c r="JGY39" s="104"/>
      <c r="JGZ39" s="105"/>
      <c r="JHA39" s="106"/>
      <c r="JHB39" s="79"/>
      <c r="JHC39" s="92"/>
      <c r="JHD39" s="89"/>
      <c r="JHE39" s="89"/>
      <c r="JHF39" s="89"/>
      <c r="JHG39" s="109"/>
      <c r="JHH39" s="104"/>
      <c r="JHI39" s="105"/>
      <c r="JHJ39" s="106"/>
      <c r="JHK39" s="79"/>
      <c r="JHL39" s="92"/>
      <c r="JHM39" s="89"/>
      <c r="JHN39" s="89"/>
      <c r="JHO39" s="89"/>
      <c r="JHP39" s="109"/>
      <c r="JHQ39" s="104"/>
      <c r="JHR39" s="105"/>
      <c r="JHS39" s="106"/>
      <c r="JHT39" s="79"/>
      <c r="JHU39" s="92"/>
      <c r="JHV39" s="89"/>
      <c r="JHW39" s="89"/>
      <c r="JHX39" s="89"/>
      <c r="JHY39" s="109"/>
      <c r="JHZ39" s="104"/>
      <c r="JIA39" s="105"/>
      <c r="JIB39" s="106"/>
      <c r="JIC39" s="79"/>
      <c r="JID39" s="92"/>
      <c r="JIE39" s="89"/>
      <c r="JIF39" s="89"/>
      <c r="JIG39" s="89"/>
      <c r="JIH39" s="109"/>
      <c r="JII39" s="104"/>
      <c r="JIJ39" s="105"/>
      <c r="JIK39" s="106"/>
      <c r="JIL39" s="79"/>
      <c r="JIM39" s="92"/>
      <c r="JIN39" s="89"/>
      <c r="JIO39" s="89"/>
      <c r="JIP39" s="89"/>
      <c r="JIQ39" s="109"/>
      <c r="JIR39" s="104"/>
      <c r="JIS39" s="105"/>
      <c r="JIT39" s="106"/>
      <c r="JIU39" s="79"/>
      <c r="JIV39" s="92"/>
      <c r="JIW39" s="89"/>
      <c r="JIX39" s="89"/>
      <c r="JIY39" s="89"/>
      <c r="JIZ39" s="109"/>
      <c r="JJA39" s="104"/>
      <c r="JJB39" s="105"/>
      <c r="JJC39" s="106"/>
      <c r="JJD39" s="79"/>
      <c r="JJE39" s="92"/>
      <c r="JJF39" s="89"/>
      <c r="JJG39" s="89"/>
      <c r="JJH39" s="89"/>
      <c r="JJI39" s="109"/>
      <c r="JJJ39" s="104"/>
      <c r="JJK39" s="105"/>
      <c r="JJL39" s="106"/>
      <c r="JJM39" s="79"/>
      <c r="JJN39" s="92"/>
      <c r="JJO39" s="89"/>
      <c r="JJP39" s="89"/>
      <c r="JJQ39" s="89"/>
      <c r="JJR39" s="109"/>
      <c r="JJS39" s="104"/>
      <c r="JJT39" s="105"/>
      <c r="JJU39" s="106"/>
      <c r="JJV39" s="79"/>
      <c r="JJW39" s="92"/>
      <c r="JJX39" s="89"/>
      <c r="JJY39" s="89"/>
      <c r="JJZ39" s="89"/>
      <c r="JKA39" s="109"/>
      <c r="JKB39" s="104"/>
      <c r="JKC39" s="105"/>
      <c r="JKD39" s="106"/>
      <c r="JKE39" s="79"/>
      <c r="JKF39" s="92"/>
      <c r="JKG39" s="89"/>
      <c r="JKH39" s="89"/>
      <c r="JKI39" s="89"/>
      <c r="JKJ39" s="109"/>
      <c r="JKK39" s="104"/>
      <c r="JKL39" s="105"/>
      <c r="JKM39" s="106"/>
      <c r="JKN39" s="79"/>
      <c r="JKO39" s="92"/>
      <c r="JKP39" s="89"/>
      <c r="JKQ39" s="89"/>
      <c r="JKR39" s="89"/>
      <c r="JKS39" s="109"/>
      <c r="JKT39" s="104"/>
      <c r="JKU39" s="105"/>
      <c r="JKV39" s="106"/>
      <c r="JKW39" s="79"/>
      <c r="JKX39" s="92"/>
      <c r="JKY39" s="89"/>
      <c r="JKZ39" s="89"/>
      <c r="JLA39" s="89"/>
      <c r="JLB39" s="109"/>
      <c r="JLC39" s="104"/>
      <c r="JLD39" s="105"/>
      <c r="JLE39" s="106"/>
      <c r="JLF39" s="79"/>
      <c r="JLG39" s="92"/>
      <c r="JLH39" s="89"/>
      <c r="JLI39" s="89"/>
      <c r="JLJ39" s="89"/>
      <c r="JLK39" s="109"/>
      <c r="JLL39" s="104"/>
      <c r="JLM39" s="105"/>
      <c r="JLN39" s="106"/>
      <c r="JLO39" s="79"/>
      <c r="JLP39" s="92"/>
      <c r="JLQ39" s="89"/>
      <c r="JLR39" s="89"/>
      <c r="JLS39" s="89"/>
      <c r="JLT39" s="109"/>
      <c r="JLU39" s="104"/>
      <c r="JLV39" s="105"/>
      <c r="JLW39" s="106"/>
      <c r="JLX39" s="79"/>
      <c r="JLY39" s="92"/>
      <c r="JLZ39" s="89"/>
      <c r="JMA39" s="89"/>
      <c r="JMB39" s="89"/>
      <c r="JMC39" s="109"/>
      <c r="JMD39" s="104"/>
      <c r="JME39" s="105"/>
      <c r="JMF39" s="106"/>
      <c r="JMG39" s="79"/>
      <c r="JMH39" s="92"/>
      <c r="JMI39" s="89"/>
      <c r="JMJ39" s="89"/>
      <c r="JMK39" s="89"/>
      <c r="JML39" s="109"/>
      <c r="JMM39" s="104"/>
      <c r="JMN39" s="105"/>
      <c r="JMO39" s="106"/>
      <c r="JMP39" s="79"/>
      <c r="JMQ39" s="92"/>
      <c r="JMR39" s="89"/>
      <c r="JMS39" s="89"/>
      <c r="JMT39" s="89"/>
      <c r="JMU39" s="109"/>
      <c r="JMV39" s="104"/>
      <c r="JMW39" s="105"/>
      <c r="JMX39" s="106"/>
      <c r="JMY39" s="79"/>
      <c r="JMZ39" s="92"/>
      <c r="JNA39" s="89"/>
      <c r="JNB39" s="89"/>
      <c r="JNC39" s="89"/>
      <c r="JND39" s="109"/>
      <c r="JNE39" s="104"/>
      <c r="JNF39" s="105"/>
      <c r="JNG39" s="106"/>
      <c r="JNH39" s="79"/>
      <c r="JNI39" s="92"/>
      <c r="JNJ39" s="89"/>
      <c r="JNK39" s="89"/>
      <c r="JNL39" s="89"/>
      <c r="JNM39" s="109"/>
      <c r="JNN39" s="104"/>
      <c r="JNO39" s="105"/>
      <c r="JNP39" s="106"/>
      <c r="JNQ39" s="79"/>
      <c r="JNR39" s="92"/>
      <c r="JNS39" s="89"/>
      <c r="JNT39" s="89"/>
      <c r="JNU39" s="89"/>
      <c r="JNV39" s="109"/>
      <c r="JNW39" s="104"/>
      <c r="JNX39" s="105"/>
      <c r="JNY39" s="106"/>
      <c r="JNZ39" s="79"/>
      <c r="JOA39" s="92"/>
      <c r="JOB39" s="89"/>
      <c r="JOC39" s="89"/>
      <c r="JOD39" s="89"/>
      <c r="JOE39" s="109"/>
      <c r="JOF39" s="104"/>
      <c r="JOG39" s="105"/>
      <c r="JOH39" s="106"/>
      <c r="JOI39" s="79"/>
      <c r="JOJ39" s="92"/>
      <c r="JOK39" s="89"/>
      <c r="JOL39" s="89"/>
      <c r="JOM39" s="89"/>
      <c r="JON39" s="109"/>
      <c r="JOO39" s="104"/>
      <c r="JOP39" s="105"/>
      <c r="JOQ39" s="106"/>
      <c r="JOR39" s="79"/>
      <c r="JOS39" s="92"/>
      <c r="JOT39" s="89"/>
      <c r="JOU39" s="89"/>
      <c r="JOV39" s="89"/>
      <c r="JOW39" s="109"/>
      <c r="JOX39" s="104"/>
      <c r="JOY39" s="105"/>
      <c r="JOZ39" s="106"/>
      <c r="JPA39" s="79"/>
      <c r="JPB39" s="92"/>
      <c r="JPC39" s="89"/>
      <c r="JPD39" s="89"/>
      <c r="JPE39" s="89"/>
      <c r="JPF39" s="109"/>
      <c r="JPG39" s="104"/>
      <c r="JPH39" s="105"/>
      <c r="JPI39" s="106"/>
      <c r="JPJ39" s="79"/>
      <c r="JPK39" s="92"/>
      <c r="JPL39" s="89"/>
      <c r="JPM39" s="89"/>
      <c r="JPN39" s="89"/>
      <c r="JPO39" s="109"/>
      <c r="JPP39" s="104"/>
      <c r="JPQ39" s="105"/>
      <c r="JPR39" s="106"/>
      <c r="JPS39" s="79"/>
      <c r="JPT39" s="92"/>
      <c r="JPU39" s="89"/>
      <c r="JPV39" s="89"/>
      <c r="JPW39" s="89"/>
      <c r="JPX39" s="109"/>
      <c r="JPY39" s="104"/>
      <c r="JPZ39" s="105"/>
      <c r="JQA39" s="106"/>
      <c r="JQB39" s="79"/>
      <c r="JQC39" s="92"/>
      <c r="JQD39" s="89"/>
      <c r="JQE39" s="89"/>
      <c r="JQF39" s="89"/>
      <c r="JQG39" s="109"/>
      <c r="JQH39" s="104"/>
      <c r="JQI39" s="105"/>
      <c r="JQJ39" s="106"/>
      <c r="JQK39" s="79"/>
      <c r="JQL39" s="92"/>
      <c r="JQM39" s="89"/>
      <c r="JQN39" s="89"/>
      <c r="JQO39" s="89"/>
      <c r="JQP39" s="109"/>
      <c r="JQQ39" s="104"/>
      <c r="JQR39" s="105"/>
      <c r="JQS39" s="106"/>
      <c r="JQT39" s="79"/>
      <c r="JQU39" s="92"/>
      <c r="JQV39" s="89"/>
      <c r="JQW39" s="89"/>
      <c r="JQX39" s="89"/>
      <c r="JQY39" s="109"/>
      <c r="JQZ39" s="104"/>
      <c r="JRA39" s="105"/>
      <c r="JRB39" s="106"/>
      <c r="JRC39" s="79"/>
      <c r="JRD39" s="92"/>
      <c r="JRE39" s="89"/>
      <c r="JRF39" s="89"/>
      <c r="JRG39" s="89"/>
      <c r="JRH39" s="109"/>
      <c r="JRI39" s="104"/>
      <c r="JRJ39" s="105"/>
      <c r="JRK39" s="106"/>
      <c r="JRL39" s="79"/>
      <c r="JRM39" s="92"/>
      <c r="JRN39" s="89"/>
      <c r="JRO39" s="89"/>
      <c r="JRP39" s="89"/>
      <c r="JRQ39" s="109"/>
      <c r="JRR39" s="104"/>
      <c r="JRS39" s="105"/>
      <c r="JRT39" s="106"/>
      <c r="JRU39" s="79"/>
      <c r="JRV39" s="92"/>
      <c r="JRW39" s="89"/>
      <c r="JRX39" s="89"/>
      <c r="JRY39" s="89"/>
      <c r="JRZ39" s="109"/>
      <c r="JSA39" s="104"/>
      <c r="JSB39" s="105"/>
      <c r="JSC39" s="106"/>
      <c r="JSD39" s="79"/>
      <c r="JSE39" s="92"/>
      <c r="JSF39" s="89"/>
      <c r="JSG39" s="89"/>
      <c r="JSH39" s="89"/>
      <c r="JSI39" s="109"/>
      <c r="JSJ39" s="104"/>
      <c r="JSK39" s="105"/>
      <c r="JSL39" s="106"/>
      <c r="JSM39" s="79"/>
      <c r="JSN39" s="92"/>
      <c r="JSO39" s="89"/>
      <c r="JSP39" s="89"/>
      <c r="JSQ39" s="89"/>
      <c r="JSR39" s="109"/>
      <c r="JSS39" s="104"/>
      <c r="JST39" s="105"/>
      <c r="JSU39" s="106"/>
      <c r="JSV39" s="79"/>
      <c r="JSW39" s="92"/>
      <c r="JSX39" s="89"/>
      <c r="JSY39" s="89"/>
      <c r="JSZ39" s="89"/>
      <c r="JTA39" s="109"/>
      <c r="JTB39" s="104"/>
      <c r="JTC39" s="105"/>
      <c r="JTD39" s="106"/>
      <c r="JTE39" s="79"/>
      <c r="JTF39" s="92"/>
      <c r="JTG39" s="89"/>
      <c r="JTH39" s="89"/>
      <c r="JTI39" s="89"/>
      <c r="JTJ39" s="109"/>
      <c r="JTK39" s="104"/>
      <c r="JTL39" s="105"/>
      <c r="JTM39" s="106"/>
      <c r="JTN39" s="79"/>
      <c r="JTO39" s="92"/>
      <c r="JTP39" s="89"/>
      <c r="JTQ39" s="89"/>
      <c r="JTR39" s="89"/>
      <c r="JTS39" s="109"/>
      <c r="JTT39" s="104"/>
      <c r="JTU39" s="105"/>
      <c r="JTV39" s="106"/>
      <c r="JTW39" s="79"/>
      <c r="JTX39" s="92"/>
      <c r="JTY39" s="89"/>
      <c r="JTZ39" s="89"/>
      <c r="JUA39" s="89"/>
      <c r="JUB39" s="109"/>
      <c r="JUC39" s="104"/>
      <c r="JUD39" s="105"/>
      <c r="JUE39" s="106"/>
      <c r="JUF39" s="79"/>
      <c r="JUG39" s="92"/>
      <c r="JUH39" s="89"/>
      <c r="JUI39" s="89"/>
      <c r="JUJ39" s="89"/>
      <c r="JUK39" s="109"/>
      <c r="JUL39" s="104"/>
      <c r="JUM39" s="105"/>
      <c r="JUN39" s="106"/>
      <c r="JUO39" s="79"/>
      <c r="JUP39" s="92"/>
      <c r="JUQ39" s="89"/>
      <c r="JUR39" s="89"/>
      <c r="JUS39" s="89"/>
      <c r="JUT39" s="109"/>
      <c r="JUU39" s="104"/>
      <c r="JUV39" s="105"/>
      <c r="JUW39" s="106"/>
      <c r="JUX39" s="79"/>
      <c r="JUY39" s="92"/>
      <c r="JUZ39" s="89"/>
      <c r="JVA39" s="89"/>
      <c r="JVB39" s="89"/>
      <c r="JVC39" s="109"/>
      <c r="JVD39" s="104"/>
      <c r="JVE39" s="105"/>
      <c r="JVF39" s="106"/>
      <c r="JVG39" s="79"/>
      <c r="JVH39" s="92"/>
      <c r="JVI39" s="89"/>
      <c r="JVJ39" s="89"/>
      <c r="JVK39" s="89"/>
      <c r="JVL39" s="109"/>
      <c r="JVM39" s="104"/>
      <c r="JVN39" s="105"/>
      <c r="JVO39" s="106"/>
      <c r="JVP39" s="79"/>
      <c r="JVQ39" s="92"/>
      <c r="JVR39" s="89"/>
      <c r="JVS39" s="89"/>
      <c r="JVT39" s="89"/>
      <c r="JVU39" s="109"/>
      <c r="JVV39" s="104"/>
      <c r="JVW39" s="105"/>
      <c r="JVX39" s="106"/>
      <c r="JVY39" s="79"/>
      <c r="JVZ39" s="92"/>
      <c r="JWA39" s="89"/>
      <c r="JWB39" s="89"/>
      <c r="JWC39" s="89"/>
      <c r="JWD39" s="109"/>
      <c r="JWE39" s="104"/>
      <c r="JWF39" s="105"/>
      <c r="JWG39" s="106"/>
      <c r="JWH39" s="79"/>
      <c r="JWI39" s="92"/>
      <c r="JWJ39" s="89"/>
      <c r="JWK39" s="89"/>
      <c r="JWL39" s="89"/>
      <c r="JWM39" s="109"/>
      <c r="JWN39" s="104"/>
      <c r="JWO39" s="105"/>
      <c r="JWP39" s="106"/>
      <c r="JWQ39" s="79"/>
      <c r="JWR39" s="92"/>
      <c r="JWS39" s="89"/>
      <c r="JWT39" s="89"/>
      <c r="JWU39" s="89"/>
      <c r="JWV39" s="109"/>
      <c r="JWW39" s="104"/>
      <c r="JWX39" s="105"/>
      <c r="JWY39" s="106"/>
      <c r="JWZ39" s="79"/>
      <c r="JXA39" s="92"/>
      <c r="JXB39" s="89"/>
      <c r="JXC39" s="89"/>
      <c r="JXD39" s="89"/>
      <c r="JXE39" s="109"/>
      <c r="JXF39" s="104"/>
      <c r="JXG39" s="105"/>
      <c r="JXH39" s="106"/>
      <c r="JXI39" s="79"/>
      <c r="JXJ39" s="92"/>
      <c r="JXK39" s="89"/>
      <c r="JXL39" s="89"/>
      <c r="JXM39" s="89"/>
      <c r="JXN39" s="109"/>
      <c r="JXO39" s="104"/>
      <c r="JXP39" s="105"/>
      <c r="JXQ39" s="106"/>
      <c r="JXR39" s="79"/>
      <c r="JXS39" s="92"/>
      <c r="JXT39" s="89"/>
      <c r="JXU39" s="89"/>
      <c r="JXV39" s="89"/>
      <c r="JXW39" s="109"/>
      <c r="JXX39" s="104"/>
      <c r="JXY39" s="105"/>
      <c r="JXZ39" s="106"/>
      <c r="JYA39" s="79"/>
      <c r="JYB39" s="92"/>
      <c r="JYC39" s="89"/>
      <c r="JYD39" s="89"/>
      <c r="JYE39" s="89"/>
      <c r="JYF39" s="109"/>
      <c r="JYG39" s="104"/>
      <c r="JYH39" s="105"/>
      <c r="JYI39" s="106"/>
      <c r="JYJ39" s="79"/>
      <c r="JYK39" s="92"/>
      <c r="JYL39" s="89"/>
      <c r="JYM39" s="89"/>
      <c r="JYN39" s="89"/>
      <c r="JYO39" s="109"/>
      <c r="JYP39" s="104"/>
      <c r="JYQ39" s="105"/>
      <c r="JYR39" s="106"/>
      <c r="JYS39" s="79"/>
      <c r="JYT39" s="92"/>
      <c r="JYU39" s="89"/>
      <c r="JYV39" s="89"/>
      <c r="JYW39" s="89"/>
      <c r="JYX39" s="109"/>
      <c r="JYY39" s="104"/>
      <c r="JYZ39" s="105"/>
      <c r="JZA39" s="106"/>
      <c r="JZB39" s="79"/>
      <c r="JZC39" s="92"/>
      <c r="JZD39" s="89"/>
      <c r="JZE39" s="89"/>
      <c r="JZF39" s="89"/>
      <c r="JZG39" s="109"/>
      <c r="JZH39" s="104"/>
      <c r="JZI39" s="105"/>
      <c r="JZJ39" s="106"/>
      <c r="JZK39" s="79"/>
      <c r="JZL39" s="92"/>
      <c r="JZM39" s="89"/>
      <c r="JZN39" s="89"/>
      <c r="JZO39" s="89"/>
      <c r="JZP39" s="109"/>
      <c r="JZQ39" s="104"/>
      <c r="JZR39" s="105"/>
      <c r="JZS39" s="106"/>
      <c r="JZT39" s="79"/>
      <c r="JZU39" s="92"/>
      <c r="JZV39" s="89"/>
      <c r="JZW39" s="89"/>
      <c r="JZX39" s="89"/>
      <c r="JZY39" s="109"/>
      <c r="JZZ39" s="104"/>
      <c r="KAA39" s="105"/>
      <c r="KAB39" s="106"/>
      <c r="KAC39" s="79"/>
      <c r="KAD39" s="92"/>
      <c r="KAE39" s="89"/>
      <c r="KAF39" s="89"/>
      <c r="KAG39" s="89"/>
      <c r="KAH39" s="109"/>
      <c r="KAI39" s="104"/>
      <c r="KAJ39" s="105"/>
      <c r="KAK39" s="106"/>
      <c r="KAL39" s="79"/>
      <c r="KAM39" s="92"/>
      <c r="KAN39" s="89"/>
      <c r="KAO39" s="89"/>
      <c r="KAP39" s="89"/>
      <c r="KAQ39" s="109"/>
      <c r="KAR39" s="104"/>
      <c r="KAS39" s="105"/>
      <c r="KAT39" s="106"/>
      <c r="KAU39" s="79"/>
      <c r="KAV39" s="92"/>
      <c r="KAW39" s="89"/>
      <c r="KAX39" s="89"/>
      <c r="KAY39" s="89"/>
      <c r="KAZ39" s="109"/>
      <c r="KBA39" s="104"/>
      <c r="KBB39" s="105"/>
      <c r="KBC39" s="106"/>
      <c r="KBD39" s="79"/>
      <c r="KBE39" s="92"/>
      <c r="KBF39" s="89"/>
      <c r="KBG39" s="89"/>
      <c r="KBH39" s="89"/>
      <c r="KBI39" s="109"/>
      <c r="KBJ39" s="104"/>
      <c r="KBK39" s="105"/>
      <c r="KBL39" s="106"/>
      <c r="KBM39" s="79"/>
      <c r="KBN39" s="92"/>
      <c r="KBO39" s="89"/>
      <c r="KBP39" s="89"/>
      <c r="KBQ39" s="89"/>
      <c r="KBR39" s="109"/>
      <c r="KBS39" s="104"/>
      <c r="KBT39" s="105"/>
      <c r="KBU39" s="106"/>
      <c r="KBV39" s="79"/>
      <c r="KBW39" s="92"/>
      <c r="KBX39" s="89"/>
      <c r="KBY39" s="89"/>
      <c r="KBZ39" s="89"/>
      <c r="KCA39" s="109"/>
      <c r="KCB39" s="104"/>
      <c r="KCC39" s="105"/>
      <c r="KCD39" s="106"/>
      <c r="KCE39" s="79"/>
      <c r="KCF39" s="92"/>
      <c r="KCG39" s="89"/>
      <c r="KCH39" s="89"/>
      <c r="KCI39" s="89"/>
      <c r="KCJ39" s="109"/>
      <c r="KCK39" s="104"/>
      <c r="KCL39" s="105"/>
      <c r="KCM39" s="106"/>
      <c r="KCN39" s="79"/>
      <c r="KCO39" s="92"/>
      <c r="KCP39" s="89"/>
      <c r="KCQ39" s="89"/>
      <c r="KCR39" s="89"/>
      <c r="KCS39" s="109"/>
      <c r="KCT39" s="104"/>
      <c r="KCU39" s="105"/>
      <c r="KCV39" s="106"/>
      <c r="KCW39" s="79"/>
      <c r="KCX39" s="92"/>
      <c r="KCY39" s="89"/>
      <c r="KCZ39" s="89"/>
      <c r="KDA39" s="89"/>
      <c r="KDB39" s="109"/>
      <c r="KDC39" s="104"/>
      <c r="KDD39" s="105"/>
      <c r="KDE39" s="106"/>
      <c r="KDF39" s="79"/>
      <c r="KDG39" s="92"/>
      <c r="KDH39" s="89"/>
      <c r="KDI39" s="89"/>
      <c r="KDJ39" s="89"/>
      <c r="KDK39" s="109"/>
      <c r="KDL39" s="104"/>
      <c r="KDM39" s="105"/>
      <c r="KDN39" s="106"/>
      <c r="KDO39" s="79"/>
      <c r="KDP39" s="92"/>
      <c r="KDQ39" s="89"/>
      <c r="KDR39" s="89"/>
      <c r="KDS39" s="89"/>
      <c r="KDT39" s="109"/>
      <c r="KDU39" s="104"/>
      <c r="KDV39" s="105"/>
      <c r="KDW39" s="106"/>
      <c r="KDX39" s="79"/>
      <c r="KDY39" s="92"/>
      <c r="KDZ39" s="89"/>
      <c r="KEA39" s="89"/>
      <c r="KEB39" s="89"/>
      <c r="KEC39" s="109"/>
      <c r="KED39" s="104"/>
      <c r="KEE39" s="105"/>
      <c r="KEF39" s="106"/>
      <c r="KEG39" s="79"/>
      <c r="KEH39" s="92"/>
      <c r="KEI39" s="89"/>
      <c r="KEJ39" s="89"/>
      <c r="KEK39" s="89"/>
      <c r="KEL39" s="109"/>
      <c r="KEM39" s="104"/>
      <c r="KEN39" s="105"/>
      <c r="KEO39" s="106"/>
      <c r="KEP39" s="79"/>
      <c r="KEQ39" s="92"/>
      <c r="KER39" s="89"/>
      <c r="KES39" s="89"/>
      <c r="KET39" s="89"/>
      <c r="KEU39" s="109"/>
      <c r="KEV39" s="104"/>
      <c r="KEW39" s="105"/>
      <c r="KEX39" s="106"/>
      <c r="KEY39" s="79"/>
      <c r="KEZ39" s="92"/>
      <c r="KFA39" s="89"/>
      <c r="KFB39" s="89"/>
      <c r="KFC39" s="89"/>
      <c r="KFD39" s="109"/>
      <c r="KFE39" s="104"/>
      <c r="KFF39" s="105"/>
      <c r="KFG39" s="106"/>
      <c r="KFH39" s="79"/>
      <c r="KFI39" s="92"/>
      <c r="KFJ39" s="89"/>
      <c r="KFK39" s="89"/>
      <c r="KFL39" s="89"/>
      <c r="KFM39" s="109"/>
      <c r="KFN39" s="104"/>
      <c r="KFO39" s="105"/>
      <c r="KFP39" s="106"/>
      <c r="KFQ39" s="79"/>
      <c r="KFR39" s="92"/>
      <c r="KFS39" s="89"/>
      <c r="KFT39" s="89"/>
      <c r="KFU39" s="89"/>
      <c r="KFV39" s="109"/>
      <c r="KFW39" s="104"/>
      <c r="KFX39" s="105"/>
      <c r="KFY39" s="106"/>
      <c r="KFZ39" s="79"/>
      <c r="KGA39" s="92"/>
      <c r="KGB39" s="89"/>
      <c r="KGC39" s="89"/>
      <c r="KGD39" s="89"/>
      <c r="KGE39" s="109"/>
      <c r="KGF39" s="104"/>
      <c r="KGG39" s="105"/>
      <c r="KGH39" s="106"/>
      <c r="KGI39" s="79"/>
      <c r="KGJ39" s="92"/>
      <c r="KGK39" s="89"/>
      <c r="KGL39" s="89"/>
      <c r="KGM39" s="89"/>
      <c r="KGN39" s="109"/>
      <c r="KGO39" s="104"/>
      <c r="KGP39" s="105"/>
      <c r="KGQ39" s="106"/>
      <c r="KGR39" s="79"/>
      <c r="KGS39" s="92"/>
      <c r="KGT39" s="89"/>
      <c r="KGU39" s="89"/>
      <c r="KGV39" s="89"/>
      <c r="KGW39" s="109"/>
      <c r="KGX39" s="104"/>
      <c r="KGY39" s="105"/>
      <c r="KGZ39" s="106"/>
      <c r="KHA39" s="79"/>
      <c r="KHB39" s="92"/>
      <c r="KHC39" s="89"/>
      <c r="KHD39" s="89"/>
      <c r="KHE39" s="89"/>
      <c r="KHF39" s="109"/>
      <c r="KHG39" s="104"/>
      <c r="KHH39" s="105"/>
      <c r="KHI39" s="106"/>
      <c r="KHJ39" s="79"/>
      <c r="KHK39" s="92"/>
      <c r="KHL39" s="89"/>
      <c r="KHM39" s="89"/>
      <c r="KHN39" s="89"/>
      <c r="KHO39" s="109"/>
      <c r="KHP39" s="104"/>
      <c r="KHQ39" s="105"/>
      <c r="KHR39" s="106"/>
      <c r="KHS39" s="79"/>
      <c r="KHT39" s="92"/>
      <c r="KHU39" s="89"/>
      <c r="KHV39" s="89"/>
      <c r="KHW39" s="89"/>
      <c r="KHX39" s="109"/>
      <c r="KHY39" s="104"/>
      <c r="KHZ39" s="105"/>
      <c r="KIA39" s="106"/>
      <c r="KIB39" s="79"/>
      <c r="KIC39" s="92"/>
      <c r="KID39" s="89"/>
      <c r="KIE39" s="89"/>
      <c r="KIF39" s="89"/>
      <c r="KIG39" s="109"/>
      <c r="KIH39" s="104"/>
      <c r="KII39" s="105"/>
      <c r="KIJ39" s="106"/>
      <c r="KIK39" s="79"/>
      <c r="KIL39" s="92"/>
      <c r="KIM39" s="89"/>
      <c r="KIN39" s="89"/>
      <c r="KIO39" s="89"/>
      <c r="KIP39" s="109"/>
      <c r="KIQ39" s="104"/>
      <c r="KIR39" s="105"/>
      <c r="KIS39" s="106"/>
      <c r="KIT39" s="79"/>
      <c r="KIU39" s="92"/>
      <c r="KIV39" s="89"/>
      <c r="KIW39" s="89"/>
      <c r="KIX39" s="89"/>
      <c r="KIY39" s="109"/>
      <c r="KIZ39" s="104"/>
      <c r="KJA39" s="105"/>
      <c r="KJB39" s="106"/>
      <c r="KJC39" s="79"/>
      <c r="KJD39" s="92"/>
      <c r="KJE39" s="89"/>
      <c r="KJF39" s="89"/>
      <c r="KJG39" s="89"/>
      <c r="KJH39" s="109"/>
      <c r="KJI39" s="104"/>
      <c r="KJJ39" s="105"/>
      <c r="KJK39" s="106"/>
      <c r="KJL39" s="79"/>
      <c r="KJM39" s="92"/>
      <c r="KJN39" s="89"/>
      <c r="KJO39" s="89"/>
      <c r="KJP39" s="89"/>
      <c r="KJQ39" s="109"/>
      <c r="KJR39" s="104"/>
      <c r="KJS39" s="105"/>
      <c r="KJT39" s="106"/>
      <c r="KJU39" s="79"/>
      <c r="KJV39" s="92"/>
      <c r="KJW39" s="89"/>
      <c r="KJX39" s="89"/>
      <c r="KJY39" s="89"/>
      <c r="KJZ39" s="109"/>
      <c r="KKA39" s="104"/>
      <c r="KKB39" s="105"/>
      <c r="KKC39" s="106"/>
      <c r="KKD39" s="79"/>
      <c r="KKE39" s="92"/>
      <c r="KKF39" s="89"/>
      <c r="KKG39" s="89"/>
      <c r="KKH39" s="89"/>
      <c r="KKI39" s="109"/>
      <c r="KKJ39" s="104"/>
      <c r="KKK39" s="105"/>
      <c r="KKL39" s="106"/>
      <c r="KKM39" s="79"/>
      <c r="KKN39" s="92"/>
      <c r="KKO39" s="89"/>
      <c r="KKP39" s="89"/>
      <c r="KKQ39" s="89"/>
      <c r="KKR39" s="109"/>
      <c r="KKS39" s="104"/>
      <c r="KKT39" s="105"/>
      <c r="KKU39" s="106"/>
      <c r="KKV39" s="79"/>
      <c r="KKW39" s="92"/>
      <c r="KKX39" s="89"/>
      <c r="KKY39" s="89"/>
      <c r="KKZ39" s="89"/>
      <c r="KLA39" s="109"/>
      <c r="KLB39" s="104"/>
      <c r="KLC39" s="105"/>
      <c r="KLD39" s="106"/>
      <c r="KLE39" s="79"/>
      <c r="KLF39" s="92"/>
      <c r="KLG39" s="89"/>
      <c r="KLH39" s="89"/>
      <c r="KLI39" s="89"/>
      <c r="KLJ39" s="109"/>
      <c r="KLK39" s="104"/>
      <c r="KLL39" s="105"/>
      <c r="KLM39" s="106"/>
      <c r="KLN39" s="79"/>
      <c r="KLO39" s="92"/>
      <c r="KLP39" s="89"/>
      <c r="KLQ39" s="89"/>
      <c r="KLR39" s="89"/>
      <c r="KLS39" s="109"/>
      <c r="KLT39" s="104"/>
      <c r="KLU39" s="105"/>
      <c r="KLV39" s="106"/>
      <c r="KLW39" s="79"/>
      <c r="KLX39" s="92"/>
      <c r="KLY39" s="89"/>
      <c r="KLZ39" s="89"/>
      <c r="KMA39" s="89"/>
      <c r="KMB39" s="109"/>
      <c r="KMC39" s="104"/>
      <c r="KMD39" s="105"/>
      <c r="KME39" s="106"/>
      <c r="KMF39" s="79"/>
      <c r="KMG39" s="92"/>
      <c r="KMH39" s="89"/>
      <c r="KMI39" s="89"/>
      <c r="KMJ39" s="89"/>
      <c r="KMK39" s="109"/>
      <c r="KML39" s="104"/>
      <c r="KMM39" s="105"/>
      <c r="KMN39" s="106"/>
      <c r="KMO39" s="79"/>
      <c r="KMP39" s="92"/>
      <c r="KMQ39" s="89"/>
      <c r="KMR39" s="89"/>
      <c r="KMS39" s="89"/>
      <c r="KMT39" s="109"/>
      <c r="KMU39" s="104"/>
      <c r="KMV39" s="105"/>
      <c r="KMW39" s="106"/>
      <c r="KMX39" s="79"/>
      <c r="KMY39" s="92"/>
      <c r="KMZ39" s="89"/>
      <c r="KNA39" s="89"/>
      <c r="KNB39" s="89"/>
      <c r="KNC39" s="109"/>
      <c r="KND39" s="104"/>
      <c r="KNE39" s="105"/>
      <c r="KNF39" s="106"/>
      <c r="KNG39" s="79"/>
      <c r="KNH39" s="92"/>
      <c r="KNI39" s="89"/>
      <c r="KNJ39" s="89"/>
      <c r="KNK39" s="89"/>
      <c r="KNL39" s="109"/>
      <c r="KNM39" s="104"/>
      <c r="KNN39" s="105"/>
      <c r="KNO39" s="106"/>
      <c r="KNP39" s="79"/>
      <c r="KNQ39" s="92"/>
      <c r="KNR39" s="89"/>
      <c r="KNS39" s="89"/>
      <c r="KNT39" s="89"/>
      <c r="KNU39" s="109"/>
      <c r="KNV39" s="104"/>
      <c r="KNW39" s="105"/>
      <c r="KNX39" s="106"/>
      <c r="KNY39" s="79"/>
      <c r="KNZ39" s="92"/>
      <c r="KOA39" s="89"/>
      <c r="KOB39" s="89"/>
      <c r="KOC39" s="89"/>
      <c r="KOD39" s="109"/>
      <c r="KOE39" s="104"/>
      <c r="KOF39" s="105"/>
      <c r="KOG39" s="106"/>
      <c r="KOH39" s="79"/>
      <c r="KOI39" s="92"/>
      <c r="KOJ39" s="89"/>
      <c r="KOK39" s="89"/>
      <c r="KOL39" s="89"/>
      <c r="KOM39" s="109"/>
      <c r="KON39" s="104"/>
      <c r="KOO39" s="105"/>
      <c r="KOP39" s="106"/>
      <c r="KOQ39" s="79"/>
      <c r="KOR39" s="92"/>
      <c r="KOS39" s="89"/>
      <c r="KOT39" s="89"/>
      <c r="KOU39" s="89"/>
      <c r="KOV39" s="109"/>
      <c r="KOW39" s="104"/>
      <c r="KOX39" s="105"/>
      <c r="KOY39" s="106"/>
      <c r="KOZ39" s="79"/>
      <c r="KPA39" s="92"/>
      <c r="KPB39" s="89"/>
      <c r="KPC39" s="89"/>
      <c r="KPD39" s="89"/>
      <c r="KPE39" s="109"/>
      <c r="KPF39" s="104"/>
      <c r="KPG39" s="105"/>
      <c r="KPH39" s="106"/>
      <c r="KPI39" s="79"/>
      <c r="KPJ39" s="92"/>
      <c r="KPK39" s="89"/>
      <c r="KPL39" s="89"/>
      <c r="KPM39" s="89"/>
      <c r="KPN39" s="109"/>
      <c r="KPO39" s="104"/>
      <c r="KPP39" s="105"/>
      <c r="KPQ39" s="106"/>
      <c r="KPR39" s="79"/>
      <c r="KPS39" s="92"/>
      <c r="KPT39" s="89"/>
      <c r="KPU39" s="89"/>
      <c r="KPV39" s="89"/>
      <c r="KPW39" s="109"/>
      <c r="KPX39" s="104"/>
      <c r="KPY39" s="105"/>
      <c r="KPZ39" s="106"/>
      <c r="KQA39" s="79"/>
      <c r="KQB39" s="92"/>
      <c r="KQC39" s="89"/>
      <c r="KQD39" s="89"/>
      <c r="KQE39" s="89"/>
      <c r="KQF39" s="109"/>
      <c r="KQG39" s="104"/>
      <c r="KQH39" s="105"/>
      <c r="KQI39" s="106"/>
      <c r="KQJ39" s="79"/>
      <c r="KQK39" s="92"/>
      <c r="KQL39" s="89"/>
      <c r="KQM39" s="89"/>
      <c r="KQN39" s="89"/>
      <c r="KQO39" s="109"/>
      <c r="KQP39" s="104"/>
      <c r="KQQ39" s="105"/>
      <c r="KQR39" s="106"/>
      <c r="KQS39" s="79"/>
      <c r="KQT39" s="92"/>
      <c r="KQU39" s="89"/>
      <c r="KQV39" s="89"/>
      <c r="KQW39" s="89"/>
      <c r="KQX39" s="109"/>
      <c r="KQY39" s="104"/>
      <c r="KQZ39" s="105"/>
      <c r="KRA39" s="106"/>
      <c r="KRB39" s="79"/>
      <c r="KRC39" s="92"/>
      <c r="KRD39" s="89"/>
      <c r="KRE39" s="89"/>
      <c r="KRF39" s="89"/>
      <c r="KRG39" s="109"/>
      <c r="KRH39" s="104"/>
      <c r="KRI39" s="105"/>
      <c r="KRJ39" s="106"/>
      <c r="KRK39" s="79"/>
      <c r="KRL39" s="92"/>
      <c r="KRM39" s="89"/>
      <c r="KRN39" s="89"/>
      <c r="KRO39" s="89"/>
      <c r="KRP39" s="109"/>
      <c r="KRQ39" s="104"/>
      <c r="KRR39" s="105"/>
      <c r="KRS39" s="106"/>
      <c r="KRT39" s="79"/>
      <c r="KRU39" s="92"/>
      <c r="KRV39" s="89"/>
      <c r="KRW39" s="89"/>
      <c r="KRX39" s="89"/>
      <c r="KRY39" s="109"/>
      <c r="KRZ39" s="104"/>
      <c r="KSA39" s="105"/>
      <c r="KSB39" s="106"/>
      <c r="KSC39" s="79"/>
      <c r="KSD39" s="92"/>
      <c r="KSE39" s="89"/>
      <c r="KSF39" s="89"/>
      <c r="KSG39" s="89"/>
      <c r="KSH39" s="109"/>
      <c r="KSI39" s="104"/>
      <c r="KSJ39" s="105"/>
      <c r="KSK39" s="106"/>
      <c r="KSL39" s="79"/>
      <c r="KSM39" s="92"/>
      <c r="KSN39" s="89"/>
      <c r="KSO39" s="89"/>
      <c r="KSP39" s="89"/>
      <c r="KSQ39" s="109"/>
      <c r="KSR39" s="104"/>
      <c r="KSS39" s="105"/>
      <c r="KST39" s="106"/>
      <c r="KSU39" s="79"/>
      <c r="KSV39" s="92"/>
      <c r="KSW39" s="89"/>
      <c r="KSX39" s="89"/>
      <c r="KSY39" s="89"/>
      <c r="KSZ39" s="109"/>
      <c r="KTA39" s="104"/>
      <c r="KTB39" s="105"/>
      <c r="KTC39" s="106"/>
      <c r="KTD39" s="79"/>
      <c r="KTE39" s="92"/>
      <c r="KTF39" s="89"/>
      <c r="KTG39" s="89"/>
      <c r="KTH39" s="89"/>
      <c r="KTI39" s="109"/>
      <c r="KTJ39" s="104"/>
      <c r="KTK39" s="105"/>
      <c r="KTL39" s="106"/>
      <c r="KTM39" s="79"/>
      <c r="KTN39" s="92"/>
      <c r="KTO39" s="89"/>
      <c r="KTP39" s="89"/>
      <c r="KTQ39" s="89"/>
      <c r="KTR39" s="109"/>
      <c r="KTS39" s="104"/>
      <c r="KTT39" s="105"/>
      <c r="KTU39" s="106"/>
      <c r="KTV39" s="79"/>
      <c r="KTW39" s="92"/>
      <c r="KTX39" s="89"/>
      <c r="KTY39" s="89"/>
      <c r="KTZ39" s="89"/>
      <c r="KUA39" s="109"/>
      <c r="KUB39" s="104"/>
      <c r="KUC39" s="105"/>
      <c r="KUD39" s="106"/>
      <c r="KUE39" s="79"/>
      <c r="KUF39" s="92"/>
      <c r="KUG39" s="89"/>
      <c r="KUH39" s="89"/>
      <c r="KUI39" s="89"/>
      <c r="KUJ39" s="109"/>
      <c r="KUK39" s="104"/>
      <c r="KUL39" s="105"/>
      <c r="KUM39" s="106"/>
      <c r="KUN39" s="79"/>
      <c r="KUO39" s="92"/>
      <c r="KUP39" s="89"/>
      <c r="KUQ39" s="89"/>
      <c r="KUR39" s="89"/>
      <c r="KUS39" s="109"/>
      <c r="KUT39" s="104"/>
      <c r="KUU39" s="105"/>
      <c r="KUV39" s="106"/>
      <c r="KUW39" s="79"/>
      <c r="KUX39" s="92"/>
      <c r="KUY39" s="89"/>
      <c r="KUZ39" s="89"/>
      <c r="KVA39" s="89"/>
      <c r="KVB39" s="109"/>
      <c r="KVC39" s="104"/>
      <c r="KVD39" s="105"/>
      <c r="KVE39" s="106"/>
      <c r="KVF39" s="79"/>
      <c r="KVG39" s="92"/>
      <c r="KVH39" s="89"/>
      <c r="KVI39" s="89"/>
      <c r="KVJ39" s="89"/>
      <c r="KVK39" s="109"/>
      <c r="KVL39" s="104"/>
      <c r="KVM39" s="105"/>
      <c r="KVN39" s="106"/>
      <c r="KVO39" s="79"/>
      <c r="KVP39" s="92"/>
      <c r="KVQ39" s="89"/>
      <c r="KVR39" s="89"/>
      <c r="KVS39" s="89"/>
      <c r="KVT39" s="109"/>
      <c r="KVU39" s="104"/>
      <c r="KVV39" s="105"/>
      <c r="KVW39" s="106"/>
      <c r="KVX39" s="79"/>
      <c r="KVY39" s="92"/>
      <c r="KVZ39" s="89"/>
      <c r="KWA39" s="89"/>
      <c r="KWB39" s="89"/>
      <c r="KWC39" s="109"/>
      <c r="KWD39" s="104"/>
      <c r="KWE39" s="105"/>
      <c r="KWF39" s="106"/>
      <c r="KWG39" s="79"/>
      <c r="KWH39" s="92"/>
      <c r="KWI39" s="89"/>
      <c r="KWJ39" s="89"/>
      <c r="KWK39" s="89"/>
      <c r="KWL39" s="109"/>
      <c r="KWM39" s="104"/>
      <c r="KWN39" s="105"/>
      <c r="KWO39" s="106"/>
      <c r="KWP39" s="79"/>
      <c r="KWQ39" s="92"/>
      <c r="KWR39" s="89"/>
      <c r="KWS39" s="89"/>
      <c r="KWT39" s="89"/>
      <c r="KWU39" s="109"/>
      <c r="KWV39" s="104"/>
      <c r="KWW39" s="105"/>
      <c r="KWX39" s="106"/>
      <c r="KWY39" s="79"/>
      <c r="KWZ39" s="92"/>
      <c r="KXA39" s="89"/>
      <c r="KXB39" s="89"/>
      <c r="KXC39" s="89"/>
      <c r="KXD39" s="109"/>
      <c r="KXE39" s="104"/>
      <c r="KXF39" s="105"/>
      <c r="KXG39" s="106"/>
      <c r="KXH39" s="79"/>
      <c r="KXI39" s="92"/>
      <c r="KXJ39" s="89"/>
      <c r="KXK39" s="89"/>
      <c r="KXL39" s="89"/>
      <c r="KXM39" s="109"/>
      <c r="KXN39" s="104"/>
      <c r="KXO39" s="105"/>
      <c r="KXP39" s="106"/>
      <c r="KXQ39" s="79"/>
      <c r="KXR39" s="92"/>
      <c r="KXS39" s="89"/>
      <c r="KXT39" s="89"/>
      <c r="KXU39" s="89"/>
      <c r="KXV39" s="109"/>
      <c r="KXW39" s="104"/>
      <c r="KXX39" s="105"/>
      <c r="KXY39" s="106"/>
      <c r="KXZ39" s="79"/>
      <c r="KYA39" s="92"/>
      <c r="KYB39" s="89"/>
      <c r="KYC39" s="89"/>
      <c r="KYD39" s="89"/>
      <c r="KYE39" s="109"/>
      <c r="KYF39" s="104"/>
      <c r="KYG39" s="105"/>
      <c r="KYH39" s="106"/>
      <c r="KYI39" s="79"/>
      <c r="KYJ39" s="92"/>
      <c r="KYK39" s="89"/>
      <c r="KYL39" s="89"/>
      <c r="KYM39" s="89"/>
      <c r="KYN39" s="109"/>
      <c r="KYO39" s="104"/>
      <c r="KYP39" s="105"/>
      <c r="KYQ39" s="106"/>
      <c r="KYR39" s="79"/>
      <c r="KYS39" s="92"/>
      <c r="KYT39" s="89"/>
      <c r="KYU39" s="89"/>
      <c r="KYV39" s="89"/>
      <c r="KYW39" s="109"/>
      <c r="KYX39" s="104"/>
      <c r="KYY39" s="105"/>
      <c r="KYZ39" s="106"/>
      <c r="KZA39" s="79"/>
      <c r="KZB39" s="92"/>
      <c r="KZC39" s="89"/>
      <c r="KZD39" s="89"/>
      <c r="KZE39" s="89"/>
      <c r="KZF39" s="109"/>
      <c r="KZG39" s="104"/>
      <c r="KZH39" s="105"/>
      <c r="KZI39" s="106"/>
      <c r="KZJ39" s="79"/>
      <c r="KZK39" s="92"/>
      <c r="KZL39" s="89"/>
      <c r="KZM39" s="89"/>
      <c r="KZN39" s="89"/>
      <c r="KZO39" s="109"/>
      <c r="KZP39" s="104"/>
      <c r="KZQ39" s="105"/>
      <c r="KZR39" s="106"/>
      <c r="KZS39" s="79"/>
      <c r="KZT39" s="92"/>
      <c r="KZU39" s="89"/>
      <c r="KZV39" s="89"/>
      <c r="KZW39" s="89"/>
      <c r="KZX39" s="109"/>
      <c r="KZY39" s="104"/>
      <c r="KZZ39" s="105"/>
      <c r="LAA39" s="106"/>
      <c r="LAB39" s="79"/>
      <c r="LAC39" s="92"/>
      <c r="LAD39" s="89"/>
      <c r="LAE39" s="89"/>
      <c r="LAF39" s="89"/>
      <c r="LAG39" s="109"/>
      <c r="LAH39" s="104"/>
      <c r="LAI39" s="105"/>
      <c r="LAJ39" s="106"/>
      <c r="LAK39" s="79"/>
      <c r="LAL39" s="92"/>
      <c r="LAM39" s="89"/>
      <c r="LAN39" s="89"/>
      <c r="LAO39" s="89"/>
      <c r="LAP39" s="109"/>
      <c r="LAQ39" s="104"/>
      <c r="LAR39" s="105"/>
      <c r="LAS39" s="106"/>
      <c r="LAT39" s="79"/>
      <c r="LAU39" s="92"/>
      <c r="LAV39" s="89"/>
      <c r="LAW39" s="89"/>
      <c r="LAX39" s="89"/>
      <c r="LAY39" s="109"/>
      <c r="LAZ39" s="104"/>
      <c r="LBA39" s="105"/>
      <c r="LBB39" s="106"/>
      <c r="LBC39" s="79"/>
      <c r="LBD39" s="92"/>
      <c r="LBE39" s="89"/>
      <c r="LBF39" s="89"/>
      <c r="LBG39" s="89"/>
      <c r="LBH39" s="109"/>
      <c r="LBI39" s="104"/>
      <c r="LBJ39" s="105"/>
      <c r="LBK39" s="106"/>
      <c r="LBL39" s="79"/>
      <c r="LBM39" s="92"/>
      <c r="LBN39" s="89"/>
      <c r="LBO39" s="89"/>
      <c r="LBP39" s="89"/>
      <c r="LBQ39" s="109"/>
      <c r="LBR39" s="104"/>
      <c r="LBS39" s="105"/>
      <c r="LBT39" s="106"/>
      <c r="LBU39" s="79"/>
      <c r="LBV39" s="92"/>
      <c r="LBW39" s="89"/>
      <c r="LBX39" s="89"/>
      <c r="LBY39" s="89"/>
      <c r="LBZ39" s="109"/>
      <c r="LCA39" s="104"/>
      <c r="LCB39" s="105"/>
      <c r="LCC39" s="106"/>
      <c r="LCD39" s="79"/>
      <c r="LCE39" s="92"/>
      <c r="LCF39" s="89"/>
      <c r="LCG39" s="89"/>
      <c r="LCH39" s="89"/>
      <c r="LCI39" s="109"/>
      <c r="LCJ39" s="104"/>
      <c r="LCK39" s="105"/>
      <c r="LCL39" s="106"/>
      <c r="LCM39" s="79"/>
      <c r="LCN39" s="92"/>
      <c r="LCO39" s="89"/>
      <c r="LCP39" s="89"/>
      <c r="LCQ39" s="89"/>
      <c r="LCR39" s="109"/>
      <c r="LCS39" s="104"/>
      <c r="LCT39" s="105"/>
      <c r="LCU39" s="106"/>
      <c r="LCV39" s="79"/>
      <c r="LCW39" s="92"/>
      <c r="LCX39" s="89"/>
      <c r="LCY39" s="89"/>
      <c r="LCZ39" s="89"/>
      <c r="LDA39" s="109"/>
      <c r="LDB39" s="104"/>
      <c r="LDC39" s="105"/>
      <c r="LDD39" s="106"/>
      <c r="LDE39" s="79"/>
      <c r="LDF39" s="92"/>
      <c r="LDG39" s="89"/>
      <c r="LDH39" s="89"/>
      <c r="LDI39" s="89"/>
      <c r="LDJ39" s="109"/>
      <c r="LDK39" s="104"/>
      <c r="LDL39" s="105"/>
      <c r="LDM39" s="106"/>
      <c r="LDN39" s="79"/>
      <c r="LDO39" s="92"/>
      <c r="LDP39" s="89"/>
      <c r="LDQ39" s="89"/>
      <c r="LDR39" s="89"/>
      <c r="LDS39" s="109"/>
      <c r="LDT39" s="104"/>
      <c r="LDU39" s="105"/>
      <c r="LDV39" s="106"/>
      <c r="LDW39" s="79"/>
      <c r="LDX39" s="92"/>
      <c r="LDY39" s="89"/>
      <c r="LDZ39" s="89"/>
      <c r="LEA39" s="89"/>
      <c r="LEB39" s="109"/>
      <c r="LEC39" s="104"/>
      <c r="LED39" s="105"/>
      <c r="LEE39" s="106"/>
      <c r="LEF39" s="79"/>
      <c r="LEG39" s="92"/>
      <c r="LEH39" s="89"/>
      <c r="LEI39" s="89"/>
      <c r="LEJ39" s="89"/>
      <c r="LEK39" s="109"/>
      <c r="LEL39" s="104"/>
      <c r="LEM39" s="105"/>
      <c r="LEN39" s="106"/>
      <c r="LEO39" s="79"/>
      <c r="LEP39" s="92"/>
      <c r="LEQ39" s="89"/>
      <c r="LER39" s="89"/>
      <c r="LES39" s="89"/>
      <c r="LET39" s="109"/>
      <c r="LEU39" s="104"/>
      <c r="LEV39" s="105"/>
      <c r="LEW39" s="106"/>
      <c r="LEX39" s="79"/>
      <c r="LEY39" s="92"/>
      <c r="LEZ39" s="89"/>
      <c r="LFA39" s="89"/>
      <c r="LFB39" s="89"/>
      <c r="LFC39" s="109"/>
      <c r="LFD39" s="104"/>
      <c r="LFE39" s="105"/>
      <c r="LFF39" s="106"/>
      <c r="LFG39" s="79"/>
      <c r="LFH39" s="92"/>
      <c r="LFI39" s="89"/>
      <c r="LFJ39" s="89"/>
      <c r="LFK39" s="89"/>
      <c r="LFL39" s="109"/>
      <c r="LFM39" s="104"/>
      <c r="LFN39" s="105"/>
      <c r="LFO39" s="106"/>
      <c r="LFP39" s="79"/>
      <c r="LFQ39" s="92"/>
      <c r="LFR39" s="89"/>
      <c r="LFS39" s="89"/>
      <c r="LFT39" s="89"/>
      <c r="LFU39" s="109"/>
      <c r="LFV39" s="104"/>
      <c r="LFW39" s="105"/>
      <c r="LFX39" s="106"/>
      <c r="LFY39" s="79"/>
      <c r="LFZ39" s="92"/>
      <c r="LGA39" s="89"/>
      <c r="LGB39" s="89"/>
      <c r="LGC39" s="89"/>
      <c r="LGD39" s="109"/>
      <c r="LGE39" s="104"/>
      <c r="LGF39" s="105"/>
      <c r="LGG39" s="106"/>
      <c r="LGH39" s="79"/>
      <c r="LGI39" s="92"/>
      <c r="LGJ39" s="89"/>
      <c r="LGK39" s="89"/>
      <c r="LGL39" s="89"/>
      <c r="LGM39" s="109"/>
      <c r="LGN39" s="104"/>
      <c r="LGO39" s="105"/>
      <c r="LGP39" s="106"/>
      <c r="LGQ39" s="79"/>
      <c r="LGR39" s="92"/>
      <c r="LGS39" s="89"/>
      <c r="LGT39" s="89"/>
      <c r="LGU39" s="89"/>
      <c r="LGV39" s="109"/>
      <c r="LGW39" s="104"/>
      <c r="LGX39" s="105"/>
      <c r="LGY39" s="106"/>
      <c r="LGZ39" s="79"/>
      <c r="LHA39" s="92"/>
      <c r="LHB39" s="89"/>
      <c r="LHC39" s="89"/>
      <c r="LHD39" s="89"/>
      <c r="LHE39" s="109"/>
      <c r="LHF39" s="104"/>
      <c r="LHG39" s="105"/>
      <c r="LHH39" s="106"/>
      <c r="LHI39" s="79"/>
      <c r="LHJ39" s="92"/>
      <c r="LHK39" s="89"/>
      <c r="LHL39" s="89"/>
      <c r="LHM39" s="89"/>
      <c r="LHN39" s="109"/>
      <c r="LHO39" s="104"/>
      <c r="LHP39" s="105"/>
      <c r="LHQ39" s="106"/>
      <c r="LHR39" s="79"/>
      <c r="LHS39" s="92"/>
      <c r="LHT39" s="89"/>
      <c r="LHU39" s="89"/>
      <c r="LHV39" s="89"/>
      <c r="LHW39" s="109"/>
      <c r="LHX39" s="104"/>
      <c r="LHY39" s="105"/>
      <c r="LHZ39" s="106"/>
      <c r="LIA39" s="79"/>
      <c r="LIB39" s="92"/>
      <c r="LIC39" s="89"/>
      <c r="LID39" s="89"/>
      <c r="LIE39" s="89"/>
      <c r="LIF39" s="109"/>
      <c r="LIG39" s="104"/>
      <c r="LIH39" s="105"/>
      <c r="LII39" s="106"/>
      <c r="LIJ39" s="79"/>
      <c r="LIK39" s="92"/>
      <c r="LIL39" s="89"/>
      <c r="LIM39" s="89"/>
      <c r="LIN39" s="89"/>
      <c r="LIO39" s="109"/>
      <c r="LIP39" s="104"/>
      <c r="LIQ39" s="105"/>
      <c r="LIR39" s="106"/>
      <c r="LIS39" s="79"/>
      <c r="LIT39" s="92"/>
      <c r="LIU39" s="89"/>
      <c r="LIV39" s="89"/>
      <c r="LIW39" s="89"/>
      <c r="LIX39" s="109"/>
      <c r="LIY39" s="104"/>
      <c r="LIZ39" s="105"/>
      <c r="LJA39" s="106"/>
      <c r="LJB39" s="79"/>
      <c r="LJC39" s="92"/>
      <c r="LJD39" s="89"/>
      <c r="LJE39" s="89"/>
      <c r="LJF39" s="89"/>
      <c r="LJG39" s="109"/>
      <c r="LJH39" s="104"/>
      <c r="LJI39" s="105"/>
      <c r="LJJ39" s="106"/>
      <c r="LJK39" s="79"/>
      <c r="LJL39" s="92"/>
      <c r="LJM39" s="89"/>
      <c r="LJN39" s="89"/>
      <c r="LJO39" s="89"/>
      <c r="LJP39" s="109"/>
      <c r="LJQ39" s="104"/>
      <c r="LJR39" s="105"/>
      <c r="LJS39" s="106"/>
      <c r="LJT39" s="79"/>
      <c r="LJU39" s="92"/>
      <c r="LJV39" s="89"/>
      <c r="LJW39" s="89"/>
      <c r="LJX39" s="89"/>
      <c r="LJY39" s="109"/>
      <c r="LJZ39" s="104"/>
      <c r="LKA39" s="105"/>
      <c r="LKB39" s="106"/>
      <c r="LKC39" s="79"/>
      <c r="LKD39" s="92"/>
      <c r="LKE39" s="89"/>
      <c r="LKF39" s="89"/>
      <c r="LKG39" s="89"/>
      <c r="LKH39" s="109"/>
      <c r="LKI39" s="104"/>
      <c r="LKJ39" s="105"/>
      <c r="LKK39" s="106"/>
      <c r="LKL39" s="79"/>
      <c r="LKM39" s="92"/>
      <c r="LKN39" s="89"/>
      <c r="LKO39" s="89"/>
      <c r="LKP39" s="89"/>
      <c r="LKQ39" s="109"/>
      <c r="LKR39" s="104"/>
      <c r="LKS39" s="105"/>
      <c r="LKT39" s="106"/>
      <c r="LKU39" s="79"/>
      <c r="LKV39" s="92"/>
      <c r="LKW39" s="89"/>
      <c r="LKX39" s="89"/>
      <c r="LKY39" s="89"/>
      <c r="LKZ39" s="109"/>
      <c r="LLA39" s="104"/>
      <c r="LLB39" s="105"/>
      <c r="LLC39" s="106"/>
      <c r="LLD39" s="79"/>
      <c r="LLE39" s="92"/>
      <c r="LLF39" s="89"/>
      <c r="LLG39" s="89"/>
      <c r="LLH39" s="89"/>
      <c r="LLI39" s="109"/>
      <c r="LLJ39" s="104"/>
      <c r="LLK39" s="105"/>
      <c r="LLL39" s="106"/>
      <c r="LLM39" s="79"/>
      <c r="LLN39" s="92"/>
      <c r="LLO39" s="89"/>
      <c r="LLP39" s="89"/>
      <c r="LLQ39" s="89"/>
      <c r="LLR39" s="109"/>
      <c r="LLS39" s="104"/>
      <c r="LLT39" s="105"/>
      <c r="LLU39" s="106"/>
      <c r="LLV39" s="79"/>
      <c r="LLW39" s="92"/>
      <c r="LLX39" s="89"/>
      <c r="LLY39" s="89"/>
      <c r="LLZ39" s="89"/>
      <c r="LMA39" s="109"/>
      <c r="LMB39" s="104"/>
      <c r="LMC39" s="105"/>
      <c r="LMD39" s="106"/>
      <c r="LME39" s="79"/>
      <c r="LMF39" s="92"/>
      <c r="LMG39" s="89"/>
      <c r="LMH39" s="89"/>
      <c r="LMI39" s="89"/>
      <c r="LMJ39" s="109"/>
      <c r="LMK39" s="104"/>
      <c r="LML39" s="105"/>
      <c r="LMM39" s="106"/>
      <c r="LMN39" s="79"/>
      <c r="LMO39" s="92"/>
      <c r="LMP39" s="89"/>
      <c r="LMQ39" s="89"/>
      <c r="LMR39" s="89"/>
      <c r="LMS39" s="109"/>
      <c r="LMT39" s="104"/>
      <c r="LMU39" s="105"/>
      <c r="LMV39" s="106"/>
      <c r="LMW39" s="79"/>
      <c r="LMX39" s="92"/>
      <c r="LMY39" s="89"/>
      <c r="LMZ39" s="89"/>
      <c r="LNA39" s="89"/>
      <c r="LNB39" s="109"/>
      <c r="LNC39" s="104"/>
      <c r="LND39" s="105"/>
      <c r="LNE39" s="106"/>
      <c r="LNF39" s="79"/>
      <c r="LNG39" s="92"/>
      <c r="LNH39" s="89"/>
      <c r="LNI39" s="89"/>
      <c r="LNJ39" s="89"/>
      <c r="LNK39" s="109"/>
      <c r="LNL39" s="104"/>
      <c r="LNM39" s="105"/>
      <c r="LNN39" s="106"/>
      <c r="LNO39" s="79"/>
      <c r="LNP39" s="92"/>
      <c r="LNQ39" s="89"/>
      <c r="LNR39" s="89"/>
      <c r="LNS39" s="89"/>
      <c r="LNT39" s="109"/>
      <c r="LNU39" s="104"/>
      <c r="LNV39" s="105"/>
      <c r="LNW39" s="106"/>
      <c r="LNX39" s="79"/>
      <c r="LNY39" s="92"/>
      <c r="LNZ39" s="89"/>
      <c r="LOA39" s="89"/>
      <c r="LOB39" s="89"/>
      <c r="LOC39" s="109"/>
      <c r="LOD39" s="104"/>
      <c r="LOE39" s="105"/>
      <c r="LOF39" s="106"/>
      <c r="LOG39" s="79"/>
      <c r="LOH39" s="92"/>
      <c r="LOI39" s="89"/>
      <c r="LOJ39" s="89"/>
      <c r="LOK39" s="89"/>
      <c r="LOL39" s="109"/>
      <c r="LOM39" s="104"/>
      <c r="LON39" s="105"/>
      <c r="LOO39" s="106"/>
      <c r="LOP39" s="79"/>
      <c r="LOQ39" s="92"/>
      <c r="LOR39" s="89"/>
      <c r="LOS39" s="89"/>
      <c r="LOT39" s="89"/>
      <c r="LOU39" s="109"/>
      <c r="LOV39" s="104"/>
      <c r="LOW39" s="105"/>
      <c r="LOX39" s="106"/>
      <c r="LOY39" s="79"/>
      <c r="LOZ39" s="92"/>
      <c r="LPA39" s="89"/>
      <c r="LPB39" s="89"/>
      <c r="LPC39" s="89"/>
      <c r="LPD39" s="109"/>
      <c r="LPE39" s="104"/>
      <c r="LPF39" s="105"/>
      <c r="LPG39" s="106"/>
      <c r="LPH39" s="79"/>
      <c r="LPI39" s="92"/>
      <c r="LPJ39" s="89"/>
      <c r="LPK39" s="89"/>
      <c r="LPL39" s="89"/>
      <c r="LPM39" s="109"/>
      <c r="LPN39" s="104"/>
      <c r="LPO39" s="105"/>
      <c r="LPP39" s="106"/>
      <c r="LPQ39" s="79"/>
      <c r="LPR39" s="92"/>
      <c r="LPS39" s="89"/>
      <c r="LPT39" s="89"/>
      <c r="LPU39" s="89"/>
      <c r="LPV39" s="109"/>
      <c r="LPW39" s="104"/>
      <c r="LPX39" s="105"/>
      <c r="LPY39" s="106"/>
      <c r="LPZ39" s="79"/>
      <c r="LQA39" s="92"/>
      <c r="LQB39" s="89"/>
      <c r="LQC39" s="89"/>
      <c r="LQD39" s="89"/>
      <c r="LQE39" s="109"/>
      <c r="LQF39" s="104"/>
      <c r="LQG39" s="105"/>
      <c r="LQH39" s="106"/>
      <c r="LQI39" s="79"/>
      <c r="LQJ39" s="92"/>
      <c r="LQK39" s="89"/>
      <c r="LQL39" s="89"/>
      <c r="LQM39" s="89"/>
      <c r="LQN39" s="109"/>
      <c r="LQO39" s="104"/>
      <c r="LQP39" s="105"/>
      <c r="LQQ39" s="106"/>
      <c r="LQR39" s="79"/>
      <c r="LQS39" s="92"/>
      <c r="LQT39" s="89"/>
      <c r="LQU39" s="89"/>
      <c r="LQV39" s="89"/>
      <c r="LQW39" s="109"/>
      <c r="LQX39" s="104"/>
      <c r="LQY39" s="105"/>
      <c r="LQZ39" s="106"/>
      <c r="LRA39" s="79"/>
      <c r="LRB39" s="92"/>
      <c r="LRC39" s="89"/>
      <c r="LRD39" s="89"/>
      <c r="LRE39" s="89"/>
      <c r="LRF39" s="109"/>
      <c r="LRG39" s="104"/>
      <c r="LRH39" s="105"/>
      <c r="LRI39" s="106"/>
      <c r="LRJ39" s="79"/>
      <c r="LRK39" s="92"/>
      <c r="LRL39" s="89"/>
      <c r="LRM39" s="89"/>
      <c r="LRN39" s="89"/>
      <c r="LRO39" s="109"/>
      <c r="LRP39" s="104"/>
      <c r="LRQ39" s="105"/>
      <c r="LRR39" s="106"/>
      <c r="LRS39" s="79"/>
      <c r="LRT39" s="92"/>
      <c r="LRU39" s="89"/>
      <c r="LRV39" s="89"/>
      <c r="LRW39" s="89"/>
      <c r="LRX39" s="109"/>
      <c r="LRY39" s="104"/>
      <c r="LRZ39" s="105"/>
      <c r="LSA39" s="106"/>
      <c r="LSB39" s="79"/>
      <c r="LSC39" s="92"/>
      <c r="LSD39" s="89"/>
      <c r="LSE39" s="89"/>
      <c r="LSF39" s="89"/>
      <c r="LSG39" s="109"/>
      <c r="LSH39" s="104"/>
      <c r="LSI39" s="105"/>
      <c r="LSJ39" s="106"/>
      <c r="LSK39" s="79"/>
      <c r="LSL39" s="92"/>
      <c r="LSM39" s="89"/>
      <c r="LSN39" s="89"/>
      <c r="LSO39" s="89"/>
      <c r="LSP39" s="109"/>
      <c r="LSQ39" s="104"/>
      <c r="LSR39" s="105"/>
      <c r="LSS39" s="106"/>
      <c r="LST39" s="79"/>
      <c r="LSU39" s="92"/>
      <c r="LSV39" s="89"/>
      <c r="LSW39" s="89"/>
      <c r="LSX39" s="89"/>
      <c r="LSY39" s="109"/>
      <c r="LSZ39" s="104"/>
      <c r="LTA39" s="105"/>
      <c r="LTB39" s="106"/>
      <c r="LTC39" s="79"/>
      <c r="LTD39" s="92"/>
      <c r="LTE39" s="89"/>
      <c r="LTF39" s="89"/>
      <c r="LTG39" s="89"/>
      <c r="LTH39" s="109"/>
      <c r="LTI39" s="104"/>
      <c r="LTJ39" s="105"/>
      <c r="LTK39" s="106"/>
      <c r="LTL39" s="79"/>
      <c r="LTM39" s="92"/>
      <c r="LTN39" s="89"/>
      <c r="LTO39" s="89"/>
      <c r="LTP39" s="89"/>
      <c r="LTQ39" s="109"/>
      <c r="LTR39" s="104"/>
      <c r="LTS39" s="105"/>
      <c r="LTT39" s="106"/>
      <c r="LTU39" s="79"/>
      <c r="LTV39" s="92"/>
      <c r="LTW39" s="89"/>
      <c r="LTX39" s="89"/>
      <c r="LTY39" s="89"/>
      <c r="LTZ39" s="109"/>
      <c r="LUA39" s="104"/>
      <c r="LUB39" s="105"/>
      <c r="LUC39" s="106"/>
      <c r="LUD39" s="79"/>
      <c r="LUE39" s="92"/>
      <c r="LUF39" s="89"/>
      <c r="LUG39" s="89"/>
      <c r="LUH39" s="89"/>
      <c r="LUI39" s="109"/>
      <c r="LUJ39" s="104"/>
      <c r="LUK39" s="105"/>
      <c r="LUL39" s="106"/>
      <c r="LUM39" s="79"/>
      <c r="LUN39" s="92"/>
      <c r="LUO39" s="89"/>
      <c r="LUP39" s="89"/>
      <c r="LUQ39" s="89"/>
      <c r="LUR39" s="109"/>
      <c r="LUS39" s="104"/>
      <c r="LUT39" s="105"/>
      <c r="LUU39" s="106"/>
      <c r="LUV39" s="79"/>
      <c r="LUW39" s="92"/>
      <c r="LUX39" s="89"/>
      <c r="LUY39" s="89"/>
      <c r="LUZ39" s="89"/>
      <c r="LVA39" s="109"/>
      <c r="LVB39" s="104"/>
      <c r="LVC39" s="105"/>
      <c r="LVD39" s="106"/>
      <c r="LVE39" s="79"/>
      <c r="LVF39" s="92"/>
      <c r="LVG39" s="89"/>
      <c r="LVH39" s="89"/>
      <c r="LVI39" s="89"/>
      <c r="LVJ39" s="109"/>
      <c r="LVK39" s="104"/>
      <c r="LVL39" s="105"/>
      <c r="LVM39" s="106"/>
      <c r="LVN39" s="79"/>
      <c r="LVO39" s="92"/>
      <c r="LVP39" s="89"/>
      <c r="LVQ39" s="89"/>
      <c r="LVR39" s="89"/>
      <c r="LVS39" s="109"/>
      <c r="LVT39" s="104"/>
      <c r="LVU39" s="105"/>
      <c r="LVV39" s="106"/>
      <c r="LVW39" s="79"/>
      <c r="LVX39" s="92"/>
      <c r="LVY39" s="89"/>
      <c r="LVZ39" s="89"/>
      <c r="LWA39" s="89"/>
      <c r="LWB39" s="109"/>
      <c r="LWC39" s="104"/>
      <c r="LWD39" s="105"/>
      <c r="LWE39" s="106"/>
      <c r="LWF39" s="79"/>
      <c r="LWG39" s="92"/>
      <c r="LWH39" s="89"/>
      <c r="LWI39" s="89"/>
      <c r="LWJ39" s="89"/>
      <c r="LWK39" s="109"/>
      <c r="LWL39" s="104"/>
      <c r="LWM39" s="105"/>
      <c r="LWN39" s="106"/>
      <c r="LWO39" s="79"/>
      <c r="LWP39" s="92"/>
      <c r="LWQ39" s="89"/>
      <c r="LWR39" s="89"/>
      <c r="LWS39" s="89"/>
      <c r="LWT39" s="109"/>
      <c r="LWU39" s="104"/>
      <c r="LWV39" s="105"/>
      <c r="LWW39" s="106"/>
      <c r="LWX39" s="79"/>
      <c r="LWY39" s="92"/>
      <c r="LWZ39" s="89"/>
      <c r="LXA39" s="89"/>
      <c r="LXB39" s="89"/>
      <c r="LXC39" s="109"/>
      <c r="LXD39" s="104"/>
      <c r="LXE39" s="105"/>
      <c r="LXF39" s="106"/>
      <c r="LXG39" s="79"/>
      <c r="LXH39" s="92"/>
      <c r="LXI39" s="89"/>
      <c r="LXJ39" s="89"/>
      <c r="LXK39" s="89"/>
      <c r="LXL39" s="109"/>
      <c r="LXM39" s="104"/>
      <c r="LXN39" s="105"/>
      <c r="LXO39" s="106"/>
      <c r="LXP39" s="79"/>
      <c r="LXQ39" s="92"/>
      <c r="LXR39" s="89"/>
      <c r="LXS39" s="89"/>
      <c r="LXT39" s="89"/>
      <c r="LXU39" s="109"/>
      <c r="LXV39" s="104"/>
      <c r="LXW39" s="105"/>
      <c r="LXX39" s="106"/>
      <c r="LXY39" s="79"/>
      <c r="LXZ39" s="92"/>
      <c r="LYA39" s="89"/>
      <c r="LYB39" s="89"/>
      <c r="LYC39" s="89"/>
      <c r="LYD39" s="109"/>
      <c r="LYE39" s="104"/>
      <c r="LYF39" s="105"/>
      <c r="LYG39" s="106"/>
      <c r="LYH39" s="79"/>
      <c r="LYI39" s="92"/>
      <c r="LYJ39" s="89"/>
      <c r="LYK39" s="89"/>
      <c r="LYL39" s="89"/>
      <c r="LYM39" s="109"/>
      <c r="LYN39" s="104"/>
      <c r="LYO39" s="105"/>
      <c r="LYP39" s="106"/>
      <c r="LYQ39" s="79"/>
      <c r="LYR39" s="92"/>
      <c r="LYS39" s="89"/>
      <c r="LYT39" s="89"/>
      <c r="LYU39" s="89"/>
      <c r="LYV39" s="109"/>
      <c r="LYW39" s="104"/>
      <c r="LYX39" s="105"/>
      <c r="LYY39" s="106"/>
      <c r="LYZ39" s="79"/>
      <c r="LZA39" s="92"/>
      <c r="LZB39" s="89"/>
      <c r="LZC39" s="89"/>
      <c r="LZD39" s="89"/>
      <c r="LZE39" s="109"/>
      <c r="LZF39" s="104"/>
      <c r="LZG39" s="105"/>
      <c r="LZH39" s="106"/>
      <c r="LZI39" s="79"/>
      <c r="LZJ39" s="92"/>
      <c r="LZK39" s="89"/>
      <c r="LZL39" s="89"/>
      <c r="LZM39" s="89"/>
      <c r="LZN39" s="109"/>
      <c r="LZO39" s="104"/>
      <c r="LZP39" s="105"/>
      <c r="LZQ39" s="106"/>
      <c r="LZR39" s="79"/>
      <c r="LZS39" s="92"/>
      <c r="LZT39" s="89"/>
      <c r="LZU39" s="89"/>
      <c r="LZV39" s="89"/>
      <c r="LZW39" s="109"/>
      <c r="LZX39" s="104"/>
      <c r="LZY39" s="105"/>
      <c r="LZZ39" s="106"/>
      <c r="MAA39" s="79"/>
      <c r="MAB39" s="92"/>
      <c r="MAC39" s="89"/>
      <c r="MAD39" s="89"/>
      <c r="MAE39" s="89"/>
      <c r="MAF39" s="109"/>
      <c r="MAG39" s="104"/>
      <c r="MAH39" s="105"/>
      <c r="MAI39" s="106"/>
      <c r="MAJ39" s="79"/>
      <c r="MAK39" s="92"/>
      <c r="MAL39" s="89"/>
      <c r="MAM39" s="89"/>
      <c r="MAN39" s="89"/>
      <c r="MAO39" s="109"/>
      <c r="MAP39" s="104"/>
      <c r="MAQ39" s="105"/>
      <c r="MAR39" s="106"/>
      <c r="MAS39" s="79"/>
      <c r="MAT39" s="92"/>
      <c r="MAU39" s="89"/>
      <c r="MAV39" s="89"/>
      <c r="MAW39" s="89"/>
      <c r="MAX39" s="109"/>
      <c r="MAY39" s="104"/>
      <c r="MAZ39" s="105"/>
      <c r="MBA39" s="106"/>
      <c r="MBB39" s="79"/>
      <c r="MBC39" s="92"/>
      <c r="MBD39" s="89"/>
      <c r="MBE39" s="89"/>
      <c r="MBF39" s="89"/>
      <c r="MBG39" s="109"/>
      <c r="MBH39" s="104"/>
      <c r="MBI39" s="105"/>
      <c r="MBJ39" s="106"/>
      <c r="MBK39" s="79"/>
      <c r="MBL39" s="92"/>
      <c r="MBM39" s="89"/>
      <c r="MBN39" s="89"/>
      <c r="MBO39" s="89"/>
      <c r="MBP39" s="109"/>
      <c r="MBQ39" s="104"/>
      <c r="MBR39" s="105"/>
      <c r="MBS39" s="106"/>
      <c r="MBT39" s="79"/>
      <c r="MBU39" s="92"/>
      <c r="MBV39" s="89"/>
      <c r="MBW39" s="89"/>
      <c r="MBX39" s="89"/>
      <c r="MBY39" s="109"/>
      <c r="MBZ39" s="104"/>
      <c r="MCA39" s="105"/>
      <c r="MCB39" s="106"/>
      <c r="MCC39" s="79"/>
      <c r="MCD39" s="92"/>
      <c r="MCE39" s="89"/>
      <c r="MCF39" s="89"/>
      <c r="MCG39" s="89"/>
      <c r="MCH39" s="109"/>
      <c r="MCI39" s="104"/>
      <c r="MCJ39" s="105"/>
      <c r="MCK39" s="106"/>
      <c r="MCL39" s="79"/>
      <c r="MCM39" s="92"/>
      <c r="MCN39" s="89"/>
      <c r="MCO39" s="89"/>
      <c r="MCP39" s="89"/>
      <c r="MCQ39" s="109"/>
      <c r="MCR39" s="104"/>
      <c r="MCS39" s="105"/>
      <c r="MCT39" s="106"/>
      <c r="MCU39" s="79"/>
      <c r="MCV39" s="92"/>
      <c r="MCW39" s="89"/>
      <c r="MCX39" s="89"/>
      <c r="MCY39" s="89"/>
      <c r="MCZ39" s="109"/>
      <c r="MDA39" s="104"/>
      <c r="MDB39" s="105"/>
      <c r="MDC39" s="106"/>
      <c r="MDD39" s="79"/>
      <c r="MDE39" s="92"/>
      <c r="MDF39" s="89"/>
      <c r="MDG39" s="89"/>
      <c r="MDH39" s="89"/>
      <c r="MDI39" s="109"/>
      <c r="MDJ39" s="104"/>
      <c r="MDK39" s="105"/>
      <c r="MDL39" s="106"/>
      <c r="MDM39" s="79"/>
      <c r="MDN39" s="92"/>
      <c r="MDO39" s="89"/>
      <c r="MDP39" s="89"/>
      <c r="MDQ39" s="89"/>
      <c r="MDR39" s="109"/>
      <c r="MDS39" s="104"/>
      <c r="MDT39" s="105"/>
      <c r="MDU39" s="106"/>
      <c r="MDV39" s="79"/>
      <c r="MDW39" s="92"/>
      <c r="MDX39" s="89"/>
      <c r="MDY39" s="89"/>
      <c r="MDZ39" s="89"/>
      <c r="MEA39" s="109"/>
      <c r="MEB39" s="104"/>
      <c r="MEC39" s="105"/>
      <c r="MED39" s="106"/>
      <c r="MEE39" s="79"/>
      <c r="MEF39" s="92"/>
      <c r="MEG39" s="89"/>
      <c r="MEH39" s="89"/>
      <c r="MEI39" s="89"/>
      <c r="MEJ39" s="109"/>
      <c r="MEK39" s="104"/>
      <c r="MEL39" s="105"/>
      <c r="MEM39" s="106"/>
      <c r="MEN39" s="79"/>
      <c r="MEO39" s="92"/>
      <c r="MEP39" s="89"/>
      <c r="MEQ39" s="89"/>
      <c r="MER39" s="89"/>
      <c r="MES39" s="109"/>
      <c r="MET39" s="104"/>
      <c r="MEU39" s="105"/>
      <c r="MEV39" s="106"/>
      <c r="MEW39" s="79"/>
      <c r="MEX39" s="92"/>
      <c r="MEY39" s="89"/>
      <c r="MEZ39" s="89"/>
      <c r="MFA39" s="89"/>
      <c r="MFB39" s="109"/>
      <c r="MFC39" s="104"/>
      <c r="MFD39" s="105"/>
      <c r="MFE39" s="106"/>
      <c r="MFF39" s="79"/>
      <c r="MFG39" s="92"/>
      <c r="MFH39" s="89"/>
      <c r="MFI39" s="89"/>
      <c r="MFJ39" s="89"/>
      <c r="MFK39" s="109"/>
      <c r="MFL39" s="104"/>
      <c r="MFM39" s="105"/>
      <c r="MFN39" s="106"/>
      <c r="MFO39" s="79"/>
      <c r="MFP39" s="92"/>
      <c r="MFQ39" s="89"/>
      <c r="MFR39" s="89"/>
      <c r="MFS39" s="89"/>
      <c r="MFT39" s="109"/>
      <c r="MFU39" s="104"/>
      <c r="MFV39" s="105"/>
      <c r="MFW39" s="106"/>
      <c r="MFX39" s="79"/>
      <c r="MFY39" s="92"/>
      <c r="MFZ39" s="89"/>
      <c r="MGA39" s="89"/>
      <c r="MGB39" s="89"/>
      <c r="MGC39" s="109"/>
      <c r="MGD39" s="104"/>
      <c r="MGE39" s="105"/>
      <c r="MGF39" s="106"/>
      <c r="MGG39" s="79"/>
      <c r="MGH39" s="92"/>
      <c r="MGI39" s="89"/>
      <c r="MGJ39" s="89"/>
      <c r="MGK39" s="89"/>
      <c r="MGL39" s="109"/>
      <c r="MGM39" s="104"/>
      <c r="MGN39" s="105"/>
      <c r="MGO39" s="106"/>
      <c r="MGP39" s="79"/>
      <c r="MGQ39" s="92"/>
      <c r="MGR39" s="89"/>
      <c r="MGS39" s="89"/>
      <c r="MGT39" s="89"/>
      <c r="MGU39" s="109"/>
      <c r="MGV39" s="104"/>
      <c r="MGW39" s="105"/>
      <c r="MGX39" s="106"/>
      <c r="MGY39" s="79"/>
      <c r="MGZ39" s="92"/>
      <c r="MHA39" s="89"/>
      <c r="MHB39" s="89"/>
      <c r="MHC39" s="89"/>
      <c r="MHD39" s="109"/>
      <c r="MHE39" s="104"/>
      <c r="MHF39" s="105"/>
      <c r="MHG39" s="106"/>
      <c r="MHH39" s="79"/>
      <c r="MHI39" s="92"/>
      <c r="MHJ39" s="89"/>
      <c r="MHK39" s="89"/>
      <c r="MHL39" s="89"/>
      <c r="MHM39" s="109"/>
      <c r="MHN39" s="104"/>
      <c r="MHO39" s="105"/>
      <c r="MHP39" s="106"/>
      <c r="MHQ39" s="79"/>
      <c r="MHR39" s="92"/>
      <c r="MHS39" s="89"/>
      <c r="MHT39" s="89"/>
      <c r="MHU39" s="89"/>
      <c r="MHV39" s="109"/>
      <c r="MHW39" s="104"/>
      <c r="MHX39" s="105"/>
      <c r="MHY39" s="106"/>
      <c r="MHZ39" s="79"/>
      <c r="MIA39" s="92"/>
      <c r="MIB39" s="89"/>
      <c r="MIC39" s="89"/>
      <c r="MID39" s="89"/>
      <c r="MIE39" s="109"/>
      <c r="MIF39" s="104"/>
      <c r="MIG39" s="105"/>
      <c r="MIH39" s="106"/>
      <c r="MII39" s="79"/>
      <c r="MIJ39" s="92"/>
      <c r="MIK39" s="89"/>
      <c r="MIL39" s="89"/>
      <c r="MIM39" s="89"/>
      <c r="MIN39" s="109"/>
      <c r="MIO39" s="104"/>
      <c r="MIP39" s="105"/>
      <c r="MIQ39" s="106"/>
      <c r="MIR39" s="79"/>
      <c r="MIS39" s="92"/>
      <c r="MIT39" s="89"/>
      <c r="MIU39" s="89"/>
      <c r="MIV39" s="89"/>
      <c r="MIW39" s="109"/>
      <c r="MIX39" s="104"/>
      <c r="MIY39" s="105"/>
      <c r="MIZ39" s="106"/>
      <c r="MJA39" s="79"/>
      <c r="MJB39" s="92"/>
      <c r="MJC39" s="89"/>
      <c r="MJD39" s="89"/>
      <c r="MJE39" s="89"/>
      <c r="MJF39" s="109"/>
      <c r="MJG39" s="104"/>
      <c r="MJH39" s="105"/>
      <c r="MJI39" s="106"/>
      <c r="MJJ39" s="79"/>
      <c r="MJK39" s="92"/>
      <c r="MJL39" s="89"/>
      <c r="MJM39" s="89"/>
      <c r="MJN39" s="89"/>
      <c r="MJO39" s="109"/>
      <c r="MJP39" s="104"/>
      <c r="MJQ39" s="105"/>
      <c r="MJR39" s="106"/>
      <c r="MJS39" s="79"/>
      <c r="MJT39" s="92"/>
      <c r="MJU39" s="89"/>
      <c r="MJV39" s="89"/>
      <c r="MJW39" s="89"/>
      <c r="MJX39" s="109"/>
      <c r="MJY39" s="104"/>
      <c r="MJZ39" s="105"/>
      <c r="MKA39" s="106"/>
      <c r="MKB39" s="79"/>
      <c r="MKC39" s="92"/>
      <c r="MKD39" s="89"/>
      <c r="MKE39" s="89"/>
      <c r="MKF39" s="89"/>
      <c r="MKG39" s="109"/>
      <c r="MKH39" s="104"/>
      <c r="MKI39" s="105"/>
      <c r="MKJ39" s="106"/>
      <c r="MKK39" s="79"/>
      <c r="MKL39" s="92"/>
      <c r="MKM39" s="89"/>
      <c r="MKN39" s="89"/>
      <c r="MKO39" s="89"/>
      <c r="MKP39" s="109"/>
      <c r="MKQ39" s="104"/>
      <c r="MKR39" s="105"/>
      <c r="MKS39" s="106"/>
      <c r="MKT39" s="79"/>
      <c r="MKU39" s="92"/>
      <c r="MKV39" s="89"/>
      <c r="MKW39" s="89"/>
      <c r="MKX39" s="89"/>
      <c r="MKY39" s="109"/>
      <c r="MKZ39" s="104"/>
      <c r="MLA39" s="105"/>
      <c r="MLB39" s="106"/>
      <c r="MLC39" s="79"/>
      <c r="MLD39" s="92"/>
      <c r="MLE39" s="89"/>
      <c r="MLF39" s="89"/>
      <c r="MLG39" s="89"/>
      <c r="MLH39" s="109"/>
      <c r="MLI39" s="104"/>
      <c r="MLJ39" s="105"/>
      <c r="MLK39" s="106"/>
      <c r="MLL39" s="79"/>
      <c r="MLM39" s="92"/>
      <c r="MLN39" s="89"/>
      <c r="MLO39" s="89"/>
      <c r="MLP39" s="89"/>
      <c r="MLQ39" s="109"/>
      <c r="MLR39" s="104"/>
      <c r="MLS39" s="105"/>
      <c r="MLT39" s="106"/>
      <c r="MLU39" s="79"/>
      <c r="MLV39" s="92"/>
      <c r="MLW39" s="89"/>
      <c r="MLX39" s="89"/>
      <c r="MLY39" s="89"/>
      <c r="MLZ39" s="109"/>
      <c r="MMA39" s="104"/>
      <c r="MMB39" s="105"/>
      <c r="MMC39" s="106"/>
      <c r="MMD39" s="79"/>
      <c r="MME39" s="92"/>
      <c r="MMF39" s="89"/>
      <c r="MMG39" s="89"/>
      <c r="MMH39" s="89"/>
      <c r="MMI39" s="109"/>
      <c r="MMJ39" s="104"/>
      <c r="MMK39" s="105"/>
      <c r="MML39" s="106"/>
      <c r="MMM39" s="79"/>
      <c r="MMN39" s="92"/>
      <c r="MMO39" s="89"/>
      <c r="MMP39" s="89"/>
      <c r="MMQ39" s="89"/>
      <c r="MMR39" s="109"/>
      <c r="MMS39" s="104"/>
      <c r="MMT39" s="105"/>
      <c r="MMU39" s="106"/>
      <c r="MMV39" s="79"/>
      <c r="MMW39" s="92"/>
      <c r="MMX39" s="89"/>
      <c r="MMY39" s="89"/>
      <c r="MMZ39" s="89"/>
      <c r="MNA39" s="109"/>
      <c r="MNB39" s="104"/>
      <c r="MNC39" s="105"/>
      <c r="MND39" s="106"/>
      <c r="MNE39" s="79"/>
      <c r="MNF39" s="92"/>
      <c r="MNG39" s="89"/>
      <c r="MNH39" s="89"/>
      <c r="MNI39" s="89"/>
      <c r="MNJ39" s="109"/>
      <c r="MNK39" s="104"/>
      <c r="MNL39" s="105"/>
      <c r="MNM39" s="106"/>
      <c r="MNN39" s="79"/>
      <c r="MNO39" s="92"/>
      <c r="MNP39" s="89"/>
      <c r="MNQ39" s="89"/>
      <c r="MNR39" s="89"/>
      <c r="MNS39" s="109"/>
      <c r="MNT39" s="104"/>
      <c r="MNU39" s="105"/>
      <c r="MNV39" s="106"/>
      <c r="MNW39" s="79"/>
      <c r="MNX39" s="92"/>
      <c r="MNY39" s="89"/>
      <c r="MNZ39" s="89"/>
      <c r="MOA39" s="89"/>
      <c r="MOB39" s="109"/>
      <c r="MOC39" s="104"/>
      <c r="MOD39" s="105"/>
      <c r="MOE39" s="106"/>
      <c r="MOF39" s="79"/>
      <c r="MOG39" s="92"/>
      <c r="MOH39" s="89"/>
      <c r="MOI39" s="89"/>
      <c r="MOJ39" s="89"/>
      <c r="MOK39" s="109"/>
      <c r="MOL39" s="104"/>
      <c r="MOM39" s="105"/>
      <c r="MON39" s="106"/>
      <c r="MOO39" s="79"/>
      <c r="MOP39" s="92"/>
      <c r="MOQ39" s="89"/>
      <c r="MOR39" s="89"/>
      <c r="MOS39" s="89"/>
      <c r="MOT39" s="109"/>
      <c r="MOU39" s="104"/>
      <c r="MOV39" s="105"/>
      <c r="MOW39" s="106"/>
      <c r="MOX39" s="79"/>
      <c r="MOY39" s="92"/>
      <c r="MOZ39" s="89"/>
      <c r="MPA39" s="89"/>
      <c r="MPB39" s="89"/>
      <c r="MPC39" s="109"/>
      <c r="MPD39" s="104"/>
      <c r="MPE39" s="105"/>
      <c r="MPF39" s="106"/>
      <c r="MPG39" s="79"/>
      <c r="MPH39" s="92"/>
      <c r="MPI39" s="89"/>
      <c r="MPJ39" s="89"/>
      <c r="MPK39" s="89"/>
      <c r="MPL39" s="109"/>
      <c r="MPM39" s="104"/>
      <c r="MPN39" s="105"/>
      <c r="MPO39" s="106"/>
      <c r="MPP39" s="79"/>
      <c r="MPQ39" s="92"/>
      <c r="MPR39" s="89"/>
      <c r="MPS39" s="89"/>
      <c r="MPT39" s="89"/>
      <c r="MPU39" s="109"/>
      <c r="MPV39" s="104"/>
      <c r="MPW39" s="105"/>
      <c r="MPX39" s="106"/>
      <c r="MPY39" s="79"/>
      <c r="MPZ39" s="92"/>
      <c r="MQA39" s="89"/>
      <c r="MQB39" s="89"/>
      <c r="MQC39" s="89"/>
      <c r="MQD39" s="109"/>
      <c r="MQE39" s="104"/>
      <c r="MQF39" s="105"/>
      <c r="MQG39" s="106"/>
      <c r="MQH39" s="79"/>
      <c r="MQI39" s="92"/>
      <c r="MQJ39" s="89"/>
      <c r="MQK39" s="89"/>
      <c r="MQL39" s="89"/>
      <c r="MQM39" s="109"/>
      <c r="MQN39" s="104"/>
      <c r="MQO39" s="105"/>
      <c r="MQP39" s="106"/>
      <c r="MQQ39" s="79"/>
      <c r="MQR39" s="92"/>
      <c r="MQS39" s="89"/>
      <c r="MQT39" s="89"/>
      <c r="MQU39" s="89"/>
      <c r="MQV39" s="109"/>
      <c r="MQW39" s="104"/>
      <c r="MQX39" s="105"/>
      <c r="MQY39" s="106"/>
      <c r="MQZ39" s="79"/>
      <c r="MRA39" s="92"/>
      <c r="MRB39" s="89"/>
      <c r="MRC39" s="89"/>
      <c r="MRD39" s="89"/>
      <c r="MRE39" s="109"/>
      <c r="MRF39" s="104"/>
      <c r="MRG39" s="105"/>
      <c r="MRH39" s="106"/>
      <c r="MRI39" s="79"/>
      <c r="MRJ39" s="92"/>
      <c r="MRK39" s="89"/>
      <c r="MRL39" s="89"/>
      <c r="MRM39" s="89"/>
      <c r="MRN39" s="109"/>
      <c r="MRO39" s="104"/>
      <c r="MRP39" s="105"/>
      <c r="MRQ39" s="106"/>
      <c r="MRR39" s="79"/>
      <c r="MRS39" s="92"/>
      <c r="MRT39" s="89"/>
      <c r="MRU39" s="89"/>
      <c r="MRV39" s="89"/>
      <c r="MRW39" s="109"/>
      <c r="MRX39" s="104"/>
      <c r="MRY39" s="105"/>
      <c r="MRZ39" s="106"/>
      <c r="MSA39" s="79"/>
      <c r="MSB39" s="92"/>
      <c r="MSC39" s="89"/>
      <c r="MSD39" s="89"/>
      <c r="MSE39" s="89"/>
      <c r="MSF39" s="109"/>
      <c r="MSG39" s="104"/>
      <c r="MSH39" s="105"/>
      <c r="MSI39" s="106"/>
      <c r="MSJ39" s="79"/>
      <c r="MSK39" s="92"/>
      <c r="MSL39" s="89"/>
      <c r="MSM39" s="89"/>
      <c r="MSN39" s="89"/>
      <c r="MSO39" s="109"/>
      <c r="MSP39" s="104"/>
      <c r="MSQ39" s="105"/>
      <c r="MSR39" s="106"/>
      <c r="MSS39" s="79"/>
      <c r="MST39" s="92"/>
      <c r="MSU39" s="89"/>
      <c r="MSV39" s="89"/>
      <c r="MSW39" s="89"/>
      <c r="MSX39" s="109"/>
      <c r="MSY39" s="104"/>
      <c r="MSZ39" s="105"/>
      <c r="MTA39" s="106"/>
      <c r="MTB39" s="79"/>
      <c r="MTC39" s="92"/>
      <c r="MTD39" s="89"/>
      <c r="MTE39" s="89"/>
      <c r="MTF39" s="89"/>
      <c r="MTG39" s="109"/>
      <c r="MTH39" s="104"/>
      <c r="MTI39" s="105"/>
      <c r="MTJ39" s="106"/>
      <c r="MTK39" s="79"/>
      <c r="MTL39" s="92"/>
      <c r="MTM39" s="89"/>
      <c r="MTN39" s="89"/>
      <c r="MTO39" s="89"/>
      <c r="MTP39" s="109"/>
      <c r="MTQ39" s="104"/>
      <c r="MTR39" s="105"/>
      <c r="MTS39" s="106"/>
      <c r="MTT39" s="79"/>
      <c r="MTU39" s="92"/>
      <c r="MTV39" s="89"/>
      <c r="MTW39" s="89"/>
      <c r="MTX39" s="89"/>
      <c r="MTY39" s="109"/>
      <c r="MTZ39" s="104"/>
      <c r="MUA39" s="105"/>
      <c r="MUB39" s="106"/>
      <c r="MUC39" s="79"/>
      <c r="MUD39" s="92"/>
      <c r="MUE39" s="89"/>
      <c r="MUF39" s="89"/>
      <c r="MUG39" s="89"/>
      <c r="MUH39" s="109"/>
      <c r="MUI39" s="104"/>
      <c r="MUJ39" s="105"/>
      <c r="MUK39" s="106"/>
      <c r="MUL39" s="79"/>
      <c r="MUM39" s="92"/>
      <c r="MUN39" s="89"/>
      <c r="MUO39" s="89"/>
      <c r="MUP39" s="89"/>
      <c r="MUQ39" s="109"/>
      <c r="MUR39" s="104"/>
      <c r="MUS39" s="105"/>
      <c r="MUT39" s="106"/>
      <c r="MUU39" s="79"/>
      <c r="MUV39" s="92"/>
      <c r="MUW39" s="89"/>
      <c r="MUX39" s="89"/>
      <c r="MUY39" s="89"/>
      <c r="MUZ39" s="109"/>
      <c r="MVA39" s="104"/>
      <c r="MVB39" s="105"/>
      <c r="MVC39" s="106"/>
      <c r="MVD39" s="79"/>
      <c r="MVE39" s="92"/>
      <c r="MVF39" s="89"/>
      <c r="MVG39" s="89"/>
      <c r="MVH39" s="89"/>
      <c r="MVI39" s="109"/>
      <c r="MVJ39" s="104"/>
      <c r="MVK39" s="105"/>
      <c r="MVL39" s="106"/>
      <c r="MVM39" s="79"/>
      <c r="MVN39" s="92"/>
      <c r="MVO39" s="89"/>
      <c r="MVP39" s="89"/>
      <c r="MVQ39" s="89"/>
      <c r="MVR39" s="109"/>
      <c r="MVS39" s="104"/>
      <c r="MVT39" s="105"/>
      <c r="MVU39" s="106"/>
      <c r="MVV39" s="79"/>
      <c r="MVW39" s="92"/>
      <c r="MVX39" s="89"/>
      <c r="MVY39" s="89"/>
      <c r="MVZ39" s="89"/>
      <c r="MWA39" s="109"/>
      <c r="MWB39" s="104"/>
      <c r="MWC39" s="105"/>
      <c r="MWD39" s="106"/>
      <c r="MWE39" s="79"/>
      <c r="MWF39" s="92"/>
      <c r="MWG39" s="89"/>
      <c r="MWH39" s="89"/>
      <c r="MWI39" s="89"/>
      <c r="MWJ39" s="109"/>
      <c r="MWK39" s="104"/>
      <c r="MWL39" s="105"/>
      <c r="MWM39" s="106"/>
      <c r="MWN39" s="79"/>
      <c r="MWO39" s="92"/>
      <c r="MWP39" s="89"/>
      <c r="MWQ39" s="89"/>
      <c r="MWR39" s="89"/>
      <c r="MWS39" s="109"/>
      <c r="MWT39" s="104"/>
      <c r="MWU39" s="105"/>
      <c r="MWV39" s="106"/>
      <c r="MWW39" s="79"/>
      <c r="MWX39" s="92"/>
      <c r="MWY39" s="89"/>
      <c r="MWZ39" s="89"/>
      <c r="MXA39" s="89"/>
      <c r="MXB39" s="109"/>
      <c r="MXC39" s="104"/>
      <c r="MXD39" s="105"/>
      <c r="MXE39" s="106"/>
      <c r="MXF39" s="79"/>
      <c r="MXG39" s="92"/>
      <c r="MXH39" s="89"/>
      <c r="MXI39" s="89"/>
      <c r="MXJ39" s="89"/>
      <c r="MXK39" s="109"/>
      <c r="MXL39" s="104"/>
      <c r="MXM39" s="105"/>
      <c r="MXN39" s="106"/>
      <c r="MXO39" s="79"/>
      <c r="MXP39" s="92"/>
      <c r="MXQ39" s="89"/>
      <c r="MXR39" s="89"/>
      <c r="MXS39" s="89"/>
      <c r="MXT39" s="109"/>
      <c r="MXU39" s="104"/>
      <c r="MXV39" s="105"/>
      <c r="MXW39" s="106"/>
      <c r="MXX39" s="79"/>
      <c r="MXY39" s="92"/>
      <c r="MXZ39" s="89"/>
      <c r="MYA39" s="89"/>
      <c r="MYB39" s="89"/>
      <c r="MYC39" s="109"/>
      <c r="MYD39" s="104"/>
      <c r="MYE39" s="105"/>
      <c r="MYF39" s="106"/>
      <c r="MYG39" s="79"/>
      <c r="MYH39" s="92"/>
      <c r="MYI39" s="89"/>
      <c r="MYJ39" s="89"/>
      <c r="MYK39" s="89"/>
      <c r="MYL39" s="109"/>
      <c r="MYM39" s="104"/>
      <c r="MYN39" s="105"/>
      <c r="MYO39" s="106"/>
      <c r="MYP39" s="79"/>
      <c r="MYQ39" s="92"/>
      <c r="MYR39" s="89"/>
      <c r="MYS39" s="89"/>
      <c r="MYT39" s="89"/>
      <c r="MYU39" s="109"/>
      <c r="MYV39" s="104"/>
      <c r="MYW39" s="105"/>
      <c r="MYX39" s="106"/>
      <c r="MYY39" s="79"/>
      <c r="MYZ39" s="92"/>
      <c r="MZA39" s="89"/>
      <c r="MZB39" s="89"/>
      <c r="MZC39" s="89"/>
      <c r="MZD39" s="109"/>
      <c r="MZE39" s="104"/>
      <c r="MZF39" s="105"/>
      <c r="MZG39" s="106"/>
      <c r="MZH39" s="79"/>
      <c r="MZI39" s="92"/>
      <c r="MZJ39" s="89"/>
      <c r="MZK39" s="89"/>
      <c r="MZL39" s="89"/>
      <c r="MZM39" s="109"/>
      <c r="MZN39" s="104"/>
      <c r="MZO39" s="105"/>
      <c r="MZP39" s="106"/>
      <c r="MZQ39" s="79"/>
      <c r="MZR39" s="92"/>
      <c r="MZS39" s="89"/>
      <c r="MZT39" s="89"/>
      <c r="MZU39" s="89"/>
      <c r="MZV39" s="109"/>
      <c r="MZW39" s="104"/>
      <c r="MZX39" s="105"/>
      <c r="MZY39" s="106"/>
      <c r="MZZ39" s="79"/>
      <c r="NAA39" s="92"/>
      <c r="NAB39" s="89"/>
      <c r="NAC39" s="89"/>
      <c r="NAD39" s="89"/>
      <c r="NAE39" s="109"/>
      <c r="NAF39" s="104"/>
      <c r="NAG39" s="105"/>
      <c r="NAH39" s="106"/>
      <c r="NAI39" s="79"/>
      <c r="NAJ39" s="92"/>
      <c r="NAK39" s="89"/>
      <c r="NAL39" s="89"/>
      <c r="NAM39" s="89"/>
      <c r="NAN39" s="109"/>
      <c r="NAO39" s="104"/>
      <c r="NAP39" s="105"/>
      <c r="NAQ39" s="106"/>
      <c r="NAR39" s="79"/>
      <c r="NAS39" s="92"/>
      <c r="NAT39" s="89"/>
      <c r="NAU39" s="89"/>
      <c r="NAV39" s="89"/>
      <c r="NAW39" s="109"/>
      <c r="NAX39" s="104"/>
      <c r="NAY39" s="105"/>
      <c r="NAZ39" s="106"/>
      <c r="NBA39" s="79"/>
      <c r="NBB39" s="92"/>
      <c r="NBC39" s="89"/>
      <c r="NBD39" s="89"/>
      <c r="NBE39" s="89"/>
      <c r="NBF39" s="109"/>
      <c r="NBG39" s="104"/>
      <c r="NBH39" s="105"/>
      <c r="NBI39" s="106"/>
      <c r="NBJ39" s="79"/>
      <c r="NBK39" s="92"/>
      <c r="NBL39" s="89"/>
      <c r="NBM39" s="89"/>
      <c r="NBN39" s="89"/>
      <c r="NBO39" s="109"/>
      <c r="NBP39" s="104"/>
      <c r="NBQ39" s="105"/>
      <c r="NBR39" s="106"/>
      <c r="NBS39" s="79"/>
      <c r="NBT39" s="92"/>
      <c r="NBU39" s="89"/>
      <c r="NBV39" s="89"/>
      <c r="NBW39" s="89"/>
      <c r="NBX39" s="109"/>
      <c r="NBY39" s="104"/>
      <c r="NBZ39" s="105"/>
      <c r="NCA39" s="106"/>
      <c r="NCB39" s="79"/>
      <c r="NCC39" s="92"/>
      <c r="NCD39" s="89"/>
      <c r="NCE39" s="89"/>
      <c r="NCF39" s="89"/>
      <c r="NCG39" s="109"/>
      <c r="NCH39" s="104"/>
      <c r="NCI39" s="105"/>
      <c r="NCJ39" s="106"/>
      <c r="NCK39" s="79"/>
      <c r="NCL39" s="92"/>
      <c r="NCM39" s="89"/>
      <c r="NCN39" s="89"/>
      <c r="NCO39" s="89"/>
      <c r="NCP39" s="109"/>
      <c r="NCQ39" s="104"/>
      <c r="NCR39" s="105"/>
      <c r="NCS39" s="106"/>
      <c r="NCT39" s="79"/>
      <c r="NCU39" s="92"/>
      <c r="NCV39" s="89"/>
      <c r="NCW39" s="89"/>
      <c r="NCX39" s="89"/>
      <c r="NCY39" s="109"/>
      <c r="NCZ39" s="104"/>
      <c r="NDA39" s="105"/>
      <c r="NDB39" s="106"/>
      <c r="NDC39" s="79"/>
      <c r="NDD39" s="92"/>
      <c r="NDE39" s="89"/>
      <c r="NDF39" s="89"/>
      <c r="NDG39" s="89"/>
      <c r="NDH39" s="109"/>
      <c r="NDI39" s="104"/>
      <c r="NDJ39" s="105"/>
      <c r="NDK39" s="106"/>
      <c r="NDL39" s="79"/>
      <c r="NDM39" s="92"/>
      <c r="NDN39" s="89"/>
      <c r="NDO39" s="89"/>
      <c r="NDP39" s="89"/>
      <c r="NDQ39" s="109"/>
      <c r="NDR39" s="104"/>
      <c r="NDS39" s="105"/>
      <c r="NDT39" s="106"/>
      <c r="NDU39" s="79"/>
      <c r="NDV39" s="92"/>
      <c r="NDW39" s="89"/>
      <c r="NDX39" s="89"/>
      <c r="NDY39" s="89"/>
      <c r="NDZ39" s="109"/>
      <c r="NEA39" s="104"/>
      <c r="NEB39" s="105"/>
      <c r="NEC39" s="106"/>
      <c r="NED39" s="79"/>
      <c r="NEE39" s="92"/>
      <c r="NEF39" s="89"/>
      <c r="NEG39" s="89"/>
      <c r="NEH39" s="89"/>
      <c r="NEI39" s="109"/>
      <c r="NEJ39" s="104"/>
      <c r="NEK39" s="105"/>
      <c r="NEL39" s="106"/>
      <c r="NEM39" s="79"/>
      <c r="NEN39" s="92"/>
      <c r="NEO39" s="89"/>
      <c r="NEP39" s="89"/>
      <c r="NEQ39" s="89"/>
      <c r="NER39" s="109"/>
      <c r="NES39" s="104"/>
      <c r="NET39" s="105"/>
      <c r="NEU39" s="106"/>
      <c r="NEV39" s="79"/>
      <c r="NEW39" s="92"/>
      <c r="NEX39" s="89"/>
      <c r="NEY39" s="89"/>
      <c r="NEZ39" s="89"/>
      <c r="NFA39" s="109"/>
      <c r="NFB39" s="104"/>
      <c r="NFC39" s="105"/>
      <c r="NFD39" s="106"/>
      <c r="NFE39" s="79"/>
      <c r="NFF39" s="92"/>
      <c r="NFG39" s="89"/>
      <c r="NFH39" s="89"/>
      <c r="NFI39" s="89"/>
      <c r="NFJ39" s="109"/>
      <c r="NFK39" s="104"/>
      <c r="NFL39" s="105"/>
      <c r="NFM39" s="106"/>
      <c r="NFN39" s="79"/>
      <c r="NFO39" s="92"/>
      <c r="NFP39" s="89"/>
      <c r="NFQ39" s="89"/>
      <c r="NFR39" s="89"/>
      <c r="NFS39" s="109"/>
      <c r="NFT39" s="104"/>
      <c r="NFU39" s="105"/>
      <c r="NFV39" s="106"/>
      <c r="NFW39" s="79"/>
      <c r="NFX39" s="92"/>
      <c r="NFY39" s="89"/>
      <c r="NFZ39" s="89"/>
      <c r="NGA39" s="89"/>
      <c r="NGB39" s="109"/>
      <c r="NGC39" s="104"/>
      <c r="NGD39" s="105"/>
      <c r="NGE39" s="106"/>
      <c r="NGF39" s="79"/>
      <c r="NGG39" s="92"/>
      <c r="NGH39" s="89"/>
      <c r="NGI39" s="89"/>
      <c r="NGJ39" s="89"/>
      <c r="NGK39" s="109"/>
      <c r="NGL39" s="104"/>
      <c r="NGM39" s="105"/>
      <c r="NGN39" s="106"/>
      <c r="NGO39" s="79"/>
      <c r="NGP39" s="92"/>
      <c r="NGQ39" s="89"/>
      <c r="NGR39" s="89"/>
      <c r="NGS39" s="89"/>
      <c r="NGT39" s="109"/>
      <c r="NGU39" s="104"/>
      <c r="NGV39" s="105"/>
      <c r="NGW39" s="106"/>
      <c r="NGX39" s="79"/>
      <c r="NGY39" s="92"/>
      <c r="NGZ39" s="89"/>
      <c r="NHA39" s="89"/>
      <c r="NHB39" s="89"/>
      <c r="NHC39" s="109"/>
      <c r="NHD39" s="104"/>
      <c r="NHE39" s="105"/>
      <c r="NHF39" s="106"/>
      <c r="NHG39" s="79"/>
      <c r="NHH39" s="92"/>
      <c r="NHI39" s="89"/>
      <c r="NHJ39" s="89"/>
      <c r="NHK39" s="89"/>
      <c r="NHL39" s="109"/>
      <c r="NHM39" s="104"/>
      <c r="NHN39" s="105"/>
      <c r="NHO39" s="106"/>
      <c r="NHP39" s="79"/>
      <c r="NHQ39" s="92"/>
      <c r="NHR39" s="89"/>
      <c r="NHS39" s="89"/>
      <c r="NHT39" s="89"/>
      <c r="NHU39" s="109"/>
      <c r="NHV39" s="104"/>
      <c r="NHW39" s="105"/>
      <c r="NHX39" s="106"/>
      <c r="NHY39" s="79"/>
      <c r="NHZ39" s="92"/>
      <c r="NIA39" s="89"/>
      <c r="NIB39" s="89"/>
      <c r="NIC39" s="89"/>
      <c r="NID39" s="109"/>
      <c r="NIE39" s="104"/>
      <c r="NIF39" s="105"/>
      <c r="NIG39" s="106"/>
      <c r="NIH39" s="79"/>
      <c r="NII39" s="92"/>
      <c r="NIJ39" s="89"/>
      <c r="NIK39" s="89"/>
      <c r="NIL39" s="89"/>
      <c r="NIM39" s="109"/>
      <c r="NIN39" s="104"/>
      <c r="NIO39" s="105"/>
      <c r="NIP39" s="106"/>
      <c r="NIQ39" s="79"/>
      <c r="NIR39" s="92"/>
      <c r="NIS39" s="89"/>
      <c r="NIT39" s="89"/>
      <c r="NIU39" s="89"/>
      <c r="NIV39" s="109"/>
      <c r="NIW39" s="104"/>
      <c r="NIX39" s="105"/>
      <c r="NIY39" s="106"/>
      <c r="NIZ39" s="79"/>
      <c r="NJA39" s="92"/>
      <c r="NJB39" s="89"/>
      <c r="NJC39" s="89"/>
      <c r="NJD39" s="89"/>
      <c r="NJE39" s="109"/>
      <c r="NJF39" s="104"/>
      <c r="NJG39" s="105"/>
      <c r="NJH39" s="106"/>
      <c r="NJI39" s="79"/>
      <c r="NJJ39" s="92"/>
      <c r="NJK39" s="89"/>
      <c r="NJL39" s="89"/>
      <c r="NJM39" s="89"/>
      <c r="NJN39" s="109"/>
      <c r="NJO39" s="104"/>
      <c r="NJP39" s="105"/>
      <c r="NJQ39" s="106"/>
      <c r="NJR39" s="79"/>
      <c r="NJS39" s="92"/>
      <c r="NJT39" s="89"/>
      <c r="NJU39" s="89"/>
      <c r="NJV39" s="89"/>
      <c r="NJW39" s="109"/>
      <c r="NJX39" s="104"/>
      <c r="NJY39" s="105"/>
      <c r="NJZ39" s="106"/>
      <c r="NKA39" s="79"/>
      <c r="NKB39" s="92"/>
      <c r="NKC39" s="89"/>
      <c r="NKD39" s="89"/>
      <c r="NKE39" s="89"/>
      <c r="NKF39" s="109"/>
      <c r="NKG39" s="104"/>
      <c r="NKH39" s="105"/>
      <c r="NKI39" s="106"/>
      <c r="NKJ39" s="79"/>
      <c r="NKK39" s="92"/>
      <c r="NKL39" s="89"/>
      <c r="NKM39" s="89"/>
      <c r="NKN39" s="89"/>
      <c r="NKO39" s="109"/>
      <c r="NKP39" s="104"/>
      <c r="NKQ39" s="105"/>
      <c r="NKR39" s="106"/>
      <c r="NKS39" s="79"/>
      <c r="NKT39" s="92"/>
      <c r="NKU39" s="89"/>
      <c r="NKV39" s="89"/>
      <c r="NKW39" s="89"/>
      <c r="NKX39" s="109"/>
      <c r="NKY39" s="104"/>
      <c r="NKZ39" s="105"/>
      <c r="NLA39" s="106"/>
      <c r="NLB39" s="79"/>
      <c r="NLC39" s="92"/>
      <c r="NLD39" s="89"/>
      <c r="NLE39" s="89"/>
      <c r="NLF39" s="89"/>
      <c r="NLG39" s="109"/>
      <c r="NLH39" s="104"/>
      <c r="NLI39" s="105"/>
      <c r="NLJ39" s="106"/>
      <c r="NLK39" s="79"/>
      <c r="NLL39" s="92"/>
      <c r="NLM39" s="89"/>
      <c r="NLN39" s="89"/>
      <c r="NLO39" s="89"/>
      <c r="NLP39" s="109"/>
      <c r="NLQ39" s="104"/>
      <c r="NLR39" s="105"/>
      <c r="NLS39" s="106"/>
      <c r="NLT39" s="79"/>
      <c r="NLU39" s="92"/>
      <c r="NLV39" s="89"/>
      <c r="NLW39" s="89"/>
      <c r="NLX39" s="89"/>
      <c r="NLY39" s="109"/>
      <c r="NLZ39" s="104"/>
      <c r="NMA39" s="105"/>
      <c r="NMB39" s="106"/>
      <c r="NMC39" s="79"/>
      <c r="NMD39" s="92"/>
      <c r="NME39" s="89"/>
      <c r="NMF39" s="89"/>
      <c r="NMG39" s="89"/>
      <c r="NMH39" s="109"/>
      <c r="NMI39" s="104"/>
      <c r="NMJ39" s="105"/>
      <c r="NMK39" s="106"/>
      <c r="NML39" s="79"/>
      <c r="NMM39" s="92"/>
      <c r="NMN39" s="89"/>
      <c r="NMO39" s="89"/>
      <c r="NMP39" s="89"/>
      <c r="NMQ39" s="109"/>
      <c r="NMR39" s="104"/>
      <c r="NMS39" s="105"/>
      <c r="NMT39" s="106"/>
      <c r="NMU39" s="79"/>
      <c r="NMV39" s="92"/>
      <c r="NMW39" s="89"/>
      <c r="NMX39" s="89"/>
      <c r="NMY39" s="89"/>
      <c r="NMZ39" s="109"/>
      <c r="NNA39" s="104"/>
      <c r="NNB39" s="105"/>
      <c r="NNC39" s="106"/>
      <c r="NND39" s="79"/>
      <c r="NNE39" s="92"/>
      <c r="NNF39" s="89"/>
      <c r="NNG39" s="89"/>
      <c r="NNH39" s="89"/>
      <c r="NNI39" s="109"/>
      <c r="NNJ39" s="104"/>
      <c r="NNK39" s="105"/>
      <c r="NNL39" s="106"/>
      <c r="NNM39" s="79"/>
      <c r="NNN39" s="92"/>
      <c r="NNO39" s="89"/>
      <c r="NNP39" s="89"/>
      <c r="NNQ39" s="89"/>
      <c r="NNR39" s="109"/>
      <c r="NNS39" s="104"/>
      <c r="NNT39" s="105"/>
      <c r="NNU39" s="106"/>
      <c r="NNV39" s="79"/>
      <c r="NNW39" s="92"/>
      <c r="NNX39" s="89"/>
      <c r="NNY39" s="89"/>
      <c r="NNZ39" s="89"/>
      <c r="NOA39" s="109"/>
      <c r="NOB39" s="104"/>
      <c r="NOC39" s="105"/>
      <c r="NOD39" s="106"/>
      <c r="NOE39" s="79"/>
      <c r="NOF39" s="92"/>
      <c r="NOG39" s="89"/>
      <c r="NOH39" s="89"/>
      <c r="NOI39" s="89"/>
      <c r="NOJ39" s="109"/>
      <c r="NOK39" s="104"/>
      <c r="NOL39" s="105"/>
      <c r="NOM39" s="106"/>
      <c r="NON39" s="79"/>
      <c r="NOO39" s="92"/>
      <c r="NOP39" s="89"/>
      <c r="NOQ39" s="89"/>
      <c r="NOR39" s="89"/>
      <c r="NOS39" s="109"/>
      <c r="NOT39" s="104"/>
      <c r="NOU39" s="105"/>
      <c r="NOV39" s="106"/>
      <c r="NOW39" s="79"/>
      <c r="NOX39" s="92"/>
      <c r="NOY39" s="89"/>
      <c r="NOZ39" s="89"/>
      <c r="NPA39" s="89"/>
      <c r="NPB39" s="109"/>
      <c r="NPC39" s="104"/>
      <c r="NPD39" s="105"/>
      <c r="NPE39" s="106"/>
      <c r="NPF39" s="79"/>
      <c r="NPG39" s="92"/>
      <c r="NPH39" s="89"/>
      <c r="NPI39" s="89"/>
      <c r="NPJ39" s="89"/>
      <c r="NPK39" s="109"/>
      <c r="NPL39" s="104"/>
      <c r="NPM39" s="105"/>
      <c r="NPN39" s="106"/>
      <c r="NPO39" s="79"/>
      <c r="NPP39" s="92"/>
      <c r="NPQ39" s="89"/>
      <c r="NPR39" s="89"/>
      <c r="NPS39" s="89"/>
      <c r="NPT39" s="109"/>
      <c r="NPU39" s="104"/>
      <c r="NPV39" s="105"/>
      <c r="NPW39" s="106"/>
      <c r="NPX39" s="79"/>
      <c r="NPY39" s="92"/>
      <c r="NPZ39" s="89"/>
      <c r="NQA39" s="89"/>
      <c r="NQB39" s="89"/>
      <c r="NQC39" s="109"/>
      <c r="NQD39" s="104"/>
      <c r="NQE39" s="105"/>
      <c r="NQF39" s="106"/>
      <c r="NQG39" s="79"/>
      <c r="NQH39" s="92"/>
      <c r="NQI39" s="89"/>
      <c r="NQJ39" s="89"/>
      <c r="NQK39" s="89"/>
      <c r="NQL39" s="109"/>
      <c r="NQM39" s="104"/>
      <c r="NQN39" s="105"/>
      <c r="NQO39" s="106"/>
      <c r="NQP39" s="79"/>
      <c r="NQQ39" s="92"/>
      <c r="NQR39" s="89"/>
      <c r="NQS39" s="89"/>
      <c r="NQT39" s="89"/>
      <c r="NQU39" s="109"/>
      <c r="NQV39" s="104"/>
      <c r="NQW39" s="105"/>
      <c r="NQX39" s="106"/>
      <c r="NQY39" s="79"/>
      <c r="NQZ39" s="92"/>
      <c r="NRA39" s="89"/>
      <c r="NRB39" s="89"/>
      <c r="NRC39" s="89"/>
      <c r="NRD39" s="109"/>
      <c r="NRE39" s="104"/>
      <c r="NRF39" s="105"/>
      <c r="NRG39" s="106"/>
      <c r="NRH39" s="79"/>
      <c r="NRI39" s="92"/>
      <c r="NRJ39" s="89"/>
      <c r="NRK39" s="89"/>
      <c r="NRL39" s="89"/>
      <c r="NRM39" s="109"/>
      <c r="NRN39" s="104"/>
      <c r="NRO39" s="105"/>
      <c r="NRP39" s="106"/>
      <c r="NRQ39" s="79"/>
      <c r="NRR39" s="92"/>
      <c r="NRS39" s="89"/>
      <c r="NRT39" s="89"/>
      <c r="NRU39" s="89"/>
      <c r="NRV39" s="109"/>
      <c r="NRW39" s="104"/>
      <c r="NRX39" s="105"/>
      <c r="NRY39" s="106"/>
      <c r="NRZ39" s="79"/>
      <c r="NSA39" s="92"/>
      <c r="NSB39" s="89"/>
      <c r="NSC39" s="89"/>
      <c r="NSD39" s="89"/>
      <c r="NSE39" s="109"/>
      <c r="NSF39" s="104"/>
      <c r="NSG39" s="105"/>
      <c r="NSH39" s="106"/>
      <c r="NSI39" s="79"/>
      <c r="NSJ39" s="92"/>
      <c r="NSK39" s="89"/>
      <c r="NSL39" s="89"/>
      <c r="NSM39" s="89"/>
      <c r="NSN39" s="109"/>
      <c r="NSO39" s="104"/>
      <c r="NSP39" s="105"/>
      <c r="NSQ39" s="106"/>
      <c r="NSR39" s="79"/>
      <c r="NSS39" s="92"/>
      <c r="NST39" s="89"/>
      <c r="NSU39" s="89"/>
      <c r="NSV39" s="89"/>
      <c r="NSW39" s="109"/>
      <c r="NSX39" s="104"/>
      <c r="NSY39" s="105"/>
      <c r="NSZ39" s="106"/>
      <c r="NTA39" s="79"/>
      <c r="NTB39" s="92"/>
      <c r="NTC39" s="89"/>
      <c r="NTD39" s="89"/>
      <c r="NTE39" s="89"/>
      <c r="NTF39" s="109"/>
      <c r="NTG39" s="104"/>
      <c r="NTH39" s="105"/>
      <c r="NTI39" s="106"/>
      <c r="NTJ39" s="79"/>
      <c r="NTK39" s="92"/>
      <c r="NTL39" s="89"/>
      <c r="NTM39" s="89"/>
      <c r="NTN39" s="89"/>
      <c r="NTO39" s="109"/>
      <c r="NTP39" s="104"/>
      <c r="NTQ39" s="105"/>
      <c r="NTR39" s="106"/>
      <c r="NTS39" s="79"/>
      <c r="NTT39" s="92"/>
      <c r="NTU39" s="89"/>
      <c r="NTV39" s="89"/>
      <c r="NTW39" s="89"/>
      <c r="NTX39" s="109"/>
      <c r="NTY39" s="104"/>
      <c r="NTZ39" s="105"/>
      <c r="NUA39" s="106"/>
      <c r="NUB39" s="79"/>
      <c r="NUC39" s="92"/>
      <c r="NUD39" s="89"/>
      <c r="NUE39" s="89"/>
      <c r="NUF39" s="89"/>
      <c r="NUG39" s="109"/>
      <c r="NUH39" s="104"/>
      <c r="NUI39" s="105"/>
      <c r="NUJ39" s="106"/>
      <c r="NUK39" s="79"/>
      <c r="NUL39" s="92"/>
      <c r="NUM39" s="89"/>
      <c r="NUN39" s="89"/>
      <c r="NUO39" s="89"/>
      <c r="NUP39" s="109"/>
      <c r="NUQ39" s="104"/>
      <c r="NUR39" s="105"/>
      <c r="NUS39" s="106"/>
      <c r="NUT39" s="79"/>
      <c r="NUU39" s="92"/>
      <c r="NUV39" s="89"/>
      <c r="NUW39" s="89"/>
      <c r="NUX39" s="89"/>
      <c r="NUY39" s="109"/>
      <c r="NUZ39" s="104"/>
      <c r="NVA39" s="105"/>
      <c r="NVB39" s="106"/>
      <c r="NVC39" s="79"/>
      <c r="NVD39" s="92"/>
      <c r="NVE39" s="89"/>
      <c r="NVF39" s="89"/>
      <c r="NVG39" s="89"/>
      <c r="NVH39" s="109"/>
      <c r="NVI39" s="104"/>
      <c r="NVJ39" s="105"/>
      <c r="NVK39" s="106"/>
      <c r="NVL39" s="79"/>
      <c r="NVM39" s="92"/>
      <c r="NVN39" s="89"/>
      <c r="NVO39" s="89"/>
      <c r="NVP39" s="89"/>
      <c r="NVQ39" s="109"/>
      <c r="NVR39" s="104"/>
      <c r="NVS39" s="105"/>
      <c r="NVT39" s="106"/>
      <c r="NVU39" s="79"/>
      <c r="NVV39" s="92"/>
      <c r="NVW39" s="89"/>
      <c r="NVX39" s="89"/>
      <c r="NVY39" s="89"/>
      <c r="NVZ39" s="109"/>
      <c r="NWA39" s="104"/>
      <c r="NWB39" s="105"/>
      <c r="NWC39" s="106"/>
      <c r="NWD39" s="79"/>
      <c r="NWE39" s="92"/>
      <c r="NWF39" s="89"/>
      <c r="NWG39" s="89"/>
      <c r="NWH39" s="89"/>
      <c r="NWI39" s="109"/>
      <c r="NWJ39" s="104"/>
      <c r="NWK39" s="105"/>
      <c r="NWL39" s="106"/>
      <c r="NWM39" s="79"/>
      <c r="NWN39" s="92"/>
      <c r="NWO39" s="89"/>
      <c r="NWP39" s="89"/>
      <c r="NWQ39" s="89"/>
      <c r="NWR39" s="109"/>
      <c r="NWS39" s="104"/>
      <c r="NWT39" s="105"/>
      <c r="NWU39" s="106"/>
      <c r="NWV39" s="79"/>
      <c r="NWW39" s="92"/>
      <c r="NWX39" s="89"/>
      <c r="NWY39" s="89"/>
      <c r="NWZ39" s="89"/>
      <c r="NXA39" s="109"/>
      <c r="NXB39" s="104"/>
      <c r="NXC39" s="105"/>
      <c r="NXD39" s="106"/>
      <c r="NXE39" s="79"/>
      <c r="NXF39" s="92"/>
      <c r="NXG39" s="89"/>
      <c r="NXH39" s="89"/>
      <c r="NXI39" s="89"/>
      <c r="NXJ39" s="109"/>
      <c r="NXK39" s="104"/>
      <c r="NXL39" s="105"/>
      <c r="NXM39" s="106"/>
      <c r="NXN39" s="79"/>
      <c r="NXO39" s="92"/>
      <c r="NXP39" s="89"/>
      <c r="NXQ39" s="89"/>
      <c r="NXR39" s="89"/>
      <c r="NXS39" s="109"/>
      <c r="NXT39" s="104"/>
      <c r="NXU39" s="105"/>
      <c r="NXV39" s="106"/>
      <c r="NXW39" s="79"/>
      <c r="NXX39" s="92"/>
      <c r="NXY39" s="89"/>
      <c r="NXZ39" s="89"/>
      <c r="NYA39" s="89"/>
      <c r="NYB39" s="109"/>
      <c r="NYC39" s="104"/>
      <c r="NYD39" s="105"/>
      <c r="NYE39" s="106"/>
      <c r="NYF39" s="79"/>
      <c r="NYG39" s="92"/>
      <c r="NYH39" s="89"/>
      <c r="NYI39" s="89"/>
      <c r="NYJ39" s="89"/>
      <c r="NYK39" s="109"/>
      <c r="NYL39" s="104"/>
      <c r="NYM39" s="105"/>
      <c r="NYN39" s="106"/>
      <c r="NYO39" s="79"/>
      <c r="NYP39" s="92"/>
      <c r="NYQ39" s="89"/>
      <c r="NYR39" s="89"/>
      <c r="NYS39" s="89"/>
      <c r="NYT39" s="109"/>
      <c r="NYU39" s="104"/>
      <c r="NYV39" s="105"/>
      <c r="NYW39" s="106"/>
      <c r="NYX39" s="79"/>
      <c r="NYY39" s="92"/>
      <c r="NYZ39" s="89"/>
      <c r="NZA39" s="89"/>
      <c r="NZB39" s="89"/>
      <c r="NZC39" s="109"/>
      <c r="NZD39" s="104"/>
      <c r="NZE39" s="105"/>
      <c r="NZF39" s="106"/>
      <c r="NZG39" s="79"/>
      <c r="NZH39" s="92"/>
      <c r="NZI39" s="89"/>
      <c r="NZJ39" s="89"/>
      <c r="NZK39" s="89"/>
      <c r="NZL39" s="109"/>
      <c r="NZM39" s="104"/>
      <c r="NZN39" s="105"/>
      <c r="NZO39" s="106"/>
      <c r="NZP39" s="79"/>
      <c r="NZQ39" s="92"/>
      <c r="NZR39" s="89"/>
      <c r="NZS39" s="89"/>
      <c r="NZT39" s="89"/>
      <c r="NZU39" s="109"/>
      <c r="NZV39" s="104"/>
      <c r="NZW39" s="105"/>
      <c r="NZX39" s="106"/>
      <c r="NZY39" s="79"/>
      <c r="NZZ39" s="92"/>
      <c r="OAA39" s="89"/>
      <c r="OAB39" s="89"/>
      <c r="OAC39" s="89"/>
      <c r="OAD39" s="109"/>
      <c r="OAE39" s="104"/>
      <c r="OAF39" s="105"/>
      <c r="OAG39" s="106"/>
      <c r="OAH39" s="79"/>
      <c r="OAI39" s="92"/>
      <c r="OAJ39" s="89"/>
      <c r="OAK39" s="89"/>
      <c r="OAL39" s="89"/>
      <c r="OAM39" s="109"/>
      <c r="OAN39" s="104"/>
      <c r="OAO39" s="105"/>
      <c r="OAP39" s="106"/>
      <c r="OAQ39" s="79"/>
      <c r="OAR39" s="92"/>
      <c r="OAS39" s="89"/>
      <c r="OAT39" s="89"/>
      <c r="OAU39" s="89"/>
      <c r="OAV39" s="109"/>
      <c r="OAW39" s="104"/>
      <c r="OAX39" s="105"/>
      <c r="OAY39" s="106"/>
      <c r="OAZ39" s="79"/>
      <c r="OBA39" s="92"/>
      <c r="OBB39" s="89"/>
      <c r="OBC39" s="89"/>
      <c r="OBD39" s="89"/>
      <c r="OBE39" s="109"/>
      <c r="OBF39" s="104"/>
      <c r="OBG39" s="105"/>
      <c r="OBH39" s="106"/>
      <c r="OBI39" s="79"/>
      <c r="OBJ39" s="92"/>
      <c r="OBK39" s="89"/>
      <c r="OBL39" s="89"/>
      <c r="OBM39" s="89"/>
      <c r="OBN39" s="109"/>
      <c r="OBO39" s="104"/>
      <c r="OBP39" s="105"/>
      <c r="OBQ39" s="106"/>
      <c r="OBR39" s="79"/>
      <c r="OBS39" s="92"/>
      <c r="OBT39" s="89"/>
      <c r="OBU39" s="89"/>
      <c r="OBV39" s="89"/>
      <c r="OBW39" s="109"/>
      <c r="OBX39" s="104"/>
      <c r="OBY39" s="105"/>
      <c r="OBZ39" s="106"/>
      <c r="OCA39" s="79"/>
      <c r="OCB39" s="92"/>
      <c r="OCC39" s="89"/>
      <c r="OCD39" s="89"/>
      <c r="OCE39" s="89"/>
      <c r="OCF39" s="109"/>
      <c r="OCG39" s="104"/>
      <c r="OCH39" s="105"/>
      <c r="OCI39" s="106"/>
      <c r="OCJ39" s="79"/>
      <c r="OCK39" s="92"/>
      <c r="OCL39" s="89"/>
      <c r="OCM39" s="89"/>
      <c r="OCN39" s="89"/>
      <c r="OCO39" s="109"/>
      <c r="OCP39" s="104"/>
      <c r="OCQ39" s="105"/>
      <c r="OCR39" s="106"/>
      <c r="OCS39" s="79"/>
      <c r="OCT39" s="92"/>
      <c r="OCU39" s="89"/>
      <c r="OCV39" s="89"/>
      <c r="OCW39" s="89"/>
      <c r="OCX39" s="109"/>
      <c r="OCY39" s="104"/>
      <c r="OCZ39" s="105"/>
      <c r="ODA39" s="106"/>
      <c r="ODB39" s="79"/>
      <c r="ODC39" s="92"/>
      <c r="ODD39" s="89"/>
      <c r="ODE39" s="89"/>
      <c r="ODF39" s="89"/>
      <c r="ODG39" s="109"/>
      <c r="ODH39" s="104"/>
      <c r="ODI39" s="105"/>
      <c r="ODJ39" s="106"/>
      <c r="ODK39" s="79"/>
      <c r="ODL39" s="92"/>
      <c r="ODM39" s="89"/>
      <c r="ODN39" s="89"/>
      <c r="ODO39" s="89"/>
      <c r="ODP39" s="109"/>
      <c r="ODQ39" s="104"/>
      <c r="ODR39" s="105"/>
      <c r="ODS39" s="106"/>
      <c r="ODT39" s="79"/>
      <c r="ODU39" s="92"/>
      <c r="ODV39" s="89"/>
      <c r="ODW39" s="89"/>
      <c r="ODX39" s="89"/>
      <c r="ODY39" s="109"/>
      <c r="ODZ39" s="104"/>
      <c r="OEA39" s="105"/>
      <c r="OEB39" s="106"/>
      <c r="OEC39" s="79"/>
      <c r="OED39" s="92"/>
      <c r="OEE39" s="89"/>
      <c r="OEF39" s="89"/>
      <c r="OEG39" s="89"/>
      <c r="OEH39" s="109"/>
      <c r="OEI39" s="104"/>
      <c r="OEJ39" s="105"/>
      <c r="OEK39" s="106"/>
      <c r="OEL39" s="79"/>
      <c r="OEM39" s="92"/>
      <c r="OEN39" s="89"/>
      <c r="OEO39" s="89"/>
      <c r="OEP39" s="89"/>
      <c r="OEQ39" s="109"/>
      <c r="OER39" s="104"/>
      <c r="OES39" s="105"/>
      <c r="OET39" s="106"/>
      <c r="OEU39" s="79"/>
      <c r="OEV39" s="92"/>
      <c r="OEW39" s="89"/>
      <c r="OEX39" s="89"/>
      <c r="OEY39" s="89"/>
      <c r="OEZ39" s="109"/>
      <c r="OFA39" s="104"/>
      <c r="OFB39" s="105"/>
      <c r="OFC39" s="106"/>
      <c r="OFD39" s="79"/>
      <c r="OFE39" s="92"/>
      <c r="OFF39" s="89"/>
      <c r="OFG39" s="89"/>
      <c r="OFH39" s="89"/>
      <c r="OFI39" s="109"/>
      <c r="OFJ39" s="104"/>
      <c r="OFK39" s="105"/>
      <c r="OFL39" s="106"/>
      <c r="OFM39" s="79"/>
      <c r="OFN39" s="92"/>
      <c r="OFO39" s="89"/>
      <c r="OFP39" s="89"/>
      <c r="OFQ39" s="89"/>
      <c r="OFR39" s="109"/>
      <c r="OFS39" s="104"/>
      <c r="OFT39" s="105"/>
      <c r="OFU39" s="106"/>
      <c r="OFV39" s="79"/>
      <c r="OFW39" s="92"/>
      <c r="OFX39" s="89"/>
      <c r="OFY39" s="89"/>
      <c r="OFZ39" s="89"/>
      <c r="OGA39" s="109"/>
      <c r="OGB39" s="104"/>
      <c r="OGC39" s="105"/>
      <c r="OGD39" s="106"/>
      <c r="OGE39" s="79"/>
      <c r="OGF39" s="92"/>
      <c r="OGG39" s="89"/>
      <c r="OGH39" s="89"/>
      <c r="OGI39" s="89"/>
      <c r="OGJ39" s="109"/>
      <c r="OGK39" s="104"/>
      <c r="OGL39" s="105"/>
      <c r="OGM39" s="106"/>
      <c r="OGN39" s="79"/>
      <c r="OGO39" s="92"/>
      <c r="OGP39" s="89"/>
      <c r="OGQ39" s="89"/>
      <c r="OGR39" s="89"/>
      <c r="OGS39" s="109"/>
      <c r="OGT39" s="104"/>
      <c r="OGU39" s="105"/>
      <c r="OGV39" s="106"/>
      <c r="OGW39" s="79"/>
      <c r="OGX39" s="92"/>
      <c r="OGY39" s="89"/>
      <c r="OGZ39" s="89"/>
      <c r="OHA39" s="89"/>
      <c r="OHB39" s="109"/>
      <c r="OHC39" s="104"/>
      <c r="OHD39" s="105"/>
      <c r="OHE39" s="106"/>
      <c r="OHF39" s="79"/>
      <c r="OHG39" s="92"/>
      <c r="OHH39" s="89"/>
      <c r="OHI39" s="89"/>
      <c r="OHJ39" s="89"/>
      <c r="OHK39" s="109"/>
      <c r="OHL39" s="104"/>
      <c r="OHM39" s="105"/>
      <c r="OHN39" s="106"/>
      <c r="OHO39" s="79"/>
      <c r="OHP39" s="92"/>
      <c r="OHQ39" s="89"/>
      <c r="OHR39" s="89"/>
      <c r="OHS39" s="89"/>
      <c r="OHT39" s="109"/>
      <c r="OHU39" s="104"/>
      <c r="OHV39" s="105"/>
      <c r="OHW39" s="106"/>
      <c r="OHX39" s="79"/>
      <c r="OHY39" s="92"/>
      <c r="OHZ39" s="89"/>
      <c r="OIA39" s="89"/>
      <c r="OIB39" s="89"/>
      <c r="OIC39" s="109"/>
      <c r="OID39" s="104"/>
      <c r="OIE39" s="105"/>
      <c r="OIF39" s="106"/>
      <c r="OIG39" s="79"/>
      <c r="OIH39" s="92"/>
      <c r="OII39" s="89"/>
      <c r="OIJ39" s="89"/>
      <c r="OIK39" s="89"/>
      <c r="OIL39" s="109"/>
      <c r="OIM39" s="104"/>
      <c r="OIN39" s="105"/>
      <c r="OIO39" s="106"/>
      <c r="OIP39" s="79"/>
      <c r="OIQ39" s="92"/>
      <c r="OIR39" s="89"/>
      <c r="OIS39" s="89"/>
      <c r="OIT39" s="89"/>
      <c r="OIU39" s="109"/>
      <c r="OIV39" s="104"/>
      <c r="OIW39" s="105"/>
      <c r="OIX39" s="106"/>
      <c r="OIY39" s="79"/>
      <c r="OIZ39" s="92"/>
      <c r="OJA39" s="89"/>
      <c r="OJB39" s="89"/>
      <c r="OJC39" s="89"/>
      <c r="OJD39" s="109"/>
      <c r="OJE39" s="104"/>
      <c r="OJF39" s="105"/>
      <c r="OJG39" s="106"/>
      <c r="OJH39" s="79"/>
      <c r="OJI39" s="92"/>
      <c r="OJJ39" s="89"/>
      <c r="OJK39" s="89"/>
      <c r="OJL39" s="89"/>
      <c r="OJM39" s="109"/>
      <c r="OJN39" s="104"/>
      <c r="OJO39" s="105"/>
      <c r="OJP39" s="106"/>
      <c r="OJQ39" s="79"/>
      <c r="OJR39" s="92"/>
      <c r="OJS39" s="89"/>
      <c r="OJT39" s="89"/>
      <c r="OJU39" s="89"/>
      <c r="OJV39" s="109"/>
      <c r="OJW39" s="104"/>
      <c r="OJX39" s="105"/>
      <c r="OJY39" s="106"/>
      <c r="OJZ39" s="79"/>
      <c r="OKA39" s="92"/>
      <c r="OKB39" s="89"/>
      <c r="OKC39" s="89"/>
      <c r="OKD39" s="89"/>
      <c r="OKE39" s="109"/>
      <c r="OKF39" s="104"/>
      <c r="OKG39" s="105"/>
      <c r="OKH39" s="106"/>
      <c r="OKI39" s="79"/>
      <c r="OKJ39" s="92"/>
      <c r="OKK39" s="89"/>
      <c r="OKL39" s="89"/>
      <c r="OKM39" s="89"/>
      <c r="OKN39" s="109"/>
      <c r="OKO39" s="104"/>
      <c r="OKP39" s="105"/>
      <c r="OKQ39" s="106"/>
      <c r="OKR39" s="79"/>
      <c r="OKS39" s="92"/>
      <c r="OKT39" s="89"/>
      <c r="OKU39" s="89"/>
      <c r="OKV39" s="89"/>
      <c r="OKW39" s="109"/>
      <c r="OKX39" s="104"/>
      <c r="OKY39" s="105"/>
      <c r="OKZ39" s="106"/>
      <c r="OLA39" s="79"/>
      <c r="OLB39" s="92"/>
      <c r="OLC39" s="89"/>
      <c r="OLD39" s="89"/>
      <c r="OLE39" s="89"/>
      <c r="OLF39" s="109"/>
      <c r="OLG39" s="104"/>
      <c r="OLH39" s="105"/>
      <c r="OLI39" s="106"/>
      <c r="OLJ39" s="79"/>
      <c r="OLK39" s="92"/>
      <c r="OLL39" s="89"/>
      <c r="OLM39" s="89"/>
      <c r="OLN39" s="89"/>
      <c r="OLO39" s="109"/>
      <c r="OLP39" s="104"/>
      <c r="OLQ39" s="105"/>
      <c r="OLR39" s="106"/>
      <c r="OLS39" s="79"/>
      <c r="OLT39" s="92"/>
      <c r="OLU39" s="89"/>
      <c r="OLV39" s="89"/>
      <c r="OLW39" s="89"/>
      <c r="OLX39" s="109"/>
      <c r="OLY39" s="104"/>
      <c r="OLZ39" s="105"/>
      <c r="OMA39" s="106"/>
      <c r="OMB39" s="79"/>
      <c r="OMC39" s="92"/>
      <c r="OMD39" s="89"/>
      <c r="OME39" s="89"/>
      <c r="OMF39" s="89"/>
      <c r="OMG39" s="109"/>
      <c r="OMH39" s="104"/>
      <c r="OMI39" s="105"/>
      <c r="OMJ39" s="106"/>
      <c r="OMK39" s="79"/>
      <c r="OML39" s="92"/>
      <c r="OMM39" s="89"/>
      <c r="OMN39" s="89"/>
      <c r="OMO39" s="89"/>
      <c r="OMP39" s="109"/>
      <c r="OMQ39" s="104"/>
      <c r="OMR39" s="105"/>
      <c r="OMS39" s="106"/>
      <c r="OMT39" s="79"/>
      <c r="OMU39" s="92"/>
      <c r="OMV39" s="89"/>
      <c r="OMW39" s="89"/>
      <c r="OMX39" s="89"/>
      <c r="OMY39" s="109"/>
      <c r="OMZ39" s="104"/>
      <c r="ONA39" s="105"/>
      <c r="ONB39" s="106"/>
      <c r="ONC39" s="79"/>
      <c r="OND39" s="92"/>
      <c r="ONE39" s="89"/>
      <c r="ONF39" s="89"/>
      <c r="ONG39" s="89"/>
      <c r="ONH39" s="109"/>
      <c r="ONI39" s="104"/>
      <c r="ONJ39" s="105"/>
      <c r="ONK39" s="106"/>
      <c r="ONL39" s="79"/>
      <c r="ONM39" s="92"/>
      <c r="ONN39" s="89"/>
      <c r="ONO39" s="89"/>
      <c r="ONP39" s="89"/>
      <c r="ONQ39" s="109"/>
      <c r="ONR39" s="104"/>
      <c r="ONS39" s="105"/>
      <c r="ONT39" s="106"/>
      <c r="ONU39" s="79"/>
      <c r="ONV39" s="92"/>
      <c r="ONW39" s="89"/>
      <c r="ONX39" s="89"/>
      <c r="ONY39" s="89"/>
      <c r="ONZ39" s="109"/>
      <c r="OOA39" s="104"/>
      <c r="OOB39" s="105"/>
      <c r="OOC39" s="106"/>
      <c r="OOD39" s="79"/>
      <c r="OOE39" s="92"/>
      <c r="OOF39" s="89"/>
      <c r="OOG39" s="89"/>
      <c r="OOH39" s="89"/>
      <c r="OOI39" s="109"/>
      <c r="OOJ39" s="104"/>
      <c r="OOK39" s="105"/>
      <c r="OOL39" s="106"/>
      <c r="OOM39" s="79"/>
      <c r="OON39" s="92"/>
      <c r="OOO39" s="89"/>
      <c r="OOP39" s="89"/>
      <c r="OOQ39" s="89"/>
      <c r="OOR39" s="109"/>
      <c r="OOS39" s="104"/>
      <c r="OOT39" s="105"/>
      <c r="OOU39" s="106"/>
      <c r="OOV39" s="79"/>
      <c r="OOW39" s="92"/>
      <c r="OOX39" s="89"/>
      <c r="OOY39" s="89"/>
      <c r="OOZ39" s="89"/>
      <c r="OPA39" s="109"/>
      <c r="OPB39" s="104"/>
      <c r="OPC39" s="105"/>
      <c r="OPD39" s="106"/>
      <c r="OPE39" s="79"/>
      <c r="OPF39" s="92"/>
      <c r="OPG39" s="89"/>
      <c r="OPH39" s="89"/>
      <c r="OPI39" s="89"/>
      <c r="OPJ39" s="109"/>
      <c r="OPK39" s="104"/>
      <c r="OPL39" s="105"/>
      <c r="OPM39" s="106"/>
      <c r="OPN39" s="79"/>
      <c r="OPO39" s="92"/>
      <c r="OPP39" s="89"/>
      <c r="OPQ39" s="89"/>
      <c r="OPR39" s="89"/>
      <c r="OPS39" s="109"/>
      <c r="OPT39" s="104"/>
      <c r="OPU39" s="105"/>
      <c r="OPV39" s="106"/>
      <c r="OPW39" s="79"/>
      <c r="OPX39" s="92"/>
      <c r="OPY39" s="89"/>
      <c r="OPZ39" s="89"/>
      <c r="OQA39" s="89"/>
      <c r="OQB39" s="109"/>
      <c r="OQC39" s="104"/>
      <c r="OQD39" s="105"/>
      <c r="OQE39" s="106"/>
      <c r="OQF39" s="79"/>
      <c r="OQG39" s="92"/>
      <c r="OQH39" s="89"/>
      <c r="OQI39" s="89"/>
      <c r="OQJ39" s="89"/>
      <c r="OQK39" s="109"/>
      <c r="OQL39" s="104"/>
      <c r="OQM39" s="105"/>
      <c r="OQN39" s="106"/>
      <c r="OQO39" s="79"/>
      <c r="OQP39" s="92"/>
      <c r="OQQ39" s="89"/>
      <c r="OQR39" s="89"/>
      <c r="OQS39" s="89"/>
      <c r="OQT39" s="109"/>
      <c r="OQU39" s="104"/>
      <c r="OQV39" s="105"/>
      <c r="OQW39" s="106"/>
      <c r="OQX39" s="79"/>
      <c r="OQY39" s="92"/>
      <c r="OQZ39" s="89"/>
      <c r="ORA39" s="89"/>
      <c r="ORB39" s="89"/>
      <c r="ORC39" s="109"/>
      <c r="ORD39" s="104"/>
      <c r="ORE39" s="105"/>
      <c r="ORF39" s="106"/>
      <c r="ORG39" s="79"/>
      <c r="ORH39" s="92"/>
      <c r="ORI39" s="89"/>
      <c r="ORJ39" s="89"/>
      <c r="ORK39" s="89"/>
      <c r="ORL39" s="109"/>
      <c r="ORM39" s="104"/>
      <c r="ORN39" s="105"/>
      <c r="ORO39" s="106"/>
      <c r="ORP39" s="79"/>
      <c r="ORQ39" s="92"/>
      <c r="ORR39" s="89"/>
      <c r="ORS39" s="89"/>
      <c r="ORT39" s="89"/>
      <c r="ORU39" s="109"/>
      <c r="ORV39" s="104"/>
      <c r="ORW39" s="105"/>
      <c r="ORX39" s="106"/>
      <c r="ORY39" s="79"/>
      <c r="ORZ39" s="92"/>
      <c r="OSA39" s="89"/>
      <c r="OSB39" s="89"/>
      <c r="OSC39" s="89"/>
      <c r="OSD39" s="109"/>
      <c r="OSE39" s="104"/>
      <c r="OSF39" s="105"/>
      <c r="OSG39" s="106"/>
      <c r="OSH39" s="79"/>
      <c r="OSI39" s="92"/>
      <c r="OSJ39" s="89"/>
      <c r="OSK39" s="89"/>
      <c r="OSL39" s="89"/>
      <c r="OSM39" s="109"/>
      <c r="OSN39" s="104"/>
      <c r="OSO39" s="105"/>
      <c r="OSP39" s="106"/>
      <c r="OSQ39" s="79"/>
      <c r="OSR39" s="92"/>
      <c r="OSS39" s="89"/>
      <c r="OST39" s="89"/>
      <c r="OSU39" s="89"/>
      <c r="OSV39" s="109"/>
      <c r="OSW39" s="104"/>
      <c r="OSX39" s="105"/>
      <c r="OSY39" s="106"/>
      <c r="OSZ39" s="79"/>
      <c r="OTA39" s="92"/>
      <c r="OTB39" s="89"/>
      <c r="OTC39" s="89"/>
      <c r="OTD39" s="89"/>
      <c r="OTE39" s="109"/>
      <c r="OTF39" s="104"/>
      <c r="OTG39" s="105"/>
      <c r="OTH39" s="106"/>
      <c r="OTI39" s="79"/>
      <c r="OTJ39" s="92"/>
      <c r="OTK39" s="89"/>
      <c r="OTL39" s="89"/>
      <c r="OTM39" s="89"/>
      <c r="OTN39" s="109"/>
      <c r="OTO39" s="104"/>
      <c r="OTP39" s="105"/>
      <c r="OTQ39" s="106"/>
      <c r="OTR39" s="79"/>
      <c r="OTS39" s="92"/>
      <c r="OTT39" s="89"/>
      <c r="OTU39" s="89"/>
      <c r="OTV39" s="89"/>
      <c r="OTW39" s="109"/>
      <c r="OTX39" s="104"/>
      <c r="OTY39" s="105"/>
      <c r="OTZ39" s="106"/>
      <c r="OUA39" s="79"/>
      <c r="OUB39" s="92"/>
      <c r="OUC39" s="89"/>
      <c r="OUD39" s="89"/>
      <c r="OUE39" s="89"/>
      <c r="OUF39" s="109"/>
      <c r="OUG39" s="104"/>
      <c r="OUH39" s="105"/>
      <c r="OUI39" s="106"/>
      <c r="OUJ39" s="79"/>
      <c r="OUK39" s="92"/>
      <c r="OUL39" s="89"/>
      <c r="OUM39" s="89"/>
      <c r="OUN39" s="89"/>
      <c r="OUO39" s="109"/>
      <c r="OUP39" s="104"/>
      <c r="OUQ39" s="105"/>
      <c r="OUR39" s="106"/>
      <c r="OUS39" s="79"/>
      <c r="OUT39" s="92"/>
      <c r="OUU39" s="89"/>
      <c r="OUV39" s="89"/>
      <c r="OUW39" s="89"/>
      <c r="OUX39" s="109"/>
      <c r="OUY39" s="104"/>
      <c r="OUZ39" s="105"/>
      <c r="OVA39" s="106"/>
      <c r="OVB39" s="79"/>
      <c r="OVC39" s="92"/>
      <c r="OVD39" s="89"/>
      <c r="OVE39" s="89"/>
      <c r="OVF39" s="89"/>
      <c r="OVG39" s="109"/>
      <c r="OVH39" s="104"/>
      <c r="OVI39" s="105"/>
      <c r="OVJ39" s="106"/>
      <c r="OVK39" s="79"/>
      <c r="OVL39" s="92"/>
      <c r="OVM39" s="89"/>
      <c r="OVN39" s="89"/>
      <c r="OVO39" s="89"/>
      <c r="OVP39" s="109"/>
      <c r="OVQ39" s="104"/>
      <c r="OVR39" s="105"/>
      <c r="OVS39" s="106"/>
      <c r="OVT39" s="79"/>
      <c r="OVU39" s="92"/>
      <c r="OVV39" s="89"/>
      <c r="OVW39" s="89"/>
      <c r="OVX39" s="89"/>
      <c r="OVY39" s="109"/>
      <c r="OVZ39" s="104"/>
      <c r="OWA39" s="105"/>
      <c r="OWB39" s="106"/>
      <c r="OWC39" s="79"/>
      <c r="OWD39" s="92"/>
      <c r="OWE39" s="89"/>
      <c r="OWF39" s="89"/>
      <c r="OWG39" s="89"/>
      <c r="OWH39" s="109"/>
      <c r="OWI39" s="104"/>
      <c r="OWJ39" s="105"/>
      <c r="OWK39" s="106"/>
      <c r="OWL39" s="79"/>
      <c r="OWM39" s="92"/>
      <c r="OWN39" s="89"/>
      <c r="OWO39" s="89"/>
      <c r="OWP39" s="89"/>
      <c r="OWQ39" s="109"/>
      <c r="OWR39" s="104"/>
      <c r="OWS39" s="105"/>
      <c r="OWT39" s="106"/>
      <c r="OWU39" s="79"/>
      <c r="OWV39" s="92"/>
      <c r="OWW39" s="89"/>
      <c r="OWX39" s="89"/>
      <c r="OWY39" s="89"/>
      <c r="OWZ39" s="109"/>
      <c r="OXA39" s="104"/>
      <c r="OXB39" s="105"/>
      <c r="OXC39" s="106"/>
      <c r="OXD39" s="79"/>
      <c r="OXE39" s="92"/>
      <c r="OXF39" s="89"/>
      <c r="OXG39" s="89"/>
      <c r="OXH39" s="89"/>
      <c r="OXI39" s="109"/>
      <c r="OXJ39" s="104"/>
      <c r="OXK39" s="105"/>
      <c r="OXL39" s="106"/>
      <c r="OXM39" s="79"/>
      <c r="OXN39" s="92"/>
      <c r="OXO39" s="89"/>
      <c r="OXP39" s="89"/>
      <c r="OXQ39" s="89"/>
      <c r="OXR39" s="109"/>
      <c r="OXS39" s="104"/>
      <c r="OXT39" s="105"/>
      <c r="OXU39" s="106"/>
      <c r="OXV39" s="79"/>
      <c r="OXW39" s="92"/>
      <c r="OXX39" s="89"/>
      <c r="OXY39" s="89"/>
      <c r="OXZ39" s="89"/>
      <c r="OYA39" s="109"/>
      <c r="OYB39" s="104"/>
      <c r="OYC39" s="105"/>
      <c r="OYD39" s="106"/>
      <c r="OYE39" s="79"/>
      <c r="OYF39" s="92"/>
      <c r="OYG39" s="89"/>
      <c r="OYH39" s="89"/>
      <c r="OYI39" s="89"/>
      <c r="OYJ39" s="109"/>
      <c r="OYK39" s="104"/>
      <c r="OYL39" s="105"/>
      <c r="OYM39" s="106"/>
      <c r="OYN39" s="79"/>
      <c r="OYO39" s="92"/>
      <c r="OYP39" s="89"/>
      <c r="OYQ39" s="89"/>
      <c r="OYR39" s="89"/>
      <c r="OYS39" s="109"/>
      <c r="OYT39" s="104"/>
      <c r="OYU39" s="105"/>
      <c r="OYV39" s="106"/>
      <c r="OYW39" s="79"/>
      <c r="OYX39" s="92"/>
      <c r="OYY39" s="89"/>
      <c r="OYZ39" s="89"/>
      <c r="OZA39" s="89"/>
      <c r="OZB39" s="109"/>
      <c r="OZC39" s="104"/>
      <c r="OZD39" s="105"/>
      <c r="OZE39" s="106"/>
      <c r="OZF39" s="79"/>
      <c r="OZG39" s="92"/>
      <c r="OZH39" s="89"/>
      <c r="OZI39" s="89"/>
      <c r="OZJ39" s="89"/>
      <c r="OZK39" s="109"/>
      <c r="OZL39" s="104"/>
      <c r="OZM39" s="105"/>
      <c r="OZN39" s="106"/>
      <c r="OZO39" s="79"/>
      <c r="OZP39" s="92"/>
      <c r="OZQ39" s="89"/>
      <c r="OZR39" s="89"/>
      <c r="OZS39" s="89"/>
      <c r="OZT39" s="109"/>
      <c r="OZU39" s="104"/>
      <c r="OZV39" s="105"/>
      <c r="OZW39" s="106"/>
      <c r="OZX39" s="79"/>
      <c r="OZY39" s="92"/>
      <c r="OZZ39" s="89"/>
      <c r="PAA39" s="89"/>
      <c r="PAB39" s="89"/>
      <c r="PAC39" s="109"/>
      <c r="PAD39" s="104"/>
      <c r="PAE39" s="105"/>
      <c r="PAF39" s="106"/>
      <c r="PAG39" s="79"/>
      <c r="PAH39" s="92"/>
      <c r="PAI39" s="89"/>
      <c r="PAJ39" s="89"/>
      <c r="PAK39" s="89"/>
      <c r="PAL39" s="109"/>
      <c r="PAM39" s="104"/>
      <c r="PAN39" s="105"/>
      <c r="PAO39" s="106"/>
      <c r="PAP39" s="79"/>
      <c r="PAQ39" s="92"/>
      <c r="PAR39" s="89"/>
      <c r="PAS39" s="89"/>
      <c r="PAT39" s="89"/>
      <c r="PAU39" s="109"/>
      <c r="PAV39" s="104"/>
      <c r="PAW39" s="105"/>
      <c r="PAX39" s="106"/>
      <c r="PAY39" s="79"/>
      <c r="PAZ39" s="92"/>
      <c r="PBA39" s="89"/>
      <c r="PBB39" s="89"/>
      <c r="PBC39" s="89"/>
      <c r="PBD39" s="109"/>
      <c r="PBE39" s="104"/>
      <c r="PBF39" s="105"/>
      <c r="PBG39" s="106"/>
      <c r="PBH39" s="79"/>
      <c r="PBI39" s="92"/>
      <c r="PBJ39" s="89"/>
      <c r="PBK39" s="89"/>
      <c r="PBL39" s="89"/>
      <c r="PBM39" s="109"/>
      <c r="PBN39" s="104"/>
      <c r="PBO39" s="105"/>
      <c r="PBP39" s="106"/>
      <c r="PBQ39" s="79"/>
      <c r="PBR39" s="92"/>
      <c r="PBS39" s="89"/>
      <c r="PBT39" s="89"/>
      <c r="PBU39" s="89"/>
      <c r="PBV39" s="109"/>
      <c r="PBW39" s="104"/>
      <c r="PBX39" s="105"/>
      <c r="PBY39" s="106"/>
      <c r="PBZ39" s="79"/>
      <c r="PCA39" s="92"/>
      <c r="PCB39" s="89"/>
      <c r="PCC39" s="89"/>
      <c r="PCD39" s="89"/>
      <c r="PCE39" s="109"/>
      <c r="PCF39" s="104"/>
      <c r="PCG39" s="105"/>
      <c r="PCH39" s="106"/>
      <c r="PCI39" s="79"/>
      <c r="PCJ39" s="92"/>
      <c r="PCK39" s="89"/>
      <c r="PCL39" s="89"/>
      <c r="PCM39" s="89"/>
      <c r="PCN39" s="109"/>
      <c r="PCO39" s="104"/>
      <c r="PCP39" s="105"/>
      <c r="PCQ39" s="106"/>
      <c r="PCR39" s="79"/>
      <c r="PCS39" s="92"/>
      <c r="PCT39" s="89"/>
      <c r="PCU39" s="89"/>
      <c r="PCV39" s="89"/>
      <c r="PCW39" s="109"/>
      <c r="PCX39" s="104"/>
      <c r="PCY39" s="105"/>
      <c r="PCZ39" s="106"/>
      <c r="PDA39" s="79"/>
      <c r="PDB39" s="92"/>
      <c r="PDC39" s="89"/>
      <c r="PDD39" s="89"/>
      <c r="PDE39" s="89"/>
      <c r="PDF39" s="109"/>
      <c r="PDG39" s="104"/>
      <c r="PDH39" s="105"/>
      <c r="PDI39" s="106"/>
      <c r="PDJ39" s="79"/>
      <c r="PDK39" s="92"/>
      <c r="PDL39" s="89"/>
      <c r="PDM39" s="89"/>
      <c r="PDN39" s="89"/>
      <c r="PDO39" s="109"/>
      <c r="PDP39" s="104"/>
      <c r="PDQ39" s="105"/>
      <c r="PDR39" s="106"/>
      <c r="PDS39" s="79"/>
      <c r="PDT39" s="92"/>
      <c r="PDU39" s="89"/>
      <c r="PDV39" s="89"/>
      <c r="PDW39" s="89"/>
      <c r="PDX39" s="109"/>
      <c r="PDY39" s="104"/>
      <c r="PDZ39" s="105"/>
      <c r="PEA39" s="106"/>
      <c r="PEB39" s="79"/>
      <c r="PEC39" s="92"/>
      <c r="PED39" s="89"/>
      <c r="PEE39" s="89"/>
      <c r="PEF39" s="89"/>
      <c r="PEG39" s="109"/>
      <c r="PEH39" s="104"/>
      <c r="PEI39" s="105"/>
      <c r="PEJ39" s="106"/>
      <c r="PEK39" s="79"/>
      <c r="PEL39" s="92"/>
      <c r="PEM39" s="89"/>
      <c r="PEN39" s="89"/>
      <c r="PEO39" s="89"/>
      <c r="PEP39" s="109"/>
      <c r="PEQ39" s="104"/>
      <c r="PER39" s="105"/>
      <c r="PES39" s="106"/>
      <c r="PET39" s="79"/>
      <c r="PEU39" s="92"/>
      <c r="PEV39" s="89"/>
      <c r="PEW39" s="89"/>
      <c r="PEX39" s="89"/>
      <c r="PEY39" s="109"/>
      <c r="PEZ39" s="104"/>
      <c r="PFA39" s="105"/>
      <c r="PFB39" s="106"/>
      <c r="PFC39" s="79"/>
      <c r="PFD39" s="92"/>
      <c r="PFE39" s="89"/>
      <c r="PFF39" s="89"/>
      <c r="PFG39" s="89"/>
      <c r="PFH39" s="109"/>
      <c r="PFI39" s="104"/>
      <c r="PFJ39" s="105"/>
      <c r="PFK39" s="106"/>
      <c r="PFL39" s="79"/>
      <c r="PFM39" s="92"/>
      <c r="PFN39" s="89"/>
      <c r="PFO39" s="89"/>
      <c r="PFP39" s="89"/>
      <c r="PFQ39" s="109"/>
      <c r="PFR39" s="104"/>
      <c r="PFS39" s="105"/>
      <c r="PFT39" s="106"/>
      <c r="PFU39" s="79"/>
      <c r="PFV39" s="92"/>
      <c r="PFW39" s="89"/>
      <c r="PFX39" s="89"/>
      <c r="PFY39" s="89"/>
      <c r="PFZ39" s="109"/>
      <c r="PGA39" s="104"/>
      <c r="PGB39" s="105"/>
      <c r="PGC39" s="106"/>
      <c r="PGD39" s="79"/>
      <c r="PGE39" s="92"/>
      <c r="PGF39" s="89"/>
      <c r="PGG39" s="89"/>
      <c r="PGH39" s="89"/>
      <c r="PGI39" s="109"/>
      <c r="PGJ39" s="104"/>
      <c r="PGK39" s="105"/>
      <c r="PGL39" s="106"/>
      <c r="PGM39" s="79"/>
      <c r="PGN39" s="92"/>
      <c r="PGO39" s="89"/>
      <c r="PGP39" s="89"/>
      <c r="PGQ39" s="89"/>
      <c r="PGR39" s="109"/>
      <c r="PGS39" s="104"/>
      <c r="PGT39" s="105"/>
      <c r="PGU39" s="106"/>
      <c r="PGV39" s="79"/>
      <c r="PGW39" s="92"/>
      <c r="PGX39" s="89"/>
      <c r="PGY39" s="89"/>
      <c r="PGZ39" s="89"/>
      <c r="PHA39" s="109"/>
      <c r="PHB39" s="104"/>
      <c r="PHC39" s="105"/>
      <c r="PHD39" s="106"/>
      <c r="PHE39" s="79"/>
      <c r="PHF39" s="92"/>
      <c r="PHG39" s="89"/>
      <c r="PHH39" s="89"/>
      <c r="PHI39" s="89"/>
      <c r="PHJ39" s="109"/>
      <c r="PHK39" s="104"/>
      <c r="PHL39" s="105"/>
      <c r="PHM39" s="106"/>
      <c r="PHN39" s="79"/>
      <c r="PHO39" s="92"/>
      <c r="PHP39" s="89"/>
      <c r="PHQ39" s="89"/>
      <c r="PHR39" s="89"/>
      <c r="PHS39" s="109"/>
      <c r="PHT39" s="104"/>
      <c r="PHU39" s="105"/>
      <c r="PHV39" s="106"/>
      <c r="PHW39" s="79"/>
      <c r="PHX39" s="92"/>
      <c r="PHY39" s="89"/>
      <c r="PHZ39" s="89"/>
      <c r="PIA39" s="89"/>
      <c r="PIB39" s="109"/>
      <c r="PIC39" s="104"/>
      <c r="PID39" s="105"/>
      <c r="PIE39" s="106"/>
      <c r="PIF39" s="79"/>
      <c r="PIG39" s="92"/>
      <c r="PIH39" s="89"/>
      <c r="PII39" s="89"/>
      <c r="PIJ39" s="89"/>
      <c r="PIK39" s="109"/>
      <c r="PIL39" s="104"/>
      <c r="PIM39" s="105"/>
      <c r="PIN39" s="106"/>
      <c r="PIO39" s="79"/>
      <c r="PIP39" s="92"/>
      <c r="PIQ39" s="89"/>
      <c r="PIR39" s="89"/>
      <c r="PIS39" s="89"/>
      <c r="PIT39" s="109"/>
      <c r="PIU39" s="104"/>
      <c r="PIV39" s="105"/>
      <c r="PIW39" s="106"/>
      <c r="PIX39" s="79"/>
      <c r="PIY39" s="92"/>
      <c r="PIZ39" s="89"/>
      <c r="PJA39" s="89"/>
      <c r="PJB39" s="89"/>
      <c r="PJC39" s="109"/>
      <c r="PJD39" s="104"/>
      <c r="PJE39" s="105"/>
      <c r="PJF39" s="106"/>
      <c r="PJG39" s="79"/>
      <c r="PJH39" s="92"/>
      <c r="PJI39" s="89"/>
      <c r="PJJ39" s="89"/>
      <c r="PJK39" s="89"/>
      <c r="PJL39" s="109"/>
      <c r="PJM39" s="104"/>
      <c r="PJN39" s="105"/>
      <c r="PJO39" s="106"/>
      <c r="PJP39" s="79"/>
      <c r="PJQ39" s="92"/>
      <c r="PJR39" s="89"/>
      <c r="PJS39" s="89"/>
      <c r="PJT39" s="89"/>
      <c r="PJU39" s="109"/>
      <c r="PJV39" s="104"/>
      <c r="PJW39" s="105"/>
      <c r="PJX39" s="106"/>
      <c r="PJY39" s="79"/>
      <c r="PJZ39" s="92"/>
      <c r="PKA39" s="89"/>
      <c r="PKB39" s="89"/>
      <c r="PKC39" s="89"/>
      <c r="PKD39" s="109"/>
      <c r="PKE39" s="104"/>
      <c r="PKF39" s="105"/>
      <c r="PKG39" s="106"/>
      <c r="PKH39" s="79"/>
      <c r="PKI39" s="92"/>
      <c r="PKJ39" s="89"/>
      <c r="PKK39" s="89"/>
      <c r="PKL39" s="89"/>
      <c r="PKM39" s="109"/>
      <c r="PKN39" s="104"/>
      <c r="PKO39" s="105"/>
      <c r="PKP39" s="106"/>
      <c r="PKQ39" s="79"/>
      <c r="PKR39" s="92"/>
      <c r="PKS39" s="89"/>
      <c r="PKT39" s="89"/>
      <c r="PKU39" s="89"/>
      <c r="PKV39" s="109"/>
      <c r="PKW39" s="104"/>
      <c r="PKX39" s="105"/>
      <c r="PKY39" s="106"/>
      <c r="PKZ39" s="79"/>
      <c r="PLA39" s="92"/>
      <c r="PLB39" s="89"/>
      <c r="PLC39" s="89"/>
      <c r="PLD39" s="89"/>
      <c r="PLE39" s="109"/>
      <c r="PLF39" s="104"/>
      <c r="PLG39" s="105"/>
      <c r="PLH39" s="106"/>
      <c r="PLI39" s="79"/>
      <c r="PLJ39" s="92"/>
      <c r="PLK39" s="89"/>
      <c r="PLL39" s="89"/>
      <c r="PLM39" s="89"/>
      <c r="PLN39" s="109"/>
      <c r="PLO39" s="104"/>
      <c r="PLP39" s="105"/>
      <c r="PLQ39" s="106"/>
      <c r="PLR39" s="79"/>
      <c r="PLS39" s="92"/>
      <c r="PLT39" s="89"/>
      <c r="PLU39" s="89"/>
      <c r="PLV39" s="89"/>
      <c r="PLW39" s="109"/>
      <c r="PLX39" s="104"/>
      <c r="PLY39" s="105"/>
      <c r="PLZ39" s="106"/>
      <c r="PMA39" s="79"/>
      <c r="PMB39" s="92"/>
      <c r="PMC39" s="89"/>
      <c r="PMD39" s="89"/>
      <c r="PME39" s="89"/>
      <c r="PMF39" s="109"/>
      <c r="PMG39" s="104"/>
      <c r="PMH39" s="105"/>
      <c r="PMI39" s="106"/>
      <c r="PMJ39" s="79"/>
      <c r="PMK39" s="92"/>
      <c r="PML39" s="89"/>
      <c r="PMM39" s="89"/>
      <c r="PMN39" s="89"/>
      <c r="PMO39" s="109"/>
      <c r="PMP39" s="104"/>
      <c r="PMQ39" s="105"/>
      <c r="PMR39" s="106"/>
      <c r="PMS39" s="79"/>
      <c r="PMT39" s="92"/>
      <c r="PMU39" s="89"/>
      <c r="PMV39" s="89"/>
      <c r="PMW39" s="89"/>
      <c r="PMX39" s="109"/>
      <c r="PMY39" s="104"/>
      <c r="PMZ39" s="105"/>
      <c r="PNA39" s="106"/>
      <c r="PNB39" s="79"/>
      <c r="PNC39" s="92"/>
      <c r="PND39" s="89"/>
      <c r="PNE39" s="89"/>
      <c r="PNF39" s="89"/>
      <c r="PNG39" s="109"/>
      <c r="PNH39" s="104"/>
      <c r="PNI39" s="105"/>
      <c r="PNJ39" s="106"/>
      <c r="PNK39" s="79"/>
      <c r="PNL39" s="92"/>
      <c r="PNM39" s="89"/>
      <c r="PNN39" s="89"/>
      <c r="PNO39" s="89"/>
      <c r="PNP39" s="109"/>
      <c r="PNQ39" s="104"/>
      <c r="PNR39" s="105"/>
      <c r="PNS39" s="106"/>
      <c r="PNT39" s="79"/>
      <c r="PNU39" s="92"/>
      <c r="PNV39" s="89"/>
      <c r="PNW39" s="89"/>
      <c r="PNX39" s="89"/>
      <c r="PNY39" s="109"/>
      <c r="PNZ39" s="104"/>
      <c r="POA39" s="105"/>
      <c r="POB39" s="106"/>
      <c r="POC39" s="79"/>
      <c r="POD39" s="92"/>
      <c r="POE39" s="89"/>
      <c r="POF39" s="89"/>
      <c r="POG39" s="89"/>
      <c r="POH39" s="109"/>
      <c r="POI39" s="104"/>
      <c r="POJ39" s="105"/>
      <c r="POK39" s="106"/>
      <c r="POL39" s="79"/>
      <c r="POM39" s="92"/>
      <c r="PON39" s="89"/>
      <c r="POO39" s="89"/>
      <c r="POP39" s="89"/>
      <c r="POQ39" s="109"/>
      <c r="POR39" s="104"/>
      <c r="POS39" s="105"/>
      <c r="POT39" s="106"/>
      <c r="POU39" s="79"/>
      <c r="POV39" s="92"/>
      <c r="POW39" s="89"/>
      <c r="POX39" s="89"/>
      <c r="POY39" s="89"/>
      <c r="POZ39" s="109"/>
      <c r="PPA39" s="104"/>
      <c r="PPB39" s="105"/>
      <c r="PPC39" s="106"/>
      <c r="PPD39" s="79"/>
      <c r="PPE39" s="92"/>
      <c r="PPF39" s="89"/>
      <c r="PPG39" s="89"/>
      <c r="PPH39" s="89"/>
      <c r="PPI39" s="109"/>
      <c r="PPJ39" s="104"/>
      <c r="PPK39" s="105"/>
      <c r="PPL39" s="106"/>
      <c r="PPM39" s="79"/>
      <c r="PPN39" s="92"/>
      <c r="PPO39" s="89"/>
      <c r="PPP39" s="89"/>
      <c r="PPQ39" s="89"/>
      <c r="PPR39" s="109"/>
      <c r="PPS39" s="104"/>
      <c r="PPT39" s="105"/>
      <c r="PPU39" s="106"/>
      <c r="PPV39" s="79"/>
      <c r="PPW39" s="92"/>
      <c r="PPX39" s="89"/>
      <c r="PPY39" s="89"/>
      <c r="PPZ39" s="89"/>
      <c r="PQA39" s="109"/>
      <c r="PQB39" s="104"/>
      <c r="PQC39" s="105"/>
      <c r="PQD39" s="106"/>
      <c r="PQE39" s="79"/>
      <c r="PQF39" s="92"/>
      <c r="PQG39" s="89"/>
      <c r="PQH39" s="89"/>
      <c r="PQI39" s="89"/>
      <c r="PQJ39" s="109"/>
      <c r="PQK39" s="104"/>
      <c r="PQL39" s="105"/>
      <c r="PQM39" s="106"/>
      <c r="PQN39" s="79"/>
      <c r="PQO39" s="92"/>
      <c r="PQP39" s="89"/>
      <c r="PQQ39" s="89"/>
      <c r="PQR39" s="89"/>
      <c r="PQS39" s="109"/>
      <c r="PQT39" s="104"/>
      <c r="PQU39" s="105"/>
      <c r="PQV39" s="106"/>
      <c r="PQW39" s="79"/>
      <c r="PQX39" s="92"/>
      <c r="PQY39" s="89"/>
      <c r="PQZ39" s="89"/>
      <c r="PRA39" s="89"/>
      <c r="PRB39" s="109"/>
      <c r="PRC39" s="104"/>
      <c r="PRD39" s="105"/>
      <c r="PRE39" s="106"/>
      <c r="PRF39" s="79"/>
      <c r="PRG39" s="92"/>
      <c r="PRH39" s="89"/>
      <c r="PRI39" s="89"/>
      <c r="PRJ39" s="89"/>
      <c r="PRK39" s="109"/>
      <c r="PRL39" s="104"/>
      <c r="PRM39" s="105"/>
      <c r="PRN39" s="106"/>
      <c r="PRO39" s="79"/>
      <c r="PRP39" s="92"/>
      <c r="PRQ39" s="89"/>
      <c r="PRR39" s="89"/>
      <c r="PRS39" s="89"/>
      <c r="PRT39" s="109"/>
      <c r="PRU39" s="104"/>
      <c r="PRV39" s="105"/>
      <c r="PRW39" s="106"/>
      <c r="PRX39" s="79"/>
      <c r="PRY39" s="92"/>
      <c r="PRZ39" s="89"/>
      <c r="PSA39" s="89"/>
      <c r="PSB39" s="89"/>
      <c r="PSC39" s="109"/>
      <c r="PSD39" s="104"/>
      <c r="PSE39" s="105"/>
      <c r="PSF39" s="106"/>
      <c r="PSG39" s="79"/>
      <c r="PSH39" s="92"/>
      <c r="PSI39" s="89"/>
      <c r="PSJ39" s="89"/>
      <c r="PSK39" s="89"/>
      <c r="PSL39" s="109"/>
      <c r="PSM39" s="104"/>
      <c r="PSN39" s="105"/>
      <c r="PSO39" s="106"/>
      <c r="PSP39" s="79"/>
      <c r="PSQ39" s="92"/>
      <c r="PSR39" s="89"/>
      <c r="PSS39" s="89"/>
      <c r="PST39" s="89"/>
      <c r="PSU39" s="109"/>
      <c r="PSV39" s="104"/>
      <c r="PSW39" s="105"/>
      <c r="PSX39" s="106"/>
      <c r="PSY39" s="79"/>
      <c r="PSZ39" s="92"/>
      <c r="PTA39" s="89"/>
      <c r="PTB39" s="89"/>
      <c r="PTC39" s="89"/>
      <c r="PTD39" s="109"/>
      <c r="PTE39" s="104"/>
      <c r="PTF39" s="105"/>
      <c r="PTG39" s="106"/>
      <c r="PTH39" s="79"/>
      <c r="PTI39" s="92"/>
      <c r="PTJ39" s="89"/>
      <c r="PTK39" s="89"/>
      <c r="PTL39" s="89"/>
      <c r="PTM39" s="109"/>
      <c r="PTN39" s="104"/>
      <c r="PTO39" s="105"/>
      <c r="PTP39" s="106"/>
      <c r="PTQ39" s="79"/>
      <c r="PTR39" s="92"/>
      <c r="PTS39" s="89"/>
      <c r="PTT39" s="89"/>
      <c r="PTU39" s="89"/>
      <c r="PTV39" s="109"/>
      <c r="PTW39" s="104"/>
      <c r="PTX39" s="105"/>
      <c r="PTY39" s="106"/>
      <c r="PTZ39" s="79"/>
      <c r="PUA39" s="92"/>
      <c r="PUB39" s="89"/>
      <c r="PUC39" s="89"/>
      <c r="PUD39" s="89"/>
      <c r="PUE39" s="109"/>
      <c r="PUF39" s="104"/>
      <c r="PUG39" s="105"/>
      <c r="PUH39" s="106"/>
      <c r="PUI39" s="79"/>
      <c r="PUJ39" s="92"/>
      <c r="PUK39" s="89"/>
      <c r="PUL39" s="89"/>
      <c r="PUM39" s="89"/>
      <c r="PUN39" s="109"/>
      <c r="PUO39" s="104"/>
      <c r="PUP39" s="105"/>
      <c r="PUQ39" s="106"/>
      <c r="PUR39" s="79"/>
      <c r="PUS39" s="92"/>
      <c r="PUT39" s="89"/>
      <c r="PUU39" s="89"/>
      <c r="PUV39" s="89"/>
      <c r="PUW39" s="109"/>
      <c r="PUX39" s="104"/>
      <c r="PUY39" s="105"/>
      <c r="PUZ39" s="106"/>
      <c r="PVA39" s="79"/>
      <c r="PVB39" s="92"/>
      <c r="PVC39" s="89"/>
      <c r="PVD39" s="89"/>
      <c r="PVE39" s="89"/>
      <c r="PVF39" s="109"/>
      <c r="PVG39" s="104"/>
      <c r="PVH39" s="105"/>
      <c r="PVI39" s="106"/>
      <c r="PVJ39" s="79"/>
      <c r="PVK39" s="92"/>
      <c r="PVL39" s="89"/>
      <c r="PVM39" s="89"/>
      <c r="PVN39" s="89"/>
      <c r="PVO39" s="109"/>
      <c r="PVP39" s="104"/>
      <c r="PVQ39" s="105"/>
      <c r="PVR39" s="106"/>
      <c r="PVS39" s="79"/>
      <c r="PVT39" s="92"/>
      <c r="PVU39" s="89"/>
      <c r="PVV39" s="89"/>
      <c r="PVW39" s="89"/>
      <c r="PVX39" s="109"/>
      <c r="PVY39" s="104"/>
      <c r="PVZ39" s="105"/>
      <c r="PWA39" s="106"/>
      <c r="PWB39" s="79"/>
      <c r="PWC39" s="92"/>
      <c r="PWD39" s="89"/>
      <c r="PWE39" s="89"/>
      <c r="PWF39" s="89"/>
      <c r="PWG39" s="109"/>
      <c r="PWH39" s="104"/>
      <c r="PWI39" s="105"/>
      <c r="PWJ39" s="106"/>
      <c r="PWK39" s="79"/>
      <c r="PWL39" s="92"/>
      <c r="PWM39" s="89"/>
      <c r="PWN39" s="89"/>
      <c r="PWO39" s="89"/>
      <c r="PWP39" s="109"/>
      <c r="PWQ39" s="104"/>
      <c r="PWR39" s="105"/>
      <c r="PWS39" s="106"/>
      <c r="PWT39" s="79"/>
      <c r="PWU39" s="92"/>
      <c r="PWV39" s="89"/>
      <c r="PWW39" s="89"/>
      <c r="PWX39" s="89"/>
      <c r="PWY39" s="109"/>
      <c r="PWZ39" s="104"/>
      <c r="PXA39" s="105"/>
      <c r="PXB39" s="106"/>
      <c r="PXC39" s="79"/>
      <c r="PXD39" s="92"/>
      <c r="PXE39" s="89"/>
      <c r="PXF39" s="89"/>
      <c r="PXG39" s="89"/>
      <c r="PXH39" s="109"/>
      <c r="PXI39" s="104"/>
      <c r="PXJ39" s="105"/>
      <c r="PXK39" s="106"/>
      <c r="PXL39" s="79"/>
      <c r="PXM39" s="92"/>
      <c r="PXN39" s="89"/>
      <c r="PXO39" s="89"/>
      <c r="PXP39" s="89"/>
      <c r="PXQ39" s="109"/>
      <c r="PXR39" s="104"/>
      <c r="PXS39" s="105"/>
      <c r="PXT39" s="106"/>
      <c r="PXU39" s="79"/>
      <c r="PXV39" s="92"/>
      <c r="PXW39" s="89"/>
      <c r="PXX39" s="89"/>
      <c r="PXY39" s="89"/>
      <c r="PXZ39" s="109"/>
      <c r="PYA39" s="104"/>
      <c r="PYB39" s="105"/>
      <c r="PYC39" s="106"/>
      <c r="PYD39" s="79"/>
      <c r="PYE39" s="92"/>
      <c r="PYF39" s="89"/>
      <c r="PYG39" s="89"/>
      <c r="PYH39" s="89"/>
      <c r="PYI39" s="109"/>
      <c r="PYJ39" s="104"/>
      <c r="PYK39" s="105"/>
      <c r="PYL39" s="106"/>
      <c r="PYM39" s="79"/>
      <c r="PYN39" s="92"/>
      <c r="PYO39" s="89"/>
      <c r="PYP39" s="89"/>
      <c r="PYQ39" s="89"/>
      <c r="PYR39" s="109"/>
      <c r="PYS39" s="104"/>
      <c r="PYT39" s="105"/>
      <c r="PYU39" s="106"/>
      <c r="PYV39" s="79"/>
      <c r="PYW39" s="92"/>
      <c r="PYX39" s="89"/>
      <c r="PYY39" s="89"/>
      <c r="PYZ39" s="89"/>
      <c r="PZA39" s="109"/>
      <c r="PZB39" s="104"/>
      <c r="PZC39" s="105"/>
      <c r="PZD39" s="106"/>
      <c r="PZE39" s="79"/>
      <c r="PZF39" s="92"/>
      <c r="PZG39" s="89"/>
      <c r="PZH39" s="89"/>
      <c r="PZI39" s="89"/>
      <c r="PZJ39" s="109"/>
      <c r="PZK39" s="104"/>
      <c r="PZL39" s="105"/>
      <c r="PZM39" s="106"/>
      <c r="PZN39" s="79"/>
      <c r="PZO39" s="92"/>
      <c r="PZP39" s="89"/>
      <c r="PZQ39" s="89"/>
      <c r="PZR39" s="89"/>
      <c r="PZS39" s="109"/>
      <c r="PZT39" s="104"/>
      <c r="PZU39" s="105"/>
      <c r="PZV39" s="106"/>
      <c r="PZW39" s="79"/>
      <c r="PZX39" s="92"/>
      <c r="PZY39" s="89"/>
      <c r="PZZ39" s="89"/>
      <c r="QAA39" s="89"/>
      <c r="QAB39" s="109"/>
      <c r="QAC39" s="104"/>
      <c r="QAD39" s="105"/>
      <c r="QAE39" s="106"/>
      <c r="QAF39" s="79"/>
      <c r="QAG39" s="92"/>
      <c r="QAH39" s="89"/>
      <c r="QAI39" s="89"/>
      <c r="QAJ39" s="89"/>
      <c r="QAK39" s="109"/>
      <c r="QAL39" s="104"/>
      <c r="QAM39" s="105"/>
      <c r="QAN39" s="106"/>
      <c r="QAO39" s="79"/>
      <c r="QAP39" s="92"/>
      <c r="QAQ39" s="89"/>
      <c r="QAR39" s="89"/>
      <c r="QAS39" s="89"/>
      <c r="QAT39" s="109"/>
      <c r="QAU39" s="104"/>
      <c r="QAV39" s="105"/>
      <c r="QAW39" s="106"/>
      <c r="QAX39" s="79"/>
      <c r="QAY39" s="92"/>
      <c r="QAZ39" s="89"/>
      <c r="QBA39" s="89"/>
      <c r="QBB39" s="89"/>
      <c r="QBC39" s="109"/>
      <c r="QBD39" s="104"/>
      <c r="QBE39" s="105"/>
      <c r="QBF39" s="106"/>
      <c r="QBG39" s="79"/>
      <c r="QBH39" s="92"/>
      <c r="QBI39" s="89"/>
      <c r="QBJ39" s="89"/>
      <c r="QBK39" s="89"/>
      <c r="QBL39" s="109"/>
      <c r="QBM39" s="104"/>
      <c r="QBN39" s="105"/>
      <c r="QBO39" s="106"/>
      <c r="QBP39" s="79"/>
      <c r="QBQ39" s="92"/>
      <c r="QBR39" s="89"/>
      <c r="QBS39" s="89"/>
      <c r="QBT39" s="89"/>
      <c r="QBU39" s="109"/>
      <c r="QBV39" s="104"/>
      <c r="QBW39" s="105"/>
      <c r="QBX39" s="106"/>
      <c r="QBY39" s="79"/>
      <c r="QBZ39" s="92"/>
      <c r="QCA39" s="89"/>
      <c r="QCB39" s="89"/>
      <c r="QCC39" s="89"/>
      <c r="QCD39" s="109"/>
      <c r="QCE39" s="104"/>
      <c r="QCF39" s="105"/>
      <c r="QCG39" s="106"/>
      <c r="QCH39" s="79"/>
      <c r="QCI39" s="92"/>
      <c r="QCJ39" s="89"/>
      <c r="QCK39" s="89"/>
      <c r="QCL39" s="89"/>
      <c r="QCM39" s="109"/>
      <c r="QCN39" s="104"/>
      <c r="QCO39" s="105"/>
      <c r="QCP39" s="106"/>
      <c r="QCQ39" s="79"/>
      <c r="QCR39" s="92"/>
      <c r="QCS39" s="89"/>
      <c r="QCT39" s="89"/>
      <c r="QCU39" s="89"/>
      <c r="QCV39" s="109"/>
      <c r="QCW39" s="104"/>
      <c r="QCX39" s="105"/>
      <c r="QCY39" s="106"/>
      <c r="QCZ39" s="79"/>
      <c r="QDA39" s="92"/>
      <c r="QDB39" s="89"/>
      <c r="QDC39" s="89"/>
      <c r="QDD39" s="89"/>
      <c r="QDE39" s="109"/>
      <c r="QDF39" s="104"/>
      <c r="QDG39" s="105"/>
      <c r="QDH39" s="106"/>
      <c r="QDI39" s="79"/>
      <c r="QDJ39" s="92"/>
      <c r="QDK39" s="89"/>
      <c r="QDL39" s="89"/>
      <c r="QDM39" s="89"/>
      <c r="QDN39" s="109"/>
      <c r="QDO39" s="104"/>
      <c r="QDP39" s="105"/>
      <c r="QDQ39" s="106"/>
      <c r="QDR39" s="79"/>
      <c r="QDS39" s="92"/>
      <c r="QDT39" s="89"/>
      <c r="QDU39" s="89"/>
      <c r="QDV39" s="89"/>
      <c r="QDW39" s="109"/>
      <c r="QDX39" s="104"/>
      <c r="QDY39" s="105"/>
      <c r="QDZ39" s="106"/>
      <c r="QEA39" s="79"/>
      <c r="QEB39" s="92"/>
      <c r="QEC39" s="89"/>
      <c r="QED39" s="89"/>
      <c r="QEE39" s="89"/>
      <c r="QEF39" s="109"/>
      <c r="QEG39" s="104"/>
      <c r="QEH39" s="105"/>
      <c r="QEI39" s="106"/>
      <c r="QEJ39" s="79"/>
      <c r="QEK39" s="92"/>
      <c r="QEL39" s="89"/>
      <c r="QEM39" s="89"/>
      <c r="QEN39" s="89"/>
      <c r="QEO39" s="109"/>
      <c r="QEP39" s="104"/>
      <c r="QEQ39" s="105"/>
      <c r="QER39" s="106"/>
      <c r="QES39" s="79"/>
      <c r="QET39" s="92"/>
      <c r="QEU39" s="89"/>
      <c r="QEV39" s="89"/>
      <c r="QEW39" s="89"/>
      <c r="QEX39" s="109"/>
      <c r="QEY39" s="104"/>
      <c r="QEZ39" s="105"/>
      <c r="QFA39" s="106"/>
      <c r="QFB39" s="79"/>
      <c r="QFC39" s="92"/>
      <c r="QFD39" s="89"/>
      <c r="QFE39" s="89"/>
      <c r="QFF39" s="89"/>
      <c r="QFG39" s="109"/>
      <c r="QFH39" s="104"/>
      <c r="QFI39" s="105"/>
      <c r="QFJ39" s="106"/>
      <c r="QFK39" s="79"/>
      <c r="QFL39" s="92"/>
      <c r="QFM39" s="89"/>
      <c r="QFN39" s="89"/>
      <c r="QFO39" s="89"/>
      <c r="QFP39" s="109"/>
      <c r="QFQ39" s="104"/>
      <c r="QFR39" s="105"/>
      <c r="QFS39" s="106"/>
      <c r="QFT39" s="79"/>
      <c r="QFU39" s="92"/>
      <c r="QFV39" s="89"/>
      <c r="QFW39" s="89"/>
      <c r="QFX39" s="89"/>
      <c r="QFY39" s="109"/>
      <c r="QFZ39" s="104"/>
      <c r="QGA39" s="105"/>
      <c r="QGB39" s="106"/>
      <c r="QGC39" s="79"/>
      <c r="QGD39" s="92"/>
      <c r="QGE39" s="89"/>
      <c r="QGF39" s="89"/>
      <c r="QGG39" s="89"/>
      <c r="QGH39" s="109"/>
      <c r="QGI39" s="104"/>
      <c r="QGJ39" s="105"/>
      <c r="QGK39" s="106"/>
      <c r="QGL39" s="79"/>
      <c r="QGM39" s="92"/>
      <c r="QGN39" s="89"/>
      <c r="QGO39" s="89"/>
      <c r="QGP39" s="89"/>
      <c r="QGQ39" s="109"/>
      <c r="QGR39" s="104"/>
      <c r="QGS39" s="105"/>
      <c r="QGT39" s="106"/>
      <c r="QGU39" s="79"/>
      <c r="QGV39" s="92"/>
      <c r="QGW39" s="89"/>
      <c r="QGX39" s="89"/>
      <c r="QGY39" s="89"/>
      <c r="QGZ39" s="109"/>
      <c r="QHA39" s="104"/>
      <c r="QHB39" s="105"/>
      <c r="QHC39" s="106"/>
      <c r="QHD39" s="79"/>
      <c r="QHE39" s="92"/>
      <c r="QHF39" s="89"/>
      <c r="QHG39" s="89"/>
      <c r="QHH39" s="89"/>
      <c r="QHI39" s="109"/>
      <c r="QHJ39" s="104"/>
      <c r="QHK39" s="105"/>
      <c r="QHL39" s="106"/>
      <c r="QHM39" s="79"/>
      <c r="QHN39" s="92"/>
      <c r="QHO39" s="89"/>
      <c r="QHP39" s="89"/>
      <c r="QHQ39" s="89"/>
      <c r="QHR39" s="109"/>
      <c r="QHS39" s="104"/>
      <c r="QHT39" s="105"/>
      <c r="QHU39" s="106"/>
      <c r="QHV39" s="79"/>
      <c r="QHW39" s="92"/>
      <c r="QHX39" s="89"/>
      <c r="QHY39" s="89"/>
      <c r="QHZ39" s="89"/>
      <c r="QIA39" s="109"/>
      <c r="QIB39" s="104"/>
      <c r="QIC39" s="105"/>
      <c r="QID39" s="106"/>
      <c r="QIE39" s="79"/>
      <c r="QIF39" s="92"/>
      <c r="QIG39" s="89"/>
      <c r="QIH39" s="89"/>
      <c r="QII39" s="89"/>
      <c r="QIJ39" s="109"/>
      <c r="QIK39" s="104"/>
      <c r="QIL39" s="105"/>
      <c r="QIM39" s="106"/>
      <c r="QIN39" s="79"/>
      <c r="QIO39" s="92"/>
      <c r="QIP39" s="89"/>
      <c r="QIQ39" s="89"/>
      <c r="QIR39" s="89"/>
      <c r="QIS39" s="109"/>
      <c r="QIT39" s="104"/>
      <c r="QIU39" s="105"/>
      <c r="QIV39" s="106"/>
      <c r="QIW39" s="79"/>
      <c r="QIX39" s="92"/>
      <c r="QIY39" s="89"/>
      <c r="QIZ39" s="89"/>
      <c r="QJA39" s="89"/>
      <c r="QJB39" s="109"/>
      <c r="QJC39" s="104"/>
      <c r="QJD39" s="105"/>
      <c r="QJE39" s="106"/>
      <c r="QJF39" s="79"/>
      <c r="QJG39" s="92"/>
      <c r="QJH39" s="89"/>
      <c r="QJI39" s="89"/>
      <c r="QJJ39" s="89"/>
      <c r="QJK39" s="109"/>
      <c r="QJL39" s="104"/>
      <c r="QJM39" s="105"/>
      <c r="QJN39" s="106"/>
      <c r="QJO39" s="79"/>
      <c r="QJP39" s="92"/>
      <c r="QJQ39" s="89"/>
      <c r="QJR39" s="89"/>
      <c r="QJS39" s="89"/>
      <c r="QJT39" s="109"/>
      <c r="QJU39" s="104"/>
      <c r="QJV39" s="105"/>
      <c r="QJW39" s="106"/>
      <c r="QJX39" s="79"/>
      <c r="QJY39" s="92"/>
      <c r="QJZ39" s="89"/>
      <c r="QKA39" s="89"/>
      <c r="QKB39" s="89"/>
      <c r="QKC39" s="109"/>
      <c r="QKD39" s="104"/>
      <c r="QKE39" s="105"/>
      <c r="QKF39" s="106"/>
      <c r="QKG39" s="79"/>
      <c r="QKH39" s="92"/>
      <c r="QKI39" s="89"/>
      <c r="QKJ39" s="89"/>
      <c r="QKK39" s="89"/>
      <c r="QKL39" s="109"/>
      <c r="QKM39" s="104"/>
      <c r="QKN39" s="105"/>
      <c r="QKO39" s="106"/>
      <c r="QKP39" s="79"/>
      <c r="QKQ39" s="92"/>
      <c r="QKR39" s="89"/>
      <c r="QKS39" s="89"/>
      <c r="QKT39" s="89"/>
      <c r="QKU39" s="109"/>
      <c r="QKV39" s="104"/>
      <c r="QKW39" s="105"/>
      <c r="QKX39" s="106"/>
      <c r="QKY39" s="79"/>
      <c r="QKZ39" s="92"/>
      <c r="QLA39" s="89"/>
      <c r="QLB39" s="89"/>
      <c r="QLC39" s="89"/>
      <c r="QLD39" s="109"/>
      <c r="QLE39" s="104"/>
      <c r="QLF39" s="105"/>
      <c r="QLG39" s="106"/>
      <c r="QLH39" s="79"/>
      <c r="QLI39" s="92"/>
      <c r="QLJ39" s="89"/>
      <c r="QLK39" s="89"/>
      <c r="QLL39" s="89"/>
      <c r="QLM39" s="109"/>
      <c r="QLN39" s="104"/>
      <c r="QLO39" s="105"/>
      <c r="QLP39" s="106"/>
      <c r="QLQ39" s="79"/>
      <c r="QLR39" s="92"/>
      <c r="QLS39" s="89"/>
      <c r="QLT39" s="89"/>
      <c r="QLU39" s="89"/>
      <c r="QLV39" s="109"/>
      <c r="QLW39" s="104"/>
      <c r="QLX39" s="105"/>
      <c r="QLY39" s="106"/>
      <c r="QLZ39" s="79"/>
      <c r="QMA39" s="92"/>
      <c r="QMB39" s="89"/>
      <c r="QMC39" s="89"/>
      <c r="QMD39" s="89"/>
      <c r="QME39" s="109"/>
      <c r="QMF39" s="104"/>
      <c r="QMG39" s="105"/>
      <c r="QMH39" s="106"/>
      <c r="QMI39" s="79"/>
      <c r="QMJ39" s="92"/>
      <c r="QMK39" s="89"/>
      <c r="QML39" s="89"/>
      <c r="QMM39" s="89"/>
      <c r="QMN39" s="109"/>
      <c r="QMO39" s="104"/>
      <c r="QMP39" s="105"/>
      <c r="QMQ39" s="106"/>
      <c r="QMR39" s="79"/>
      <c r="QMS39" s="92"/>
      <c r="QMT39" s="89"/>
      <c r="QMU39" s="89"/>
      <c r="QMV39" s="89"/>
      <c r="QMW39" s="109"/>
      <c r="QMX39" s="104"/>
      <c r="QMY39" s="105"/>
      <c r="QMZ39" s="106"/>
      <c r="QNA39" s="79"/>
      <c r="QNB39" s="92"/>
      <c r="QNC39" s="89"/>
      <c r="QND39" s="89"/>
      <c r="QNE39" s="89"/>
      <c r="QNF39" s="109"/>
      <c r="QNG39" s="104"/>
      <c r="QNH39" s="105"/>
      <c r="QNI39" s="106"/>
      <c r="QNJ39" s="79"/>
      <c r="QNK39" s="92"/>
      <c r="QNL39" s="89"/>
      <c r="QNM39" s="89"/>
      <c r="QNN39" s="89"/>
      <c r="QNO39" s="109"/>
      <c r="QNP39" s="104"/>
      <c r="QNQ39" s="105"/>
      <c r="QNR39" s="106"/>
      <c r="QNS39" s="79"/>
      <c r="QNT39" s="92"/>
      <c r="QNU39" s="89"/>
      <c r="QNV39" s="89"/>
      <c r="QNW39" s="89"/>
      <c r="QNX39" s="109"/>
      <c r="QNY39" s="104"/>
      <c r="QNZ39" s="105"/>
      <c r="QOA39" s="106"/>
      <c r="QOB39" s="79"/>
      <c r="QOC39" s="92"/>
      <c r="QOD39" s="89"/>
      <c r="QOE39" s="89"/>
      <c r="QOF39" s="89"/>
      <c r="QOG39" s="109"/>
      <c r="QOH39" s="104"/>
      <c r="QOI39" s="105"/>
      <c r="QOJ39" s="106"/>
      <c r="QOK39" s="79"/>
      <c r="QOL39" s="92"/>
      <c r="QOM39" s="89"/>
      <c r="QON39" s="89"/>
      <c r="QOO39" s="89"/>
      <c r="QOP39" s="109"/>
      <c r="QOQ39" s="104"/>
      <c r="QOR39" s="105"/>
      <c r="QOS39" s="106"/>
      <c r="QOT39" s="79"/>
      <c r="QOU39" s="92"/>
      <c r="QOV39" s="89"/>
      <c r="QOW39" s="89"/>
      <c r="QOX39" s="89"/>
      <c r="QOY39" s="109"/>
      <c r="QOZ39" s="104"/>
      <c r="QPA39" s="105"/>
      <c r="QPB39" s="106"/>
      <c r="QPC39" s="79"/>
      <c r="QPD39" s="92"/>
      <c r="QPE39" s="89"/>
      <c r="QPF39" s="89"/>
      <c r="QPG39" s="89"/>
      <c r="QPH39" s="109"/>
      <c r="QPI39" s="104"/>
      <c r="QPJ39" s="105"/>
      <c r="QPK39" s="106"/>
      <c r="QPL39" s="79"/>
      <c r="QPM39" s="92"/>
      <c r="QPN39" s="89"/>
      <c r="QPO39" s="89"/>
      <c r="QPP39" s="89"/>
      <c r="QPQ39" s="109"/>
      <c r="QPR39" s="104"/>
      <c r="QPS39" s="105"/>
      <c r="QPT39" s="106"/>
      <c r="QPU39" s="79"/>
      <c r="QPV39" s="92"/>
      <c r="QPW39" s="89"/>
      <c r="QPX39" s="89"/>
      <c r="QPY39" s="89"/>
      <c r="QPZ39" s="109"/>
      <c r="QQA39" s="104"/>
      <c r="QQB39" s="105"/>
      <c r="QQC39" s="106"/>
      <c r="QQD39" s="79"/>
      <c r="QQE39" s="92"/>
      <c r="QQF39" s="89"/>
      <c r="QQG39" s="89"/>
      <c r="QQH39" s="89"/>
      <c r="QQI39" s="109"/>
      <c r="QQJ39" s="104"/>
      <c r="QQK39" s="105"/>
      <c r="QQL39" s="106"/>
      <c r="QQM39" s="79"/>
      <c r="QQN39" s="92"/>
      <c r="QQO39" s="89"/>
      <c r="QQP39" s="89"/>
      <c r="QQQ39" s="89"/>
      <c r="QQR39" s="109"/>
      <c r="QQS39" s="104"/>
      <c r="QQT39" s="105"/>
      <c r="QQU39" s="106"/>
      <c r="QQV39" s="79"/>
      <c r="QQW39" s="92"/>
      <c r="QQX39" s="89"/>
      <c r="QQY39" s="89"/>
      <c r="QQZ39" s="89"/>
      <c r="QRA39" s="109"/>
      <c r="QRB39" s="104"/>
      <c r="QRC39" s="105"/>
      <c r="QRD39" s="106"/>
      <c r="QRE39" s="79"/>
      <c r="QRF39" s="92"/>
      <c r="QRG39" s="89"/>
      <c r="QRH39" s="89"/>
      <c r="QRI39" s="89"/>
      <c r="QRJ39" s="109"/>
      <c r="QRK39" s="104"/>
      <c r="QRL39" s="105"/>
      <c r="QRM39" s="106"/>
      <c r="QRN39" s="79"/>
      <c r="QRO39" s="92"/>
      <c r="QRP39" s="89"/>
      <c r="QRQ39" s="89"/>
      <c r="QRR39" s="89"/>
      <c r="QRS39" s="109"/>
      <c r="QRT39" s="104"/>
      <c r="QRU39" s="105"/>
      <c r="QRV39" s="106"/>
      <c r="QRW39" s="79"/>
      <c r="QRX39" s="92"/>
      <c r="QRY39" s="89"/>
      <c r="QRZ39" s="89"/>
      <c r="QSA39" s="89"/>
      <c r="QSB39" s="109"/>
      <c r="QSC39" s="104"/>
      <c r="QSD39" s="105"/>
      <c r="QSE39" s="106"/>
      <c r="QSF39" s="79"/>
      <c r="QSG39" s="92"/>
      <c r="QSH39" s="89"/>
      <c r="QSI39" s="89"/>
      <c r="QSJ39" s="89"/>
      <c r="QSK39" s="109"/>
      <c r="QSL39" s="104"/>
      <c r="QSM39" s="105"/>
      <c r="QSN39" s="106"/>
      <c r="QSO39" s="79"/>
      <c r="QSP39" s="92"/>
      <c r="QSQ39" s="89"/>
      <c r="QSR39" s="89"/>
      <c r="QSS39" s="89"/>
      <c r="QST39" s="109"/>
      <c r="QSU39" s="104"/>
      <c r="QSV39" s="105"/>
      <c r="QSW39" s="106"/>
      <c r="QSX39" s="79"/>
      <c r="QSY39" s="92"/>
      <c r="QSZ39" s="89"/>
      <c r="QTA39" s="89"/>
      <c r="QTB39" s="89"/>
      <c r="QTC39" s="109"/>
      <c r="QTD39" s="104"/>
      <c r="QTE39" s="105"/>
      <c r="QTF39" s="106"/>
      <c r="QTG39" s="79"/>
      <c r="QTH39" s="92"/>
      <c r="QTI39" s="89"/>
      <c r="QTJ39" s="89"/>
      <c r="QTK39" s="89"/>
      <c r="QTL39" s="109"/>
      <c r="QTM39" s="104"/>
      <c r="QTN39" s="105"/>
      <c r="QTO39" s="106"/>
      <c r="QTP39" s="79"/>
      <c r="QTQ39" s="92"/>
      <c r="QTR39" s="89"/>
      <c r="QTS39" s="89"/>
      <c r="QTT39" s="89"/>
      <c r="QTU39" s="109"/>
      <c r="QTV39" s="104"/>
      <c r="QTW39" s="105"/>
      <c r="QTX39" s="106"/>
      <c r="QTY39" s="79"/>
      <c r="QTZ39" s="92"/>
      <c r="QUA39" s="89"/>
      <c r="QUB39" s="89"/>
      <c r="QUC39" s="89"/>
      <c r="QUD39" s="109"/>
      <c r="QUE39" s="104"/>
      <c r="QUF39" s="105"/>
      <c r="QUG39" s="106"/>
      <c r="QUH39" s="79"/>
      <c r="QUI39" s="92"/>
      <c r="QUJ39" s="89"/>
      <c r="QUK39" s="89"/>
      <c r="QUL39" s="89"/>
      <c r="QUM39" s="109"/>
      <c r="QUN39" s="104"/>
      <c r="QUO39" s="105"/>
      <c r="QUP39" s="106"/>
      <c r="QUQ39" s="79"/>
      <c r="QUR39" s="92"/>
      <c r="QUS39" s="89"/>
      <c r="QUT39" s="89"/>
      <c r="QUU39" s="89"/>
      <c r="QUV39" s="109"/>
      <c r="QUW39" s="104"/>
      <c r="QUX39" s="105"/>
      <c r="QUY39" s="106"/>
      <c r="QUZ39" s="79"/>
      <c r="QVA39" s="92"/>
      <c r="QVB39" s="89"/>
      <c r="QVC39" s="89"/>
      <c r="QVD39" s="89"/>
      <c r="QVE39" s="109"/>
      <c r="QVF39" s="104"/>
      <c r="QVG39" s="105"/>
      <c r="QVH39" s="106"/>
      <c r="QVI39" s="79"/>
      <c r="QVJ39" s="92"/>
      <c r="QVK39" s="89"/>
      <c r="QVL39" s="89"/>
      <c r="QVM39" s="89"/>
      <c r="QVN39" s="109"/>
      <c r="QVO39" s="104"/>
      <c r="QVP39" s="105"/>
      <c r="QVQ39" s="106"/>
      <c r="QVR39" s="79"/>
      <c r="QVS39" s="92"/>
      <c r="QVT39" s="89"/>
      <c r="QVU39" s="89"/>
      <c r="QVV39" s="89"/>
      <c r="QVW39" s="109"/>
      <c r="QVX39" s="104"/>
      <c r="QVY39" s="105"/>
      <c r="QVZ39" s="106"/>
      <c r="QWA39" s="79"/>
      <c r="QWB39" s="92"/>
      <c r="QWC39" s="89"/>
      <c r="QWD39" s="89"/>
      <c r="QWE39" s="89"/>
      <c r="QWF39" s="109"/>
      <c r="QWG39" s="104"/>
      <c r="QWH39" s="105"/>
      <c r="QWI39" s="106"/>
      <c r="QWJ39" s="79"/>
      <c r="QWK39" s="92"/>
      <c r="QWL39" s="89"/>
      <c r="QWM39" s="89"/>
      <c r="QWN39" s="89"/>
      <c r="QWO39" s="109"/>
      <c r="QWP39" s="104"/>
      <c r="QWQ39" s="105"/>
      <c r="QWR39" s="106"/>
      <c r="QWS39" s="79"/>
      <c r="QWT39" s="92"/>
      <c r="QWU39" s="89"/>
      <c r="QWV39" s="89"/>
      <c r="QWW39" s="89"/>
      <c r="QWX39" s="109"/>
      <c r="QWY39" s="104"/>
      <c r="QWZ39" s="105"/>
      <c r="QXA39" s="106"/>
      <c r="QXB39" s="79"/>
      <c r="QXC39" s="92"/>
      <c r="QXD39" s="89"/>
      <c r="QXE39" s="89"/>
      <c r="QXF39" s="89"/>
      <c r="QXG39" s="109"/>
      <c r="QXH39" s="104"/>
      <c r="QXI39" s="105"/>
      <c r="QXJ39" s="106"/>
      <c r="QXK39" s="79"/>
      <c r="QXL39" s="92"/>
      <c r="QXM39" s="89"/>
      <c r="QXN39" s="89"/>
      <c r="QXO39" s="89"/>
      <c r="QXP39" s="109"/>
      <c r="QXQ39" s="104"/>
      <c r="QXR39" s="105"/>
      <c r="QXS39" s="106"/>
      <c r="QXT39" s="79"/>
      <c r="QXU39" s="92"/>
      <c r="QXV39" s="89"/>
      <c r="QXW39" s="89"/>
      <c r="QXX39" s="89"/>
      <c r="QXY39" s="109"/>
      <c r="QXZ39" s="104"/>
      <c r="QYA39" s="105"/>
      <c r="QYB39" s="106"/>
      <c r="QYC39" s="79"/>
      <c r="QYD39" s="92"/>
      <c r="QYE39" s="89"/>
      <c r="QYF39" s="89"/>
      <c r="QYG39" s="89"/>
      <c r="QYH39" s="109"/>
      <c r="QYI39" s="104"/>
      <c r="QYJ39" s="105"/>
      <c r="QYK39" s="106"/>
      <c r="QYL39" s="79"/>
      <c r="QYM39" s="92"/>
      <c r="QYN39" s="89"/>
      <c r="QYO39" s="89"/>
      <c r="QYP39" s="89"/>
      <c r="QYQ39" s="109"/>
      <c r="QYR39" s="104"/>
      <c r="QYS39" s="105"/>
      <c r="QYT39" s="106"/>
      <c r="QYU39" s="79"/>
      <c r="QYV39" s="92"/>
      <c r="QYW39" s="89"/>
      <c r="QYX39" s="89"/>
      <c r="QYY39" s="89"/>
      <c r="QYZ39" s="109"/>
      <c r="QZA39" s="104"/>
      <c r="QZB39" s="105"/>
      <c r="QZC39" s="106"/>
      <c r="QZD39" s="79"/>
      <c r="QZE39" s="92"/>
      <c r="QZF39" s="89"/>
      <c r="QZG39" s="89"/>
      <c r="QZH39" s="89"/>
      <c r="QZI39" s="109"/>
      <c r="QZJ39" s="104"/>
      <c r="QZK39" s="105"/>
      <c r="QZL39" s="106"/>
      <c r="QZM39" s="79"/>
      <c r="QZN39" s="92"/>
      <c r="QZO39" s="89"/>
      <c r="QZP39" s="89"/>
      <c r="QZQ39" s="89"/>
      <c r="QZR39" s="109"/>
      <c r="QZS39" s="104"/>
      <c r="QZT39" s="105"/>
      <c r="QZU39" s="106"/>
      <c r="QZV39" s="79"/>
      <c r="QZW39" s="92"/>
      <c r="QZX39" s="89"/>
      <c r="QZY39" s="89"/>
      <c r="QZZ39" s="89"/>
      <c r="RAA39" s="109"/>
      <c r="RAB39" s="104"/>
      <c r="RAC39" s="105"/>
      <c r="RAD39" s="106"/>
      <c r="RAE39" s="79"/>
      <c r="RAF39" s="92"/>
      <c r="RAG39" s="89"/>
      <c r="RAH39" s="89"/>
      <c r="RAI39" s="89"/>
      <c r="RAJ39" s="109"/>
      <c r="RAK39" s="104"/>
      <c r="RAL39" s="105"/>
      <c r="RAM39" s="106"/>
      <c r="RAN39" s="79"/>
      <c r="RAO39" s="92"/>
      <c r="RAP39" s="89"/>
      <c r="RAQ39" s="89"/>
      <c r="RAR39" s="89"/>
      <c r="RAS39" s="109"/>
      <c r="RAT39" s="104"/>
      <c r="RAU39" s="105"/>
      <c r="RAV39" s="106"/>
      <c r="RAW39" s="79"/>
      <c r="RAX39" s="92"/>
      <c r="RAY39" s="89"/>
      <c r="RAZ39" s="89"/>
      <c r="RBA39" s="89"/>
      <c r="RBB39" s="109"/>
      <c r="RBC39" s="104"/>
      <c r="RBD39" s="105"/>
      <c r="RBE39" s="106"/>
      <c r="RBF39" s="79"/>
      <c r="RBG39" s="92"/>
      <c r="RBH39" s="89"/>
      <c r="RBI39" s="89"/>
      <c r="RBJ39" s="89"/>
      <c r="RBK39" s="109"/>
      <c r="RBL39" s="104"/>
      <c r="RBM39" s="105"/>
      <c r="RBN39" s="106"/>
      <c r="RBO39" s="79"/>
      <c r="RBP39" s="92"/>
      <c r="RBQ39" s="89"/>
      <c r="RBR39" s="89"/>
      <c r="RBS39" s="89"/>
      <c r="RBT39" s="109"/>
      <c r="RBU39" s="104"/>
      <c r="RBV39" s="105"/>
      <c r="RBW39" s="106"/>
      <c r="RBX39" s="79"/>
      <c r="RBY39" s="92"/>
      <c r="RBZ39" s="89"/>
      <c r="RCA39" s="89"/>
      <c r="RCB39" s="89"/>
      <c r="RCC39" s="109"/>
      <c r="RCD39" s="104"/>
      <c r="RCE39" s="105"/>
      <c r="RCF39" s="106"/>
      <c r="RCG39" s="79"/>
      <c r="RCH39" s="92"/>
      <c r="RCI39" s="89"/>
      <c r="RCJ39" s="89"/>
      <c r="RCK39" s="89"/>
      <c r="RCL39" s="109"/>
      <c r="RCM39" s="104"/>
      <c r="RCN39" s="105"/>
      <c r="RCO39" s="106"/>
      <c r="RCP39" s="79"/>
      <c r="RCQ39" s="92"/>
      <c r="RCR39" s="89"/>
      <c r="RCS39" s="89"/>
      <c r="RCT39" s="89"/>
      <c r="RCU39" s="109"/>
      <c r="RCV39" s="104"/>
      <c r="RCW39" s="105"/>
      <c r="RCX39" s="106"/>
      <c r="RCY39" s="79"/>
      <c r="RCZ39" s="92"/>
      <c r="RDA39" s="89"/>
      <c r="RDB39" s="89"/>
      <c r="RDC39" s="89"/>
      <c r="RDD39" s="109"/>
      <c r="RDE39" s="104"/>
      <c r="RDF39" s="105"/>
      <c r="RDG39" s="106"/>
      <c r="RDH39" s="79"/>
      <c r="RDI39" s="92"/>
      <c r="RDJ39" s="89"/>
      <c r="RDK39" s="89"/>
      <c r="RDL39" s="89"/>
      <c r="RDM39" s="109"/>
      <c r="RDN39" s="104"/>
      <c r="RDO39" s="105"/>
      <c r="RDP39" s="106"/>
      <c r="RDQ39" s="79"/>
      <c r="RDR39" s="92"/>
      <c r="RDS39" s="89"/>
      <c r="RDT39" s="89"/>
      <c r="RDU39" s="89"/>
      <c r="RDV39" s="109"/>
      <c r="RDW39" s="104"/>
      <c r="RDX39" s="105"/>
      <c r="RDY39" s="106"/>
      <c r="RDZ39" s="79"/>
      <c r="REA39" s="92"/>
      <c r="REB39" s="89"/>
      <c r="REC39" s="89"/>
      <c r="RED39" s="89"/>
      <c r="REE39" s="109"/>
      <c r="REF39" s="104"/>
      <c r="REG39" s="105"/>
      <c r="REH39" s="106"/>
      <c r="REI39" s="79"/>
      <c r="REJ39" s="92"/>
      <c r="REK39" s="89"/>
      <c r="REL39" s="89"/>
      <c r="REM39" s="89"/>
      <c r="REN39" s="109"/>
      <c r="REO39" s="104"/>
      <c r="REP39" s="105"/>
      <c r="REQ39" s="106"/>
      <c r="RER39" s="79"/>
      <c r="RES39" s="92"/>
      <c r="RET39" s="89"/>
      <c r="REU39" s="89"/>
      <c r="REV39" s="89"/>
      <c r="REW39" s="109"/>
      <c r="REX39" s="104"/>
      <c r="REY39" s="105"/>
      <c r="REZ39" s="106"/>
      <c r="RFA39" s="79"/>
      <c r="RFB39" s="92"/>
      <c r="RFC39" s="89"/>
      <c r="RFD39" s="89"/>
      <c r="RFE39" s="89"/>
      <c r="RFF39" s="109"/>
      <c r="RFG39" s="104"/>
      <c r="RFH39" s="105"/>
      <c r="RFI39" s="106"/>
      <c r="RFJ39" s="79"/>
      <c r="RFK39" s="92"/>
      <c r="RFL39" s="89"/>
      <c r="RFM39" s="89"/>
      <c r="RFN39" s="89"/>
      <c r="RFO39" s="109"/>
      <c r="RFP39" s="104"/>
      <c r="RFQ39" s="105"/>
      <c r="RFR39" s="106"/>
      <c r="RFS39" s="79"/>
      <c r="RFT39" s="92"/>
      <c r="RFU39" s="89"/>
      <c r="RFV39" s="89"/>
      <c r="RFW39" s="89"/>
      <c r="RFX39" s="109"/>
      <c r="RFY39" s="104"/>
      <c r="RFZ39" s="105"/>
      <c r="RGA39" s="106"/>
      <c r="RGB39" s="79"/>
      <c r="RGC39" s="92"/>
      <c r="RGD39" s="89"/>
      <c r="RGE39" s="89"/>
      <c r="RGF39" s="89"/>
      <c r="RGG39" s="109"/>
      <c r="RGH39" s="104"/>
      <c r="RGI39" s="105"/>
      <c r="RGJ39" s="106"/>
      <c r="RGK39" s="79"/>
      <c r="RGL39" s="92"/>
      <c r="RGM39" s="89"/>
      <c r="RGN39" s="89"/>
      <c r="RGO39" s="89"/>
      <c r="RGP39" s="109"/>
      <c r="RGQ39" s="104"/>
      <c r="RGR39" s="105"/>
      <c r="RGS39" s="106"/>
      <c r="RGT39" s="79"/>
      <c r="RGU39" s="92"/>
      <c r="RGV39" s="89"/>
      <c r="RGW39" s="89"/>
      <c r="RGX39" s="89"/>
      <c r="RGY39" s="109"/>
      <c r="RGZ39" s="104"/>
      <c r="RHA39" s="105"/>
      <c r="RHB39" s="106"/>
      <c r="RHC39" s="79"/>
      <c r="RHD39" s="92"/>
      <c r="RHE39" s="89"/>
      <c r="RHF39" s="89"/>
      <c r="RHG39" s="89"/>
      <c r="RHH39" s="109"/>
      <c r="RHI39" s="104"/>
      <c r="RHJ39" s="105"/>
      <c r="RHK39" s="106"/>
      <c r="RHL39" s="79"/>
      <c r="RHM39" s="92"/>
      <c r="RHN39" s="89"/>
      <c r="RHO39" s="89"/>
      <c r="RHP39" s="89"/>
      <c r="RHQ39" s="109"/>
      <c r="RHR39" s="104"/>
      <c r="RHS39" s="105"/>
      <c r="RHT39" s="106"/>
      <c r="RHU39" s="79"/>
      <c r="RHV39" s="92"/>
      <c r="RHW39" s="89"/>
      <c r="RHX39" s="89"/>
      <c r="RHY39" s="89"/>
      <c r="RHZ39" s="109"/>
      <c r="RIA39" s="104"/>
      <c r="RIB39" s="105"/>
      <c r="RIC39" s="106"/>
      <c r="RID39" s="79"/>
      <c r="RIE39" s="92"/>
      <c r="RIF39" s="89"/>
      <c r="RIG39" s="89"/>
      <c r="RIH39" s="89"/>
      <c r="RII39" s="109"/>
      <c r="RIJ39" s="104"/>
      <c r="RIK39" s="105"/>
      <c r="RIL39" s="106"/>
      <c r="RIM39" s="79"/>
      <c r="RIN39" s="92"/>
      <c r="RIO39" s="89"/>
      <c r="RIP39" s="89"/>
      <c r="RIQ39" s="89"/>
      <c r="RIR39" s="109"/>
      <c r="RIS39" s="104"/>
      <c r="RIT39" s="105"/>
      <c r="RIU39" s="106"/>
      <c r="RIV39" s="79"/>
      <c r="RIW39" s="92"/>
      <c r="RIX39" s="89"/>
      <c r="RIY39" s="89"/>
      <c r="RIZ39" s="89"/>
      <c r="RJA39" s="109"/>
      <c r="RJB39" s="104"/>
      <c r="RJC39" s="105"/>
      <c r="RJD39" s="106"/>
      <c r="RJE39" s="79"/>
      <c r="RJF39" s="92"/>
      <c r="RJG39" s="89"/>
      <c r="RJH39" s="89"/>
      <c r="RJI39" s="89"/>
      <c r="RJJ39" s="109"/>
      <c r="RJK39" s="104"/>
      <c r="RJL39" s="105"/>
      <c r="RJM39" s="106"/>
      <c r="RJN39" s="79"/>
      <c r="RJO39" s="92"/>
      <c r="RJP39" s="89"/>
      <c r="RJQ39" s="89"/>
      <c r="RJR39" s="89"/>
      <c r="RJS39" s="109"/>
      <c r="RJT39" s="104"/>
      <c r="RJU39" s="105"/>
      <c r="RJV39" s="106"/>
      <c r="RJW39" s="79"/>
      <c r="RJX39" s="92"/>
      <c r="RJY39" s="89"/>
      <c r="RJZ39" s="89"/>
      <c r="RKA39" s="89"/>
      <c r="RKB39" s="109"/>
      <c r="RKC39" s="104"/>
      <c r="RKD39" s="105"/>
      <c r="RKE39" s="106"/>
      <c r="RKF39" s="79"/>
      <c r="RKG39" s="92"/>
      <c r="RKH39" s="89"/>
      <c r="RKI39" s="89"/>
      <c r="RKJ39" s="89"/>
      <c r="RKK39" s="109"/>
      <c r="RKL39" s="104"/>
      <c r="RKM39" s="105"/>
      <c r="RKN39" s="106"/>
      <c r="RKO39" s="79"/>
      <c r="RKP39" s="92"/>
      <c r="RKQ39" s="89"/>
      <c r="RKR39" s="89"/>
      <c r="RKS39" s="89"/>
      <c r="RKT39" s="109"/>
      <c r="RKU39" s="104"/>
      <c r="RKV39" s="105"/>
      <c r="RKW39" s="106"/>
      <c r="RKX39" s="79"/>
      <c r="RKY39" s="92"/>
      <c r="RKZ39" s="89"/>
      <c r="RLA39" s="89"/>
      <c r="RLB39" s="89"/>
      <c r="RLC39" s="109"/>
      <c r="RLD39" s="104"/>
      <c r="RLE39" s="105"/>
      <c r="RLF39" s="106"/>
      <c r="RLG39" s="79"/>
      <c r="RLH39" s="92"/>
      <c r="RLI39" s="89"/>
      <c r="RLJ39" s="89"/>
      <c r="RLK39" s="89"/>
      <c r="RLL39" s="109"/>
      <c r="RLM39" s="104"/>
      <c r="RLN39" s="105"/>
      <c r="RLO39" s="106"/>
      <c r="RLP39" s="79"/>
      <c r="RLQ39" s="92"/>
      <c r="RLR39" s="89"/>
      <c r="RLS39" s="89"/>
      <c r="RLT39" s="89"/>
      <c r="RLU39" s="109"/>
      <c r="RLV39" s="104"/>
      <c r="RLW39" s="105"/>
      <c r="RLX39" s="106"/>
      <c r="RLY39" s="79"/>
      <c r="RLZ39" s="92"/>
      <c r="RMA39" s="89"/>
      <c r="RMB39" s="89"/>
      <c r="RMC39" s="89"/>
      <c r="RMD39" s="109"/>
      <c r="RME39" s="104"/>
      <c r="RMF39" s="105"/>
      <c r="RMG39" s="106"/>
      <c r="RMH39" s="79"/>
      <c r="RMI39" s="92"/>
      <c r="RMJ39" s="89"/>
      <c r="RMK39" s="89"/>
      <c r="RML39" s="89"/>
      <c r="RMM39" s="109"/>
      <c r="RMN39" s="104"/>
      <c r="RMO39" s="105"/>
      <c r="RMP39" s="106"/>
      <c r="RMQ39" s="79"/>
      <c r="RMR39" s="92"/>
      <c r="RMS39" s="89"/>
      <c r="RMT39" s="89"/>
      <c r="RMU39" s="89"/>
      <c r="RMV39" s="109"/>
      <c r="RMW39" s="104"/>
      <c r="RMX39" s="105"/>
      <c r="RMY39" s="106"/>
      <c r="RMZ39" s="79"/>
      <c r="RNA39" s="92"/>
      <c r="RNB39" s="89"/>
      <c r="RNC39" s="89"/>
      <c r="RND39" s="89"/>
      <c r="RNE39" s="109"/>
      <c r="RNF39" s="104"/>
      <c r="RNG39" s="105"/>
      <c r="RNH39" s="106"/>
      <c r="RNI39" s="79"/>
      <c r="RNJ39" s="92"/>
      <c r="RNK39" s="89"/>
      <c r="RNL39" s="89"/>
      <c r="RNM39" s="89"/>
      <c r="RNN39" s="109"/>
      <c r="RNO39" s="104"/>
      <c r="RNP39" s="105"/>
      <c r="RNQ39" s="106"/>
      <c r="RNR39" s="79"/>
      <c r="RNS39" s="92"/>
      <c r="RNT39" s="89"/>
      <c r="RNU39" s="89"/>
      <c r="RNV39" s="89"/>
      <c r="RNW39" s="109"/>
      <c r="RNX39" s="104"/>
      <c r="RNY39" s="105"/>
      <c r="RNZ39" s="106"/>
      <c r="ROA39" s="79"/>
      <c r="ROB39" s="92"/>
      <c r="ROC39" s="89"/>
      <c r="ROD39" s="89"/>
      <c r="ROE39" s="89"/>
      <c r="ROF39" s="109"/>
      <c r="ROG39" s="104"/>
      <c r="ROH39" s="105"/>
      <c r="ROI39" s="106"/>
      <c r="ROJ39" s="79"/>
      <c r="ROK39" s="92"/>
      <c r="ROL39" s="89"/>
      <c r="ROM39" s="89"/>
      <c r="RON39" s="89"/>
      <c r="ROO39" s="109"/>
      <c r="ROP39" s="104"/>
      <c r="ROQ39" s="105"/>
      <c r="ROR39" s="106"/>
      <c r="ROS39" s="79"/>
      <c r="ROT39" s="92"/>
      <c r="ROU39" s="89"/>
      <c r="ROV39" s="89"/>
      <c r="ROW39" s="89"/>
      <c r="ROX39" s="109"/>
      <c r="ROY39" s="104"/>
      <c r="ROZ39" s="105"/>
      <c r="RPA39" s="106"/>
      <c r="RPB39" s="79"/>
      <c r="RPC39" s="92"/>
      <c r="RPD39" s="89"/>
      <c r="RPE39" s="89"/>
      <c r="RPF39" s="89"/>
      <c r="RPG39" s="109"/>
      <c r="RPH39" s="104"/>
      <c r="RPI39" s="105"/>
      <c r="RPJ39" s="106"/>
      <c r="RPK39" s="79"/>
      <c r="RPL39" s="92"/>
      <c r="RPM39" s="89"/>
      <c r="RPN39" s="89"/>
      <c r="RPO39" s="89"/>
      <c r="RPP39" s="109"/>
      <c r="RPQ39" s="104"/>
      <c r="RPR39" s="105"/>
      <c r="RPS39" s="106"/>
      <c r="RPT39" s="79"/>
      <c r="RPU39" s="92"/>
      <c r="RPV39" s="89"/>
      <c r="RPW39" s="89"/>
      <c r="RPX39" s="89"/>
      <c r="RPY39" s="109"/>
      <c r="RPZ39" s="104"/>
      <c r="RQA39" s="105"/>
      <c r="RQB39" s="106"/>
      <c r="RQC39" s="79"/>
      <c r="RQD39" s="92"/>
      <c r="RQE39" s="89"/>
      <c r="RQF39" s="89"/>
      <c r="RQG39" s="89"/>
      <c r="RQH39" s="109"/>
      <c r="RQI39" s="104"/>
      <c r="RQJ39" s="105"/>
      <c r="RQK39" s="106"/>
      <c r="RQL39" s="79"/>
      <c r="RQM39" s="92"/>
      <c r="RQN39" s="89"/>
      <c r="RQO39" s="89"/>
      <c r="RQP39" s="89"/>
      <c r="RQQ39" s="109"/>
      <c r="RQR39" s="104"/>
      <c r="RQS39" s="105"/>
      <c r="RQT39" s="106"/>
      <c r="RQU39" s="79"/>
      <c r="RQV39" s="92"/>
      <c r="RQW39" s="89"/>
      <c r="RQX39" s="89"/>
      <c r="RQY39" s="89"/>
      <c r="RQZ39" s="109"/>
      <c r="RRA39" s="104"/>
      <c r="RRB39" s="105"/>
      <c r="RRC39" s="106"/>
      <c r="RRD39" s="79"/>
      <c r="RRE39" s="92"/>
      <c r="RRF39" s="89"/>
      <c r="RRG39" s="89"/>
      <c r="RRH39" s="89"/>
      <c r="RRI39" s="109"/>
      <c r="RRJ39" s="104"/>
      <c r="RRK39" s="105"/>
      <c r="RRL39" s="106"/>
      <c r="RRM39" s="79"/>
      <c r="RRN39" s="92"/>
      <c r="RRO39" s="89"/>
      <c r="RRP39" s="89"/>
      <c r="RRQ39" s="89"/>
      <c r="RRR39" s="109"/>
      <c r="RRS39" s="104"/>
      <c r="RRT39" s="105"/>
      <c r="RRU39" s="106"/>
      <c r="RRV39" s="79"/>
      <c r="RRW39" s="92"/>
      <c r="RRX39" s="89"/>
      <c r="RRY39" s="89"/>
      <c r="RRZ39" s="89"/>
      <c r="RSA39" s="109"/>
      <c r="RSB39" s="104"/>
      <c r="RSC39" s="105"/>
      <c r="RSD39" s="106"/>
      <c r="RSE39" s="79"/>
      <c r="RSF39" s="92"/>
      <c r="RSG39" s="89"/>
      <c r="RSH39" s="89"/>
      <c r="RSI39" s="89"/>
      <c r="RSJ39" s="109"/>
      <c r="RSK39" s="104"/>
      <c r="RSL39" s="105"/>
      <c r="RSM39" s="106"/>
      <c r="RSN39" s="79"/>
      <c r="RSO39" s="92"/>
      <c r="RSP39" s="89"/>
      <c r="RSQ39" s="89"/>
      <c r="RSR39" s="89"/>
      <c r="RSS39" s="109"/>
      <c r="RST39" s="104"/>
      <c r="RSU39" s="105"/>
      <c r="RSV39" s="106"/>
      <c r="RSW39" s="79"/>
      <c r="RSX39" s="92"/>
      <c r="RSY39" s="89"/>
      <c r="RSZ39" s="89"/>
      <c r="RTA39" s="89"/>
      <c r="RTB39" s="109"/>
      <c r="RTC39" s="104"/>
      <c r="RTD39" s="105"/>
      <c r="RTE39" s="106"/>
      <c r="RTF39" s="79"/>
      <c r="RTG39" s="92"/>
      <c r="RTH39" s="89"/>
      <c r="RTI39" s="89"/>
      <c r="RTJ39" s="89"/>
      <c r="RTK39" s="109"/>
      <c r="RTL39" s="104"/>
      <c r="RTM39" s="105"/>
      <c r="RTN39" s="106"/>
      <c r="RTO39" s="79"/>
      <c r="RTP39" s="92"/>
      <c r="RTQ39" s="89"/>
      <c r="RTR39" s="89"/>
      <c r="RTS39" s="89"/>
      <c r="RTT39" s="109"/>
      <c r="RTU39" s="104"/>
      <c r="RTV39" s="105"/>
      <c r="RTW39" s="106"/>
      <c r="RTX39" s="79"/>
      <c r="RTY39" s="92"/>
      <c r="RTZ39" s="89"/>
      <c r="RUA39" s="89"/>
      <c r="RUB39" s="89"/>
      <c r="RUC39" s="109"/>
      <c r="RUD39" s="104"/>
      <c r="RUE39" s="105"/>
      <c r="RUF39" s="106"/>
      <c r="RUG39" s="79"/>
      <c r="RUH39" s="92"/>
      <c r="RUI39" s="89"/>
      <c r="RUJ39" s="89"/>
      <c r="RUK39" s="89"/>
      <c r="RUL39" s="109"/>
      <c r="RUM39" s="104"/>
      <c r="RUN39" s="105"/>
      <c r="RUO39" s="106"/>
      <c r="RUP39" s="79"/>
      <c r="RUQ39" s="92"/>
      <c r="RUR39" s="89"/>
      <c r="RUS39" s="89"/>
      <c r="RUT39" s="89"/>
      <c r="RUU39" s="109"/>
      <c r="RUV39" s="104"/>
      <c r="RUW39" s="105"/>
      <c r="RUX39" s="106"/>
      <c r="RUY39" s="79"/>
      <c r="RUZ39" s="92"/>
      <c r="RVA39" s="89"/>
      <c r="RVB39" s="89"/>
      <c r="RVC39" s="89"/>
      <c r="RVD39" s="109"/>
      <c r="RVE39" s="104"/>
      <c r="RVF39" s="105"/>
      <c r="RVG39" s="106"/>
      <c r="RVH39" s="79"/>
      <c r="RVI39" s="92"/>
      <c r="RVJ39" s="89"/>
      <c r="RVK39" s="89"/>
      <c r="RVL39" s="89"/>
      <c r="RVM39" s="109"/>
      <c r="RVN39" s="104"/>
      <c r="RVO39" s="105"/>
      <c r="RVP39" s="106"/>
      <c r="RVQ39" s="79"/>
      <c r="RVR39" s="92"/>
      <c r="RVS39" s="89"/>
      <c r="RVT39" s="89"/>
      <c r="RVU39" s="89"/>
      <c r="RVV39" s="109"/>
      <c r="RVW39" s="104"/>
      <c r="RVX39" s="105"/>
      <c r="RVY39" s="106"/>
      <c r="RVZ39" s="79"/>
      <c r="RWA39" s="92"/>
      <c r="RWB39" s="89"/>
      <c r="RWC39" s="89"/>
      <c r="RWD39" s="89"/>
      <c r="RWE39" s="109"/>
      <c r="RWF39" s="104"/>
      <c r="RWG39" s="105"/>
      <c r="RWH39" s="106"/>
      <c r="RWI39" s="79"/>
      <c r="RWJ39" s="92"/>
      <c r="RWK39" s="89"/>
      <c r="RWL39" s="89"/>
      <c r="RWM39" s="89"/>
      <c r="RWN39" s="109"/>
      <c r="RWO39" s="104"/>
      <c r="RWP39" s="105"/>
      <c r="RWQ39" s="106"/>
      <c r="RWR39" s="79"/>
      <c r="RWS39" s="92"/>
      <c r="RWT39" s="89"/>
      <c r="RWU39" s="89"/>
      <c r="RWV39" s="89"/>
      <c r="RWW39" s="109"/>
      <c r="RWX39" s="104"/>
      <c r="RWY39" s="105"/>
      <c r="RWZ39" s="106"/>
      <c r="RXA39" s="79"/>
      <c r="RXB39" s="92"/>
      <c r="RXC39" s="89"/>
      <c r="RXD39" s="89"/>
      <c r="RXE39" s="89"/>
      <c r="RXF39" s="109"/>
      <c r="RXG39" s="104"/>
      <c r="RXH39" s="105"/>
      <c r="RXI39" s="106"/>
      <c r="RXJ39" s="79"/>
      <c r="RXK39" s="92"/>
      <c r="RXL39" s="89"/>
      <c r="RXM39" s="89"/>
      <c r="RXN39" s="89"/>
      <c r="RXO39" s="109"/>
      <c r="RXP39" s="104"/>
      <c r="RXQ39" s="105"/>
      <c r="RXR39" s="106"/>
      <c r="RXS39" s="79"/>
      <c r="RXT39" s="92"/>
      <c r="RXU39" s="89"/>
      <c r="RXV39" s="89"/>
      <c r="RXW39" s="89"/>
      <c r="RXX39" s="109"/>
      <c r="RXY39" s="104"/>
      <c r="RXZ39" s="105"/>
      <c r="RYA39" s="106"/>
      <c r="RYB39" s="79"/>
      <c r="RYC39" s="92"/>
      <c r="RYD39" s="89"/>
      <c r="RYE39" s="89"/>
      <c r="RYF39" s="89"/>
      <c r="RYG39" s="109"/>
      <c r="RYH39" s="104"/>
      <c r="RYI39" s="105"/>
      <c r="RYJ39" s="106"/>
      <c r="RYK39" s="79"/>
      <c r="RYL39" s="92"/>
      <c r="RYM39" s="89"/>
      <c r="RYN39" s="89"/>
      <c r="RYO39" s="89"/>
      <c r="RYP39" s="109"/>
      <c r="RYQ39" s="104"/>
      <c r="RYR39" s="105"/>
      <c r="RYS39" s="106"/>
      <c r="RYT39" s="79"/>
      <c r="RYU39" s="92"/>
      <c r="RYV39" s="89"/>
      <c r="RYW39" s="89"/>
      <c r="RYX39" s="89"/>
      <c r="RYY39" s="109"/>
      <c r="RYZ39" s="104"/>
      <c r="RZA39" s="105"/>
      <c r="RZB39" s="106"/>
      <c r="RZC39" s="79"/>
      <c r="RZD39" s="92"/>
      <c r="RZE39" s="89"/>
      <c r="RZF39" s="89"/>
      <c r="RZG39" s="89"/>
      <c r="RZH39" s="109"/>
      <c r="RZI39" s="104"/>
      <c r="RZJ39" s="105"/>
      <c r="RZK39" s="106"/>
      <c r="RZL39" s="79"/>
      <c r="RZM39" s="92"/>
      <c r="RZN39" s="89"/>
      <c r="RZO39" s="89"/>
      <c r="RZP39" s="89"/>
      <c r="RZQ39" s="109"/>
      <c r="RZR39" s="104"/>
      <c r="RZS39" s="105"/>
      <c r="RZT39" s="106"/>
      <c r="RZU39" s="79"/>
      <c r="RZV39" s="92"/>
      <c r="RZW39" s="89"/>
      <c r="RZX39" s="89"/>
      <c r="RZY39" s="89"/>
      <c r="RZZ39" s="109"/>
      <c r="SAA39" s="104"/>
      <c r="SAB39" s="105"/>
      <c r="SAC39" s="106"/>
      <c r="SAD39" s="79"/>
      <c r="SAE39" s="92"/>
      <c r="SAF39" s="89"/>
      <c r="SAG39" s="89"/>
      <c r="SAH39" s="89"/>
      <c r="SAI39" s="109"/>
      <c r="SAJ39" s="104"/>
      <c r="SAK39" s="105"/>
      <c r="SAL39" s="106"/>
      <c r="SAM39" s="79"/>
      <c r="SAN39" s="92"/>
      <c r="SAO39" s="89"/>
      <c r="SAP39" s="89"/>
      <c r="SAQ39" s="89"/>
      <c r="SAR39" s="109"/>
      <c r="SAS39" s="104"/>
      <c r="SAT39" s="105"/>
      <c r="SAU39" s="106"/>
      <c r="SAV39" s="79"/>
      <c r="SAW39" s="92"/>
      <c r="SAX39" s="89"/>
      <c r="SAY39" s="89"/>
      <c r="SAZ39" s="89"/>
      <c r="SBA39" s="109"/>
      <c r="SBB39" s="104"/>
      <c r="SBC39" s="105"/>
      <c r="SBD39" s="106"/>
      <c r="SBE39" s="79"/>
      <c r="SBF39" s="92"/>
      <c r="SBG39" s="89"/>
      <c r="SBH39" s="89"/>
      <c r="SBI39" s="89"/>
      <c r="SBJ39" s="109"/>
      <c r="SBK39" s="104"/>
      <c r="SBL39" s="105"/>
      <c r="SBM39" s="106"/>
      <c r="SBN39" s="79"/>
      <c r="SBO39" s="92"/>
      <c r="SBP39" s="89"/>
      <c r="SBQ39" s="89"/>
      <c r="SBR39" s="89"/>
      <c r="SBS39" s="109"/>
      <c r="SBT39" s="104"/>
      <c r="SBU39" s="105"/>
      <c r="SBV39" s="106"/>
      <c r="SBW39" s="79"/>
      <c r="SBX39" s="92"/>
      <c r="SBY39" s="89"/>
      <c r="SBZ39" s="89"/>
      <c r="SCA39" s="89"/>
      <c r="SCB39" s="109"/>
      <c r="SCC39" s="104"/>
      <c r="SCD39" s="105"/>
      <c r="SCE39" s="106"/>
      <c r="SCF39" s="79"/>
      <c r="SCG39" s="92"/>
      <c r="SCH39" s="89"/>
      <c r="SCI39" s="89"/>
      <c r="SCJ39" s="89"/>
      <c r="SCK39" s="109"/>
      <c r="SCL39" s="104"/>
      <c r="SCM39" s="105"/>
      <c r="SCN39" s="106"/>
      <c r="SCO39" s="79"/>
      <c r="SCP39" s="92"/>
      <c r="SCQ39" s="89"/>
      <c r="SCR39" s="89"/>
      <c r="SCS39" s="89"/>
      <c r="SCT39" s="109"/>
      <c r="SCU39" s="104"/>
      <c r="SCV39" s="105"/>
      <c r="SCW39" s="106"/>
      <c r="SCX39" s="79"/>
      <c r="SCY39" s="92"/>
      <c r="SCZ39" s="89"/>
      <c r="SDA39" s="89"/>
      <c r="SDB39" s="89"/>
      <c r="SDC39" s="109"/>
      <c r="SDD39" s="104"/>
      <c r="SDE39" s="105"/>
      <c r="SDF39" s="106"/>
      <c r="SDG39" s="79"/>
      <c r="SDH39" s="92"/>
      <c r="SDI39" s="89"/>
      <c r="SDJ39" s="89"/>
      <c r="SDK39" s="89"/>
      <c r="SDL39" s="109"/>
      <c r="SDM39" s="104"/>
      <c r="SDN39" s="105"/>
      <c r="SDO39" s="106"/>
      <c r="SDP39" s="79"/>
      <c r="SDQ39" s="92"/>
      <c r="SDR39" s="89"/>
      <c r="SDS39" s="89"/>
      <c r="SDT39" s="89"/>
      <c r="SDU39" s="109"/>
      <c r="SDV39" s="104"/>
      <c r="SDW39" s="105"/>
      <c r="SDX39" s="106"/>
      <c r="SDY39" s="79"/>
      <c r="SDZ39" s="92"/>
      <c r="SEA39" s="89"/>
      <c r="SEB39" s="89"/>
      <c r="SEC39" s="89"/>
      <c r="SED39" s="109"/>
      <c r="SEE39" s="104"/>
      <c r="SEF39" s="105"/>
      <c r="SEG39" s="106"/>
      <c r="SEH39" s="79"/>
      <c r="SEI39" s="92"/>
      <c r="SEJ39" s="89"/>
      <c r="SEK39" s="89"/>
      <c r="SEL39" s="89"/>
      <c r="SEM39" s="109"/>
      <c r="SEN39" s="104"/>
      <c r="SEO39" s="105"/>
      <c r="SEP39" s="106"/>
      <c r="SEQ39" s="79"/>
      <c r="SER39" s="92"/>
      <c r="SES39" s="89"/>
      <c r="SET39" s="89"/>
      <c r="SEU39" s="89"/>
      <c r="SEV39" s="109"/>
      <c r="SEW39" s="104"/>
      <c r="SEX39" s="105"/>
      <c r="SEY39" s="106"/>
      <c r="SEZ39" s="79"/>
      <c r="SFA39" s="92"/>
      <c r="SFB39" s="89"/>
      <c r="SFC39" s="89"/>
      <c r="SFD39" s="89"/>
      <c r="SFE39" s="109"/>
      <c r="SFF39" s="104"/>
      <c r="SFG39" s="105"/>
      <c r="SFH39" s="106"/>
      <c r="SFI39" s="79"/>
      <c r="SFJ39" s="92"/>
      <c r="SFK39" s="89"/>
      <c r="SFL39" s="89"/>
      <c r="SFM39" s="89"/>
      <c r="SFN39" s="109"/>
      <c r="SFO39" s="104"/>
      <c r="SFP39" s="105"/>
      <c r="SFQ39" s="106"/>
      <c r="SFR39" s="79"/>
      <c r="SFS39" s="92"/>
      <c r="SFT39" s="89"/>
      <c r="SFU39" s="89"/>
      <c r="SFV39" s="89"/>
      <c r="SFW39" s="109"/>
      <c r="SFX39" s="104"/>
      <c r="SFY39" s="105"/>
      <c r="SFZ39" s="106"/>
      <c r="SGA39" s="79"/>
      <c r="SGB39" s="92"/>
      <c r="SGC39" s="89"/>
      <c r="SGD39" s="89"/>
      <c r="SGE39" s="89"/>
      <c r="SGF39" s="109"/>
      <c r="SGG39" s="104"/>
      <c r="SGH39" s="105"/>
      <c r="SGI39" s="106"/>
      <c r="SGJ39" s="79"/>
      <c r="SGK39" s="92"/>
      <c r="SGL39" s="89"/>
      <c r="SGM39" s="89"/>
      <c r="SGN39" s="89"/>
      <c r="SGO39" s="109"/>
      <c r="SGP39" s="104"/>
      <c r="SGQ39" s="105"/>
      <c r="SGR39" s="106"/>
      <c r="SGS39" s="79"/>
      <c r="SGT39" s="92"/>
      <c r="SGU39" s="89"/>
      <c r="SGV39" s="89"/>
      <c r="SGW39" s="89"/>
      <c r="SGX39" s="109"/>
      <c r="SGY39" s="104"/>
      <c r="SGZ39" s="105"/>
      <c r="SHA39" s="106"/>
      <c r="SHB39" s="79"/>
      <c r="SHC39" s="92"/>
      <c r="SHD39" s="89"/>
      <c r="SHE39" s="89"/>
      <c r="SHF39" s="89"/>
      <c r="SHG39" s="109"/>
      <c r="SHH39" s="104"/>
      <c r="SHI39" s="105"/>
      <c r="SHJ39" s="106"/>
      <c r="SHK39" s="79"/>
      <c r="SHL39" s="92"/>
      <c r="SHM39" s="89"/>
      <c r="SHN39" s="89"/>
      <c r="SHO39" s="89"/>
      <c r="SHP39" s="109"/>
      <c r="SHQ39" s="104"/>
      <c r="SHR39" s="105"/>
      <c r="SHS39" s="106"/>
      <c r="SHT39" s="79"/>
      <c r="SHU39" s="92"/>
      <c r="SHV39" s="89"/>
      <c r="SHW39" s="89"/>
      <c r="SHX39" s="89"/>
      <c r="SHY39" s="109"/>
      <c r="SHZ39" s="104"/>
      <c r="SIA39" s="105"/>
      <c r="SIB39" s="106"/>
      <c r="SIC39" s="79"/>
      <c r="SID39" s="92"/>
      <c r="SIE39" s="89"/>
      <c r="SIF39" s="89"/>
      <c r="SIG39" s="89"/>
      <c r="SIH39" s="109"/>
      <c r="SII39" s="104"/>
      <c r="SIJ39" s="105"/>
      <c r="SIK39" s="106"/>
      <c r="SIL39" s="79"/>
      <c r="SIM39" s="92"/>
      <c r="SIN39" s="89"/>
      <c r="SIO39" s="89"/>
      <c r="SIP39" s="89"/>
      <c r="SIQ39" s="109"/>
      <c r="SIR39" s="104"/>
      <c r="SIS39" s="105"/>
      <c r="SIT39" s="106"/>
      <c r="SIU39" s="79"/>
      <c r="SIV39" s="92"/>
      <c r="SIW39" s="89"/>
      <c r="SIX39" s="89"/>
      <c r="SIY39" s="89"/>
      <c r="SIZ39" s="109"/>
      <c r="SJA39" s="104"/>
      <c r="SJB39" s="105"/>
      <c r="SJC39" s="106"/>
      <c r="SJD39" s="79"/>
      <c r="SJE39" s="92"/>
      <c r="SJF39" s="89"/>
      <c r="SJG39" s="89"/>
      <c r="SJH39" s="89"/>
      <c r="SJI39" s="109"/>
      <c r="SJJ39" s="104"/>
      <c r="SJK39" s="105"/>
      <c r="SJL39" s="106"/>
      <c r="SJM39" s="79"/>
      <c r="SJN39" s="92"/>
      <c r="SJO39" s="89"/>
      <c r="SJP39" s="89"/>
      <c r="SJQ39" s="89"/>
      <c r="SJR39" s="109"/>
      <c r="SJS39" s="104"/>
      <c r="SJT39" s="105"/>
      <c r="SJU39" s="106"/>
      <c r="SJV39" s="79"/>
      <c r="SJW39" s="92"/>
      <c r="SJX39" s="89"/>
      <c r="SJY39" s="89"/>
      <c r="SJZ39" s="89"/>
      <c r="SKA39" s="109"/>
      <c r="SKB39" s="104"/>
      <c r="SKC39" s="105"/>
      <c r="SKD39" s="106"/>
      <c r="SKE39" s="79"/>
      <c r="SKF39" s="92"/>
      <c r="SKG39" s="89"/>
      <c r="SKH39" s="89"/>
      <c r="SKI39" s="89"/>
      <c r="SKJ39" s="109"/>
      <c r="SKK39" s="104"/>
      <c r="SKL39" s="105"/>
      <c r="SKM39" s="106"/>
      <c r="SKN39" s="79"/>
      <c r="SKO39" s="92"/>
      <c r="SKP39" s="89"/>
      <c r="SKQ39" s="89"/>
      <c r="SKR39" s="89"/>
      <c r="SKS39" s="109"/>
      <c r="SKT39" s="104"/>
      <c r="SKU39" s="105"/>
      <c r="SKV39" s="106"/>
      <c r="SKW39" s="79"/>
      <c r="SKX39" s="92"/>
      <c r="SKY39" s="89"/>
      <c r="SKZ39" s="89"/>
      <c r="SLA39" s="89"/>
      <c r="SLB39" s="109"/>
      <c r="SLC39" s="104"/>
      <c r="SLD39" s="105"/>
      <c r="SLE39" s="106"/>
      <c r="SLF39" s="79"/>
      <c r="SLG39" s="92"/>
      <c r="SLH39" s="89"/>
      <c r="SLI39" s="89"/>
      <c r="SLJ39" s="89"/>
      <c r="SLK39" s="109"/>
      <c r="SLL39" s="104"/>
      <c r="SLM39" s="105"/>
      <c r="SLN39" s="106"/>
      <c r="SLO39" s="79"/>
      <c r="SLP39" s="92"/>
      <c r="SLQ39" s="89"/>
      <c r="SLR39" s="89"/>
      <c r="SLS39" s="89"/>
      <c r="SLT39" s="109"/>
      <c r="SLU39" s="104"/>
      <c r="SLV39" s="105"/>
      <c r="SLW39" s="106"/>
      <c r="SLX39" s="79"/>
      <c r="SLY39" s="92"/>
      <c r="SLZ39" s="89"/>
      <c r="SMA39" s="89"/>
      <c r="SMB39" s="89"/>
      <c r="SMC39" s="109"/>
      <c r="SMD39" s="104"/>
      <c r="SME39" s="105"/>
      <c r="SMF39" s="106"/>
      <c r="SMG39" s="79"/>
      <c r="SMH39" s="92"/>
      <c r="SMI39" s="89"/>
      <c r="SMJ39" s="89"/>
      <c r="SMK39" s="89"/>
      <c r="SML39" s="109"/>
      <c r="SMM39" s="104"/>
      <c r="SMN39" s="105"/>
      <c r="SMO39" s="106"/>
      <c r="SMP39" s="79"/>
      <c r="SMQ39" s="92"/>
      <c r="SMR39" s="89"/>
      <c r="SMS39" s="89"/>
      <c r="SMT39" s="89"/>
      <c r="SMU39" s="109"/>
      <c r="SMV39" s="104"/>
      <c r="SMW39" s="105"/>
      <c r="SMX39" s="106"/>
      <c r="SMY39" s="79"/>
      <c r="SMZ39" s="92"/>
      <c r="SNA39" s="89"/>
      <c r="SNB39" s="89"/>
      <c r="SNC39" s="89"/>
      <c r="SND39" s="109"/>
      <c r="SNE39" s="104"/>
      <c r="SNF39" s="105"/>
      <c r="SNG39" s="106"/>
      <c r="SNH39" s="79"/>
      <c r="SNI39" s="92"/>
      <c r="SNJ39" s="89"/>
      <c r="SNK39" s="89"/>
      <c r="SNL39" s="89"/>
      <c r="SNM39" s="109"/>
      <c r="SNN39" s="104"/>
      <c r="SNO39" s="105"/>
      <c r="SNP39" s="106"/>
      <c r="SNQ39" s="79"/>
      <c r="SNR39" s="92"/>
      <c r="SNS39" s="89"/>
      <c r="SNT39" s="89"/>
      <c r="SNU39" s="89"/>
      <c r="SNV39" s="109"/>
      <c r="SNW39" s="104"/>
      <c r="SNX39" s="105"/>
      <c r="SNY39" s="106"/>
      <c r="SNZ39" s="79"/>
      <c r="SOA39" s="92"/>
      <c r="SOB39" s="89"/>
      <c r="SOC39" s="89"/>
      <c r="SOD39" s="89"/>
      <c r="SOE39" s="109"/>
      <c r="SOF39" s="104"/>
      <c r="SOG39" s="105"/>
      <c r="SOH39" s="106"/>
      <c r="SOI39" s="79"/>
      <c r="SOJ39" s="92"/>
      <c r="SOK39" s="89"/>
      <c r="SOL39" s="89"/>
      <c r="SOM39" s="89"/>
      <c r="SON39" s="109"/>
      <c r="SOO39" s="104"/>
      <c r="SOP39" s="105"/>
      <c r="SOQ39" s="106"/>
      <c r="SOR39" s="79"/>
      <c r="SOS39" s="92"/>
      <c r="SOT39" s="89"/>
      <c r="SOU39" s="89"/>
      <c r="SOV39" s="89"/>
      <c r="SOW39" s="109"/>
      <c r="SOX39" s="104"/>
      <c r="SOY39" s="105"/>
      <c r="SOZ39" s="106"/>
      <c r="SPA39" s="79"/>
      <c r="SPB39" s="92"/>
      <c r="SPC39" s="89"/>
      <c r="SPD39" s="89"/>
      <c r="SPE39" s="89"/>
      <c r="SPF39" s="109"/>
      <c r="SPG39" s="104"/>
      <c r="SPH39" s="105"/>
      <c r="SPI39" s="106"/>
      <c r="SPJ39" s="79"/>
      <c r="SPK39" s="92"/>
      <c r="SPL39" s="89"/>
      <c r="SPM39" s="89"/>
      <c r="SPN39" s="89"/>
      <c r="SPO39" s="109"/>
      <c r="SPP39" s="104"/>
      <c r="SPQ39" s="105"/>
      <c r="SPR39" s="106"/>
      <c r="SPS39" s="79"/>
      <c r="SPT39" s="92"/>
      <c r="SPU39" s="89"/>
      <c r="SPV39" s="89"/>
      <c r="SPW39" s="89"/>
      <c r="SPX39" s="109"/>
      <c r="SPY39" s="104"/>
      <c r="SPZ39" s="105"/>
      <c r="SQA39" s="106"/>
      <c r="SQB39" s="79"/>
      <c r="SQC39" s="92"/>
      <c r="SQD39" s="89"/>
      <c r="SQE39" s="89"/>
      <c r="SQF39" s="89"/>
      <c r="SQG39" s="109"/>
      <c r="SQH39" s="104"/>
      <c r="SQI39" s="105"/>
      <c r="SQJ39" s="106"/>
      <c r="SQK39" s="79"/>
      <c r="SQL39" s="92"/>
      <c r="SQM39" s="89"/>
      <c r="SQN39" s="89"/>
      <c r="SQO39" s="89"/>
      <c r="SQP39" s="109"/>
      <c r="SQQ39" s="104"/>
      <c r="SQR39" s="105"/>
      <c r="SQS39" s="106"/>
      <c r="SQT39" s="79"/>
      <c r="SQU39" s="92"/>
      <c r="SQV39" s="89"/>
      <c r="SQW39" s="89"/>
      <c r="SQX39" s="89"/>
      <c r="SQY39" s="109"/>
      <c r="SQZ39" s="104"/>
      <c r="SRA39" s="105"/>
      <c r="SRB39" s="106"/>
      <c r="SRC39" s="79"/>
      <c r="SRD39" s="92"/>
      <c r="SRE39" s="89"/>
      <c r="SRF39" s="89"/>
      <c r="SRG39" s="89"/>
      <c r="SRH39" s="109"/>
      <c r="SRI39" s="104"/>
      <c r="SRJ39" s="105"/>
      <c r="SRK39" s="106"/>
      <c r="SRL39" s="79"/>
      <c r="SRM39" s="92"/>
      <c r="SRN39" s="89"/>
      <c r="SRO39" s="89"/>
      <c r="SRP39" s="89"/>
      <c r="SRQ39" s="109"/>
      <c r="SRR39" s="104"/>
      <c r="SRS39" s="105"/>
      <c r="SRT39" s="106"/>
      <c r="SRU39" s="79"/>
      <c r="SRV39" s="92"/>
      <c r="SRW39" s="89"/>
      <c r="SRX39" s="89"/>
      <c r="SRY39" s="89"/>
      <c r="SRZ39" s="109"/>
      <c r="SSA39" s="104"/>
      <c r="SSB39" s="105"/>
      <c r="SSC39" s="106"/>
      <c r="SSD39" s="79"/>
      <c r="SSE39" s="92"/>
      <c r="SSF39" s="89"/>
      <c r="SSG39" s="89"/>
      <c r="SSH39" s="89"/>
      <c r="SSI39" s="109"/>
      <c r="SSJ39" s="104"/>
      <c r="SSK39" s="105"/>
      <c r="SSL39" s="106"/>
      <c r="SSM39" s="79"/>
      <c r="SSN39" s="92"/>
      <c r="SSO39" s="89"/>
      <c r="SSP39" s="89"/>
      <c r="SSQ39" s="89"/>
      <c r="SSR39" s="109"/>
      <c r="SSS39" s="104"/>
      <c r="SST39" s="105"/>
      <c r="SSU39" s="106"/>
      <c r="SSV39" s="79"/>
      <c r="SSW39" s="92"/>
      <c r="SSX39" s="89"/>
      <c r="SSY39" s="89"/>
      <c r="SSZ39" s="89"/>
      <c r="STA39" s="109"/>
      <c r="STB39" s="104"/>
      <c r="STC39" s="105"/>
      <c r="STD39" s="106"/>
      <c r="STE39" s="79"/>
      <c r="STF39" s="92"/>
      <c r="STG39" s="89"/>
      <c r="STH39" s="89"/>
      <c r="STI39" s="89"/>
      <c r="STJ39" s="109"/>
      <c r="STK39" s="104"/>
      <c r="STL39" s="105"/>
      <c r="STM39" s="106"/>
      <c r="STN39" s="79"/>
      <c r="STO39" s="92"/>
      <c r="STP39" s="89"/>
      <c r="STQ39" s="89"/>
      <c r="STR39" s="89"/>
      <c r="STS39" s="109"/>
      <c r="STT39" s="104"/>
      <c r="STU39" s="105"/>
      <c r="STV39" s="106"/>
      <c r="STW39" s="79"/>
      <c r="STX39" s="92"/>
      <c r="STY39" s="89"/>
      <c r="STZ39" s="89"/>
      <c r="SUA39" s="89"/>
      <c r="SUB39" s="109"/>
      <c r="SUC39" s="104"/>
      <c r="SUD39" s="105"/>
      <c r="SUE39" s="106"/>
      <c r="SUF39" s="79"/>
      <c r="SUG39" s="92"/>
      <c r="SUH39" s="89"/>
      <c r="SUI39" s="89"/>
      <c r="SUJ39" s="89"/>
      <c r="SUK39" s="109"/>
      <c r="SUL39" s="104"/>
      <c r="SUM39" s="105"/>
      <c r="SUN39" s="106"/>
      <c r="SUO39" s="79"/>
      <c r="SUP39" s="92"/>
      <c r="SUQ39" s="89"/>
      <c r="SUR39" s="89"/>
      <c r="SUS39" s="89"/>
      <c r="SUT39" s="109"/>
      <c r="SUU39" s="104"/>
      <c r="SUV39" s="105"/>
      <c r="SUW39" s="106"/>
      <c r="SUX39" s="79"/>
      <c r="SUY39" s="92"/>
      <c r="SUZ39" s="89"/>
      <c r="SVA39" s="89"/>
      <c r="SVB39" s="89"/>
      <c r="SVC39" s="109"/>
      <c r="SVD39" s="104"/>
      <c r="SVE39" s="105"/>
      <c r="SVF39" s="106"/>
      <c r="SVG39" s="79"/>
      <c r="SVH39" s="92"/>
      <c r="SVI39" s="89"/>
      <c r="SVJ39" s="89"/>
      <c r="SVK39" s="89"/>
      <c r="SVL39" s="109"/>
      <c r="SVM39" s="104"/>
      <c r="SVN39" s="105"/>
      <c r="SVO39" s="106"/>
      <c r="SVP39" s="79"/>
      <c r="SVQ39" s="92"/>
      <c r="SVR39" s="89"/>
      <c r="SVS39" s="89"/>
      <c r="SVT39" s="89"/>
      <c r="SVU39" s="109"/>
      <c r="SVV39" s="104"/>
      <c r="SVW39" s="105"/>
      <c r="SVX39" s="106"/>
      <c r="SVY39" s="79"/>
      <c r="SVZ39" s="92"/>
      <c r="SWA39" s="89"/>
      <c r="SWB39" s="89"/>
      <c r="SWC39" s="89"/>
      <c r="SWD39" s="109"/>
      <c r="SWE39" s="104"/>
      <c r="SWF39" s="105"/>
      <c r="SWG39" s="106"/>
      <c r="SWH39" s="79"/>
      <c r="SWI39" s="92"/>
      <c r="SWJ39" s="89"/>
      <c r="SWK39" s="89"/>
      <c r="SWL39" s="89"/>
      <c r="SWM39" s="109"/>
      <c r="SWN39" s="104"/>
      <c r="SWO39" s="105"/>
      <c r="SWP39" s="106"/>
      <c r="SWQ39" s="79"/>
      <c r="SWR39" s="92"/>
      <c r="SWS39" s="89"/>
      <c r="SWT39" s="89"/>
      <c r="SWU39" s="89"/>
      <c r="SWV39" s="109"/>
      <c r="SWW39" s="104"/>
      <c r="SWX39" s="105"/>
      <c r="SWY39" s="106"/>
      <c r="SWZ39" s="79"/>
      <c r="SXA39" s="92"/>
      <c r="SXB39" s="89"/>
      <c r="SXC39" s="89"/>
      <c r="SXD39" s="89"/>
      <c r="SXE39" s="109"/>
      <c r="SXF39" s="104"/>
      <c r="SXG39" s="105"/>
      <c r="SXH39" s="106"/>
      <c r="SXI39" s="79"/>
      <c r="SXJ39" s="92"/>
      <c r="SXK39" s="89"/>
      <c r="SXL39" s="89"/>
      <c r="SXM39" s="89"/>
      <c r="SXN39" s="109"/>
      <c r="SXO39" s="104"/>
      <c r="SXP39" s="105"/>
      <c r="SXQ39" s="106"/>
      <c r="SXR39" s="79"/>
      <c r="SXS39" s="92"/>
      <c r="SXT39" s="89"/>
      <c r="SXU39" s="89"/>
      <c r="SXV39" s="89"/>
      <c r="SXW39" s="109"/>
      <c r="SXX39" s="104"/>
      <c r="SXY39" s="105"/>
      <c r="SXZ39" s="106"/>
      <c r="SYA39" s="79"/>
      <c r="SYB39" s="92"/>
      <c r="SYC39" s="89"/>
      <c r="SYD39" s="89"/>
      <c r="SYE39" s="89"/>
      <c r="SYF39" s="109"/>
      <c r="SYG39" s="104"/>
      <c r="SYH39" s="105"/>
      <c r="SYI39" s="106"/>
      <c r="SYJ39" s="79"/>
      <c r="SYK39" s="92"/>
      <c r="SYL39" s="89"/>
      <c r="SYM39" s="89"/>
      <c r="SYN39" s="89"/>
      <c r="SYO39" s="109"/>
      <c r="SYP39" s="104"/>
      <c r="SYQ39" s="105"/>
      <c r="SYR39" s="106"/>
      <c r="SYS39" s="79"/>
      <c r="SYT39" s="92"/>
      <c r="SYU39" s="89"/>
      <c r="SYV39" s="89"/>
      <c r="SYW39" s="89"/>
      <c r="SYX39" s="109"/>
      <c r="SYY39" s="104"/>
      <c r="SYZ39" s="105"/>
      <c r="SZA39" s="106"/>
      <c r="SZB39" s="79"/>
      <c r="SZC39" s="92"/>
      <c r="SZD39" s="89"/>
      <c r="SZE39" s="89"/>
      <c r="SZF39" s="89"/>
      <c r="SZG39" s="109"/>
      <c r="SZH39" s="104"/>
      <c r="SZI39" s="105"/>
      <c r="SZJ39" s="106"/>
      <c r="SZK39" s="79"/>
      <c r="SZL39" s="92"/>
      <c r="SZM39" s="89"/>
      <c r="SZN39" s="89"/>
      <c r="SZO39" s="89"/>
      <c r="SZP39" s="109"/>
      <c r="SZQ39" s="104"/>
      <c r="SZR39" s="105"/>
      <c r="SZS39" s="106"/>
      <c r="SZT39" s="79"/>
      <c r="SZU39" s="92"/>
      <c r="SZV39" s="89"/>
      <c r="SZW39" s="89"/>
      <c r="SZX39" s="89"/>
      <c r="SZY39" s="109"/>
      <c r="SZZ39" s="104"/>
      <c r="TAA39" s="105"/>
      <c r="TAB39" s="106"/>
      <c r="TAC39" s="79"/>
      <c r="TAD39" s="92"/>
      <c r="TAE39" s="89"/>
      <c r="TAF39" s="89"/>
      <c r="TAG39" s="89"/>
      <c r="TAH39" s="109"/>
      <c r="TAI39" s="104"/>
      <c r="TAJ39" s="105"/>
      <c r="TAK39" s="106"/>
      <c r="TAL39" s="79"/>
      <c r="TAM39" s="92"/>
      <c r="TAN39" s="89"/>
      <c r="TAO39" s="89"/>
      <c r="TAP39" s="89"/>
      <c r="TAQ39" s="109"/>
      <c r="TAR39" s="104"/>
      <c r="TAS39" s="105"/>
      <c r="TAT39" s="106"/>
      <c r="TAU39" s="79"/>
      <c r="TAV39" s="92"/>
      <c r="TAW39" s="89"/>
      <c r="TAX39" s="89"/>
      <c r="TAY39" s="89"/>
      <c r="TAZ39" s="109"/>
      <c r="TBA39" s="104"/>
      <c r="TBB39" s="105"/>
      <c r="TBC39" s="106"/>
      <c r="TBD39" s="79"/>
      <c r="TBE39" s="92"/>
      <c r="TBF39" s="89"/>
      <c r="TBG39" s="89"/>
      <c r="TBH39" s="89"/>
      <c r="TBI39" s="109"/>
      <c r="TBJ39" s="104"/>
      <c r="TBK39" s="105"/>
      <c r="TBL39" s="106"/>
      <c r="TBM39" s="79"/>
      <c r="TBN39" s="92"/>
      <c r="TBO39" s="89"/>
      <c r="TBP39" s="89"/>
      <c r="TBQ39" s="89"/>
      <c r="TBR39" s="109"/>
      <c r="TBS39" s="104"/>
      <c r="TBT39" s="105"/>
      <c r="TBU39" s="106"/>
      <c r="TBV39" s="79"/>
      <c r="TBW39" s="92"/>
      <c r="TBX39" s="89"/>
      <c r="TBY39" s="89"/>
      <c r="TBZ39" s="89"/>
      <c r="TCA39" s="109"/>
      <c r="TCB39" s="104"/>
      <c r="TCC39" s="105"/>
      <c r="TCD39" s="106"/>
      <c r="TCE39" s="79"/>
      <c r="TCF39" s="92"/>
      <c r="TCG39" s="89"/>
      <c r="TCH39" s="89"/>
      <c r="TCI39" s="89"/>
      <c r="TCJ39" s="109"/>
      <c r="TCK39" s="104"/>
      <c r="TCL39" s="105"/>
      <c r="TCM39" s="106"/>
      <c r="TCN39" s="79"/>
      <c r="TCO39" s="92"/>
      <c r="TCP39" s="89"/>
      <c r="TCQ39" s="89"/>
      <c r="TCR39" s="89"/>
      <c r="TCS39" s="109"/>
      <c r="TCT39" s="104"/>
      <c r="TCU39" s="105"/>
      <c r="TCV39" s="106"/>
      <c r="TCW39" s="79"/>
      <c r="TCX39" s="92"/>
      <c r="TCY39" s="89"/>
      <c r="TCZ39" s="89"/>
      <c r="TDA39" s="89"/>
      <c r="TDB39" s="109"/>
      <c r="TDC39" s="104"/>
      <c r="TDD39" s="105"/>
      <c r="TDE39" s="106"/>
      <c r="TDF39" s="79"/>
      <c r="TDG39" s="92"/>
      <c r="TDH39" s="89"/>
      <c r="TDI39" s="89"/>
      <c r="TDJ39" s="89"/>
      <c r="TDK39" s="109"/>
      <c r="TDL39" s="104"/>
      <c r="TDM39" s="105"/>
      <c r="TDN39" s="106"/>
      <c r="TDO39" s="79"/>
      <c r="TDP39" s="92"/>
      <c r="TDQ39" s="89"/>
      <c r="TDR39" s="89"/>
      <c r="TDS39" s="89"/>
      <c r="TDT39" s="109"/>
      <c r="TDU39" s="104"/>
      <c r="TDV39" s="105"/>
      <c r="TDW39" s="106"/>
      <c r="TDX39" s="79"/>
      <c r="TDY39" s="92"/>
      <c r="TDZ39" s="89"/>
      <c r="TEA39" s="89"/>
      <c r="TEB39" s="89"/>
      <c r="TEC39" s="109"/>
      <c r="TED39" s="104"/>
      <c r="TEE39" s="105"/>
      <c r="TEF39" s="106"/>
      <c r="TEG39" s="79"/>
      <c r="TEH39" s="92"/>
      <c r="TEI39" s="89"/>
      <c r="TEJ39" s="89"/>
      <c r="TEK39" s="89"/>
      <c r="TEL39" s="109"/>
      <c r="TEM39" s="104"/>
      <c r="TEN39" s="105"/>
      <c r="TEO39" s="106"/>
      <c r="TEP39" s="79"/>
      <c r="TEQ39" s="92"/>
      <c r="TER39" s="89"/>
      <c r="TES39" s="89"/>
      <c r="TET39" s="89"/>
      <c r="TEU39" s="109"/>
      <c r="TEV39" s="104"/>
      <c r="TEW39" s="105"/>
      <c r="TEX39" s="106"/>
      <c r="TEY39" s="79"/>
      <c r="TEZ39" s="92"/>
      <c r="TFA39" s="89"/>
      <c r="TFB39" s="89"/>
      <c r="TFC39" s="89"/>
      <c r="TFD39" s="109"/>
      <c r="TFE39" s="104"/>
      <c r="TFF39" s="105"/>
      <c r="TFG39" s="106"/>
      <c r="TFH39" s="79"/>
      <c r="TFI39" s="92"/>
      <c r="TFJ39" s="89"/>
      <c r="TFK39" s="89"/>
      <c r="TFL39" s="89"/>
      <c r="TFM39" s="109"/>
      <c r="TFN39" s="104"/>
      <c r="TFO39" s="105"/>
      <c r="TFP39" s="106"/>
      <c r="TFQ39" s="79"/>
      <c r="TFR39" s="92"/>
      <c r="TFS39" s="89"/>
      <c r="TFT39" s="89"/>
      <c r="TFU39" s="89"/>
      <c r="TFV39" s="109"/>
      <c r="TFW39" s="104"/>
      <c r="TFX39" s="105"/>
      <c r="TFY39" s="106"/>
      <c r="TFZ39" s="79"/>
      <c r="TGA39" s="92"/>
      <c r="TGB39" s="89"/>
      <c r="TGC39" s="89"/>
      <c r="TGD39" s="89"/>
      <c r="TGE39" s="109"/>
      <c r="TGF39" s="104"/>
      <c r="TGG39" s="105"/>
      <c r="TGH39" s="106"/>
      <c r="TGI39" s="79"/>
      <c r="TGJ39" s="92"/>
      <c r="TGK39" s="89"/>
      <c r="TGL39" s="89"/>
      <c r="TGM39" s="89"/>
      <c r="TGN39" s="109"/>
      <c r="TGO39" s="104"/>
      <c r="TGP39" s="105"/>
      <c r="TGQ39" s="106"/>
      <c r="TGR39" s="79"/>
      <c r="TGS39" s="92"/>
      <c r="TGT39" s="89"/>
      <c r="TGU39" s="89"/>
      <c r="TGV39" s="89"/>
      <c r="TGW39" s="109"/>
      <c r="TGX39" s="104"/>
      <c r="TGY39" s="105"/>
      <c r="TGZ39" s="106"/>
      <c r="THA39" s="79"/>
      <c r="THB39" s="92"/>
      <c r="THC39" s="89"/>
      <c r="THD39" s="89"/>
      <c r="THE39" s="89"/>
      <c r="THF39" s="109"/>
      <c r="THG39" s="104"/>
      <c r="THH39" s="105"/>
      <c r="THI39" s="106"/>
      <c r="THJ39" s="79"/>
      <c r="THK39" s="92"/>
      <c r="THL39" s="89"/>
      <c r="THM39" s="89"/>
      <c r="THN39" s="89"/>
      <c r="THO39" s="109"/>
      <c r="THP39" s="104"/>
      <c r="THQ39" s="105"/>
      <c r="THR39" s="106"/>
      <c r="THS39" s="79"/>
      <c r="THT39" s="92"/>
      <c r="THU39" s="89"/>
      <c r="THV39" s="89"/>
      <c r="THW39" s="89"/>
      <c r="THX39" s="109"/>
      <c r="THY39" s="104"/>
      <c r="THZ39" s="105"/>
      <c r="TIA39" s="106"/>
      <c r="TIB39" s="79"/>
      <c r="TIC39" s="92"/>
      <c r="TID39" s="89"/>
      <c r="TIE39" s="89"/>
      <c r="TIF39" s="89"/>
      <c r="TIG39" s="109"/>
      <c r="TIH39" s="104"/>
      <c r="TII39" s="105"/>
      <c r="TIJ39" s="106"/>
      <c r="TIK39" s="79"/>
      <c r="TIL39" s="92"/>
      <c r="TIM39" s="89"/>
      <c r="TIN39" s="89"/>
      <c r="TIO39" s="89"/>
      <c r="TIP39" s="109"/>
      <c r="TIQ39" s="104"/>
      <c r="TIR39" s="105"/>
      <c r="TIS39" s="106"/>
      <c r="TIT39" s="79"/>
      <c r="TIU39" s="92"/>
      <c r="TIV39" s="89"/>
      <c r="TIW39" s="89"/>
      <c r="TIX39" s="89"/>
      <c r="TIY39" s="109"/>
      <c r="TIZ39" s="104"/>
      <c r="TJA39" s="105"/>
      <c r="TJB39" s="106"/>
      <c r="TJC39" s="79"/>
      <c r="TJD39" s="92"/>
      <c r="TJE39" s="89"/>
      <c r="TJF39" s="89"/>
      <c r="TJG39" s="89"/>
      <c r="TJH39" s="109"/>
      <c r="TJI39" s="104"/>
      <c r="TJJ39" s="105"/>
      <c r="TJK39" s="106"/>
      <c r="TJL39" s="79"/>
      <c r="TJM39" s="92"/>
      <c r="TJN39" s="89"/>
      <c r="TJO39" s="89"/>
      <c r="TJP39" s="89"/>
      <c r="TJQ39" s="109"/>
      <c r="TJR39" s="104"/>
      <c r="TJS39" s="105"/>
      <c r="TJT39" s="106"/>
      <c r="TJU39" s="79"/>
      <c r="TJV39" s="92"/>
      <c r="TJW39" s="89"/>
      <c r="TJX39" s="89"/>
      <c r="TJY39" s="89"/>
      <c r="TJZ39" s="109"/>
      <c r="TKA39" s="104"/>
      <c r="TKB39" s="105"/>
      <c r="TKC39" s="106"/>
      <c r="TKD39" s="79"/>
      <c r="TKE39" s="92"/>
      <c r="TKF39" s="89"/>
      <c r="TKG39" s="89"/>
      <c r="TKH39" s="89"/>
      <c r="TKI39" s="109"/>
      <c r="TKJ39" s="104"/>
      <c r="TKK39" s="105"/>
      <c r="TKL39" s="106"/>
      <c r="TKM39" s="79"/>
      <c r="TKN39" s="92"/>
      <c r="TKO39" s="89"/>
      <c r="TKP39" s="89"/>
      <c r="TKQ39" s="89"/>
      <c r="TKR39" s="109"/>
      <c r="TKS39" s="104"/>
      <c r="TKT39" s="105"/>
      <c r="TKU39" s="106"/>
      <c r="TKV39" s="79"/>
      <c r="TKW39" s="92"/>
      <c r="TKX39" s="89"/>
      <c r="TKY39" s="89"/>
      <c r="TKZ39" s="89"/>
      <c r="TLA39" s="109"/>
      <c r="TLB39" s="104"/>
      <c r="TLC39" s="105"/>
      <c r="TLD39" s="106"/>
      <c r="TLE39" s="79"/>
      <c r="TLF39" s="92"/>
      <c r="TLG39" s="89"/>
      <c r="TLH39" s="89"/>
      <c r="TLI39" s="89"/>
      <c r="TLJ39" s="109"/>
      <c r="TLK39" s="104"/>
      <c r="TLL39" s="105"/>
      <c r="TLM39" s="106"/>
      <c r="TLN39" s="79"/>
      <c r="TLO39" s="92"/>
      <c r="TLP39" s="89"/>
      <c r="TLQ39" s="89"/>
      <c r="TLR39" s="89"/>
      <c r="TLS39" s="109"/>
      <c r="TLT39" s="104"/>
      <c r="TLU39" s="105"/>
      <c r="TLV39" s="106"/>
      <c r="TLW39" s="79"/>
      <c r="TLX39" s="92"/>
      <c r="TLY39" s="89"/>
      <c r="TLZ39" s="89"/>
      <c r="TMA39" s="89"/>
      <c r="TMB39" s="109"/>
      <c r="TMC39" s="104"/>
      <c r="TMD39" s="105"/>
      <c r="TME39" s="106"/>
      <c r="TMF39" s="79"/>
      <c r="TMG39" s="92"/>
      <c r="TMH39" s="89"/>
      <c r="TMI39" s="89"/>
      <c r="TMJ39" s="89"/>
      <c r="TMK39" s="109"/>
      <c r="TML39" s="104"/>
      <c r="TMM39" s="105"/>
      <c r="TMN39" s="106"/>
      <c r="TMO39" s="79"/>
      <c r="TMP39" s="92"/>
      <c r="TMQ39" s="89"/>
      <c r="TMR39" s="89"/>
      <c r="TMS39" s="89"/>
      <c r="TMT39" s="109"/>
      <c r="TMU39" s="104"/>
      <c r="TMV39" s="105"/>
      <c r="TMW39" s="106"/>
      <c r="TMX39" s="79"/>
      <c r="TMY39" s="92"/>
      <c r="TMZ39" s="89"/>
      <c r="TNA39" s="89"/>
      <c r="TNB39" s="89"/>
      <c r="TNC39" s="109"/>
      <c r="TND39" s="104"/>
      <c r="TNE39" s="105"/>
      <c r="TNF39" s="106"/>
      <c r="TNG39" s="79"/>
      <c r="TNH39" s="92"/>
      <c r="TNI39" s="89"/>
      <c r="TNJ39" s="89"/>
      <c r="TNK39" s="89"/>
      <c r="TNL39" s="109"/>
      <c r="TNM39" s="104"/>
      <c r="TNN39" s="105"/>
      <c r="TNO39" s="106"/>
      <c r="TNP39" s="79"/>
      <c r="TNQ39" s="92"/>
      <c r="TNR39" s="89"/>
      <c r="TNS39" s="89"/>
      <c r="TNT39" s="89"/>
      <c r="TNU39" s="109"/>
      <c r="TNV39" s="104"/>
      <c r="TNW39" s="105"/>
      <c r="TNX39" s="106"/>
      <c r="TNY39" s="79"/>
      <c r="TNZ39" s="92"/>
      <c r="TOA39" s="89"/>
      <c r="TOB39" s="89"/>
      <c r="TOC39" s="89"/>
      <c r="TOD39" s="109"/>
      <c r="TOE39" s="104"/>
      <c r="TOF39" s="105"/>
      <c r="TOG39" s="106"/>
      <c r="TOH39" s="79"/>
      <c r="TOI39" s="92"/>
      <c r="TOJ39" s="89"/>
      <c r="TOK39" s="89"/>
      <c r="TOL39" s="89"/>
      <c r="TOM39" s="109"/>
      <c r="TON39" s="104"/>
      <c r="TOO39" s="105"/>
      <c r="TOP39" s="106"/>
      <c r="TOQ39" s="79"/>
      <c r="TOR39" s="92"/>
      <c r="TOS39" s="89"/>
      <c r="TOT39" s="89"/>
      <c r="TOU39" s="89"/>
      <c r="TOV39" s="109"/>
      <c r="TOW39" s="104"/>
      <c r="TOX39" s="105"/>
      <c r="TOY39" s="106"/>
      <c r="TOZ39" s="79"/>
      <c r="TPA39" s="92"/>
      <c r="TPB39" s="89"/>
      <c r="TPC39" s="89"/>
      <c r="TPD39" s="89"/>
      <c r="TPE39" s="109"/>
      <c r="TPF39" s="104"/>
      <c r="TPG39" s="105"/>
      <c r="TPH39" s="106"/>
      <c r="TPI39" s="79"/>
      <c r="TPJ39" s="92"/>
      <c r="TPK39" s="89"/>
      <c r="TPL39" s="89"/>
      <c r="TPM39" s="89"/>
      <c r="TPN39" s="109"/>
      <c r="TPO39" s="104"/>
      <c r="TPP39" s="105"/>
      <c r="TPQ39" s="106"/>
      <c r="TPR39" s="79"/>
      <c r="TPS39" s="92"/>
      <c r="TPT39" s="89"/>
      <c r="TPU39" s="89"/>
      <c r="TPV39" s="89"/>
      <c r="TPW39" s="109"/>
      <c r="TPX39" s="104"/>
      <c r="TPY39" s="105"/>
      <c r="TPZ39" s="106"/>
      <c r="TQA39" s="79"/>
      <c r="TQB39" s="92"/>
      <c r="TQC39" s="89"/>
      <c r="TQD39" s="89"/>
      <c r="TQE39" s="89"/>
      <c r="TQF39" s="109"/>
      <c r="TQG39" s="104"/>
      <c r="TQH39" s="105"/>
      <c r="TQI39" s="106"/>
      <c r="TQJ39" s="79"/>
      <c r="TQK39" s="92"/>
      <c r="TQL39" s="89"/>
      <c r="TQM39" s="89"/>
      <c r="TQN39" s="89"/>
      <c r="TQO39" s="109"/>
      <c r="TQP39" s="104"/>
      <c r="TQQ39" s="105"/>
      <c r="TQR39" s="106"/>
      <c r="TQS39" s="79"/>
      <c r="TQT39" s="92"/>
      <c r="TQU39" s="89"/>
      <c r="TQV39" s="89"/>
      <c r="TQW39" s="89"/>
      <c r="TQX39" s="109"/>
      <c r="TQY39" s="104"/>
      <c r="TQZ39" s="105"/>
      <c r="TRA39" s="106"/>
      <c r="TRB39" s="79"/>
      <c r="TRC39" s="92"/>
      <c r="TRD39" s="89"/>
      <c r="TRE39" s="89"/>
      <c r="TRF39" s="89"/>
      <c r="TRG39" s="109"/>
      <c r="TRH39" s="104"/>
      <c r="TRI39" s="105"/>
      <c r="TRJ39" s="106"/>
      <c r="TRK39" s="79"/>
      <c r="TRL39" s="92"/>
      <c r="TRM39" s="89"/>
      <c r="TRN39" s="89"/>
      <c r="TRO39" s="89"/>
      <c r="TRP39" s="109"/>
      <c r="TRQ39" s="104"/>
      <c r="TRR39" s="105"/>
      <c r="TRS39" s="106"/>
      <c r="TRT39" s="79"/>
      <c r="TRU39" s="92"/>
      <c r="TRV39" s="89"/>
      <c r="TRW39" s="89"/>
      <c r="TRX39" s="89"/>
      <c r="TRY39" s="109"/>
      <c r="TRZ39" s="104"/>
      <c r="TSA39" s="105"/>
      <c r="TSB39" s="106"/>
      <c r="TSC39" s="79"/>
      <c r="TSD39" s="92"/>
      <c r="TSE39" s="89"/>
      <c r="TSF39" s="89"/>
      <c r="TSG39" s="89"/>
      <c r="TSH39" s="109"/>
      <c r="TSI39" s="104"/>
      <c r="TSJ39" s="105"/>
      <c r="TSK39" s="106"/>
      <c r="TSL39" s="79"/>
      <c r="TSM39" s="92"/>
      <c r="TSN39" s="89"/>
      <c r="TSO39" s="89"/>
      <c r="TSP39" s="89"/>
      <c r="TSQ39" s="109"/>
      <c r="TSR39" s="104"/>
      <c r="TSS39" s="105"/>
      <c r="TST39" s="106"/>
      <c r="TSU39" s="79"/>
      <c r="TSV39" s="92"/>
      <c r="TSW39" s="89"/>
      <c r="TSX39" s="89"/>
      <c r="TSY39" s="89"/>
      <c r="TSZ39" s="109"/>
      <c r="TTA39" s="104"/>
      <c r="TTB39" s="105"/>
      <c r="TTC39" s="106"/>
      <c r="TTD39" s="79"/>
      <c r="TTE39" s="92"/>
      <c r="TTF39" s="89"/>
      <c r="TTG39" s="89"/>
      <c r="TTH39" s="89"/>
      <c r="TTI39" s="109"/>
      <c r="TTJ39" s="104"/>
      <c r="TTK39" s="105"/>
      <c r="TTL39" s="106"/>
      <c r="TTM39" s="79"/>
      <c r="TTN39" s="92"/>
      <c r="TTO39" s="89"/>
      <c r="TTP39" s="89"/>
      <c r="TTQ39" s="89"/>
      <c r="TTR39" s="109"/>
      <c r="TTS39" s="104"/>
      <c r="TTT39" s="105"/>
      <c r="TTU39" s="106"/>
      <c r="TTV39" s="79"/>
      <c r="TTW39" s="92"/>
      <c r="TTX39" s="89"/>
      <c r="TTY39" s="89"/>
      <c r="TTZ39" s="89"/>
      <c r="TUA39" s="109"/>
      <c r="TUB39" s="104"/>
      <c r="TUC39" s="105"/>
      <c r="TUD39" s="106"/>
      <c r="TUE39" s="79"/>
      <c r="TUF39" s="92"/>
      <c r="TUG39" s="89"/>
      <c r="TUH39" s="89"/>
      <c r="TUI39" s="89"/>
      <c r="TUJ39" s="109"/>
      <c r="TUK39" s="104"/>
      <c r="TUL39" s="105"/>
      <c r="TUM39" s="106"/>
      <c r="TUN39" s="79"/>
      <c r="TUO39" s="92"/>
      <c r="TUP39" s="89"/>
      <c r="TUQ39" s="89"/>
      <c r="TUR39" s="89"/>
      <c r="TUS39" s="109"/>
      <c r="TUT39" s="104"/>
      <c r="TUU39" s="105"/>
      <c r="TUV39" s="106"/>
      <c r="TUW39" s="79"/>
      <c r="TUX39" s="92"/>
      <c r="TUY39" s="89"/>
      <c r="TUZ39" s="89"/>
      <c r="TVA39" s="89"/>
      <c r="TVB39" s="109"/>
      <c r="TVC39" s="104"/>
      <c r="TVD39" s="105"/>
      <c r="TVE39" s="106"/>
      <c r="TVF39" s="79"/>
      <c r="TVG39" s="92"/>
      <c r="TVH39" s="89"/>
      <c r="TVI39" s="89"/>
      <c r="TVJ39" s="89"/>
      <c r="TVK39" s="109"/>
      <c r="TVL39" s="104"/>
      <c r="TVM39" s="105"/>
      <c r="TVN39" s="106"/>
      <c r="TVO39" s="79"/>
      <c r="TVP39" s="92"/>
      <c r="TVQ39" s="89"/>
      <c r="TVR39" s="89"/>
      <c r="TVS39" s="89"/>
      <c r="TVT39" s="109"/>
      <c r="TVU39" s="104"/>
      <c r="TVV39" s="105"/>
      <c r="TVW39" s="106"/>
      <c r="TVX39" s="79"/>
      <c r="TVY39" s="92"/>
      <c r="TVZ39" s="89"/>
      <c r="TWA39" s="89"/>
      <c r="TWB39" s="89"/>
      <c r="TWC39" s="109"/>
      <c r="TWD39" s="104"/>
      <c r="TWE39" s="105"/>
      <c r="TWF39" s="106"/>
      <c r="TWG39" s="79"/>
      <c r="TWH39" s="92"/>
      <c r="TWI39" s="89"/>
      <c r="TWJ39" s="89"/>
      <c r="TWK39" s="89"/>
      <c r="TWL39" s="109"/>
      <c r="TWM39" s="104"/>
      <c r="TWN39" s="105"/>
      <c r="TWO39" s="106"/>
      <c r="TWP39" s="79"/>
      <c r="TWQ39" s="92"/>
      <c r="TWR39" s="89"/>
      <c r="TWS39" s="89"/>
      <c r="TWT39" s="89"/>
      <c r="TWU39" s="109"/>
      <c r="TWV39" s="104"/>
      <c r="TWW39" s="105"/>
      <c r="TWX39" s="106"/>
      <c r="TWY39" s="79"/>
      <c r="TWZ39" s="92"/>
      <c r="TXA39" s="89"/>
      <c r="TXB39" s="89"/>
      <c r="TXC39" s="89"/>
      <c r="TXD39" s="109"/>
      <c r="TXE39" s="104"/>
      <c r="TXF39" s="105"/>
      <c r="TXG39" s="106"/>
      <c r="TXH39" s="79"/>
      <c r="TXI39" s="92"/>
      <c r="TXJ39" s="89"/>
      <c r="TXK39" s="89"/>
      <c r="TXL39" s="89"/>
      <c r="TXM39" s="109"/>
      <c r="TXN39" s="104"/>
      <c r="TXO39" s="105"/>
      <c r="TXP39" s="106"/>
      <c r="TXQ39" s="79"/>
      <c r="TXR39" s="92"/>
      <c r="TXS39" s="89"/>
      <c r="TXT39" s="89"/>
      <c r="TXU39" s="89"/>
      <c r="TXV39" s="109"/>
      <c r="TXW39" s="104"/>
      <c r="TXX39" s="105"/>
      <c r="TXY39" s="106"/>
      <c r="TXZ39" s="79"/>
      <c r="TYA39" s="92"/>
      <c r="TYB39" s="89"/>
      <c r="TYC39" s="89"/>
      <c r="TYD39" s="89"/>
      <c r="TYE39" s="109"/>
      <c r="TYF39" s="104"/>
      <c r="TYG39" s="105"/>
      <c r="TYH39" s="106"/>
      <c r="TYI39" s="79"/>
      <c r="TYJ39" s="92"/>
      <c r="TYK39" s="89"/>
      <c r="TYL39" s="89"/>
      <c r="TYM39" s="89"/>
      <c r="TYN39" s="109"/>
      <c r="TYO39" s="104"/>
      <c r="TYP39" s="105"/>
      <c r="TYQ39" s="106"/>
      <c r="TYR39" s="79"/>
      <c r="TYS39" s="92"/>
      <c r="TYT39" s="89"/>
      <c r="TYU39" s="89"/>
      <c r="TYV39" s="89"/>
      <c r="TYW39" s="109"/>
      <c r="TYX39" s="104"/>
      <c r="TYY39" s="105"/>
      <c r="TYZ39" s="106"/>
      <c r="TZA39" s="79"/>
      <c r="TZB39" s="92"/>
      <c r="TZC39" s="89"/>
      <c r="TZD39" s="89"/>
      <c r="TZE39" s="89"/>
      <c r="TZF39" s="109"/>
      <c r="TZG39" s="104"/>
      <c r="TZH39" s="105"/>
      <c r="TZI39" s="106"/>
      <c r="TZJ39" s="79"/>
      <c r="TZK39" s="92"/>
      <c r="TZL39" s="89"/>
      <c r="TZM39" s="89"/>
      <c r="TZN39" s="89"/>
      <c r="TZO39" s="109"/>
      <c r="TZP39" s="104"/>
      <c r="TZQ39" s="105"/>
      <c r="TZR39" s="106"/>
      <c r="TZS39" s="79"/>
      <c r="TZT39" s="92"/>
      <c r="TZU39" s="89"/>
      <c r="TZV39" s="89"/>
      <c r="TZW39" s="89"/>
      <c r="TZX39" s="109"/>
      <c r="TZY39" s="104"/>
      <c r="TZZ39" s="105"/>
      <c r="UAA39" s="106"/>
      <c r="UAB39" s="79"/>
      <c r="UAC39" s="92"/>
      <c r="UAD39" s="89"/>
      <c r="UAE39" s="89"/>
      <c r="UAF39" s="89"/>
      <c r="UAG39" s="109"/>
      <c r="UAH39" s="104"/>
      <c r="UAI39" s="105"/>
      <c r="UAJ39" s="106"/>
      <c r="UAK39" s="79"/>
      <c r="UAL39" s="92"/>
      <c r="UAM39" s="89"/>
      <c r="UAN39" s="89"/>
      <c r="UAO39" s="89"/>
      <c r="UAP39" s="109"/>
      <c r="UAQ39" s="104"/>
      <c r="UAR39" s="105"/>
      <c r="UAS39" s="106"/>
      <c r="UAT39" s="79"/>
      <c r="UAU39" s="92"/>
      <c r="UAV39" s="89"/>
      <c r="UAW39" s="89"/>
      <c r="UAX39" s="89"/>
      <c r="UAY39" s="109"/>
      <c r="UAZ39" s="104"/>
      <c r="UBA39" s="105"/>
      <c r="UBB39" s="106"/>
      <c r="UBC39" s="79"/>
      <c r="UBD39" s="92"/>
      <c r="UBE39" s="89"/>
      <c r="UBF39" s="89"/>
      <c r="UBG39" s="89"/>
      <c r="UBH39" s="109"/>
      <c r="UBI39" s="104"/>
      <c r="UBJ39" s="105"/>
      <c r="UBK39" s="106"/>
      <c r="UBL39" s="79"/>
      <c r="UBM39" s="92"/>
      <c r="UBN39" s="89"/>
      <c r="UBO39" s="89"/>
      <c r="UBP39" s="89"/>
      <c r="UBQ39" s="109"/>
      <c r="UBR39" s="104"/>
      <c r="UBS39" s="105"/>
      <c r="UBT39" s="106"/>
      <c r="UBU39" s="79"/>
      <c r="UBV39" s="92"/>
      <c r="UBW39" s="89"/>
      <c r="UBX39" s="89"/>
      <c r="UBY39" s="89"/>
      <c r="UBZ39" s="109"/>
      <c r="UCA39" s="104"/>
      <c r="UCB39" s="105"/>
      <c r="UCC39" s="106"/>
      <c r="UCD39" s="79"/>
      <c r="UCE39" s="92"/>
      <c r="UCF39" s="89"/>
      <c r="UCG39" s="89"/>
      <c r="UCH39" s="89"/>
      <c r="UCI39" s="109"/>
      <c r="UCJ39" s="104"/>
      <c r="UCK39" s="105"/>
      <c r="UCL39" s="106"/>
      <c r="UCM39" s="79"/>
      <c r="UCN39" s="92"/>
      <c r="UCO39" s="89"/>
      <c r="UCP39" s="89"/>
      <c r="UCQ39" s="89"/>
      <c r="UCR39" s="109"/>
      <c r="UCS39" s="104"/>
      <c r="UCT39" s="105"/>
      <c r="UCU39" s="106"/>
      <c r="UCV39" s="79"/>
      <c r="UCW39" s="92"/>
      <c r="UCX39" s="89"/>
      <c r="UCY39" s="89"/>
      <c r="UCZ39" s="89"/>
      <c r="UDA39" s="109"/>
      <c r="UDB39" s="104"/>
      <c r="UDC39" s="105"/>
      <c r="UDD39" s="106"/>
      <c r="UDE39" s="79"/>
      <c r="UDF39" s="92"/>
      <c r="UDG39" s="89"/>
      <c r="UDH39" s="89"/>
      <c r="UDI39" s="89"/>
      <c r="UDJ39" s="109"/>
      <c r="UDK39" s="104"/>
      <c r="UDL39" s="105"/>
      <c r="UDM39" s="106"/>
      <c r="UDN39" s="79"/>
      <c r="UDO39" s="92"/>
      <c r="UDP39" s="89"/>
      <c r="UDQ39" s="89"/>
      <c r="UDR39" s="89"/>
      <c r="UDS39" s="109"/>
      <c r="UDT39" s="104"/>
      <c r="UDU39" s="105"/>
      <c r="UDV39" s="106"/>
      <c r="UDW39" s="79"/>
      <c r="UDX39" s="92"/>
      <c r="UDY39" s="89"/>
      <c r="UDZ39" s="89"/>
      <c r="UEA39" s="89"/>
      <c r="UEB39" s="109"/>
      <c r="UEC39" s="104"/>
      <c r="UED39" s="105"/>
      <c r="UEE39" s="106"/>
      <c r="UEF39" s="79"/>
      <c r="UEG39" s="92"/>
      <c r="UEH39" s="89"/>
      <c r="UEI39" s="89"/>
      <c r="UEJ39" s="89"/>
      <c r="UEK39" s="109"/>
      <c r="UEL39" s="104"/>
      <c r="UEM39" s="105"/>
      <c r="UEN39" s="106"/>
      <c r="UEO39" s="79"/>
      <c r="UEP39" s="92"/>
      <c r="UEQ39" s="89"/>
      <c r="UER39" s="89"/>
      <c r="UES39" s="89"/>
      <c r="UET39" s="109"/>
      <c r="UEU39" s="104"/>
      <c r="UEV39" s="105"/>
      <c r="UEW39" s="106"/>
      <c r="UEX39" s="79"/>
      <c r="UEY39" s="92"/>
      <c r="UEZ39" s="89"/>
      <c r="UFA39" s="89"/>
      <c r="UFB39" s="89"/>
      <c r="UFC39" s="109"/>
      <c r="UFD39" s="104"/>
      <c r="UFE39" s="105"/>
      <c r="UFF39" s="106"/>
      <c r="UFG39" s="79"/>
      <c r="UFH39" s="92"/>
      <c r="UFI39" s="89"/>
      <c r="UFJ39" s="89"/>
      <c r="UFK39" s="89"/>
      <c r="UFL39" s="109"/>
      <c r="UFM39" s="104"/>
      <c r="UFN39" s="105"/>
      <c r="UFO39" s="106"/>
      <c r="UFP39" s="79"/>
      <c r="UFQ39" s="92"/>
      <c r="UFR39" s="89"/>
      <c r="UFS39" s="89"/>
      <c r="UFT39" s="89"/>
      <c r="UFU39" s="109"/>
      <c r="UFV39" s="104"/>
      <c r="UFW39" s="105"/>
      <c r="UFX39" s="106"/>
      <c r="UFY39" s="79"/>
      <c r="UFZ39" s="92"/>
      <c r="UGA39" s="89"/>
      <c r="UGB39" s="89"/>
      <c r="UGC39" s="89"/>
      <c r="UGD39" s="109"/>
      <c r="UGE39" s="104"/>
      <c r="UGF39" s="105"/>
      <c r="UGG39" s="106"/>
      <c r="UGH39" s="79"/>
      <c r="UGI39" s="92"/>
      <c r="UGJ39" s="89"/>
      <c r="UGK39" s="89"/>
      <c r="UGL39" s="89"/>
      <c r="UGM39" s="109"/>
      <c r="UGN39" s="104"/>
      <c r="UGO39" s="105"/>
      <c r="UGP39" s="106"/>
      <c r="UGQ39" s="79"/>
      <c r="UGR39" s="92"/>
      <c r="UGS39" s="89"/>
      <c r="UGT39" s="89"/>
      <c r="UGU39" s="89"/>
      <c r="UGV39" s="109"/>
      <c r="UGW39" s="104"/>
      <c r="UGX39" s="105"/>
      <c r="UGY39" s="106"/>
      <c r="UGZ39" s="79"/>
      <c r="UHA39" s="92"/>
      <c r="UHB39" s="89"/>
      <c r="UHC39" s="89"/>
      <c r="UHD39" s="89"/>
      <c r="UHE39" s="109"/>
      <c r="UHF39" s="104"/>
      <c r="UHG39" s="105"/>
      <c r="UHH39" s="106"/>
      <c r="UHI39" s="79"/>
      <c r="UHJ39" s="92"/>
      <c r="UHK39" s="89"/>
      <c r="UHL39" s="89"/>
      <c r="UHM39" s="89"/>
      <c r="UHN39" s="109"/>
      <c r="UHO39" s="104"/>
      <c r="UHP39" s="105"/>
      <c r="UHQ39" s="106"/>
      <c r="UHR39" s="79"/>
      <c r="UHS39" s="92"/>
      <c r="UHT39" s="89"/>
      <c r="UHU39" s="89"/>
      <c r="UHV39" s="89"/>
      <c r="UHW39" s="109"/>
      <c r="UHX39" s="104"/>
      <c r="UHY39" s="105"/>
      <c r="UHZ39" s="106"/>
      <c r="UIA39" s="79"/>
      <c r="UIB39" s="92"/>
      <c r="UIC39" s="89"/>
      <c r="UID39" s="89"/>
      <c r="UIE39" s="89"/>
      <c r="UIF39" s="109"/>
      <c r="UIG39" s="104"/>
      <c r="UIH39" s="105"/>
      <c r="UII39" s="106"/>
      <c r="UIJ39" s="79"/>
      <c r="UIK39" s="92"/>
      <c r="UIL39" s="89"/>
      <c r="UIM39" s="89"/>
      <c r="UIN39" s="89"/>
      <c r="UIO39" s="109"/>
      <c r="UIP39" s="104"/>
      <c r="UIQ39" s="105"/>
      <c r="UIR39" s="106"/>
      <c r="UIS39" s="79"/>
      <c r="UIT39" s="92"/>
      <c r="UIU39" s="89"/>
      <c r="UIV39" s="89"/>
      <c r="UIW39" s="89"/>
      <c r="UIX39" s="109"/>
      <c r="UIY39" s="104"/>
      <c r="UIZ39" s="105"/>
      <c r="UJA39" s="106"/>
      <c r="UJB39" s="79"/>
      <c r="UJC39" s="92"/>
      <c r="UJD39" s="89"/>
      <c r="UJE39" s="89"/>
      <c r="UJF39" s="89"/>
      <c r="UJG39" s="109"/>
      <c r="UJH39" s="104"/>
      <c r="UJI39" s="105"/>
      <c r="UJJ39" s="106"/>
      <c r="UJK39" s="79"/>
      <c r="UJL39" s="92"/>
      <c r="UJM39" s="89"/>
      <c r="UJN39" s="89"/>
      <c r="UJO39" s="89"/>
      <c r="UJP39" s="109"/>
      <c r="UJQ39" s="104"/>
      <c r="UJR39" s="105"/>
      <c r="UJS39" s="106"/>
      <c r="UJT39" s="79"/>
      <c r="UJU39" s="92"/>
      <c r="UJV39" s="89"/>
      <c r="UJW39" s="89"/>
      <c r="UJX39" s="89"/>
      <c r="UJY39" s="109"/>
      <c r="UJZ39" s="104"/>
      <c r="UKA39" s="105"/>
      <c r="UKB39" s="106"/>
      <c r="UKC39" s="79"/>
      <c r="UKD39" s="92"/>
      <c r="UKE39" s="89"/>
      <c r="UKF39" s="89"/>
      <c r="UKG39" s="89"/>
      <c r="UKH39" s="109"/>
      <c r="UKI39" s="104"/>
      <c r="UKJ39" s="105"/>
      <c r="UKK39" s="106"/>
      <c r="UKL39" s="79"/>
      <c r="UKM39" s="92"/>
      <c r="UKN39" s="89"/>
      <c r="UKO39" s="89"/>
      <c r="UKP39" s="89"/>
      <c r="UKQ39" s="109"/>
      <c r="UKR39" s="104"/>
      <c r="UKS39" s="105"/>
      <c r="UKT39" s="106"/>
      <c r="UKU39" s="79"/>
      <c r="UKV39" s="92"/>
      <c r="UKW39" s="89"/>
      <c r="UKX39" s="89"/>
      <c r="UKY39" s="89"/>
      <c r="UKZ39" s="109"/>
      <c r="ULA39" s="104"/>
      <c r="ULB39" s="105"/>
      <c r="ULC39" s="106"/>
      <c r="ULD39" s="79"/>
      <c r="ULE39" s="92"/>
      <c r="ULF39" s="89"/>
      <c r="ULG39" s="89"/>
      <c r="ULH39" s="89"/>
      <c r="ULI39" s="109"/>
      <c r="ULJ39" s="104"/>
      <c r="ULK39" s="105"/>
      <c r="ULL39" s="106"/>
      <c r="ULM39" s="79"/>
      <c r="ULN39" s="92"/>
      <c r="ULO39" s="89"/>
      <c r="ULP39" s="89"/>
      <c r="ULQ39" s="89"/>
      <c r="ULR39" s="109"/>
      <c r="ULS39" s="104"/>
      <c r="ULT39" s="105"/>
      <c r="ULU39" s="106"/>
      <c r="ULV39" s="79"/>
      <c r="ULW39" s="92"/>
      <c r="ULX39" s="89"/>
      <c r="ULY39" s="89"/>
      <c r="ULZ39" s="89"/>
      <c r="UMA39" s="109"/>
      <c r="UMB39" s="104"/>
      <c r="UMC39" s="105"/>
      <c r="UMD39" s="106"/>
      <c r="UME39" s="79"/>
      <c r="UMF39" s="92"/>
      <c r="UMG39" s="89"/>
      <c r="UMH39" s="89"/>
      <c r="UMI39" s="89"/>
      <c r="UMJ39" s="109"/>
      <c r="UMK39" s="104"/>
      <c r="UML39" s="105"/>
      <c r="UMM39" s="106"/>
      <c r="UMN39" s="79"/>
      <c r="UMO39" s="92"/>
      <c r="UMP39" s="89"/>
      <c r="UMQ39" s="89"/>
      <c r="UMR39" s="89"/>
      <c r="UMS39" s="109"/>
      <c r="UMT39" s="104"/>
      <c r="UMU39" s="105"/>
      <c r="UMV39" s="106"/>
      <c r="UMW39" s="79"/>
      <c r="UMX39" s="92"/>
      <c r="UMY39" s="89"/>
      <c r="UMZ39" s="89"/>
      <c r="UNA39" s="89"/>
      <c r="UNB39" s="109"/>
      <c r="UNC39" s="104"/>
      <c r="UND39" s="105"/>
      <c r="UNE39" s="106"/>
      <c r="UNF39" s="79"/>
      <c r="UNG39" s="92"/>
      <c r="UNH39" s="89"/>
      <c r="UNI39" s="89"/>
      <c r="UNJ39" s="89"/>
      <c r="UNK39" s="109"/>
      <c r="UNL39" s="104"/>
      <c r="UNM39" s="105"/>
      <c r="UNN39" s="106"/>
      <c r="UNO39" s="79"/>
      <c r="UNP39" s="92"/>
      <c r="UNQ39" s="89"/>
      <c r="UNR39" s="89"/>
      <c r="UNS39" s="89"/>
      <c r="UNT39" s="109"/>
      <c r="UNU39" s="104"/>
      <c r="UNV39" s="105"/>
      <c r="UNW39" s="106"/>
      <c r="UNX39" s="79"/>
      <c r="UNY39" s="92"/>
      <c r="UNZ39" s="89"/>
      <c r="UOA39" s="89"/>
      <c r="UOB39" s="89"/>
      <c r="UOC39" s="109"/>
      <c r="UOD39" s="104"/>
      <c r="UOE39" s="105"/>
      <c r="UOF39" s="106"/>
      <c r="UOG39" s="79"/>
      <c r="UOH39" s="92"/>
      <c r="UOI39" s="89"/>
      <c r="UOJ39" s="89"/>
      <c r="UOK39" s="89"/>
      <c r="UOL39" s="109"/>
      <c r="UOM39" s="104"/>
      <c r="UON39" s="105"/>
      <c r="UOO39" s="106"/>
      <c r="UOP39" s="79"/>
      <c r="UOQ39" s="92"/>
      <c r="UOR39" s="89"/>
      <c r="UOS39" s="89"/>
      <c r="UOT39" s="89"/>
      <c r="UOU39" s="109"/>
      <c r="UOV39" s="104"/>
      <c r="UOW39" s="105"/>
      <c r="UOX39" s="106"/>
      <c r="UOY39" s="79"/>
      <c r="UOZ39" s="92"/>
      <c r="UPA39" s="89"/>
      <c r="UPB39" s="89"/>
      <c r="UPC39" s="89"/>
      <c r="UPD39" s="109"/>
      <c r="UPE39" s="104"/>
      <c r="UPF39" s="105"/>
      <c r="UPG39" s="106"/>
      <c r="UPH39" s="79"/>
      <c r="UPI39" s="92"/>
      <c r="UPJ39" s="89"/>
      <c r="UPK39" s="89"/>
      <c r="UPL39" s="89"/>
      <c r="UPM39" s="109"/>
      <c r="UPN39" s="104"/>
      <c r="UPO39" s="105"/>
      <c r="UPP39" s="106"/>
      <c r="UPQ39" s="79"/>
      <c r="UPR39" s="92"/>
      <c r="UPS39" s="89"/>
      <c r="UPT39" s="89"/>
      <c r="UPU39" s="89"/>
      <c r="UPV39" s="109"/>
      <c r="UPW39" s="104"/>
      <c r="UPX39" s="105"/>
      <c r="UPY39" s="106"/>
      <c r="UPZ39" s="79"/>
      <c r="UQA39" s="92"/>
      <c r="UQB39" s="89"/>
      <c r="UQC39" s="89"/>
      <c r="UQD39" s="89"/>
      <c r="UQE39" s="109"/>
      <c r="UQF39" s="104"/>
      <c r="UQG39" s="105"/>
      <c r="UQH39" s="106"/>
      <c r="UQI39" s="79"/>
      <c r="UQJ39" s="92"/>
      <c r="UQK39" s="89"/>
      <c r="UQL39" s="89"/>
      <c r="UQM39" s="89"/>
      <c r="UQN39" s="109"/>
      <c r="UQO39" s="104"/>
      <c r="UQP39" s="105"/>
      <c r="UQQ39" s="106"/>
      <c r="UQR39" s="79"/>
      <c r="UQS39" s="92"/>
      <c r="UQT39" s="89"/>
      <c r="UQU39" s="89"/>
      <c r="UQV39" s="89"/>
      <c r="UQW39" s="109"/>
      <c r="UQX39" s="104"/>
      <c r="UQY39" s="105"/>
      <c r="UQZ39" s="106"/>
      <c r="URA39" s="79"/>
      <c r="URB39" s="92"/>
      <c r="URC39" s="89"/>
      <c r="URD39" s="89"/>
      <c r="URE39" s="89"/>
      <c r="URF39" s="109"/>
      <c r="URG39" s="104"/>
      <c r="URH39" s="105"/>
      <c r="URI39" s="106"/>
      <c r="URJ39" s="79"/>
      <c r="URK39" s="92"/>
      <c r="URL39" s="89"/>
      <c r="URM39" s="89"/>
      <c r="URN39" s="89"/>
      <c r="URO39" s="109"/>
      <c r="URP39" s="104"/>
      <c r="URQ39" s="105"/>
      <c r="URR39" s="106"/>
      <c r="URS39" s="79"/>
      <c r="URT39" s="92"/>
      <c r="URU39" s="89"/>
      <c r="URV39" s="89"/>
      <c r="URW39" s="89"/>
      <c r="URX39" s="109"/>
      <c r="URY39" s="104"/>
      <c r="URZ39" s="105"/>
      <c r="USA39" s="106"/>
      <c r="USB39" s="79"/>
      <c r="USC39" s="92"/>
      <c r="USD39" s="89"/>
      <c r="USE39" s="89"/>
      <c r="USF39" s="89"/>
      <c r="USG39" s="109"/>
      <c r="USH39" s="104"/>
      <c r="USI39" s="105"/>
      <c r="USJ39" s="106"/>
      <c r="USK39" s="79"/>
      <c r="USL39" s="92"/>
      <c r="USM39" s="89"/>
      <c r="USN39" s="89"/>
      <c r="USO39" s="89"/>
      <c r="USP39" s="109"/>
      <c r="USQ39" s="104"/>
      <c r="USR39" s="105"/>
      <c r="USS39" s="106"/>
      <c r="UST39" s="79"/>
      <c r="USU39" s="92"/>
      <c r="USV39" s="89"/>
      <c r="USW39" s="89"/>
      <c r="USX39" s="89"/>
      <c r="USY39" s="109"/>
      <c r="USZ39" s="104"/>
      <c r="UTA39" s="105"/>
      <c r="UTB39" s="106"/>
      <c r="UTC39" s="79"/>
      <c r="UTD39" s="92"/>
      <c r="UTE39" s="89"/>
      <c r="UTF39" s="89"/>
      <c r="UTG39" s="89"/>
      <c r="UTH39" s="109"/>
      <c r="UTI39" s="104"/>
      <c r="UTJ39" s="105"/>
      <c r="UTK39" s="106"/>
      <c r="UTL39" s="79"/>
      <c r="UTM39" s="92"/>
      <c r="UTN39" s="89"/>
      <c r="UTO39" s="89"/>
      <c r="UTP39" s="89"/>
      <c r="UTQ39" s="109"/>
      <c r="UTR39" s="104"/>
      <c r="UTS39" s="105"/>
      <c r="UTT39" s="106"/>
      <c r="UTU39" s="79"/>
      <c r="UTV39" s="92"/>
      <c r="UTW39" s="89"/>
      <c r="UTX39" s="89"/>
      <c r="UTY39" s="89"/>
      <c r="UTZ39" s="109"/>
      <c r="UUA39" s="104"/>
      <c r="UUB39" s="105"/>
      <c r="UUC39" s="106"/>
      <c r="UUD39" s="79"/>
      <c r="UUE39" s="92"/>
      <c r="UUF39" s="89"/>
      <c r="UUG39" s="89"/>
      <c r="UUH39" s="89"/>
      <c r="UUI39" s="109"/>
      <c r="UUJ39" s="104"/>
      <c r="UUK39" s="105"/>
      <c r="UUL39" s="106"/>
      <c r="UUM39" s="79"/>
      <c r="UUN39" s="92"/>
      <c r="UUO39" s="89"/>
      <c r="UUP39" s="89"/>
      <c r="UUQ39" s="89"/>
      <c r="UUR39" s="109"/>
      <c r="UUS39" s="104"/>
      <c r="UUT39" s="105"/>
      <c r="UUU39" s="106"/>
      <c r="UUV39" s="79"/>
      <c r="UUW39" s="92"/>
      <c r="UUX39" s="89"/>
      <c r="UUY39" s="89"/>
      <c r="UUZ39" s="89"/>
      <c r="UVA39" s="109"/>
      <c r="UVB39" s="104"/>
      <c r="UVC39" s="105"/>
      <c r="UVD39" s="106"/>
      <c r="UVE39" s="79"/>
      <c r="UVF39" s="92"/>
      <c r="UVG39" s="89"/>
      <c r="UVH39" s="89"/>
      <c r="UVI39" s="89"/>
      <c r="UVJ39" s="109"/>
      <c r="UVK39" s="104"/>
      <c r="UVL39" s="105"/>
      <c r="UVM39" s="106"/>
      <c r="UVN39" s="79"/>
      <c r="UVO39" s="92"/>
      <c r="UVP39" s="89"/>
      <c r="UVQ39" s="89"/>
      <c r="UVR39" s="89"/>
      <c r="UVS39" s="109"/>
      <c r="UVT39" s="104"/>
      <c r="UVU39" s="105"/>
      <c r="UVV39" s="106"/>
      <c r="UVW39" s="79"/>
      <c r="UVX39" s="92"/>
      <c r="UVY39" s="89"/>
      <c r="UVZ39" s="89"/>
      <c r="UWA39" s="89"/>
      <c r="UWB39" s="109"/>
      <c r="UWC39" s="104"/>
      <c r="UWD39" s="105"/>
      <c r="UWE39" s="106"/>
      <c r="UWF39" s="79"/>
      <c r="UWG39" s="92"/>
      <c r="UWH39" s="89"/>
      <c r="UWI39" s="89"/>
      <c r="UWJ39" s="89"/>
      <c r="UWK39" s="109"/>
      <c r="UWL39" s="104"/>
      <c r="UWM39" s="105"/>
      <c r="UWN39" s="106"/>
      <c r="UWO39" s="79"/>
      <c r="UWP39" s="92"/>
      <c r="UWQ39" s="89"/>
      <c r="UWR39" s="89"/>
      <c r="UWS39" s="89"/>
      <c r="UWT39" s="109"/>
      <c r="UWU39" s="104"/>
      <c r="UWV39" s="105"/>
      <c r="UWW39" s="106"/>
      <c r="UWX39" s="79"/>
      <c r="UWY39" s="92"/>
      <c r="UWZ39" s="89"/>
      <c r="UXA39" s="89"/>
      <c r="UXB39" s="89"/>
      <c r="UXC39" s="109"/>
      <c r="UXD39" s="104"/>
      <c r="UXE39" s="105"/>
      <c r="UXF39" s="106"/>
      <c r="UXG39" s="79"/>
      <c r="UXH39" s="92"/>
      <c r="UXI39" s="89"/>
      <c r="UXJ39" s="89"/>
      <c r="UXK39" s="89"/>
      <c r="UXL39" s="109"/>
      <c r="UXM39" s="104"/>
      <c r="UXN39" s="105"/>
      <c r="UXO39" s="106"/>
      <c r="UXP39" s="79"/>
      <c r="UXQ39" s="92"/>
      <c r="UXR39" s="89"/>
      <c r="UXS39" s="89"/>
      <c r="UXT39" s="89"/>
      <c r="UXU39" s="109"/>
      <c r="UXV39" s="104"/>
      <c r="UXW39" s="105"/>
      <c r="UXX39" s="106"/>
      <c r="UXY39" s="79"/>
      <c r="UXZ39" s="92"/>
      <c r="UYA39" s="89"/>
      <c r="UYB39" s="89"/>
      <c r="UYC39" s="89"/>
      <c r="UYD39" s="109"/>
      <c r="UYE39" s="104"/>
      <c r="UYF39" s="105"/>
      <c r="UYG39" s="106"/>
      <c r="UYH39" s="79"/>
      <c r="UYI39" s="92"/>
      <c r="UYJ39" s="89"/>
      <c r="UYK39" s="89"/>
      <c r="UYL39" s="89"/>
      <c r="UYM39" s="109"/>
      <c r="UYN39" s="104"/>
      <c r="UYO39" s="105"/>
      <c r="UYP39" s="106"/>
      <c r="UYQ39" s="79"/>
      <c r="UYR39" s="92"/>
      <c r="UYS39" s="89"/>
      <c r="UYT39" s="89"/>
      <c r="UYU39" s="89"/>
      <c r="UYV39" s="109"/>
      <c r="UYW39" s="104"/>
      <c r="UYX39" s="105"/>
      <c r="UYY39" s="106"/>
      <c r="UYZ39" s="79"/>
      <c r="UZA39" s="92"/>
      <c r="UZB39" s="89"/>
      <c r="UZC39" s="89"/>
      <c r="UZD39" s="89"/>
      <c r="UZE39" s="109"/>
      <c r="UZF39" s="104"/>
      <c r="UZG39" s="105"/>
      <c r="UZH39" s="106"/>
      <c r="UZI39" s="79"/>
      <c r="UZJ39" s="92"/>
      <c r="UZK39" s="89"/>
      <c r="UZL39" s="89"/>
      <c r="UZM39" s="89"/>
      <c r="UZN39" s="109"/>
      <c r="UZO39" s="104"/>
      <c r="UZP39" s="105"/>
      <c r="UZQ39" s="106"/>
      <c r="UZR39" s="79"/>
      <c r="UZS39" s="92"/>
      <c r="UZT39" s="89"/>
      <c r="UZU39" s="89"/>
      <c r="UZV39" s="89"/>
      <c r="UZW39" s="109"/>
      <c r="UZX39" s="104"/>
      <c r="UZY39" s="105"/>
      <c r="UZZ39" s="106"/>
      <c r="VAA39" s="79"/>
      <c r="VAB39" s="92"/>
      <c r="VAC39" s="89"/>
      <c r="VAD39" s="89"/>
      <c r="VAE39" s="89"/>
      <c r="VAF39" s="109"/>
      <c r="VAG39" s="104"/>
      <c r="VAH39" s="105"/>
      <c r="VAI39" s="106"/>
      <c r="VAJ39" s="79"/>
      <c r="VAK39" s="92"/>
      <c r="VAL39" s="89"/>
      <c r="VAM39" s="89"/>
      <c r="VAN39" s="89"/>
      <c r="VAO39" s="109"/>
      <c r="VAP39" s="104"/>
      <c r="VAQ39" s="105"/>
      <c r="VAR39" s="106"/>
      <c r="VAS39" s="79"/>
      <c r="VAT39" s="92"/>
      <c r="VAU39" s="89"/>
      <c r="VAV39" s="89"/>
      <c r="VAW39" s="89"/>
      <c r="VAX39" s="109"/>
      <c r="VAY39" s="104"/>
      <c r="VAZ39" s="105"/>
      <c r="VBA39" s="106"/>
      <c r="VBB39" s="79"/>
      <c r="VBC39" s="92"/>
      <c r="VBD39" s="89"/>
      <c r="VBE39" s="89"/>
      <c r="VBF39" s="89"/>
      <c r="VBG39" s="109"/>
      <c r="VBH39" s="104"/>
      <c r="VBI39" s="105"/>
      <c r="VBJ39" s="106"/>
      <c r="VBK39" s="79"/>
      <c r="VBL39" s="92"/>
      <c r="VBM39" s="89"/>
      <c r="VBN39" s="89"/>
      <c r="VBO39" s="89"/>
      <c r="VBP39" s="109"/>
      <c r="VBQ39" s="104"/>
      <c r="VBR39" s="105"/>
      <c r="VBS39" s="106"/>
      <c r="VBT39" s="79"/>
      <c r="VBU39" s="92"/>
      <c r="VBV39" s="89"/>
      <c r="VBW39" s="89"/>
      <c r="VBX39" s="89"/>
      <c r="VBY39" s="109"/>
      <c r="VBZ39" s="104"/>
      <c r="VCA39" s="105"/>
      <c r="VCB39" s="106"/>
      <c r="VCC39" s="79"/>
      <c r="VCD39" s="92"/>
      <c r="VCE39" s="89"/>
      <c r="VCF39" s="89"/>
      <c r="VCG39" s="89"/>
      <c r="VCH39" s="109"/>
      <c r="VCI39" s="104"/>
      <c r="VCJ39" s="105"/>
      <c r="VCK39" s="106"/>
      <c r="VCL39" s="79"/>
      <c r="VCM39" s="92"/>
      <c r="VCN39" s="89"/>
      <c r="VCO39" s="89"/>
      <c r="VCP39" s="89"/>
      <c r="VCQ39" s="109"/>
      <c r="VCR39" s="104"/>
      <c r="VCS39" s="105"/>
      <c r="VCT39" s="106"/>
      <c r="VCU39" s="79"/>
      <c r="VCV39" s="92"/>
      <c r="VCW39" s="89"/>
      <c r="VCX39" s="89"/>
      <c r="VCY39" s="89"/>
      <c r="VCZ39" s="109"/>
      <c r="VDA39" s="104"/>
      <c r="VDB39" s="105"/>
      <c r="VDC39" s="106"/>
      <c r="VDD39" s="79"/>
      <c r="VDE39" s="92"/>
      <c r="VDF39" s="89"/>
      <c r="VDG39" s="89"/>
      <c r="VDH39" s="89"/>
      <c r="VDI39" s="109"/>
      <c r="VDJ39" s="104"/>
      <c r="VDK39" s="105"/>
      <c r="VDL39" s="106"/>
      <c r="VDM39" s="79"/>
      <c r="VDN39" s="92"/>
      <c r="VDO39" s="89"/>
      <c r="VDP39" s="89"/>
      <c r="VDQ39" s="89"/>
      <c r="VDR39" s="109"/>
      <c r="VDS39" s="104"/>
      <c r="VDT39" s="105"/>
      <c r="VDU39" s="106"/>
      <c r="VDV39" s="79"/>
      <c r="VDW39" s="92"/>
      <c r="VDX39" s="89"/>
      <c r="VDY39" s="89"/>
      <c r="VDZ39" s="89"/>
      <c r="VEA39" s="109"/>
      <c r="VEB39" s="104"/>
      <c r="VEC39" s="105"/>
      <c r="VED39" s="106"/>
      <c r="VEE39" s="79"/>
      <c r="VEF39" s="92"/>
      <c r="VEG39" s="89"/>
      <c r="VEH39" s="89"/>
      <c r="VEI39" s="89"/>
      <c r="VEJ39" s="109"/>
      <c r="VEK39" s="104"/>
      <c r="VEL39" s="105"/>
      <c r="VEM39" s="106"/>
      <c r="VEN39" s="79"/>
      <c r="VEO39" s="92"/>
      <c r="VEP39" s="89"/>
      <c r="VEQ39" s="89"/>
      <c r="VER39" s="89"/>
      <c r="VES39" s="109"/>
      <c r="VET39" s="104"/>
      <c r="VEU39" s="105"/>
      <c r="VEV39" s="106"/>
      <c r="VEW39" s="79"/>
      <c r="VEX39" s="92"/>
      <c r="VEY39" s="89"/>
      <c r="VEZ39" s="89"/>
      <c r="VFA39" s="89"/>
      <c r="VFB39" s="109"/>
      <c r="VFC39" s="104"/>
      <c r="VFD39" s="105"/>
      <c r="VFE39" s="106"/>
      <c r="VFF39" s="79"/>
      <c r="VFG39" s="92"/>
      <c r="VFH39" s="89"/>
      <c r="VFI39" s="89"/>
      <c r="VFJ39" s="89"/>
      <c r="VFK39" s="109"/>
      <c r="VFL39" s="104"/>
      <c r="VFM39" s="105"/>
      <c r="VFN39" s="106"/>
      <c r="VFO39" s="79"/>
      <c r="VFP39" s="92"/>
      <c r="VFQ39" s="89"/>
      <c r="VFR39" s="89"/>
      <c r="VFS39" s="89"/>
      <c r="VFT39" s="109"/>
      <c r="VFU39" s="104"/>
      <c r="VFV39" s="105"/>
      <c r="VFW39" s="106"/>
      <c r="VFX39" s="79"/>
      <c r="VFY39" s="92"/>
      <c r="VFZ39" s="89"/>
      <c r="VGA39" s="89"/>
      <c r="VGB39" s="89"/>
      <c r="VGC39" s="109"/>
      <c r="VGD39" s="104"/>
      <c r="VGE39" s="105"/>
      <c r="VGF39" s="106"/>
      <c r="VGG39" s="79"/>
      <c r="VGH39" s="92"/>
      <c r="VGI39" s="89"/>
      <c r="VGJ39" s="89"/>
      <c r="VGK39" s="89"/>
      <c r="VGL39" s="109"/>
      <c r="VGM39" s="104"/>
      <c r="VGN39" s="105"/>
      <c r="VGO39" s="106"/>
      <c r="VGP39" s="79"/>
      <c r="VGQ39" s="92"/>
      <c r="VGR39" s="89"/>
      <c r="VGS39" s="89"/>
      <c r="VGT39" s="89"/>
      <c r="VGU39" s="109"/>
      <c r="VGV39" s="104"/>
      <c r="VGW39" s="105"/>
      <c r="VGX39" s="106"/>
      <c r="VGY39" s="79"/>
      <c r="VGZ39" s="92"/>
      <c r="VHA39" s="89"/>
      <c r="VHB39" s="89"/>
      <c r="VHC39" s="89"/>
      <c r="VHD39" s="109"/>
      <c r="VHE39" s="104"/>
      <c r="VHF39" s="105"/>
      <c r="VHG39" s="106"/>
      <c r="VHH39" s="79"/>
      <c r="VHI39" s="92"/>
      <c r="VHJ39" s="89"/>
      <c r="VHK39" s="89"/>
      <c r="VHL39" s="89"/>
      <c r="VHM39" s="109"/>
      <c r="VHN39" s="104"/>
      <c r="VHO39" s="105"/>
      <c r="VHP39" s="106"/>
      <c r="VHQ39" s="79"/>
      <c r="VHR39" s="92"/>
      <c r="VHS39" s="89"/>
      <c r="VHT39" s="89"/>
      <c r="VHU39" s="89"/>
      <c r="VHV39" s="109"/>
      <c r="VHW39" s="104"/>
      <c r="VHX39" s="105"/>
      <c r="VHY39" s="106"/>
      <c r="VHZ39" s="79"/>
      <c r="VIA39" s="92"/>
      <c r="VIB39" s="89"/>
      <c r="VIC39" s="89"/>
      <c r="VID39" s="89"/>
      <c r="VIE39" s="109"/>
      <c r="VIF39" s="104"/>
      <c r="VIG39" s="105"/>
      <c r="VIH39" s="106"/>
      <c r="VII39" s="79"/>
      <c r="VIJ39" s="92"/>
      <c r="VIK39" s="89"/>
      <c r="VIL39" s="89"/>
      <c r="VIM39" s="89"/>
      <c r="VIN39" s="109"/>
      <c r="VIO39" s="104"/>
      <c r="VIP39" s="105"/>
      <c r="VIQ39" s="106"/>
      <c r="VIR39" s="79"/>
      <c r="VIS39" s="92"/>
      <c r="VIT39" s="89"/>
      <c r="VIU39" s="89"/>
      <c r="VIV39" s="89"/>
      <c r="VIW39" s="109"/>
      <c r="VIX39" s="104"/>
      <c r="VIY39" s="105"/>
      <c r="VIZ39" s="106"/>
      <c r="VJA39" s="79"/>
      <c r="VJB39" s="92"/>
      <c r="VJC39" s="89"/>
      <c r="VJD39" s="89"/>
      <c r="VJE39" s="89"/>
      <c r="VJF39" s="109"/>
      <c r="VJG39" s="104"/>
      <c r="VJH39" s="105"/>
      <c r="VJI39" s="106"/>
      <c r="VJJ39" s="79"/>
      <c r="VJK39" s="92"/>
      <c r="VJL39" s="89"/>
      <c r="VJM39" s="89"/>
      <c r="VJN39" s="89"/>
      <c r="VJO39" s="109"/>
      <c r="VJP39" s="104"/>
      <c r="VJQ39" s="105"/>
      <c r="VJR39" s="106"/>
      <c r="VJS39" s="79"/>
      <c r="VJT39" s="92"/>
      <c r="VJU39" s="89"/>
      <c r="VJV39" s="89"/>
      <c r="VJW39" s="89"/>
      <c r="VJX39" s="109"/>
      <c r="VJY39" s="104"/>
      <c r="VJZ39" s="105"/>
      <c r="VKA39" s="106"/>
      <c r="VKB39" s="79"/>
      <c r="VKC39" s="92"/>
      <c r="VKD39" s="89"/>
      <c r="VKE39" s="89"/>
      <c r="VKF39" s="89"/>
      <c r="VKG39" s="109"/>
      <c r="VKH39" s="104"/>
      <c r="VKI39" s="105"/>
      <c r="VKJ39" s="106"/>
      <c r="VKK39" s="79"/>
      <c r="VKL39" s="92"/>
      <c r="VKM39" s="89"/>
      <c r="VKN39" s="89"/>
      <c r="VKO39" s="89"/>
      <c r="VKP39" s="109"/>
      <c r="VKQ39" s="104"/>
      <c r="VKR39" s="105"/>
      <c r="VKS39" s="106"/>
      <c r="VKT39" s="79"/>
      <c r="VKU39" s="92"/>
      <c r="VKV39" s="89"/>
      <c r="VKW39" s="89"/>
      <c r="VKX39" s="89"/>
      <c r="VKY39" s="109"/>
      <c r="VKZ39" s="104"/>
      <c r="VLA39" s="105"/>
      <c r="VLB39" s="106"/>
      <c r="VLC39" s="79"/>
      <c r="VLD39" s="92"/>
      <c r="VLE39" s="89"/>
      <c r="VLF39" s="89"/>
      <c r="VLG39" s="89"/>
      <c r="VLH39" s="109"/>
      <c r="VLI39" s="104"/>
      <c r="VLJ39" s="105"/>
      <c r="VLK39" s="106"/>
      <c r="VLL39" s="79"/>
      <c r="VLM39" s="92"/>
      <c r="VLN39" s="89"/>
      <c r="VLO39" s="89"/>
      <c r="VLP39" s="89"/>
      <c r="VLQ39" s="109"/>
      <c r="VLR39" s="104"/>
      <c r="VLS39" s="105"/>
      <c r="VLT39" s="106"/>
      <c r="VLU39" s="79"/>
      <c r="VLV39" s="92"/>
      <c r="VLW39" s="89"/>
      <c r="VLX39" s="89"/>
      <c r="VLY39" s="89"/>
      <c r="VLZ39" s="109"/>
      <c r="VMA39" s="104"/>
      <c r="VMB39" s="105"/>
      <c r="VMC39" s="106"/>
      <c r="VMD39" s="79"/>
      <c r="VME39" s="92"/>
      <c r="VMF39" s="89"/>
      <c r="VMG39" s="89"/>
      <c r="VMH39" s="89"/>
      <c r="VMI39" s="109"/>
      <c r="VMJ39" s="104"/>
      <c r="VMK39" s="105"/>
      <c r="VML39" s="106"/>
      <c r="VMM39" s="79"/>
      <c r="VMN39" s="92"/>
      <c r="VMO39" s="89"/>
      <c r="VMP39" s="89"/>
      <c r="VMQ39" s="89"/>
      <c r="VMR39" s="109"/>
      <c r="VMS39" s="104"/>
      <c r="VMT39" s="105"/>
      <c r="VMU39" s="106"/>
      <c r="VMV39" s="79"/>
      <c r="VMW39" s="92"/>
      <c r="VMX39" s="89"/>
      <c r="VMY39" s="89"/>
      <c r="VMZ39" s="89"/>
      <c r="VNA39" s="109"/>
      <c r="VNB39" s="104"/>
      <c r="VNC39" s="105"/>
      <c r="VND39" s="106"/>
      <c r="VNE39" s="79"/>
      <c r="VNF39" s="92"/>
      <c r="VNG39" s="89"/>
      <c r="VNH39" s="89"/>
      <c r="VNI39" s="89"/>
      <c r="VNJ39" s="109"/>
      <c r="VNK39" s="104"/>
      <c r="VNL39" s="105"/>
      <c r="VNM39" s="106"/>
      <c r="VNN39" s="79"/>
      <c r="VNO39" s="92"/>
      <c r="VNP39" s="89"/>
      <c r="VNQ39" s="89"/>
      <c r="VNR39" s="89"/>
      <c r="VNS39" s="109"/>
      <c r="VNT39" s="104"/>
      <c r="VNU39" s="105"/>
      <c r="VNV39" s="106"/>
      <c r="VNW39" s="79"/>
      <c r="VNX39" s="92"/>
      <c r="VNY39" s="89"/>
      <c r="VNZ39" s="89"/>
      <c r="VOA39" s="89"/>
      <c r="VOB39" s="109"/>
      <c r="VOC39" s="104"/>
      <c r="VOD39" s="105"/>
      <c r="VOE39" s="106"/>
      <c r="VOF39" s="79"/>
      <c r="VOG39" s="92"/>
      <c r="VOH39" s="89"/>
      <c r="VOI39" s="89"/>
      <c r="VOJ39" s="89"/>
      <c r="VOK39" s="109"/>
      <c r="VOL39" s="104"/>
      <c r="VOM39" s="105"/>
      <c r="VON39" s="106"/>
      <c r="VOO39" s="79"/>
      <c r="VOP39" s="92"/>
      <c r="VOQ39" s="89"/>
      <c r="VOR39" s="89"/>
      <c r="VOS39" s="89"/>
      <c r="VOT39" s="109"/>
      <c r="VOU39" s="104"/>
      <c r="VOV39" s="105"/>
      <c r="VOW39" s="106"/>
      <c r="VOX39" s="79"/>
      <c r="VOY39" s="92"/>
      <c r="VOZ39" s="89"/>
      <c r="VPA39" s="89"/>
      <c r="VPB39" s="89"/>
      <c r="VPC39" s="109"/>
      <c r="VPD39" s="104"/>
      <c r="VPE39" s="105"/>
      <c r="VPF39" s="106"/>
      <c r="VPG39" s="79"/>
      <c r="VPH39" s="92"/>
      <c r="VPI39" s="89"/>
      <c r="VPJ39" s="89"/>
      <c r="VPK39" s="89"/>
      <c r="VPL39" s="109"/>
      <c r="VPM39" s="104"/>
      <c r="VPN39" s="105"/>
      <c r="VPO39" s="106"/>
      <c r="VPP39" s="79"/>
      <c r="VPQ39" s="92"/>
      <c r="VPR39" s="89"/>
      <c r="VPS39" s="89"/>
      <c r="VPT39" s="89"/>
      <c r="VPU39" s="109"/>
      <c r="VPV39" s="104"/>
      <c r="VPW39" s="105"/>
      <c r="VPX39" s="106"/>
      <c r="VPY39" s="79"/>
      <c r="VPZ39" s="92"/>
      <c r="VQA39" s="89"/>
      <c r="VQB39" s="89"/>
      <c r="VQC39" s="89"/>
      <c r="VQD39" s="109"/>
      <c r="VQE39" s="104"/>
      <c r="VQF39" s="105"/>
      <c r="VQG39" s="106"/>
      <c r="VQH39" s="79"/>
      <c r="VQI39" s="92"/>
      <c r="VQJ39" s="89"/>
      <c r="VQK39" s="89"/>
      <c r="VQL39" s="89"/>
      <c r="VQM39" s="109"/>
      <c r="VQN39" s="104"/>
      <c r="VQO39" s="105"/>
      <c r="VQP39" s="106"/>
      <c r="VQQ39" s="79"/>
      <c r="VQR39" s="92"/>
      <c r="VQS39" s="89"/>
      <c r="VQT39" s="89"/>
      <c r="VQU39" s="89"/>
      <c r="VQV39" s="109"/>
      <c r="VQW39" s="104"/>
      <c r="VQX39" s="105"/>
      <c r="VQY39" s="106"/>
      <c r="VQZ39" s="79"/>
      <c r="VRA39" s="92"/>
      <c r="VRB39" s="89"/>
      <c r="VRC39" s="89"/>
      <c r="VRD39" s="89"/>
      <c r="VRE39" s="109"/>
      <c r="VRF39" s="104"/>
      <c r="VRG39" s="105"/>
      <c r="VRH39" s="106"/>
      <c r="VRI39" s="79"/>
      <c r="VRJ39" s="92"/>
      <c r="VRK39" s="89"/>
      <c r="VRL39" s="89"/>
      <c r="VRM39" s="89"/>
      <c r="VRN39" s="109"/>
      <c r="VRO39" s="104"/>
      <c r="VRP39" s="105"/>
      <c r="VRQ39" s="106"/>
      <c r="VRR39" s="79"/>
      <c r="VRS39" s="92"/>
      <c r="VRT39" s="89"/>
      <c r="VRU39" s="89"/>
      <c r="VRV39" s="89"/>
      <c r="VRW39" s="109"/>
      <c r="VRX39" s="104"/>
      <c r="VRY39" s="105"/>
      <c r="VRZ39" s="106"/>
      <c r="VSA39" s="79"/>
      <c r="VSB39" s="92"/>
      <c r="VSC39" s="89"/>
      <c r="VSD39" s="89"/>
      <c r="VSE39" s="89"/>
      <c r="VSF39" s="109"/>
      <c r="VSG39" s="104"/>
      <c r="VSH39" s="105"/>
      <c r="VSI39" s="106"/>
      <c r="VSJ39" s="79"/>
      <c r="VSK39" s="92"/>
      <c r="VSL39" s="89"/>
      <c r="VSM39" s="89"/>
      <c r="VSN39" s="89"/>
      <c r="VSO39" s="109"/>
      <c r="VSP39" s="104"/>
      <c r="VSQ39" s="105"/>
      <c r="VSR39" s="106"/>
      <c r="VSS39" s="79"/>
      <c r="VST39" s="92"/>
      <c r="VSU39" s="89"/>
      <c r="VSV39" s="89"/>
      <c r="VSW39" s="89"/>
      <c r="VSX39" s="109"/>
      <c r="VSY39" s="104"/>
      <c r="VSZ39" s="105"/>
      <c r="VTA39" s="106"/>
      <c r="VTB39" s="79"/>
      <c r="VTC39" s="92"/>
      <c r="VTD39" s="89"/>
      <c r="VTE39" s="89"/>
      <c r="VTF39" s="89"/>
      <c r="VTG39" s="109"/>
      <c r="VTH39" s="104"/>
      <c r="VTI39" s="105"/>
      <c r="VTJ39" s="106"/>
      <c r="VTK39" s="79"/>
      <c r="VTL39" s="92"/>
      <c r="VTM39" s="89"/>
      <c r="VTN39" s="89"/>
      <c r="VTO39" s="89"/>
      <c r="VTP39" s="109"/>
      <c r="VTQ39" s="104"/>
      <c r="VTR39" s="105"/>
      <c r="VTS39" s="106"/>
      <c r="VTT39" s="79"/>
      <c r="VTU39" s="92"/>
      <c r="VTV39" s="89"/>
      <c r="VTW39" s="89"/>
      <c r="VTX39" s="89"/>
      <c r="VTY39" s="109"/>
      <c r="VTZ39" s="104"/>
      <c r="VUA39" s="105"/>
      <c r="VUB39" s="106"/>
      <c r="VUC39" s="79"/>
      <c r="VUD39" s="92"/>
      <c r="VUE39" s="89"/>
      <c r="VUF39" s="89"/>
      <c r="VUG39" s="89"/>
      <c r="VUH39" s="109"/>
      <c r="VUI39" s="104"/>
      <c r="VUJ39" s="105"/>
      <c r="VUK39" s="106"/>
      <c r="VUL39" s="79"/>
      <c r="VUM39" s="92"/>
      <c r="VUN39" s="89"/>
      <c r="VUO39" s="89"/>
      <c r="VUP39" s="89"/>
      <c r="VUQ39" s="109"/>
      <c r="VUR39" s="104"/>
      <c r="VUS39" s="105"/>
      <c r="VUT39" s="106"/>
      <c r="VUU39" s="79"/>
      <c r="VUV39" s="92"/>
      <c r="VUW39" s="89"/>
      <c r="VUX39" s="89"/>
      <c r="VUY39" s="89"/>
      <c r="VUZ39" s="109"/>
      <c r="VVA39" s="104"/>
      <c r="VVB39" s="105"/>
      <c r="VVC39" s="106"/>
      <c r="VVD39" s="79"/>
      <c r="VVE39" s="92"/>
      <c r="VVF39" s="89"/>
      <c r="VVG39" s="89"/>
      <c r="VVH39" s="89"/>
      <c r="VVI39" s="109"/>
      <c r="VVJ39" s="104"/>
      <c r="VVK39" s="105"/>
      <c r="VVL39" s="106"/>
      <c r="VVM39" s="79"/>
      <c r="VVN39" s="92"/>
      <c r="VVO39" s="89"/>
      <c r="VVP39" s="89"/>
      <c r="VVQ39" s="89"/>
      <c r="VVR39" s="109"/>
      <c r="VVS39" s="104"/>
      <c r="VVT39" s="105"/>
      <c r="VVU39" s="106"/>
      <c r="VVV39" s="79"/>
      <c r="VVW39" s="92"/>
      <c r="VVX39" s="89"/>
      <c r="VVY39" s="89"/>
      <c r="VVZ39" s="89"/>
      <c r="VWA39" s="109"/>
      <c r="VWB39" s="104"/>
      <c r="VWC39" s="105"/>
      <c r="VWD39" s="106"/>
      <c r="VWE39" s="79"/>
      <c r="VWF39" s="92"/>
      <c r="VWG39" s="89"/>
      <c r="VWH39" s="89"/>
      <c r="VWI39" s="89"/>
      <c r="VWJ39" s="109"/>
      <c r="VWK39" s="104"/>
      <c r="VWL39" s="105"/>
      <c r="VWM39" s="106"/>
      <c r="VWN39" s="79"/>
      <c r="VWO39" s="92"/>
      <c r="VWP39" s="89"/>
      <c r="VWQ39" s="89"/>
      <c r="VWR39" s="89"/>
      <c r="VWS39" s="109"/>
      <c r="VWT39" s="104"/>
      <c r="VWU39" s="105"/>
      <c r="VWV39" s="106"/>
      <c r="VWW39" s="79"/>
      <c r="VWX39" s="92"/>
      <c r="VWY39" s="89"/>
      <c r="VWZ39" s="89"/>
      <c r="VXA39" s="89"/>
      <c r="VXB39" s="109"/>
      <c r="VXC39" s="104"/>
      <c r="VXD39" s="105"/>
      <c r="VXE39" s="106"/>
      <c r="VXF39" s="79"/>
      <c r="VXG39" s="92"/>
      <c r="VXH39" s="89"/>
      <c r="VXI39" s="89"/>
      <c r="VXJ39" s="89"/>
      <c r="VXK39" s="109"/>
      <c r="VXL39" s="104"/>
      <c r="VXM39" s="105"/>
      <c r="VXN39" s="106"/>
      <c r="VXO39" s="79"/>
      <c r="VXP39" s="92"/>
      <c r="VXQ39" s="89"/>
      <c r="VXR39" s="89"/>
      <c r="VXS39" s="89"/>
      <c r="VXT39" s="109"/>
      <c r="VXU39" s="104"/>
      <c r="VXV39" s="105"/>
      <c r="VXW39" s="106"/>
      <c r="VXX39" s="79"/>
      <c r="VXY39" s="92"/>
      <c r="VXZ39" s="89"/>
      <c r="VYA39" s="89"/>
      <c r="VYB39" s="89"/>
      <c r="VYC39" s="109"/>
      <c r="VYD39" s="104"/>
      <c r="VYE39" s="105"/>
      <c r="VYF39" s="106"/>
      <c r="VYG39" s="79"/>
      <c r="VYH39" s="92"/>
      <c r="VYI39" s="89"/>
      <c r="VYJ39" s="89"/>
      <c r="VYK39" s="89"/>
      <c r="VYL39" s="109"/>
      <c r="VYM39" s="104"/>
      <c r="VYN39" s="105"/>
      <c r="VYO39" s="106"/>
      <c r="VYP39" s="79"/>
      <c r="VYQ39" s="92"/>
      <c r="VYR39" s="89"/>
      <c r="VYS39" s="89"/>
      <c r="VYT39" s="89"/>
      <c r="VYU39" s="109"/>
      <c r="VYV39" s="104"/>
      <c r="VYW39" s="105"/>
      <c r="VYX39" s="106"/>
      <c r="VYY39" s="79"/>
      <c r="VYZ39" s="92"/>
      <c r="VZA39" s="89"/>
      <c r="VZB39" s="89"/>
      <c r="VZC39" s="89"/>
      <c r="VZD39" s="109"/>
      <c r="VZE39" s="104"/>
      <c r="VZF39" s="105"/>
      <c r="VZG39" s="106"/>
      <c r="VZH39" s="79"/>
      <c r="VZI39" s="92"/>
      <c r="VZJ39" s="89"/>
      <c r="VZK39" s="89"/>
      <c r="VZL39" s="89"/>
      <c r="VZM39" s="109"/>
      <c r="VZN39" s="104"/>
      <c r="VZO39" s="105"/>
      <c r="VZP39" s="106"/>
      <c r="VZQ39" s="79"/>
      <c r="VZR39" s="92"/>
      <c r="VZS39" s="89"/>
      <c r="VZT39" s="89"/>
      <c r="VZU39" s="89"/>
      <c r="VZV39" s="109"/>
      <c r="VZW39" s="104"/>
      <c r="VZX39" s="105"/>
      <c r="VZY39" s="106"/>
      <c r="VZZ39" s="79"/>
      <c r="WAA39" s="92"/>
      <c r="WAB39" s="89"/>
      <c r="WAC39" s="89"/>
      <c r="WAD39" s="89"/>
      <c r="WAE39" s="109"/>
      <c r="WAF39" s="104"/>
      <c r="WAG39" s="105"/>
      <c r="WAH39" s="106"/>
      <c r="WAI39" s="79"/>
      <c r="WAJ39" s="92"/>
      <c r="WAK39" s="89"/>
      <c r="WAL39" s="89"/>
      <c r="WAM39" s="89"/>
      <c r="WAN39" s="109"/>
      <c r="WAO39" s="104"/>
      <c r="WAP39" s="105"/>
      <c r="WAQ39" s="106"/>
      <c r="WAR39" s="79"/>
      <c r="WAS39" s="92"/>
      <c r="WAT39" s="89"/>
      <c r="WAU39" s="89"/>
      <c r="WAV39" s="89"/>
      <c r="WAW39" s="109"/>
      <c r="WAX39" s="104"/>
      <c r="WAY39" s="105"/>
      <c r="WAZ39" s="106"/>
      <c r="WBA39" s="79"/>
      <c r="WBB39" s="92"/>
      <c r="WBC39" s="89"/>
      <c r="WBD39" s="89"/>
      <c r="WBE39" s="89"/>
      <c r="WBF39" s="109"/>
      <c r="WBG39" s="104"/>
      <c r="WBH39" s="105"/>
      <c r="WBI39" s="106"/>
      <c r="WBJ39" s="79"/>
      <c r="WBK39" s="92"/>
      <c r="WBL39" s="89"/>
      <c r="WBM39" s="89"/>
      <c r="WBN39" s="89"/>
      <c r="WBO39" s="109"/>
      <c r="WBP39" s="104"/>
      <c r="WBQ39" s="105"/>
      <c r="WBR39" s="106"/>
      <c r="WBS39" s="79"/>
      <c r="WBT39" s="92"/>
      <c r="WBU39" s="89"/>
      <c r="WBV39" s="89"/>
      <c r="WBW39" s="89"/>
      <c r="WBX39" s="109"/>
      <c r="WBY39" s="104"/>
      <c r="WBZ39" s="105"/>
      <c r="WCA39" s="106"/>
      <c r="WCB39" s="79"/>
      <c r="WCC39" s="92"/>
      <c r="WCD39" s="89"/>
      <c r="WCE39" s="89"/>
      <c r="WCF39" s="89"/>
      <c r="WCG39" s="109"/>
      <c r="WCH39" s="104"/>
      <c r="WCI39" s="105"/>
      <c r="WCJ39" s="106"/>
      <c r="WCK39" s="79"/>
      <c r="WCL39" s="92"/>
      <c r="WCM39" s="89"/>
      <c r="WCN39" s="89"/>
      <c r="WCO39" s="89"/>
      <c r="WCP39" s="109"/>
      <c r="WCQ39" s="104"/>
      <c r="WCR39" s="105"/>
      <c r="WCS39" s="106"/>
      <c r="WCT39" s="79"/>
      <c r="WCU39" s="92"/>
      <c r="WCV39" s="89"/>
      <c r="WCW39" s="89"/>
      <c r="WCX39" s="89"/>
      <c r="WCY39" s="109"/>
      <c r="WCZ39" s="104"/>
      <c r="WDA39" s="105"/>
      <c r="WDB39" s="106"/>
      <c r="WDC39" s="79"/>
      <c r="WDD39" s="92"/>
      <c r="WDE39" s="89"/>
      <c r="WDF39" s="89"/>
      <c r="WDG39" s="89"/>
      <c r="WDH39" s="109"/>
      <c r="WDI39" s="104"/>
      <c r="WDJ39" s="105"/>
      <c r="WDK39" s="106"/>
      <c r="WDL39" s="79"/>
      <c r="WDM39" s="92"/>
      <c r="WDN39" s="89"/>
      <c r="WDO39" s="89"/>
      <c r="WDP39" s="89"/>
      <c r="WDQ39" s="109"/>
      <c r="WDR39" s="104"/>
      <c r="WDS39" s="105"/>
      <c r="WDT39" s="106"/>
      <c r="WDU39" s="79"/>
      <c r="WDV39" s="92"/>
      <c r="WDW39" s="89"/>
      <c r="WDX39" s="89"/>
      <c r="WDY39" s="89"/>
      <c r="WDZ39" s="109"/>
      <c r="WEA39" s="104"/>
      <c r="WEB39" s="105"/>
      <c r="WEC39" s="106"/>
      <c r="WED39" s="79"/>
      <c r="WEE39" s="92"/>
      <c r="WEF39" s="89"/>
      <c r="WEG39" s="89"/>
      <c r="WEH39" s="89"/>
      <c r="WEI39" s="109"/>
      <c r="WEJ39" s="104"/>
      <c r="WEK39" s="105"/>
      <c r="WEL39" s="106"/>
      <c r="WEM39" s="79"/>
      <c r="WEN39" s="92"/>
      <c r="WEO39" s="89"/>
      <c r="WEP39" s="89"/>
      <c r="WEQ39" s="89"/>
      <c r="WER39" s="109"/>
      <c r="WES39" s="104"/>
      <c r="WET39" s="105"/>
      <c r="WEU39" s="106"/>
      <c r="WEV39" s="79"/>
      <c r="WEW39" s="92"/>
      <c r="WEX39" s="89"/>
      <c r="WEY39" s="89"/>
      <c r="WEZ39" s="89"/>
      <c r="WFA39" s="109"/>
      <c r="WFB39" s="104"/>
      <c r="WFC39" s="105"/>
      <c r="WFD39" s="106"/>
      <c r="WFE39" s="79"/>
      <c r="WFF39" s="92"/>
      <c r="WFG39" s="89"/>
      <c r="WFH39" s="89"/>
      <c r="WFI39" s="89"/>
      <c r="WFJ39" s="109"/>
      <c r="WFK39" s="104"/>
      <c r="WFL39" s="105"/>
      <c r="WFM39" s="106"/>
      <c r="WFN39" s="79"/>
      <c r="WFO39" s="92"/>
      <c r="WFP39" s="89"/>
      <c r="WFQ39" s="89"/>
      <c r="WFR39" s="89"/>
      <c r="WFS39" s="109"/>
      <c r="WFT39" s="104"/>
      <c r="WFU39" s="105"/>
      <c r="WFV39" s="106"/>
      <c r="WFW39" s="79"/>
      <c r="WFX39" s="92"/>
      <c r="WFY39" s="89"/>
      <c r="WFZ39" s="89"/>
      <c r="WGA39" s="89"/>
      <c r="WGB39" s="109"/>
      <c r="WGC39" s="104"/>
      <c r="WGD39" s="105"/>
      <c r="WGE39" s="106"/>
      <c r="WGF39" s="79"/>
      <c r="WGG39" s="92"/>
      <c r="WGH39" s="89"/>
      <c r="WGI39" s="89"/>
      <c r="WGJ39" s="89"/>
      <c r="WGK39" s="109"/>
      <c r="WGL39" s="104"/>
      <c r="WGM39" s="105"/>
      <c r="WGN39" s="106"/>
      <c r="WGO39" s="79"/>
      <c r="WGP39" s="92"/>
      <c r="WGQ39" s="89"/>
      <c r="WGR39" s="89"/>
      <c r="WGS39" s="89"/>
      <c r="WGT39" s="109"/>
      <c r="WGU39" s="104"/>
      <c r="WGV39" s="105"/>
      <c r="WGW39" s="106"/>
      <c r="WGX39" s="79"/>
      <c r="WGY39" s="92"/>
      <c r="WGZ39" s="89"/>
      <c r="WHA39" s="89"/>
      <c r="WHB39" s="89"/>
      <c r="WHC39" s="109"/>
      <c r="WHD39" s="104"/>
      <c r="WHE39" s="105"/>
      <c r="WHF39" s="106"/>
      <c r="WHG39" s="79"/>
      <c r="WHH39" s="92"/>
      <c r="WHI39" s="89"/>
      <c r="WHJ39" s="89"/>
      <c r="WHK39" s="89"/>
      <c r="WHL39" s="109"/>
      <c r="WHM39" s="104"/>
      <c r="WHN39" s="105"/>
      <c r="WHO39" s="106"/>
      <c r="WHP39" s="79"/>
      <c r="WHQ39" s="92"/>
      <c r="WHR39" s="89"/>
      <c r="WHS39" s="89"/>
      <c r="WHT39" s="89"/>
      <c r="WHU39" s="109"/>
      <c r="WHV39" s="104"/>
      <c r="WHW39" s="105"/>
      <c r="WHX39" s="106"/>
      <c r="WHY39" s="79"/>
      <c r="WHZ39" s="92"/>
      <c r="WIA39" s="89"/>
      <c r="WIB39" s="89"/>
      <c r="WIC39" s="89"/>
      <c r="WID39" s="109"/>
      <c r="WIE39" s="104"/>
      <c r="WIF39" s="105"/>
      <c r="WIG39" s="106"/>
      <c r="WIH39" s="79"/>
      <c r="WII39" s="92"/>
      <c r="WIJ39" s="89"/>
      <c r="WIK39" s="89"/>
      <c r="WIL39" s="89"/>
      <c r="WIM39" s="109"/>
      <c r="WIN39" s="104"/>
      <c r="WIO39" s="105"/>
      <c r="WIP39" s="106"/>
      <c r="WIQ39" s="79"/>
      <c r="WIR39" s="92"/>
      <c r="WIS39" s="89"/>
      <c r="WIT39" s="89"/>
      <c r="WIU39" s="89"/>
      <c r="WIV39" s="109"/>
      <c r="WIW39" s="104"/>
      <c r="WIX39" s="105"/>
      <c r="WIY39" s="106"/>
      <c r="WIZ39" s="79"/>
      <c r="WJA39" s="92"/>
      <c r="WJB39" s="89"/>
      <c r="WJC39" s="89"/>
      <c r="WJD39" s="89"/>
      <c r="WJE39" s="109"/>
      <c r="WJF39" s="104"/>
      <c r="WJG39" s="105"/>
      <c r="WJH39" s="106"/>
      <c r="WJI39" s="79"/>
      <c r="WJJ39" s="92"/>
      <c r="WJK39" s="89"/>
      <c r="WJL39" s="89"/>
      <c r="WJM39" s="89"/>
      <c r="WJN39" s="109"/>
      <c r="WJO39" s="104"/>
      <c r="WJP39" s="105"/>
      <c r="WJQ39" s="106"/>
      <c r="WJR39" s="79"/>
      <c r="WJS39" s="92"/>
      <c r="WJT39" s="89"/>
      <c r="WJU39" s="89"/>
      <c r="WJV39" s="89"/>
      <c r="WJW39" s="109"/>
      <c r="WJX39" s="104"/>
      <c r="WJY39" s="105"/>
      <c r="WJZ39" s="106"/>
      <c r="WKA39" s="79"/>
      <c r="WKB39" s="92"/>
      <c r="WKC39" s="89"/>
      <c r="WKD39" s="89"/>
      <c r="WKE39" s="89"/>
      <c r="WKF39" s="109"/>
      <c r="WKG39" s="104"/>
      <c r="WKH39" s="105"/>
      <c r="WKI39" s="106"/>
      <c r="WKJ39" s="79"/>
      <c r="WKK39" s="92"/>
      <c r="WKL39" s="89"/>
      <c r="WKM39" s="89"/>
      <c r="WKN39" s="89"/>
      <c r="WKO39" s="109"/>
      <c r="WKP39" s="104"/>
      <c r="WKQ39" s="105"/>
      <c r="WKR39" s="106"/>
      <c r="WKS39" s="79"/>
      <c r="WKT39" s="92"/>
      <c r="WKU39" s="89"/>
      <c r="WKV39" s="89"/>
      <c r="WKW39" s="89"/>
      <c r="WKX39" s="109"/>
      <c r="WKY39" s="104"/>
      <c r="WKZ39" s="105"/>
      <c r="WLA39" s="106"/>
      <c r="WLB39" s="79"/>
      <c r="WLC39" s="92"/>
      <c r="WLD39" s="89"/>
      <c r="WLE39" s="89"/>
      <c r="WLF39" s="89"/>
      <c r="WLG39" s="109"/>
      <c r="WLH39" s="104"/>
      <c r="WLI39" s="105"/>
      <c r="WLJ39" s="106"/>
      <c r="WLK39" s="79"/>
      <c r="WLL39" s="92"/>
      <c r="WLM39" s="89"/>
      <c r="WLN39" s="89"/>
      <c r="WLO39" s="89"/>
      <c r="WLP39" s="109"/>
      <c r="WLQ39" s="104"/>
      <c r="WLR39" s="105"/>
      <c r="WLS39" s="106"/>
      <c r="WLT39" s="79"/>
      <c r="WLU39" s="92"/>
      <c r="WLV39" s="89"/>
      <c r="WLW39" s="89"/>
      <c r="WLX39" s="89"/>
      <c r="WLY39" s="109"/>
      <c r="WLZ39" s="104"/>
      <c r="WMA39" s="105"/>
      <c r="WMB39" s="106"/>
      <c r="WMC39" s="79"/>
      <c r="WMD39" s="92"/>
      <c r="WME39" s="89"/>
      <c r="WMF39" s="89"/>
      <c r="WMG39" s="89"/>
      <c r="WMH39" s="109"/>
      <c r="WMI39" s="104"/>
      <c r="WMJ39" s="105"/>
      <c r="WMK39" s="106"/>
      <c r="WML39" s="79"/>
      <c r="WMM39" s="92"/>
      <c r="WMN39" s="89"/>
      <c r="WMO39" s="89"/>
      <c r="WMP39" s="89"/>
      <c r="WMQ39" s="109"/>
      <c r="WMR39" s="104"/>
      <c r="WMS39" s="105"/>
      <c r="WMT39" s="106"/>
      <c r="WMU39" s="79"/>
      <c r="WMV39" s="92"/>
      <c r="WMW39" s="89"/>
      <c r="WMX39" s="89"/>
      <c r="WMY39" s="89"/>
      <c r="WMZ39" s="109"/>
      <c r="WNA39" s="104"/>
      <c r="WNB39" s="105"/>
      <c r="WNC39" s="106"/>
      <c r="WND39" s="79"/>
      <c r="WNE39" s="92"/>
      <c r="WNF39" s="89"/>
      <c r="WNG39" s="89"/>
      <c r="WNH39" s="89"/>
      <c r="WNI39" s="109"/>
      <c r="WNJ39" s="104"/>
      <c r="WNK39" s="105"/>
      <c r="WNL39" s="106"/>
      <c r="WNM39" s="79"/>
      <c r="WNN39" s="92"/>
      <c r="WNO39" s="89"/>
      <c r="WNP39" s="89"/>
      <c r="WNQ39" s="89"/>
      <c r="WNR39" s="109"/>
      <c r="WNS39" s="104"/>
      <c r="WNT39" s="105"/>
      <c r="WNU39" s="106"/>
      <c r="WNV39" s="79"/>
      <c r="WNW39" s="92"/>
      <c r="WNX39" s="89"/>
      <c r="WNY39" s="89"/>
      <c r="WNZ39" s="89"/>
      <c r="WOA39" s="109"/>
      <c r="WOB39" s="104"/>
      <c r="WOC39" s="105"/>
      <c r="WOD39" s="106"/>
      <c r="WOE39" s="79"/>
      <c r="WOF39" s="92"/>
      <c r="WOG39" s="89"/>
      <c r="WOH39" s="89"/>
      <c r="WOI39" s="89"/>
      <c r="WOJ39" s="109"/>
      <c r="WOK39" s="104"/>
      <c r="WOL39" s="105"/>
      <c r="WOM39" s="106"/>
      <c r="WON39" s="79"/>
      <c r="WOO39" s="92"/>
      <c r="WOP39" s="89"/>
      <c r="WOQ39" s="89"/>
      <c r="WOR39" s="89"/>
      <c r="WOS39" s="109"/>
      <c r="WOT39" s="104"/>
      <c r="WOU39" s="105"/>
      <c r="WOV39" s="106"/>
      <c r="WOW39" s="79"/>
      <c r="WOX39" s="92"/>
      <c r="WOY39" s="89"/>
      <c r="WOZ39" s="89"/>
      <c r="WPA39" s="89"/>
      <c r="WPB39" s="109"/>
      <c r="WPC39" s="104"/>
      <c r="WPD39" s="105"/>
      <c r="WPE39" s="106"/>
      <c r="WPF39" s="79"/>
      <c r="WPG39" s="92"/>
      <c r="WPH39" s="89"/>
      <c r="WPI39" s="89"/>
      <c r="WPJ39" s="89"/>
      <c r="WPK39" s="109"/>
      <c r="WPL39" s="104"/>
      <c r="WPM39" s="105"/>
      <c r="WPN39" s="106"/>
      <c r="WPO39" s="79"/>
      <c r="WPP39" s="92"/>
      <c r="WPQ39" s="89"/>
      <c r="WPR39" s="89"/>
      <c r="WPS39" s="89"/>
      <c r="WPT39" s="109"/>
      <c r="WPU39" s="104"/>
      <c r="WPV39" s="105"/>
      <c r="WPW39" s="106"/>
      <c r="WPX39" s="79"/>
      <c r="WPY39" s="92"/>
      <c r="WPZ39" s="89"/>
      <c r="WQA39" s="89"/>
      <c r="WQB39" s="89"/>
      <c r="WQC39" s="109"/>
      <c r="WQD39" s="104"/>
      <c r="WQE39" s="105"/>
      <c r="WQF39" s="106"/>
      <c r="WQG39" s="79"/>
      <c r="WQH39" s="92"/>
      <c r="WQI39" s="89"/>
      <c r="WQJ39" s="89"/>
      <c r="WQK39" s="89"/>
      <c r="WQL39" s="109"/>
      <c r="WQM39" s="104"/>
      <c r="WQN39" s="105"/>
      <c r="WQO39" s="106"/>
      <c r="WQP39" s="79"/>
      <c r="WQQ39" s="92"/>
      <c r="WQR39" s="89"/>
      <c r="WQS39" s="89"/>
      <c r="WQT39" s="89"/>
      <c r="WQU39" s="109"/>
      <c r="WQV39" s="104"/>
      <c r="WQW39" s="105"/>
      <c r="WQX39" s="106"/>
      <c r="WQY39" s="79"/>
      <c r="WQZ39" s="92"/>
      <c r="WRA39" s="89"/>
      <c r="WRB39" s="89"/>
      <c r="WRC39" s="89"/>
      <c r="WRD39" s="109"/>
      <c r="WRE39" s="104"/>
      <c r="WRF39" s="105"/>
      <c r="WRG39" s="106"/>
      <c r="WRH39" s="79"/>
      <c r="WRI39" s="92"/>
      <c r="WRJ39" s="89"/>
      <c r="WRK39" s="89"/>
      <c r="WRL39" s="89"/>
      <c r="WRM39" s="109"/>
      <c r="WRN39" s="104"/>
      <c r="WRO39" s="105"/>
      <c r="WRP39" s="106"/>
      <c r="WRQ39" s="79"/>
      <c r="WRR39" s="92"/>
      <c r="WRS39" s="89"/>
      <c r="WRT39" s="89"/>
      <c r="WRU39" s="89"/>
      <c r="WRV39" s="109"/>
      <c r="WRW39" s="104"/>
      <c r="WRX39" s="105"/>
      <c r="WRY39" s="106"/>
      <c r="WRZ39" s="79"/>
      <c r="WSA39" s="92"/>
      <c r="WSB39" s="89"/>
      <c r="WSC39" s="89"/>
      <c r="WSD39" s="89"/>
      <c r="WSE39" s="109"/>
      <c r="WSF39" s="104"/>
      <c r="WSG39" s="105"/>
      <c r="WSH39" s="106"/>
      <c r="WSI39" s="79"/>
      <c r="WSJ39" s="92"/>
      <c r="WSK39" s="89"/>
      <c r="WSL39" s="89"/>
      <c r="WSM39" s="89"/>
      <c r="WSN39" s="109"/>
      <c r="WSO39" s="104"/>
      <c r="WSP39" s="105"/>
      <c r="WSQ39" s="106"/>
      <c r="WSR39" s="79"/>
      <c r="WSS39" s="92"/>
      <c r="WST39" s="89"/>
      <c r="WSU39" s="89"/>
      <c r="WSV39" s="89"/>
      <c r="WSW39" s="109"/>
      <c r="WSX39" s="104"/>
      <c r="WSY39" s="105"/>
      <c r="WSZ39" s="106"/>
      <c r="WTA39" s="79"/>
      <c r="WTB39" s="92"/>
      <c r="WTC39" s="89"/>
      <c r="WTD39" s="89"/>
      <c r="WTE39" s="89"/>
      <c r="WTF39" s="109"/>
      <c r="WTG39" s="104"/>
      <c r="WTH39" s="105"/>
      <c r="WTI39" s="106"/>
      <c r="WTJ39" s="79"/>
      <c r="WTK39" s="92"/>
      <c r="WTL39" s="89"/>
      <c r="WTM39" s="89"/>
      <c r="WTN39" s="89"/>
      <c r="WTO39" s="109"/>
      <c r="WTP39" s="104"/>
      <c r="WTQ39" s="105"/>
      <c r="WTR39" s="106"/>
      <c r="WTS39" s="79"/>
      <c r="WTT39" s="92"/>
      <c r="WTU39" s="89"/>
      <c r="WTV39" s="89"/>
      <c r="WTW39" s="89"/>
      <c r="WTX39" s="109"/>
      <c r="WTY39" s="104"/>
      <c r="WTZ39" s="105"/>
      <c r="WUA39" s="106"/>
      <c r="WUB39" s="79"/>
      <c r="WUC39" s="92"/>
      <c r="WUD39" s="89"/>
      <c r="WUE39" s="89"/>
      <c r="WUF39" s="89"/>
      <c r="WUG39" s="109"/>
      <c r="WUH39" s="104"/>
      <c r="WUI39" s="105"/>
      <c r="WUJ39" s="106"/>
      <c r="WUK39" s="79"/>
      <c r="WUL39" s="92"/>
      <c r="WUM39" s="89"/>
      <c r="WUN39" s="89"/>
      <c r="WUO39" s="89"/>
      <c r="WUP39" s="109"/>
      <c r="WUQ39" s="104"/>
      <c r="WUR39" s="105"/>
      <c r="WUS39" s="106"/>
      <c r="WUT39" s="79"/>
      <c r="WUU39" s="92"/>
      <c r="WUV39" s="89"/>
      <c r="WUW39" s="89"/>
      <c r="WUX39" s="89"/>
      <c r="WUY39" s="109"/>
      <c r="WUZ39" s="104"/>
      <c r="WVA39" s="105"/>
      <c r="WVB39" s="106"/>
      <c r="WVC39" s="79"/>
      <c r="WVD39" s="92"/>
      <c r="WVE39" s="89"/>
      <c r="WVF39" s="89"/>
      <c r="WVG39" s="89"/>
      <c r="WVH39" s="109"/>
      <c r="WVI39" s="104"/>
      <c r="WVJ39" s="105"/>
      <c r="WVK39" s="106"/>
      <c r="WVL39" s="79"/>
      <c r="WVM39" s="92"/>
      <c r="WVN39" s="89"/>
      <c r="WVO39" s="89"/>
      <c r="WVP39" s="89"/>
      <c r="WVQ39" s="109"/>
      <c r="WVR39" s="104"/>
      <c r="WVS39" s="105"/>
      <c r="WVT39" s="106"/>
      <c r="WVU39" s="79"/>
      <c r="WVV39" s="92"/>
      <c r="WVW39" s="89"/>
      <c r="WVX39" s="89"/>
      <c r="WVY39" s="89"/>
      <c r="WVZ39" s="109"/>
      <c r="WWA39" s="104"/>
      <c r="WWB39" s="105"/>
      <c r="WWC39" s="106"/>
      <c r="WWD39" s="79"/>
      <c r="WWE39" s="92"/>
      <c r="WWF39" s="89"/>
      <c r="WWG39" s="89"/>
      <c r="WWH39" s="89"/>
      <c r="WWI39" s="109"/>
      <c r="WWJ39" s="104"/>
      <c r="WWK39" s="105"/>
      <c r="WWL39" s="106"/>
      <c r="WWM39" s="79"/>
      <c r="WWN39" s="92"/>
      <c r="WWO39" s="89"/>
      <c r="WWP39" s="89"/>
      <c r="WWQ39" s="89"/>
      <c r="WWR39" s="109"/>
      <c r="WWS39" s="104"/>
      <c r="WWT39" s="105"/>
      <c r="WWU39" s="106"/>
      <c r="WWV39" s="79"/>
      <c r="WWW39" s="92"/>
      <c r="WWX39" s="89"/>
      <c r="WWY39" s="89"/>
      <c r="WWZ39" s="89"/>
      <c r="WXA39" s="109"/>
      <c r="WXB39" s="104"/>
      <c r="WXC39" s="105"/>
      <c r="WXD39" s="106"/>
      <c r="WXE39" s="79"/>
      <c r="WXF39" s="92"/>
      <c r="WXG39" s="89"/>
      <c r="WXH39" s="89"/>
      <c r="WXI39" s="89"/>
      <c r="WXJ39" s="109"/>
      <c r="WXK39" s="104"/>
      <c r="WXL39" s="105"/>
      <c r="WXM39" s="106"/>
      <c r="WXN39" s="79"/>
      <c r="WXO39" s="92"/>
      <c r="WXP39" s="89"/>
      <c r="WXQ39" s="89"/>
      <c r="WXR39" s="89"/>
      <c r="WXS39" s="109"/>
      <c r="WXT39" s="104"/>
      <c r="WXU39" s="105"/>
      <c r="WXV39" s="106"/>
      <c r="WXW39" s="79"/>
      <c r="WXX39" s="92"/>
      <c r="WXY39" s="89"/>
      <c r="WXZ39" s="89"/>
      <c r="WYA39" s="89"/>
      <c r="WYB39" s="109"/>
      <c r="WYC39" s="104"/>
      <c r="WYD39" s="105"/>
      <c r="WYE39" s="106"/>
      <c r="WYF39" s="79"/>
      <c r="WYG39" s="92"/>
      <c r="WYH39" s="89"/>
      <c r="WYI39" s="89"/>
      <c r="WYJ39" s="89"/>
      <c r="WYK39" s="109"/>
      <c r="WYL39" s="104"/>
      <c r="WYM39" s="105"/>
      <c r="WYN39" s="106"/>
      <c r="WYO39" s="79"/>
      <c r="WYP39" s="92"/>
      <c r="WYQ39" s="89"/>
      <c r="WYR39" s="89"/>
      <c r="WYS39" s="89"/>
      <c r="WYT39" s="109"/>
      <c r="WYU39" s="104"/>
      <c r="WYV39" s="105"/>
      <c r="WYW39" s="106"/>
      <c r="WYX39" s="79"/>
      <c r="WYY39" s="92"/>
      <c r="WYZ39" s="89"/>
      <c r="WZA39" s="89"/>
      <c r="WZB39" s="89"/>
      <c r="WZC39" s="109"/>
      <c r="WZD39" s="104"/>
      <c r="WZE39" s="105"/>
      <c r="WZF39" s="106"/>
      <c r="WZG39" s="79"/>
      <c r="WZH39" s="92"/>
      <c r="WZI39" s="89"/>
      <c r="WZJ39" s="89"/>
      <c r="WZK39" s="89"/>
      <c r="WZL39" s="109"/>
      <c r="WZM39" s="104"/>
      <c r="WZN39" s="105"/>
      <c r="WZO39" s="106"/>
      <c r="WZP39" s="79"/>
      <c r="WZQ39" s="92"/>
      <c r="WZR39" s="89"/>
      <c r="WZS39" s="89"/>
      <c r="WZT39" s="89"/>
      <c r="WZU39" s="109"/>
      <c r="WZV39" s="104"/>
      <c r="WZW39" s="105"/>
      <c r="WZX39" s="106"/>
      <c r="WZY39" s="79"/>
      <c r="WZZ39" s="92"/>
      <c r="XAA39" s="89"/>
      <c r="XAB39" s="89"/>
      <c r="XAC39" s="89"/>
      <c r="XAD39" s="109"/>
      <c r="XAE39" s="104"/>
      <c r="XAF39" s="105"/>
      <c r="XAG39" s="106"/>
      <c r="XAH39" s="79"/>
      <c r="XAI39" s="92"/>
      <c r="XAJ39" s="89"/>
      <c r="XAK39" s="89"/>
      <c r="XAL39" s="89"/>
      <c r="XAM39" s="109"/>
      <c r="XAN39" s="104"/>
      <c r="XAO39" s="105"/>
      <c r="XAP39" s="106"/>
      <c r="XAQ39" s="79"/>
      <c r="XAR39" s="92"/>
      <c r="XAS39" s="89"/>
      <c r="XAT39" s="89"/>
      <c r="XAU39" s="89"/>
      <c r="XAV39" s="109"/>
      <c r="XAW39" s="104"/>
      <c r="XAX39" s="105"/>
      <c r="XAY39" s="106"/>
      <c r="XAZ39" s="79"/>
      <c r="XBA39" s="92"/>
      <c r="XBB39" s="89"/>
      <c r="XBC39" s="89"/>
      <c r="XBD39" s="89"/>
      <c r="XBE39" s="109"/>
      <c r="XBF39" s="104"/>
      <c r="XBG39" s="105"/>
      <c r="XBH39" s="106"/>
      <c r="XBI39" s="79"/>
      <c r="XBJ39" s="92"/>
      <c r="XBK39" s="89"/>
      <c r="XBL39" s="89"/>
      <c r="XBM39" s="89"/>
      <c r="XBN39" s="109"/>
      <c r="XBO39" s="104"/>
      <c r="XBP39" s="105"/>
      <c r="XBQ39" s="106"/>
      <c r="XBR39" s="79"/>
      <c r="XBS39" s="92"/>
      <c r="XBT39" s="89"/>
      <c r="XBU39" s="89"/>
      <c r="XBV39" s="89"/>
      <c r="XBW39" s="109"/>
      <c r="XBX39" s="104"/>
      <c r="XBY39" s="105"/>
      <c r="XBZ39" s="106"/>
      <c r="XCA39" s="79"/>
      <c r="XCB39" s="92"/>
      <c r="XCC39" s="89"/>
      <c r="XCD39" s="89"/>
      <c r="XCE39" s="89"/>
      <c r="XCF39" s="109"/>
      <c r="XCG39" s="104"/>
      <c r="XCH39" s="105"/>
      <c r="XCI39" s="106"/>
      <c r="XCJ39" s="79"/>
      <c r="XCK39" s="92"/>
      <c r="XCL39" s="89"/>
      <c r="XCM39" s="89"/>
      <c r="XCN39" s="89"/>
      <c r="XCO39" s="109"/>
      <c r="XCP39" s="104"/>
      <c r="XCQ39" s="105"/>
      <c r="XCR39" s="106"/>
      <c r="XCS39" s="79"/>
      <c r="XCT39" s="92"/>
      <c r="XCU39" s="89"/>
      <c r="XCV39" s="89"/>
      <c r="XCW39" s="89"/>
      <c r="XCX39" s="109"/>
      <c r="XCY39" s="104"/>
      <c r="XCZ39" s="105"/>
      <c r="XDA39" s="106"/>
      <c r="XDB39" s="79"/>
      <c r="XDC39" s="92"/>
      <c r="XDD39" s="89"/>
      <c r="XDE39" s="89"/>
      <c r="XDF39" s="89"/>
      <c r="XDG39" s="109"/>
      <c r="XDH39" s="104"/>
      <c r="XDI39" s="105"/>
      <c r="XDJ39" s="106"/>
      <c r="XDK39" s="79"/>
      <c r="XDL39" s="92"/>
      <c r="XDM39" s="89"/>
      <c r="XDN39" s="89"/>
      <c r="XDO39" s="89"/>
      <c r="XDP39" s="109"/>
      <c r="XDQ39" s="104"/>
      <c r="XDR39" s="105"/>
      <c r="XDS39" s="106"/>
      <c r="XDT39" s="79"/>
      <c r="XDU39" s="92"/>
      <c r="XDV39" s="89"/>
      <c r="XDW39" s="89"/>
      <c r="XDX39" s="89"/>
      <c r="XDY39" s="109"/>
      <c r="XDZ39" s="104"/>
      <c r="XEA39" s="105"/>
      <c r="XEB39" s="106"/>
      <c r="XEC39" s="79"/>
      <c r="XED39" s="92"/>
      <c r="XEE39" s="89"/>
      <c r="XEF39" s="89"/>
      <c r="XEG39" s="89"/>
      <c r="XEH39" s="109"/>
      <c r="XEI39" s="104"/>
      <c r="XEJ39" s="105"/>
      <c r="XEK39" s="106"/>
      <c r="XEL39" s="79"/>
      <c r="XEM39" s="92"/>
      <c r="XEN39" s="89"/>
      <c r="XEO39" s="89"/>
      <c r="XEP39" s="89"/>
      <c r="XEQ39" s="109"/>
      <c r="XER39" s="104"/>
      <c r="XES39" s="105"/>
      <c r="XET39" s="106"/>
      <c r="XEU39" s="79"/>
      <c r="XEV39" s="92"/>
      <c r="XEW39" s="89"/>
      <c r="XEX39" s="89"/>
      <c r="XEY39" s="89"/>
      <c r="XEZ39" s="109"/>
      <c r="XFA39" s="104"/>
      <c r="XFB39" s="105"/>
      <c r="XFC39" s="106"/>
      <c r="XFD39" s="79"/>
    </row>
    <row r="40" spans="1:16384" x14ac:dyDescent="0.3">
      <c r="A40" s="85" t="s">
        <v>1932</v>
      </c>
      <c r="B40" s="80" t="s">
        <v>1933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1919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4" x14ac:dyDescent="0.3">
      <c r="A41" s="85" t="s">
        <v>1966</v>
      </c>
      <c r="B41" s="80" t="s">
        <v>1967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1919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4" x14ac:dyDescent="0.3">
      <c r="A42" s="85" t="s">
        <v>1977</v>
      </c>
      <c r="B42" s="80" t="s">
        <v>1978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1919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4" x14ac:dyDescent="0.3">
      <c r="A43" s="85" t="s">
        <v>1969</v>
      </c>
      <c r="B43" s="80" t="s">
        <v>1970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1919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4" x14ac:dyDescent="0.3">
      <c r="A44" s="85" t="s">
        <v>1992</v>
      </c>
      <c r="B44" s="80" t="s">
        <v>1993</v>
      </c>
      <c r="C44" s="81">
        <v>46246</v>
      </c>
      <c r="D44" s="77"/>
      <c r="E44" s="101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1919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4" x14ac:dyDescent="0.3">
      <c r="A45" s="85" t="s">
        <v>1998</v>
      </c>
      <c r="B45" s="80" t="s">
        <v>1999</v>
      </c>
      <c r="C45" s="81">
        <v>46254</v>
      </c>
      <c r="D45" s="77"/>
      <c r="E45" s="101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1919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4" x14ac:dyDescent="0.3">
      <c r="A46" s="85" t="s">
        <v>2004</v>
      </c>
      <c r="B46" s="80" t="s">
        <v>2005</v>
      </c>
      <c r="C46" s="81">
        <v>46256</v>
      </c>
      <c r="D46" s="77"/>
      <c r="E46" s="101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2">
        <f>Table9[[#This Row],[DAYS]]*20</f>
        <v>0</v>
      </c>
      <c r="G46" s="90">
        <f>Table9[[#This Row],[DAYS]]*13</f>
        <v>0</v>
      </c>
      <c r="H46" s="90">
        <f>Table9[[#This Row],[ACTUAL]]-Table9[[#This Row],[REAL]]</f>
        <v>0</v>
      </c>
      <c r="I46" s="62" t="s">
        <v>1919</v>
      </c>
      <c r="M46" s="62"/>
      <c r="N46" s="63"/>
      <c r="O46" s="62"/>
      <c r="P46" s="63"/>
      <c r="Q46" s="62"/>
      <c r="R46" s="63"/>
      <c r="S46" s="62"/>
      <c r="T46" s="63"/>
      <c r="U46" s="62"/>
      <c r="V46" s="63"/>
      <c r="W46" s="62"/>
      <c r="X46" s="63"/>
      <c r="Y46" s="62"/>
      <c r="Z46" s="63"/>
      <c r="AA46" s="62"/>
      <c r="AB46" s="63"/>
      <c r="AC46" s="62"/>
      <c r="AD46" s="63"/>
      <c r="AE46" s="62"/>
      <c r="AF46" s="63"/>
      <c r="AG46" s="62"/>
      <c r="AH46" s="63"/>
      <c r="AI46" s="62"/>
      <c r="AJ46" s="63"/>
      <c r="AK46" s="62"/>
      <c r="AL46" s="63"/>
      <c r="AM46" s="62"/>
      <c r="AN46" s="63"/>
      <c r="AO46" s="62"/>
      <c r="AP46" s="63"/>
      <c r="AQ46" s="62"/>
      <c r="AR46" s="63"/>
      <c r="AS46" s="62"/>
      <c r="AT46" s="63"/>
      <c r="AU46" s="62"/>
      <c r="AV46" s="63"/>
      <c r="AW46" s="62"/>
      <c r="AX46" s="63"/>
      <c r="AY46" s="62"/>
      <c r="AZ46" s="63"/>
      <c r="BA46" s="62"/>
      <c r="BB46" s="63"/>
      <c r="BC46" s="62"/>
      <c r="BD46" s="63"/>
      <c r="BE46" s="62"/>
      <c r="BF46" s="63"/>
      <c r="BG46" s="62"/>
      <c r="BH46" s="63"/>
      <c r="BI46" s="62"/>
      <c r="BJ46" s="63"/>
      <c r="BK46" s="62"/>
      <c r="BL46" s="63"/>
      <c r="BM46" s="62"/>
      <c r="BN46" s="63"/>
      <c r="BO46" s="62"/>
      <c r="BP46" s="63"/>
      <c r="BQ46" s="62"/>
      <c r="BR46" s="63"/>
      <c r="BS46" s="62"/>
      <c r="BT46" s="63"/>
      <c r="BU46" s="62"/>
      <c r="BV46" s="63"/>
      <c r="BW46" s="62"/>
      <c r="BX46" s="63"/>
      <c r="BY46" s="62"/>
      <c r="BZ46" s="63"/>
      <c r="CA46" s="62"/>
      <c r="CB46" s="63"/>
      <c r="CC46" s="62"/>
      <c r="CD46" s="63"/>
      <c r="CE46" s="62"/>
      <c r="CF46" s="63"/>
      <c r="CG46" s="62"/>
      <c r="CH46" s="63"/>
      <c r="CI46" s="62"/>
      <c r="CJ46" s="63"/>
      <c r="CK46" s="62"/>
      <c r="CL46" s="63"/>
      <c r="CM46" s="62"/>
      <c r="CN46" s="63"/>
      <c r="CO46" s="62"/>
      <c r="CP46" s="63"/>
      <c r="CQ46" s="62"/>
      <c r="CR46" s="63"/>
      <c r="CS46" s="62"/>
      <c r="CT46" s="63"/>
      <c r="CU46" s="62"/>
      <c r="CV46" s="63"/>
      <c r="CW46" s="62"/>
      <c r="CX46" s="63"/>
      <c r="CY46" s="62"/>
      <c r="CZ46" s="63"/>
      <c r="DA46" s="62"/>
      <c r="DB46" s="63"/>
      <c r="DC46" s="62"/>
      <c r="DD46" s="63"/>
      <c r="DE46" s="62"/>
      <c r="DF46" s="63"/>
      <c r="DG46" s="62"/>
      <c r="DH46" s="63"/>
      <c r="DI46" s="62"/>
      <c r="DJ46" s="63"/>
      <c r="DK46" s="62"/>
      <c r="DL46" s="63"/>
      <c r="DM46" s="62"/>
      <c r="DN46" s="63"/>
      <c r="DO46" s="62"/>
      <c r="DP46" s="63"/>
      <c r="DQ46" s="62"/>
      <c r="DR46" s="63"/>
      <c r="DS46" s="62"/>
      <c r="DT46" s="63"/>
      <c r="DU46" s="62"/>
      <c r="DV46" s="63"/>
      <c r="DW46" s="62"/>
      <c r="DX46" s="63"/>
      <c r="DY46" s="62"/>
      <c r="DZ46" s="63"/>
      <c r="EA46" s="62"/>
      <c r="EB46" s="63"/>
      <c r="EC46" s="62"/>
      <c r="ED46" s="63"/>
      <c r="EE46" s="62"/>
      <c r="EF46" s="63"/>
      <c r="EG46" s="62"/>
      <c r="EH46" s="63"/>
      <c r="EI46" s="62"/>
      <c r="EJ46" s="63"/>
      <c r="EK46" s="62"/>
      <c r="EL46" s="63"/>
      <c r="EM46" s="62"/>
      <c r="EN46" s="63"/>
      <c r="EO46" s="62"/>
      <c r="EP46" s="63"/>
      <c r="EQ46" s="62"/>
      <c r="ER46" s="63"/>
      <c r="ES46" s="62"/>
      <c r="ET46" s="63"/>
      <c r="EU46" s="62"/>
      <c r="EV46" s="63"/>
      <c r="EW46" s="62"/>
      <c r="EX46" s="63"/>
      <c r="EY46" s="62"/>
      <c r="EZ46" s="63"/>
      <c r="FA46" s="62"/>
      <c r="FB46" s="63"/>
      <c r="FC46" s="62"/>
      <c r="FD46" s="63"/>
      <c r="FE46" s="62"/>
      <c r="FF46" s="63"/>
      <c r="FG46" s="62"/>
      <c r="FH46" s="63"/>
      <c r="FI46" s="62"/>
      <c r="FJ46" s="63"/>
      <c r="FK46" s="62"/>
      <c r="FL46" s="63"/>
      <c r="FM46" s="62"/>
      <c r="FN46" s="63"/>
      <c r="FO46" s="62"/>
      <c r="FP46" s="63"/>
      <c r="FQ46" s="62"/>
      <c r="FR46" s="63"/>
      <c r="FS46" s="62"/>
      <c r="FT46" s="63"/>
      <c r="FU46" s="62"/>
      <c r="FV46" s="63"/>
      <c r="FW46" s="62"/>
      <c r="FX46" s="63"/>
      <c r="FY46" s="62"/>
      <c r="FZ46" s="63"/>
      <c r="GA46" s="62"/>
      <c r="GB46" s="63"/>
      <c r="GC46" s="62"/>
      <c r="GD46" s="63"/>
      <c r="GE46" s="62"/>
      <c r="GF46" s="63"/>
      <c r="GG46" s="62"/>
      <c r="GH46" s="63"/>
      <c r="GI46" s="62"/>
      <c r="GJ46" s="63"/>
      <c r="GK46" s="62"/>
      <c r="GL46" s="63"/>
      <c r="GM46" s="62"/>
      <c r="GN46" s="63"/>
      <c r="GO46" s="62"/>
      <c r="GP46" s="63"/>
      <c r="GQ46" s="62"/>
      <c r="GR46" s="63"/>
      <c r="GS46" s="62"/>
      <c r="GT46" s="63"/>
      <c r="GU46" s="62"/>
      <c r="GV46" s="63"/>
      <c r="GW46" s="62"/>
      <c r="GX46" s="63"/>
      <c r="GY46" s="62"/>
      <c r="GZ46" s="63"/>
      <c r="HA46" s="62"/>
      <c r="HB46" s="63"/>
      <c r="HC46" s="62"/>
      <c r="HD46" s="63"/>
      <c r="HE46" s="62"/>
      <c r="HF46" s="63"/>
      <c r="HG46" s="62"/>
      <c r="HH46" s="63"/>
      <c r="HI46" s="62"/>
      <c r="HJ46" s="63"/>
      <c r="HK46" s="62"/>
      <c r="HL46" s="63"/>
      <c r="HM46" s="62"/>
      <c r="HN46" s="63"/>
      <c r="HO46" s="62"/>
      <c r="HP46" s="63"/>
      <c r="HQ46" s="62"/>
      <c r="HR46" s="63"/>
      <c r="HS46" s="62"/>
      <c r="HT46" s="63"/>
      <c r="HU46" s="62"/>
      <c r="HV46" s="63"/>
      <c r="HW46" s="62"/>
      <c r="HX46" s="63"/>
      <c r="HY46" s="62"/>
      <c r="HZ46" s="63"/>
      <c r="IA46" s="62"/>
      <c r="IB46" s="63"/>
      <c r="IC46" s="62"/>
      <c r="ID46" s="63"/>
      <c r="IE46" s="62"/>
      <c r="IF46" s="63"/>
      <c r="IG46" s="62"/>
      <c r="IH46" s="63"/>
      <c r="II46" s="62"/>
      <c r="IJ46" s="63"/>
      <c r="IK46" s="62"/>
      <c r="IL46" s="63"/>
      <c r="IM46" s="62"/>
      <c r="IN46" s="63"/>
      <c r="IO46" s="62"/>
      <c r="IP46" s="63"/>
      <c r="IQ46" s="62"/>
      <c r="IR46" s="63"/>
      <c r="IS46" s="62"/>
      <c r="IT46" s="63"/>
      <c r="IU46" s="62"/>
      <c r="IV46" s="63"/>
      <c r="IW46" s="62"/>
      <c r="IX46" s="63"/>
      <c r="IY46" s="62"/>
      <c r="IZ46" s="63"/>
      <c r="JA46" s="62"/>
      <c r="JB46" s="63"/>
      <c r="JC46" s="62"/>
      <c r="JD46" s="63"/>
      <c r="JE46" s="62"/>
      <c r="JF46" s="63"/>
      <c r="JG46" s="62"/>
      <c r="JH46" s="63"/>
      <c r="JI46" s="62"/>
      <c r="JJ46" s="63"/>
      <c r="JK46" s="62"/>
      <c r="JL46" s="63"/>
      <c r="JM46" s="62"/>
      <c r="JN46" s="63"/>
      <c r="JO46" s="62"/>
      <c r="JP46" s="63"/>
      <c r="JQ46" s="62"/>
      <c r="JR46" s="63"/>
      <c r="JS46" s="62"/>
      <c r="JT46" s="63"/>
      <c r="JU46" s="62"/>
      <c r="JV46" s="63"/>
      <c r="JW46" s="62"/>
      <c r="JX46" s="63"/>
      <c r="JY46" s="62"/>
      <c r="JZ46" s="63"/>
      <c r="KA46" s="62"/>
      <c r="KB46" s="63"/>
      <c r="KC46" s="62"/>
      <c r="KD46" s="63"/>
      <c r="KE46" s="62"/>
      <c r="KF46" s="63"/>
      <c r="KG46" s="62"/>
      <c r="KH46" s="63"/>
      <c r="KI46" s="62"/>
      <c r="KJ46" s="63"/>
      <c r="KK46" s="62"/>
      <c r="KL46" s="63"/>
      <c r="KM46" s="62"/>
      <c r="KN46" s="63"/>
      <c r="KO46" s="62"/>
      <c r="KP46" s="63"/>
      <c r="KQ46" s="62"/>
      <c r="KR46" s="63"/>
      <c r="KS46" s="62"/>
      <c r="KT46" s="63"/>
      <c r="KU46" s="62"/>
      <c r="KV46" s="63"/>
      <c r="KW46" s="62"/>
      <c r="KX46" s="63"/>
      <c r="KY46" s="62"/>
      <c r="KZ46" s="63"/>
      <c r="LA46" s="62"/>
      <c r="LB46" s="63"/>
      <c r="LC46" s="62"/>
      <c r="LD46" s="63"/>
      <c r="LE46" s="62"/>
      <c r="LF46" s="63"/>
      <c r="LG46" s="62"/>
      <c r="LH46" s="63"/>
      <c r="LI46" s="62"/>
      <c r="LJ46" s="63"/>
      <c r="LK46" s="62"/>
      <c r="LL46" s="63"/>
      <c r="LM46" s="62"/>
      <c r="LN46" s="63"/>
      <c r="LO46" s="62"/>
      <c r="LP46" s="63"/>
      <c r="LQ46" s="62"/>
      <c r="LR46" s="63"/>
      <c r="LS46" s="62"/>
      <c r="LT46" s="63"/>
      <c r="LU46" s="62"/>
      <c r="LV46" s="63"/>
      <c r="LW46" s="62"/>
      <c r="LX46" s="63"/>
      <c r="LY46" s="62"/>
      <c r="LZ46" s="63"/>
      <c r="MA46" s="62"/>
      <c r="MB46" s="63"/>
      <c r="MC46" s="62"/>
      <c r="MD46" s="63"/>
      <c r="ME46" s="62"/>
      <c r="MF46" s="63"/>
      <c r="MG46" s="62"/>
      <c r="MH46" s="63"/>
      <c r="MI46" s="62"/>
      <c r="MJ46" s="63"/>
      <c r="MK46" s="62"/>
      <c r="ML46" s="63"/>
      <c r="MM46" s="62"/>
      <c r="MN46" s="63"/>
      <c r="MO46" s="62"/>
      <c r="MP46" s="63"/>
      <c r="MQ46" s="62"/>
      <c r="MR46" s="63"/>
      <c r="MS46" s="62"/>
      <c r="MT46" s="63"/>
      <c r="MU46" s="62"/>
      <c r="MV46" s="63"/>
      <c r="MW46" s="62"/>
      <c r="MX46" s="63"/>
      <c r="MY46" s="62"/>
      <c r="MZ46" s="63"/>
      <c r="NA46" s="62"/>
      <c r="NB46" s="63"/>
      <c r="NC46" s="62"/>
      <c r="ND46" s="63"/>
      <c r="NE46" s="62"/>
      <c r="NF46" s="63"/>
      <c r="NG46" s="62"/>
      <c r="NH46" s="63"/>
      <c r="NI46" s="62"/>
      <c r="NJ46" s="63"/>
      <c r="NK46" s="62"/>
      <c r="NL46" s="63"/>
      <c r="NM46" s="62"/>
      <c r="NN46" s="63"/>
      <c r="NO46" s="62"/>
      <c r="NP46" s="63"/>
      <c r="NQ46" s="62"/>
      <c r="NR46" s="63"/>
      <c r="NS46" s="62"/>
      <c r="NT46" s="63"/>
      <c r="NU46" s="62"/>
      <c r="NV46" s="63"/>
      <c r="NW46" s="62"/>
      <c r="NX46" s="63"/>
      <c r="NY46" s="62"/>
      <c r="NZ46" s="63"/>
      <c r="OA46" s="62"/>
      <c r="OB46" s="63"/>
      <c r="OC46" s="62"/>
      <c r="OD46" s="63"/>
      <c r="OE46" s="62"/>
      <c r="OF46" s="63"/>
      <c r="OG46" s="62"/>
      <c r="OH46" s="63"/>
      <c r="OI46" s="62"/>
      <c r="OJ46" s="63"/>
      <c r="OK46" s="62"/>
      <c r="OL46" s="63"/>
      <c r="OM46" s="62"/>
      <c r="ON46" s="63"/>
      <c r="OO46" s="62"/>
      <c r="OP46" s="63"/>
      <c r="OQ46" s="62"/>
      <c r="OR46" s="63"/>
      <c r="OS46" s="62"/>
      <c r="OT46" s="63"/>
      <c r="OU46" s="62"/>
      <c r="OV46" s="63"/>
      <c r="OW46" s="62"/>
      <c r="OX46" s="63"/>
      <c r="OY46" s="62"/>
      <c r="OZ46" s="63"/>
      <c r="PA46" s="62"/>
      <c r="PB46" s="63"/>
      <c r="PC46" s="62"/>
      <c r="PD46" s="63"/>
      <c r="PE46" s="62"/>
      <c r="PF46" s="63"/>
      <c r="PG46" s="62"/>
      <c r="PH46" s="63"/>
      <c r="PI46" s="62"/>
      <c r="PJ46" s="63"/>
      <c r="PK46" s="62"/>
      <c r="PL46" s="63"/>
      <c r="PM46" s="62"/>
      <c r="PN46" s="63"/>
      <c r="PO46" s="62"/>
      <c r="PP46" s="63"/>
      <c r="PQ46" s="62"/>
      <c r="PR46" s="63"/>
      <c r="PS46" s="62"/>
      <c r="PT46" s="63"/>
      <c r="PU46" s="62"/>
      <c r="PV46" s="63"/>
      <c r="PW46" s="62"/>
      <c r="PX46" s="63"/>
      <c r="PY46" s="62"/>
      <c r="PZ46" s="63"/>
      <c r="QA46" s="62"/>
      <c r="QB46" s="63"/>
      <c r="QC46" s="62"/>
      <c r="QD46" s="63"/>
      <c r="QE46" s="62"/>
      <c r="QF46" s="63"/>
      <c r="QG46" s="62"/>
      <c r="QH46" s="63"/>
      <c r="QI46" s="62"/>
      <c r="QJ46" s="63"/>
      <c r="QK46" s="62"/>
      <c r="QL46" s="63"/>
      <c r="QM46" s="62"/>
      <c r="QN46" s="63"/>
      <c r="QO46" s="62"/>
      <c r="QP46" s="63"/>
      <c r="QQ46" s="62"/>
      <c r="QR46" s="63"/>
      <c r="QS46" s="62"/>
      <c r="QT46" s="63"/>
      <c r="QU46" s="62"/>
      <c r="QV46" s="63"/>
      <c r="QW46" s="62"/>
      <c r="QX46" s="63"/>
      <c r="QY46" s="62"/>
      <c r="QZ46" s="63"/>
      <c r="RA46" s="62"/>
      <c r="RB46" s="63"/>
      <c r="RC46" s="62"/>
      <c r="RD46" s="63"/>
      <c r="RE46" s="62"/>
      <c r="RF46" s="63"/>
      <c r="RG46" s="62"/>
      <c r="RH46" s="63"/>
      <c r="RI46" s="62"/>
      <c r="RJ46" s="63"/>
      <c r="RK46" s="62"/>
      <c r="RL46" s="63"/>
      <c r="RM46" s="62"/>
      <c r="RN46" s="63"/>
      <c r="RO46" s="62"/>
      <c r="RP46" s="63"/>
      <c r="RQ46" s="62"/>
      <c r="RR46" s="63"/>
      <c r="RS46" s="62"/>
      <c r="RT46" s="63"/>
      <c r="RU46" s="62"/>
      <c r="RV46" s="63"/>
      <c r="RW46" s="62"/>
      <c r="RX46" s="63"/>
      <c r="RY46" s="62"/>
      <c r="RZ46" s="63"/>
      <c r="SA46" s="62"/>
      <c r="SB46" s="63"/>
      <c r="SC46" s="62"/>
      <c r="SD46" s="63"/>
      <c r="SE46" s="62"/>
      <c r="SF46" s="63"/>
      <c r="SG46" s="62"/>
      <c r="SH46" s="63"/>
      <c r="SI46" s="62"/>
      <c r="SJ46" s="63"/>
      <c r="SK46" s="62"/>
      <c r="SL46" s="63"/>
      <c r="SM46" s="62"/>
      <c r="SN46" s="63"/>
      <c r="SO46" s="62"/>
      <c r="SP46" s="63"/>
      <c r="SQ46" s="62"/>
      <c r="SR46" s="63"/>
      <c r="SS46" s="62"/>
      <c r="ST46" s="63"/>
      <c r="SU46" s="62"/>
      <c r="SV46" s="63"/>
      <c r="SW46" s="62"/>
      <c r="SX46" s="63"/>
      <c r="SY46" s="62"/>
      <c r="SZ46" s="63"/>
      <c r="TA46" s="62"/>
      <c r="TB46" s="63"/>
      <c r="TC46" s="62"/>
      <c r="TD46" s="63"/>
      <c r="TE46" s="62"/>
      <c r="TF46" s="63"/>
      <c r="TG46" s="62"/>
      <c r="TH46" s="63"/>
      <c r="TI46" s="62"/>
      <c r="TJ46" s="63"/>
      <c r="TK46" s="62"/>
      <c r="TL46" s="63"/>
      <c r="TM46" s="62"/>
      <c r="TN46" s="63"/>
      <c r="TO46" s="62"/>
      <c r="TP46" s="63"/>
      <c r="TQ46" s="62"/>
      <c r="TR46" s="63"/>
      <c r="TS46" s="62"/>
      <c r="TT46" s="63"/>
      <c r="TU46" s="62"/>
      <c r="TV46" s="63"/>
      <c r="TW46" s="62"/>
      <c r="TX46" s="63"/>
      <c r="TY46" s="62"/>
      <c r="TZ46" s="63"/>
      <c r="UA46" s="62"/>
      <c r="UB46" s="63"/>
      <c r="UC46" s="62"/>
      <c r="UD46" s="63"/>
      <c r="UE46" s="62"/>
      <c r="UF46" s="63"/>
      <c r="UG46" s="62"/>
      <c r="UH46" s="63"/>
      <c r="UI46" s="62"/>
      <c r="UJ46" s="63"/>
      <c r="UK46" s="62"/>
      <c r="UL46" s="63"/>
      <c r="UM46" s="62"/>
      <c r="UN46" s="63"/>
      <c r="UO46" s="62"/>
      <c r="UP46" s="63"/>
      <c r="UQ46" s="62"/>
      <c r="UR46" s="63"/>
      <c r="US46" s="62"/>
      <c r="UT46" s="63"/>
      <c r="UU46" s="62"/>
      <c r="UV46" s="63"/>
      <c r="UW46" s="62"/>
      <c r="UX46" s="63"/>
      <c r="UY46" s="62"/>
      <c r="UZ46" s="63"/>
      <c r="VA46" s="62"/>
      <c r="VB46" s="63"/>
      <c r="VC46" s="62"/>
      <c r="VD46" s="63"/>
      <c r="VE46" s="62"/>
      <c r="VF46" s="63"/>
      <c r="VG46" s="62"/>
      <c r="VH46" s="63"/>
      <c r="VI46" s="62"/>
      <c r="VJ46" s="63"/>
      <c r="VK46" s="62"/>
      <c r="VL46" s="63"/>
      <c r="VM46" s="62"/>
      <c r="VN46" s="63"/>
      <c r="VO46" s="62"/>
      <c r="VP46" s="63"/>
      <c r="VQ46" s="62"/>
      <c r="VR46" s="63"/>
      <c r="VS46" s="62"/>
      <c r="VT46" s="63"/>
      <c r="VU46" s="62"/>
      <c r="VV46" s="63"/>
      <c r="VW46" s="62"/>
      <c r="VX46" s="63"/>
      <c r="VY46" s="62"/>
      <c r="VZ46" s="63"/>
      <c r="WA46" s="62"/>
      <c r="WB46" s="63"/>
      <c r="WC46" s="62"/>
      <c r="WD46" s="63"/>
      <c r="WE46" s="62"/>
      <c r="WF46" s="63"/>
      <c r="WG46" s="62"/>
      <c r="WH46" s="63"/>
      <c r="WI46" s="62"/>
      <c r="WJ46" s="63"/>
      <c r="WK46" s="62"/>
      <c r="WL46" s="63"/>
      <c r="WM46" s="62"/>
      <c r="WN46" s="63"/>
      <c r="WO46" s="62"/>
      <c r="WP46" s="63"/>
      <c r="WQ46" s="62"/>
      <c r="WR46" s="63"/>
      <c r="WS46" s="62"/>
      <c r="WT46" s="63"/>
      <c r="WU46" s="62"/>
      <c r="WV46" s="63"/>
      <c r="WW46" s="62"/>
      <c r="WX46" s="63"/>
      <c r="WY46" s="62"/>
      <c r="WZ46" s="63"/>
      <c r="XA46" s="62"/>
      <c r="XB46" s="63"/>
      <c r="XC46" s="62"/>
      <c r="XD46" s="63"/>
      <c r="XE46" s="62"/>
      <c r="XF46" s="63"/>
      <c r="XG46" s="62"/>
      <c r="XH46" s="63"/>
      <c r="XI46" s="62"/>
      <c r="XJ46" s="63"/>
      <c r="XK46" s="62"/>
      <c r="XL46" s="63"/>
      <c r="XM46" s="62"/>
      <c r="XN46" s="63"/>
      <c r="XO46" s="62"/>
      <c r="XP46" s="63"/>
      <c r="XQ46" s="62"/>
      <c r="XR46" s="63"/>
      <c r="XS46" s="62"/>
      <c r="XT46" s="63"/>
      <c r="XU46" s="62"/>
      <c r="XV46" s="63"/>
      <c r="XW46" s="62"/>
      <c r="XX46" s="63"/>
      <c r="XY46" s="62"/>
      <c r="XZ46" s="63"/>
      <c r="YA46" s="62"/>
      <c r="YB46" s="63"/>
      <c r="YC46" s="62"/>
      <c r="YD46" s="63"/>
      <c r="YE46" s="62"/>
      <c r="YF46" s="63"/>
      <c r="YG46" s="62"/>
      <c r="YH46" s="63"/>
      <c r="YI46" s="62"/>
      <c r="YJ46" s="63"/>
      <c r="YK46" s="62"/>
      <c r="YL46" s="63"/>
      <c r="YM46" s="62"/>
      <c r="YN46" s="63"/>
      <c r="YO46" s="62"/>
      <c r="YP46" s="63"/>
      <c r="YQ46" s="62"/>
      <c r="YR46" s="63"/>
      <c r="YS46" s="62"/>
      <c r="YT46" s="63"/>
      <c r="YU46" s="62"/>
      <c r="YV46" s="63"/>
      <c r="YW46" s="62"/>
      <c r="YX46" s="63"/>
      <c r="YY46" s="62"/>
      <c r="YZ46" s="63"/>
      <c r="ZA46" s="62"/>
      <c r="ZB46" s="63"/>
      <c r="ZC46" s="62"/>
      <c r="ZD46" s="63"/>
      <c r="ZE46" s="62"/>
      <c r="ZF46" s="63"/>
      <c r="ZG46" s="62"/>
      <c r="ZH46" s="63"/>
      <c r="ZI46" s="62"/>
      <c r="ZJ46" s="63"/>
      <c r="ZK46" s="62"/>
      <c r="ZL46" s="63"/>
      <c r="ZM46" s="62"/>
      <c r="ZN46" s="63"/>
      <c r="ZO46" s="62"/>
      <c r="ZP46" s="63"/>
      <c r="ZQ46" s="62"/>
      <c r="ZR46" s="63"/>
      <c r="ZS46" s="62"/>
      <c r="ZT46" s="63"/>
      <c r="ZU46" s="62"/>
      <c r="ZV46" s="63"/>
      <c r="ZW46" s="62"/>
      <c r="ZX46" s="63"/>
      <c r="ZY46" s="62"/>
      <c r="ZZ46" s="63"/>
      <c r="AAA46" s="62"/>
      <c r="AAB46" s="63"/>
      <c r="AAC46" s="62"/>
      <c r="AAD46" s="63"/>
      <c r="AAE46" s="62"/>
      <c r="AAF46" s="63"/>
      <c r="AAG46" s="62"/>
      <c r="AAH46" s="63"/>
      <c r="AAI46" s="62"/>
      <c r="AAJ46" s="63"/>
      <c r="AAK46" s="62"/>
      <c r="AAL46" s="63"/>
      <c r="AAM46" s="62"/>
      <c r="AAN46" s="63"/>
      <c r="AAO46" s="62"/>
      <c r="AAP46" s="63"/>
      <c r="AAQ46" s="62"/>
      <c r="AAR46" s="63"/>
      <c r="AAS46" s="62"/>
      <c r="AAT46" s="63"/>
      <c r="AAU46" s="62"/>
      <c r="AAV46" s="63"/>
      <c r="AAW46" s="62"/>
      <c r="AAX46" s="63"/>
      <c r="AAY46" s="62"/>
      <c r="AAZ46" s="63"/>
      <c r="ABA46" s="62"/>
      <c r="ABB46" s="63"/>
      <c r="ABC46" s="62"/>
      <c r="ABD46" s="63"/>
      <c r="ABE46" s="62"/>
      <c r="ABF46" s="63"/>
      <c r="ABG46" s="62"/>
      <c r="ABH46" s="63"/>
      <c r="ABI46" s="62"/>
      <c r="ABJ46" s="63"/>
      <c r="ABK46" s="62"/>
      <c r="ABL46" s="63"/>
      <c r="ABM46" s="62"/>
      <c r="ABN46" s="63"/>
      <c r="ABO46" s="62"/>
      <c r="ABP46" s="63"/>
      <c r="ABQ46" s="62"/>
      <c r="ABR46" s="63"/>
      <c r="ABS46" s="62"/>
      <c r="ABT46" s="63"/>
      <c r="ABU46" s="62"/>
      <c r="ABV46" s="63"/>
      <c r="ABW46" s="62"/>
      <c r="ABX46" s="63"/>
      <c r="ABY46" s="62"/>
      <c r="ABZ46" s="63"/>
      <c r="ACA46" s="62"/>
      <c r="ACB46" s="63"/>
      <c r="ACC46" s="62"/>
      <c r="ACD46" s="63"/>
      <c r="ACE46" s="62"/>
      <c r="ACF46" s="63"/>
      <c r="ACG46" s="62"/>
      <c r="ACH46" s="63"/>
      <c r="ACI46" s="62"/>
      <c r="ACJ46" s="63"/>
      <c r="ACK46" s="62"/>
      <c r="ACL46" s="63"/>
      <c r="ACM46" s="62"/>
      <c r="ACN46" s="63"/>
      <c r="ACO46" s="62"/>
      <c r="ACP46" s="63"/>
      <c r="ACQ46" s="62"/>
      <c r="ACR46" s="63"/>
      <c r="ACS46" s="62"/>
      <c r="ACT46" s="63"/>
      <c r="ACU46" s="62"/>
      <c r="ACV46" s="63"/>
      <c r="ACW46" s="62"/>
      <c r="ACX46" s="63"/>
      <c r="ACY46" s="62"/>
      <c r="ACZ46" s="63"/>
      <c r="ADA46" s="62"/>
      <c r="ADB46" s="63"/>
      <c r="ADC46" s="62"/>
      <c r="ADD46" s="63"/>
      <c r="ADE46" s="62"/>
      <c r="ADF46" s="63"/>
      <c r="ADG46" s="62"/>
      <c r="ADH46" s="63"/>
      <c r="ADI46" s="62"/>
      <c r="ADJ46" s="63"/>
      <c r="ADK46" s="62"/>
      <c r="ADL46" s="63"/>
      <c r="ADM46" s="62"/>
      <c r="ADN46" s="63"/>
      <c r="ADO46" s="62"/>
      <c r="ADP46" s="63"/>
      <c r="ADQ46" s="62"/>
      <c r="ADR46" s="63"/>
      <c r="ADS46" s="62"/>
      <c r="ADT46" s="63"/>
      <c r="ADU46" s="62"/>
      <c r="ADV46" s="63"/>
      <c r="ADW46" s="62"/>
      <c r="ADX46" s="63"/>
      <c r="ADY46" s="62"/>
      <c r="ADZ46" s="63"/>
      <c r="AEA46" s="62"/>
      <c r="AEB46" s="63"/>
      <c r="AEC46" s="62"/>
      <c r="AED46" s="63"/>
      <c r="AEE46" s="62"/>
      <c r="AEF46" s="63"/>
      <c r="AEG46" s="62"/>
      <c r="AEH46" s="63"/>
      <c r="AEI46" s="62"/>
      <c r="AEJ46" s="63"/>
      <c r="AEK46" s="62"/>
      <c r="AEL46" s="63"/>
      <c r="AEM46" s="62"/>
      <c r="AEN46" s="63"/>
      <c r="AEO46" s="62"/>
      <c r="AEP46" s="63"/>
      <c r="AEQ46" s="62"/>
      <c r="AER46" s="63"/>
      <c r="AES46" s="62"/>
      <c r="AET46" s="63"/>
      <c r="AEU46" s="62"/>
      <c r="AEV46" s="63"/>
      <c r="AEW46" s="62"/>
      <c r="AEX46" s="63"/>
      <c r="AEY46" s="62"/>
      <c r="AEZ46" s="63"/>
      <c r="AFA46" s="62"/>
      <c r="AFB46" s="63"/>
      <c r="AFC46" s="62"/>
      <c r="AFD46" s="63"/>
      <c r="AFE46" s="62"/>
      <c r="AFF46" s="63"/>
      <c r="AFG46" s="62"/>
      <c r="AFH46" s="63"/>
      <c r="AFI46" s="62"/>
      <c r="AFJ46" s="63"/>
      <c r="AFK46" s="62"/>
      <c r="AFL46" s="63"/>
      <c r="AFM46" s="62"/>
      <c r="AFN46" s="63"/>
      <c r="AFO46" s="62"/>
      <c r="AFP46" s="63"/>
      <c r="AFQ46" s="62"/>
      <c r="AFR46" s="63"/>
      <c r="AFS46" s="62"/>
      <c r="AFT46" s="63"/>
      <c r="AFU46" s="62"/>
      <c r="AFV46" s="63"/>
      <c r="AFW46" s="62"/>
      <c r="AFX46" s="63"/>
      <c r="AFY46" s="62"/>
      <c r="AFZ46" s="63"/>
      <c r="AGA46" s="62"/>
      <c r="AGB46" s="63"/>
      <c r="AGC46" s="62"/>
      <c r="AGD46" s="63"/>
      <c r="AGE46" s="62"/>
      <c r="AGF46" s="63"/>
      <c r="AGG46" s="62"/>
      <c r="AGH46" s="63"/>
      <c r="AGI46" s="62"/>
      <c r="AGJ46" s="63"/>
      <c r="AGK46" s="62"/>
      <c r="AGL46" s="63"/>
      <c r="AGM46" s="62"/>
      <c r="AGN46" s="63"/>
      <c r="AGO46" s="62"/>
      <c r="AGP46" s="63"/>
      <c r="AGQ46" s="62"/>
      <c r="AGR46" s="63"/>
      <c r="AGS46" s="62"/>
      <c r="AGT46" s="63"/>
      <c r="AGU46" s="62"/>
      <c r="AGV46" s="63"/>
      <c r="AGW46" s="62"/>
      <c r="AGX46" s="63"/>
      <c r="AGY46" s="62"/>
      <c r="AGZ46" s="63"/>
      <c r="AHA46" s="62"/>
      <c r="AHB46" s="63"/>
      <c r="AHC46" s="62"/>
      <c r="AHD46" s="63"/>
      <c r="AHE46" s="62"/>
      <c r="AHF46" s="63"/>
      <c r="AHG46" s="62"/>
      <c r="AHH46" s="63"/>
      <c r="AHI46" s="62"/>
      <c r="AHJ46" s="63"/>
      <c r="AHK46" s="62"/>
      <c r="AHL46" s="63"/>
      <c r="AHM46" s="62"/>
      <c r="AHN46" s="63"/>
      <c r="AHO46" s="62"/>
      <c r="AHP46" s="63"/>
      <c r="AHQ46" s="62"/>
      <c r="AHR46" s="63"/>
      <c r="AHS46" s="62"/>
      <c r="AHT46" s="63"/>
      <c r="AHU46" s="62"/>
      <c r="AHV46" s="63"/>
      <c r="AHW46" s="62"/>
      <c r="AHX46" s="63"/>
      <c r="AHY46" s="62"/>
      <c r="AHZ46" s="63"/>
      <c r="AIA46" s="62"/>
      <c r="AIB46" s="63"/>
      <c r="AIC46" s="62"/>
      <c r="AID46" s="63"/>
      <c r="AIE46" s="62"/>
      <c r="AIF46" s="63"/>
      <c r="AIG46" s="62"/>
      <c r="AIH46" s="63"/>
      <c r="AII46" s="62"/>
      <c r="AIJ46" s="63"/>
      <c r="AIK46" s="62"/>
      <c r="AIL46" s="63"/>
      <c r="AIM46" s="62"/>
      <c r="AIN46" s="63"/>
      <c r="AIO46" s="62"/>
      <c r="AIP46" s="63"/>
      <c r="AIQ46" s="62"/>
      <c r="AIR46" s="63"/>
      <c r="AIS46" s="62"/>
      <c r="AIT46" s="63"/>
      <c r="AIU46" s="62"/>
      <c r="AIV46" s="63"/>
      <c r="AIW46" s="62"/>
      <c r="AIX46" s="63"/>
      <c r="AIY46" s="62"/>
      <c r="AIZ46" s="63"/>
      <c r="AJA46" s="62"/>
      <c r="AJB46" s="63"/>
      <c r="AJC46" s="62"/>
      <c r="AJD46" s="63"/>
      <c r="AJE46" s="62"/>
      <c r="AJF46" s="63"/>
      <c r="AJG46" s="62"/>
      <c r="AJH46" s="63"/>
      <c r="AJI46" s="62"/>
      <c r="AJJ46" s="63"/>
      <c r="AJK46" s="62"/>
      <c r="AJL46" s="63"/>
      <c r="AJM46" s="62"/>
      <c r="AJN46" s="63"/>
      <c r="AJO46" s="62"/>
      <c r="AJP46" s="63"/>
      <c r="AJQ46" s="62"/>
      <c r="AJR46" s="63"/>
      <c r="AJS46" s="62"/>
      <c r="AJT46" s="63"/>
      <c r="AJU46" s="62"/>
      <c r="AJV46" s="63"/>
      <c r="AJW46" s="62"/>
      <c r="AJX46" s="63"/>
      <c r="AJY46" s="62"/>
      <c r="AJZ46" s="63"/>
      <c r="AKA46" s="62"/>
      <c r="AKB46" s="63"/>
      <c r="AKC46" s="62"/>
      <c r="AKD46" s="63"/>
      <c r="AKE46" s="62"/>
      <c r="AKF46" s="63"/>
      <c r="AKG46" s="62"/>
      <c r="AKH46" s="63"/>
      <c r="AKI46" s="62"/>
      <c r="AKJ46" s="63"/>
      <c r="AKK46" s="62"/>
      <c r="AKL46" s="63"/>
      <c r="AKM46" s="62"/>
      <c r="AKN46" s="63"/>
      <c r="AKO46" s="62"/>
      <c r="AKP46" s="63"/>
      <c r="AKQ46" s="62"/>
      <c r="AKR46" s="63"/>
      <c r="AKS46" s="62"/>
      <c r="AKT46" s="63"/>
      <c r="AKU46" s="62"/>
      <c r="AKV46" s="63"/>
      <c r="AKW46" s="62"/>
      <c r="AKX46" s="63"/>
      <c r="AKY46" s="62"/>
      <c r="AKZ46" s="63"/>
      <c r="ALA46" s="62"/>
      <c r="ALB46" s="63"/>
      <c r="ALC46" s="62"/>
      <c r="ALD46" s="63"/>
      <c r="ALE46" s="62"/>
      <c r="ALF46" s="63"/>
      <c r="ALG46" s="62"/>
      <c r="ALH46" s="63"/>
      <c r="ALI46" s="62"/>
      <c r="ALJ46" s="63"/>
      <c r="ALK46" s="62"/>
      <c r="ALL46" s="63"/>
      <c r="ALM46" s="62"/>
      <c r="ALN46" s="63"/>
      <c r="ALO46" s="62"/>
      <c r="ALP46" s="63"/>
      <c r="ALQ46" s="62"/>
      <c r="ALR46" s="63"/>
      <c r="ALS46" s="62"/>
      <c r="ALT46" s="63"/>
      <c r="ALU46" s="62"/>
      <c r="ALV46" s="63"/>
      <c r="ALW46" s="62"/>
      <c r="ALX46" s="63"/>
      <c r="ALY46" s="62"/>
      <c r="ALZ46" s="63"/>
      <c r="AMA46" s="62"/>
      <c r="AMB46" s="63"/>
      <c r="AMC46" s="62"/>
      <c r="AMD46" s="63"/>
      <c r="AME46" s="62"/>
      <c r="AMF46" s="63"/>
      <c r="AMG46" s="62"/>
      <c r="AMH46" s="63"/>
      <c r="AMI46" s="62"/>
      <c r="AMJ46" s="63"/>
      <c r="AMK46" s="62"/>
      <c r="AML46" s="63"/>
      <c r="AMM46" s="62"/>
      <c r="AMN46" s="63"/>
      <c r="AMO46" s="62"/>
      <c r="AMP46" s="63"/>
      <c r="AMQ46" s="62"/>
      <c r="AMR46" s="63"/>
      <c r="AMS46" s="62"/>
      <c r="AMT46" s="63"/>
      <c r="AMU46" s="62"/>
      <c r="AMV46" s="63"/>
      <c r="AMW46" s="62"/>
      <c r="AMX46" s="63"/>
      <c r="AMY46" s="62"/>
      <c r="AMZ46" s="63"/>
      <c r="ANA46" s="62"/>
      <c r="ANB46" s="63"/>
      <c r="ANC46" s="62"/>
      <c r="AND46" s="63"/>
      <c r="ANE46" s="62"/>
      <c r="ANF46" s="63"/>
      <c r="ANG46" s="62"/>
      <c r="ANH46" s="63"/>
      <c r="ANI46" s="62"/>
      <c r="ANJ46" s="63"/>
      <c r="ANK46" s="62"/>
      <c r="ANL46" s="63"/>
      <c r="ANM46" s="62"/>
      <c r="ANN46" s="63"/>
      <c r="ANO46" s="62"/>
      <c r="ANP46" s="63"/>
      <c r="ANQ46" s="62"/>
      <c r="ANR46" s="63"/>
      <c r="ANS46" s="62"/>
      <c r="ANT46" s="63"/>
      <c r="ANU46" s="62"/>
      <c r="ANV46" s="63"/>
      <c r="ANW46" s="62"/>
      <c r="ANX46" s="63"/>
      <c r="ANY46" s="62"/>
      <c r="ANZ46" s="63"/>
      <c r="AOA46" s="62"/>
      <c r="AOB46" s="63"/>
      <c r="AOC46" s="62"/>
      <c r="AOD46" s="63"/>
      <c r="AOE46" s="62"/>
      <c r="AOF46" s="63"/>
      <c r="AOG46" s="62"/>
      <c r="AOH46" s="63"/>
      <c r="AOI46" s="62"/>
      <c r="AOJ46" s="63"/>
      <c r="AOK46" s="62"/>
      <c r="AOL46" s="63"/>
      <c r="AOM46" s="62"/>
      <c r="AON46" s="63"/>
      <c r="AOO46" s="62"/>
      <c r="AOP46" s="63"/>
      <c r="AOQ46" s="62"/>
      <c r="AOR46" s="63"/>
      <c r="AOS46" s="62"/>
      <c r="AOT46" s="63"/>
      <c r="AOU46" s="62"/>
      <c r="AOV46" s="63"/>
      <c r="AOW46" s="62"/>
      <c r="AOX46" s="63"/>
      <c r="AOY46" s="62"/>
      <c r="AOZ46" s="63"/>
      <c r="APA46" s="62"/>
      <c r="APB46" s="63"/>
      <c r="APC46" s="62"/>
      <c r="APD46" s="63"/>
      <c r="APE46" s="62"/>
      <c r="APF46" s="63"/>
      <c r="APG46" s="62"/>
      <c r="APH46" s="63"/>
      <c r="API46" s="62"/>
      <c r="APJ46" s="63"/>
      <c r="APK46" s="62"/>
      <c r="APL46" s="63"/>
      <c r="APM46" s="62"/>
      <c r="APN46" s="63"/>
      <c r="APO46" s="62"/>
      <c r="APP46" s="63"/>
      <c r="APQ46" s="62"/>
      <c r="APR46" s="63"/>
      <c r="APS46" s="62"/>
      <c r="APT46" s="63"/>
      <c r="APU46" s="62"/>
      <c r="APV46" s="63"/>
      <c r="APW46" s="62"/>
      <c r="APX46" s="63"/>
      <c r="APY46" s="62"/>
      <c r="APZ46" s="63"/>
      <c r="AQA46" s="62"/>
      <c r="AQB46" s="63"/>
      <c r="AQC46" s="62"/>
      <c r="AQD46" s="63"/>
      <c r="AQE46" s="62"/>
      <c r="AQF46" s="63"/>
      <c r="AQG46" s="62"/>
      <c r="AQH46" s="63"/>
      <c r="AQI46" s="62"/>
      <c r="AQJ46" s="63"/>
      <c r="AQK46" s="62"/>
      <c r="AQL46" s="63"/>
      <c r="AQM46" s="62"/>
      <c r="AQN46" s="63"/>
      <c r="AQO46" s="62"/>
      <c r="AQP46" s="63"/>
      <c r="AQQ46" s="62"/>
      <c r="AQR46" s="63"/>
      <c r="AQS46" s="62"/>
      <c r="AQT46" s="63"/>
      <c r="AQU46" s="62"/>
      <c r="AQV46" s="63"/>
      <c r="AQW46" s="62"/>
      <c r="AQX46" s="63"/>
      <c r="AQY46" s="62"/>
      <c r="AQZ46" s="63"/>
      <c r="ARA46" s="62"/>
      <c r="ARB46" s="63"/>
      <c r="ARC46" s="62"/>
      <c r="ARD46" s="63"/>
      <c r="ARE46" s="62"/>
      <c r="ARF46" s="63"/>
      <c r="ARG46" s="62"/>
      <c r="ARH46" s="63"/>
      <c r="ARI46" s="62"/>
      <c r="ARJ46" s="63"/>
      <c r="ARK46" s="62"/>
      <c r="ARL46" s="63"/>
      <c r="ARM46" s="62"/>
      <c r="ARN46" s="63"/>
      <c r="ARO46" s="62"/>
      <c r="ARP46" s="63"/>
      <c r="ARQ46" s="62"/>
      <c r="ARR46" s="63"/>
      <c r="ARS46" s="62"/>
      <c r="ART46" s="63"/>
      <c r="ARU46" s="62"/>
      <c r="ARV46" s="63"/>
      <c r="ARW46" s="62"/>
      <c r="ARX46" s="63"/>
      <c r="ARY46" s="62"/>
      <c r="ARZ46" s="63"/>
      <c r="ASA46" s="62"/>
      <c r="ASB46" s="63"/>
      <c r="ASC46" s="62"/>
      <c r="ASD46" s="63"/>
      <c r="ASE46" s="62"/>
      <c r="ASF46" s="63"/>
      <c r="ASG46" s="62"/>
      <c r="ASH46" s="63"/>
      <c r="ASI46" s="62"/>
      <c r="ASJ46" s="63"/>
      <c r="ASK46" s="62"/>
      <c r="ASL46" s="63"/>
      <c r="ASM46" s="62"/>
      <c r="ASN46" s="63"/>
      <c r="ASO46" s="62"/>
      <c r="ASP46" s="63"/>
      <c r="ASQ46" s="62"/>
      <c r="ASR46" s="63"/>
      <c r="ASS46" s="62"/>
      <c r="AST46" s="63"/>
      <c r="ASU46" s="62"/>
      <c r="ASV46" s="63"/>
      <c r="ASW46" s="62"/>
      <c r="ASX46" s="63"/>
      <c r="ASY46" s="62"/>
      <c r="ASZ46" s="63"/>
      <c r="ATA46" s="62"/>
      <c r="ATB46" s="63"/>
      <c r="ATC46" s="62"/>
      <c r="ATD46" s="63"/>
      <c r="ATE46" s="62"/>
      <c r="ATF46" s="63"/>
      <c r="ATG46" s="62"/>
      <c r="ATH46" s="63"/>
      <c r="ATI46" s="62"/>
      <c r="ATJ46" s="63"/>
      <c r="ATK46" s="62"/>
      <c r="ATL46" s="63"/>
      <c r="ATM46" s="62"/>
      <c r="ATN46" s="63"/>
      <c r="ATO46" s="62"/>
      <c r="ATP46" s="63"/>
      <c r="ATQ46" s="62"/>
      <c r="ATR46" s="63"/>
      <c r="ATS46" s="62"/>
      <c r="ATT46" s="63"/>
      <c r="ATU46" s="62"/>
      <c r="ATV46" s="63"/>
      <c r="ATW46" s="62"/>
      <c r="ATX46" s="63"/>
      <c r="ATY46" s="62"/>
      <c r="ATZ46" s="63"/>
      <c r="AUA46" s="62"/>
      <c r="AUB46" s="63"/>
      <c r="AUC46" s="62"/>
      <c r="AUD46" s="63"/>
      <c r="AUE46" s="62"/>
      <c r="AUF46" s="63"/>
      <c r="AUG46" s="62"/>
      <c r="AUH46" s="63"/>
      <c r="AUI46" s="62"/>
      <c r="AUJ46" s="63"/>
      <c r="AUK46" s="62"/>
      <c r="AUL46" s="63"/>
      <c r="AUM46" s="62"/>
      <c r="AUN46" s="63"/>
      <c r="AUO46" s="62"/>
      <c r="AUP46" s="63"/>
      <c r="AUQ46" s="62"/>
      <c r="AUR46" s="63"/>
      <c r="AUS46" s="62"/>
      <c r="AUT46" s="63"/>
      <c r="AUU46" s="62"/>
      <c r="AUV46" s="63"/>
      <c r="AUW46" s="62"/>
      <c r="AUX46" s="63"/>
      <c r="AUY46" s="62"/>
      <c r="AUZ46" s="63"/>
      <c r="AVA46" s="62"/>
      <c r="AVB46" s="63"/>
      <c r="AVC46" s="62"/>
      <c r="AVD46" s="63"/>
      <c r="AVE46" s="62"/>
      <c r="AVF46" s="63"/>
      <c r="AVG46" s="62"/>
      <c r="AVH46" s="63"/>
      <c r="AVI46" s="62"/>
      <c r="AVJ46" s="63"/>
      <c r="AVK46" s="62"/>
      <c r="AVL46" s="63"/>
      <c r="AVM46" s="62"/>
      <c r="AVN46" s="63"/>
      <c r="AVO46" s="62"/>
      <c r="AVP46" s="63"/>
      <c r="AVQ46" s="62"/>
      <c r="AVR46" s="63"/>
      <c r="AVS46" s="62"/>
      <c r="AVT46" s="63"/>
      <c r="AVU46" s="62"/>
      <c r="AVV46" s="63"/>
      <c r="AVW46" s="62"/>
      <c r="AVX46" s="63"/>
      <c r="AVY46" s="62"/>
      <c r="AVZ46" s="63"/>
      <c r="AWA46" s="62"/>
      <c r="AWB46" s="63"/>
      <c r="AWC46" s="62"/>
      <c r="AWD46" s="63"/>
      <c r="AWE46" s="62"/>
      <c r="AWF46" s="63"/>
      <c r="AWG46" s="62"/>
      <c r="AWH46" s="63"/>
      <c r="AWI46" s="62"/>
      <c r="AWJ46" s="63"/>
      <c r="AWK46" s="62"/>
      <c r="AWL46" s="63"/>
      <c r="AWM46" s="62"/>
      <c r="AWN46" s="63"/>
      <c r="AWO46" s="62"/>
      <c r="AWP46" s="63"/>
      <c r="AWQ46" s="62"/>
      <c r="AWR46" s="63"/>
      <c r="AWS46" s="62"/>
      <c r="AWT46" s="63"/>
      <c r="AWU46" s="62"/>
      <c r="AWV46" s="63"/>
      <c r="AWW46" s="62"/>
      <c r="AWX46" s="63"/>
      <c r="AWY46" s="62"/>
      <c r="AWZ46" s="63"/>
      <c r="AXA46" s="62"/>
      <c r="AXB46" s="63"/>
      <c r="AXC46" s="62"/>
      <c r="AXD46" s="63"/>
      <c r="AXE46" s="62"/>
      <c r="AXF46" s="63"/>
      <c r="AXG46" s="62"/>
      <c r="AXH46" s="63"/>
      <c r="AXI46" s="62"/>
      <c r="AXJ46" s="63"/>
      <c r="AXK46" s="62"/>
      <c r="AXL46" s="63"/>
      <c r="AXM46" s="62"/>
      <c r="AXN46" s="63"/>
      <c r="AXO46" s="62"/>
      <c r="AXP46" s="63"/>
      <c r="AXQ46" s="62"/>
      <c r="AXR46" s="63"/>
      <c r="AXS46" s="62"/>
      <c r="AXT46" s="63"/>
      <c r="AXU46" s="62"/>
      <c r="AXV46" s="63"/>
      <c r="AXW46" s="62"/>
      <c r="AXX46" s="63"/>
      <c r="AXY46" s="62"/>
      <c r="AXZ46" s="63"/>
      <c r="AYA46" s="62"/>
      <c r="AYB46" s="63"/>
      <c r="AYC46" s="62"/>
      <c r="AYD46" s="63"/>
      <c r="AYE46" s="62"/>
      <c r="AYF46" s="63"/>
      <c r="AYG46" s="62"/>
      <c r="AYH46" s="63"/>
      <c r="AYI46" s="62"/>
      <c r="AYJ46" s="63"/>
      <c r="AYK46" s="62"/>
      <c r="AYL46" s="63"/>
      <c r="AYM46" s="62"/>
      <c r="AYN46" s="63"/>
      <c r="AYO46" s="62"/>
      <c r="AYP46" s="63"/>
      <c r="AYQ46" s="62"/>
      <c r="AYR46" s="63"/>
      <c r="AYS46" s="62"/>
      <c r="AYT46" s="63"/>
      <c r="AYU46" s="62"/>
      <c r="AYV46" s="63"/>
      <c r="AYW46" s="62"/>
      <c r="AYX46" s="63"/>
      <c r="AYY46" s="62"/>
      <c r="AYZ46" s="63"/>
      <c r="AZA46" s="62"/>
      <c r="AZB46" s="63"/>
      <c r="AZC46" s="62"/>
      <c r="AZD46" s="63"/>
      <c r="AZE46" s="62"/>
      <c r="AZF46" s="63"/>
      <c r="AZG46" s="62"/>
      <c r="AZH46" s="63"/>
      <c r="AZI46" s="62"/>
      <c r="AZJ46" s="63"/>
      <c r="AZK46" s="62"/>
      <c r="AZL46" s="63"/>
      <c r="AZM46" s="62"/>
      <c r="AZN46" s="63"/>
      <c r="AZO46" s="62"/>
      <c r="AZP46" s="63"/>
      <c r="AZQ46" s="62"/>
      <c r="AZR46" s="63"/>
      <c r="AZS46" s="62"/>
      <c r="AZT46" s="63"/>
      <c r="AZU46" s="62"/>
      <c r="AZV46" s="63"/>
      <c r="AZW46" s="62"/>
      <c r="AZX46" s="63"/>
      <c r="AZY46" s="62"/>
      <c r="AZZ46" s="63"/>
      <c r="BAA46" s="62"/>
      <c r="BAB46" s="63"/>
      <c r="BAC46" s="62"/>
      <c r="BAD46" s="63"/>
      <c r="BAE46" s="62"/>
      <c r="BAF46" s="63"/>
      <c r="BAG46" s="62"/>
      <c r="BAH46" s="63"/>
      <c r="BAI46" s="62"/>
      <c r="BAJ46" s="63"/>
      <c r="BAK46" s="62"/>
      <c r="BAL46" s="63"/>
      <c r="BAM46" s="62"/>
      <c r="BAN46" s="63"/>
      <c r="BAO46" s="62"/>
      <c r="BAP46" s="63"/>
      <c r="BAQ46" s="62"/>
      <c r="BAR46" s="63"/>
      <c r="BAS46" s="62"/>
      <c r="BAT46" s="63"/>
      <c r="BAU46" s="62"/>
      <c r="BAV46" s="63"/>
      <c r="BAW46" s="62"/>
      <c r="BAX46" s="63"/>
      <c r="BAY46" s="62"/>
      <c r="BAZ46" s="63"/>
      <c r="BBA46" s="62"/>
      <c r="BBB46" s="63"/>
      <c r="BBC46" s="62"/>
      <c r="BBD46" s="63"/>
      <c r="BBE46" s="62"/>
      <c r="BBF46" s="63"/>
      <c r="BBG46" s="62"/>
      <c r="BBH46" s="63"/>
      <c r="BBI46" s="62"/>
      <c r="BBJ46" s="63"/>
      <c r="BBK46" s="62"/>
      <c r="BBL46" s="63"/>
      <c r="BBM46" s="62"/>
      <c r="BBN46" s="63"/>
      <c r="BBO46" s="62"/>
      <c r="BBP46" s="63"/>
      <c r="BBQ46" s="62"/>
      <c r="BBR46" s="63"/>
      <c r="BBS46" s="62"/>
      <c r="BBT46" s="63"/>
      <c r="BBU46" s="62"/>
      <c r="BBV46" s="63"/>
      <c r="BBW46" s="62"/>
      <c r="BBX46" s="63"/>
      <c r="BBY46" s="62"/>
      <c r="BBZ46" s="63"/>
      <c r="BCA46" s="62"/>
      <c r="BCB46" s="63"/>
      <c r="BCC46" s="62"/>
      <c r="BCD46" s="63"/>
      <c r="BCE46" s="62"/>
      <c r="BCF46" s="63"/>
      <c r="BCG46" s="62"/>
      <c r="BCH46" s="63"/>
      <c r="BCI46" s="62"/>
      <c r="BCJ46" s="63"/>
      <c r="BCK46" s="62"/>
      <c r="BCL46" s="63"/>
      <c r="BCM46" s="62"/>
      <c r="BCN46" s="63"/>
      <c r="BCO46" s="62"/>
      <c r="BCP46" s="63"/>
      <c r="BCQ46" s="62"/>
      <c r="BCR46" s="63"/>
      <c r="BCS46" s="62"/>
      <c r="BCT46" s="63"/>
      <c r="BCU46" s="62"/>
      <c r="BCV46" s="63"/>
      <c r="BCW46" s="62"/>
      <c r="BCX46" s="63"/>
      <c r="BCY46" s="62"/>
      <c r="BCZ46" s="63"/>
      <c r="BDA46" s="62"/>
      <c r="BDB46" s="63"/>
      <c r="BDC46" s="62"/>
      <c r="BDD46" s="63"/>
      <c r="BDE46" s="62"/>
      <c r="BDF46" s="63"/>
      <c r="BDG46" s="62"/>
      <c r="BDH46" s="63"/>
      <c r="BDI46" s="62"/>
      <c r="BDJ46" s="63"/>
      <c r="BDK46" s="62"/>
      <c r="BDL46" s="63"/>
      <c r="BDM46" s="62"/>
      <c r="BDN46" s="63"/>
      <c r="BDO46" s="62"/>
      <c r="BDP46" s="63"/>
      <c r="BDQ46" s="62"/>
      <c r="BDR46" s="63"/>
      <c r="BDS46" s="62"/>
      <c r="BDT46" s="63"/>
      <c r="BDU46" s="62"/>
      <c r="BDV46" s="63"/>
      <c r="BDW46" s="62"/>
      <c r="BDX46" s="63"/>
      <c r="BDY46" s="62"/>
      <c r="BDZ46" s="63"/>
      <c r="BEA46" s="62"/>
      <c r="BEB46" s="63"/>
      <c r="BEC46" s="62"/>
      <c r="BED46" s="63"/>
      <c r="BEE46" s="62"/>
      <c r="BEF46" s="63"/>
      <c r="BEG46" s="62"/>
      <c r="BEH46" s="63"/>
      <c r="BEI46" s="62"/>
      <c r="BEJ46" s="63"/>
      <c r="BEK46" s="62"/>
      <c r="BEL46" s="63"/>
      <c r="BEM46" s="62"/>
      <c r="BEN46" s="63"/>
      <c r="BEO46" s="62"/>
      <c r="BEP46" s="63"/>
      <c r="BEQ46" s="62"/>
      <c r="BER46" s="63"/>
      <c r="BES46" s="62"/>
      <c r="BET46" s="63"/>
      <c r="BEU46" s="62"/>
      <c r="BEV46" s="63"/>
      <c r="BEW46" s="62"/>
      <c r="BEX46" s="63"/>
      <c r="BEY46" s="62"/>
      <c r="BEZ46" s="63"/>
      <c r="BFA46" s="62"/>
      <c r="BFB46" s="63"/>
      <c r="BFC46" s="62"/>
      <c r="BFD46" s="63"/>
      <c r="BFE46" s="62"/>
      <c r="BFF46" s="63"/>
      <c r="BFG46" s="62"/>
      <c r="BFH46" s="63"/>
      <c r="BFI46" s="62"/>
      <c r="BFJ46" s="63"/>
      <c r="BFK46" s="62"/>
      <c r="BFL46" s="63"/>
      <c r="BFM46" s="62"/>
      <c r="BFN46" s="63"/>
      <c r="BFO46" s="62"/>
      <c r="BFP46" s="63"/>
      <c r="BFQ46" s="62"/>
      <c r="BFR46" s="63"/>
      <c r="BFS46" s="62"/>
      <c r="BFT46" s="63"/>
      <c r="BFU46" s="62"/>
      <c r="BFV46" s="63"/>
      <c r="BFW46" s="62"/>
      <c r="BFX46" s="63"/>
      <c r="BFY46" s="62"/>
      <c r="BFZ46" s="63"/>
      <c r="BGA46" s="62"/>
      <c r="BGB46" s="63"/>
      <c r="BGC46" s="62"/>
      <c r="BGD46" s="63"/>
      <c r="BGE46" s="62"/>
      <c r="BGF46" s="63"/>
      <c r="BGG46" s="62"/>
      <c r="BGH46" s="63"/>
      <c r="BGI46" s="62"/>
      <c r="BGJ46" s="63"/>
      <c r="BGK46" s="62"/>
      <c r="BGL46" s="63"/>
      <c r="BGM46" s="62"/>
      <c r="BGN46" s="63"/>
      <c r="BGO46" s="62"/>
      <c r="BGP46" s="63"/>
      <c r="BGQ46" s="62"/>
      <c r="BGR46" s="63"/>
      <c r="BGS46" s="62"/>
      <c r="BGT46" s="63"/>
      <c r="BGU46" s="62"/>
      <c r="BGV46" s="63"/>
      <c r="BGW46" s="62"/>
      <c r="BGX46" s="63"/>
      <c r="BGY46" s="62"/>
      <c r="BGZ46" s="63"/>
      <c r="BHA46" s="62"/>
      <c r="BHB46" s="63"/>
      <c r="BHC46" s="62"/>
      <c r="BHD46" s="63"/>
      <c r="BHE46" s="62"/>
      <c r="BHF46" s="63"/>
      <c r="BHG46" s="62"/>
      <c r="BHH46" s="63"/>
      <c r="BHI46" s="62"/>
      <c r="BHJ46" s="63"/>
      <c r="BHK46" s="62"/>
      <c r="BHL46" s="63"/>
      <c r="BHM46" s="62"/>
      <c r="BHN46" s="63"/>
      <c r="BHO46" s="62"/>
      <c r="BHP46" s="63"/>
      <c r="BHQ46" s="62"/>
      <c r="BHR46" s="63"/>
      <c r="BHS46" s="62"/>
      <c r="BHT46" s="63"/>
      <c r="BHU46" s="62"/>
      <c r="BHV46" s="63"/>
      <c r="BHW46" s="62"/>
      <c r="BHX46" s="63"/>
      <c r="BHY46" s="62"/>
      <c r="BHZ46" s="63"/>
      <c r="BIA46" s="62"/>
      <c r="BIB46" s="63"/>
      <c r="BIC46" s="62"/>
      <c r="BID46" s="63"/>
      <c r="BIE46" s="62"/>
      <c r="BIF46" s="63"/>
      <c r="BIG46" s="62"/>
      <c r="BIH46" s="63"/>
      <c r="BII46" s="62"/>
      <c r="BIJ46" s="63"/>
      <c r="BIK46" s="62"/>
      <c r="BIL46" s="63"/>
      <c r="BIM46" s="62"/>
      <c r="BIN46" s="63"/>
      <c r="BIO46" s="62"/>
      <c r="BIP46" s="63"/>
      <c r="BIQ46" s="62"/>
      <c r="BIR46" s="63"/>
      <c r="BIS46" s="62"/>
      <c r="BIT46" s="63"/>
      <c r="BIU46" s="62"/>
      <c r="BIV46" s="63"/>
      <c r="BIW46" s="62"/>
      <c r="BIX46" s="63"/>
      <c r="BIY46" s="62"/>
      <c r="BIZ46" s="63"/>
      <c r="BJA46" s="62"/>
      <c r="BJB46" s="63"/>
      <c r="BJC46" s="62"/>
      <c r="BJD46" s="63"/>
      <c r="BJE46" s="62"/>
      <c r="BJF46" s="63"/>
      <c r="BJG46" s="62"/>
      <c r="BJH46" s="63"/>
      <c r="BJI46" s="62"/>
      <c r="BJJ46" s="63"/>
      <c r="BJK46" s="62"/>
      <c r="BJL46" s="63"/>
      <c r="BJM46" s="62"/>
      <c r="BJN46" s="63"/>
      <c r="BJO46" s="62"/>
      <c r="BJP46" s="63"/>
      <c r="BJQ46" s="62"/>
      <c r="BJR46" s="63"/>
      <c r="BJS46" s="62"/>
      <c r="BJT46" s="63"/>
      <c r="BJU46" s="62"/>
      <c r="BJV46" s="63"/>
      <c r="BJW46" s="62"/>
      <c r="BJX46" s="63"/>
      <c r="BJY46" s="62"/>
      <c r="BJZ46" s="63"/>
      <c r="BKA46" s="62"/>
      <c r="BKB46" s="63"/>
      <c r="BKC46" s="62"/>
      <c r="BKD46" s="63"/>
      <c r="BKE46" s="62"/>
      <c r="BKF46" s="63"/>
      <c r="BKG46" s="62"/>
      <c r="BKH46" s="63"/>
      <c r="BKI46" s="62"/>
      <c r="BKJ46" s="63"/>
      <c r="BKK46" s="62"/>
      <c r="BKL46" s="63"/>
      <c r="BKM46" s="62"/>
      <c r="BKN46" s="63"/>
      <c r="BKO46" s="62"/>
      <c r="BKP46" s="63"/>
      <c r="BKQ46" s="62"/>
      <c r="BKR46" s="63"/>
      <c r="BKS46" s="62"/>
      <c r="BKT46" s="63"/>
      <c r="BKU46" s="62"/>
      <c r="BKV46" s="63"/>
      <c r="BKW46" s="62"/>
      <c r="BKX46" s="63"/>
      <c r="BKY46" s="62"/>
      <c r="BKZ46" s="63"/>
      <c r="BLA46" s="62"/>
      <c r="BLB46" s="63"/>
      <c r="BLC46" s="62"/>
      <c r="BLD46" s="63"/>
      <c r="BLE46" s="62"/>
      <c r="BLF46" s="63"/>
      <c r="BLG46" s="62"/>
      <c r="BLH46" s="63"/>
      <c r="BLI46" s="62"/>
      <c r="BLJ46" s="63"/>
      <c r="BLK46" s="62"/>
      <c r="BLL46" s="63"/>
      <c r="BLM46" s="62"/>
      <c r="BLN46" s="63"/>
      <c r="BLO46" s="62"/>
      <c r="BLP46" s="63"/>
      <c r="BLQ46" s="62"/>
      <c r="BLR46" s="63"/>
      <c r="BLS46" s="62"/>
      <c r="BLT46" s="63"/>
      <c r="BLU46" s="62"/>
      <c r="BLV46" s="63"/>
      <c r="BLW46" s="62"/>
      <c r="BLX46" s="63"/>
      <c r="BLY46" s="62"/>
      <c r="BLZ46" s="63"/>
      <c r="BMA46" s="62"/>
      <c r="BMB46" s="63"/>
      <c r="BMC46" s="62"/>
      <c r="BMD46" s="63"/>
      <c r="BME46" s="62"/>
      <c r="BMF46" s="63"/>
      <c r="BMG46" s="62"/>
      <c r="BMH46" s="63"/>
      <c r="BMI46" s="62"/>
      <c r="BMJ46" s="63"/>
      <c r="BMK46" s="62"/>
      <c r="BML46" s="63"/>
      <c r="BMM46" s="62"/>
      <c r="BMN46" s="63"/>
      <c r="BMO46" s="62"/>
      <c r="BMP46" s="63"/>
      <c r="BMQ46" s="62"/>
      <c r="BMR46" s="63"/>
      <c r="BMS46" s="62"/>
      <c r="BMT46" s="63"/>
      <c r="BMU46" s="62"/>
      <c r="BMV46" s="63"/>
      <c r="BMW46" s="62"/>
      <c r="BMX46" s="63"/>
      <c r="BMY46" s="62"/>
      <c r="BMZ46" s="63"/>
      <c r="BNA46" s="62"/>
      <c r="BNB46" s="63"/>
      <c r="BNC46" s="62"/>
      <c r="BND46" s="63"/>
      <c r="BNE46" s="62"/>
      <c r="BNF46" s="63"/>
      <c r="BNG46" s="62"/>
      <c r="BNH46" s="63"/>
      <c r="BNI46" s="62"/>
      <c r="BNJ46" s="63"/>
      <c r="BNK46" s="62"/>
      <c r="BNL46" s="63"/>
      <c r="BNM46" s="62"/>
      <c r="BNN46" s="63"/>
      <c r="BNO46" s="62"/>
      <c r="BNP46" s="63"/>
      <c r="BNQ46" s="62"/>
      <c r="BNR46" s="63"/>
      <c r="BNS46" s="62"/>
      <c r="BNT46" s="63"/>
      <c r="BNU46" s="62"/>
      <c r="BNV46" s="63"/>
      <c r="BNW46" s="62"/>
      <c r="BNX46" s="63"/>
      <c r="BNY46" s="62"/>
      <c r="BNZ46" s="63"/>
      <c r="BOA46" s="62"/>
      <c r="BOB46" s="63"/>
      <c r="BOC46" s="62"/>
      <c r="BOD46" s="63"/>
      <c r="BOE46" s="62"/>
      <c r="BOF46" s="63"/>
      <c r="BOG46" s="62"/>
      <c r="BOH46" s="63"/>
      <c r="BOI46" s="62"/>
      <c r="BOJ46" s="63"/>
      <c r="BOK46" s="62"/>
      <c r="BOL46" s="63"/>
      <c r="BOM46" s="62"/>
      <c r="BON46" s="63"/>
      <c r="BOO46" s="62"/>
      <c r="BOP46" s="63"/>
      <c r="BOQ46" s="62"/>
      <c r="BOR46" s="63"/>
      <c r="BOS46" s="62"/>
      <c r="BOT46" s="63"/>
      <c r="BOU46" s="62"/>
      <c r="BOV46" s="63"/>
      <c r="BOW46" s="62"/>
      <c r="BOX46" s="63"/>
      <c r="BOY46" s="62"/>
      <c r="BOZ46" s="63"/>
      <c r="BPA46" s="62"/>
      <c r="BPB46" s="63"/>
      <c r="BPC46" s="62"/>
      <c r="BPD46" s="63"/>
      <c r="BPE46" s="62"/>
      <c r="BPF46" s="63"/>
      <c r="BPG46" s="62"/>
      <c r="BPH46" s="63"/>
      <c r="BPI46" s="62"/>
      <c r="BPJ46" s="63"/>
      <c r="BPK46" s="62"/>
      <c r="BPL46" s="63"/>
      <c r="BPM46" s="62"/>
      <c r="BPN46" s="63"/>
      <c r="BPO46" s="62"/>
      <c r="BPP46" s="63"/>
      <c r="BPQ46" s="62"/>
      <c r="BPR46" s="63"/>
      <c r="BPS46" s="62"/>
      <c r="BPT46" s="63"/>
      <c r="BPU46" s="62"/>
      <c r="BPV46" s="63"/>
      <c r="BPW46" s="62"/>
      <c r="BPX46" s="63"/>
      <c r="BPY46" s="62"/>
      <c r="BPZ46" s="63"/>
      <c r="BQA46" s="62"/>
      <c r="BQB46" s="63"/>
      <c r="BQC46" s="62"/>
      <c r="BQD46" s="63"/>
      <c r="BQE46" s="62"/>
      <c r="BQF46" s="63"/>
      <c r="BQG46" s="62"/>
      <c r="BQH46" s="63"/>
      <c r="BQI46" s="62"/>
      <c r="BQJ46" s="63"/>
      <c r="BQK46" s="62"/>
      <c r="BQL46" s="63"/>
      <c r="BQM46" s="62"/>
      <c r="BQN46" s="63"/>
      <c r="BQO46" s="62"/>
      <c r="BQP46" s="63"/>
      <c r="BQQ46" s="62"/>
      <c r="BQR46" s="63"/>
      <c r="BQS46" s="62"/>
      <c r="BQT46" s="63"/>
      <c r="BQU46" s="62"/>
      <c r="BQV46" s="63"/>
      <c r="BQW46" s="62"/>
      <c r="BQX46" s="63"/>
      <c r="BQY46" s="62"/>
      <c r="BQZ46" s="63"/>
      <c r="BRA46" s="62"/>
      <c r="BRB46" s="63"/>
      <c r="BRC46" s="62"/>
      <c r="BRD46" s="63"/>
      <c r="BRE46" s="62"/>
      <c r="BRF46" s="63"/>
      <c r="BRG46" s="62"/>
      <c r="BRH46" s="63"/>
      <c r="BRI46" s="62"/>
      <c r="BRJ46" s="63"/>
      <c r="BRK46" s="62"/>
      <c r="BRL46" s="63"/>
      <c r="BRM46" s="62"/>
      <c r="BRN46" s="63"/>
      <c r="BRO46" s="62"/>
      <c r="BRP46" s="63"/>
      <c r="BRQ46" s="62"/>
      <c r="BRR46" s="63"/>
      <c r="BRS46" s="62"/>
      <c r="BRT46" s="63"/>
      <c r="BRU46" s="62"/>
      <c r="BRV46" s="63"/>
      <c r="BRW46" s="62"/>
      <c r="BRX46" s="63"/>
      <c r="BRY46" s="62"/>
      <c r="BRZ46" s="63"/>
      <c r="BSA46" s="62"/>
      <c r="BSB46" s="63"/>
      <c r="BSC46" s="62"/>
      <c r="BSD46" s="63"/>
      <c r="BSE46" s="62"/>
      <c r="BSF46" s="63"/>
      <c r="BSG46" s="62"/>
      <c r="BSH46" s="63"/>
      <c r="BSI46" s="62"/>
      <c r="BSJ46" s="63"/>
      <c r="BSK46" s="62"/>
      <c r="BSL46" s="63"/>
      <c r="BSM46" s="62"/>
      <c r="BSN46" s="63"/>
      <c r="BSO46" s="62"/>
      <c r="BSP46" s="63"/>
      <c r="BSQ46" s="62"/>
      <c r="BSR46" s="63"/>
      <c r="BSS46" s="62"/>
      <c r="BST46" s="63"/>
      <c r="BSU46" s="62"/>
      <c r="BSV46" s="63"/>
      <c r="BSW46" s="62"/>
      <c r="BSX46" s="63"/>
      <c r="BSY46" s="62"/>
      <c r="BSZ46" s="63"/>
      <c r="BTA46" s="62"/>
      <c r="BTB46" s="63"/>
      <c r="BTC46" s="62"/>
      <c r="BTD46" s="63"/>
      <c r="BTE46" s="62"/>
      <c r="BTF46" s="63"/>
      <c r="BTG46" s="62"/>
      <c r="BTH46" s="63"/>
      <c r="BTI46" s="62"/>
      <c r="BTJ46" s="63"/>
      <c r="BTK46" s="62"/>
      <c r="BTL46" s="63"/>
      <c r="BTM46" s="62"/>
      <c r="BTN46" s="63"/>
      <c r="BTO46" s="62"/>
      <c r="BTP46" s="63"/>
      <c r="BTQ46" s="62"/>
      <c r="BTR46" s="63"/>
      <c r="BTS46" s="62"/>
      <c r="BTT46" s="63"/>
      <c r="BTU46" s="62"/>
      <c r="BTV46" s="63"/>
      <c r="BTW46" s="62"/>
      <c r="BTX46" s="63"/>
      <c r="BTY46" s="62"/>
      <c r="BTZ46" s="63"/>
      <c r="BUA46" s="62"/>
      <c r="BUB46" s="63"/>
      <c r="BUC46" s="62"/>
      <c r="BUD46" s="63"/>
      <c r="BUE46" s="62"/>
      <c r="BUF46" s="63"/>
      <c r="BUG46" s="62"/>
      <c r="BUH46" s="63"/>
      <c r="BUI46" s="62"/>
      <c r="BUJ46" s="63"/>
      <c r="BUK46" s="62"/>
      <c r="BUL46" s="63"/>
      <c r="BUM46" s="62"/>
      <c r="BUN46" s="63"/>
      <c r="BUO46" s="62"/>
      <c r="BUP46" s="63"/>
      <c r="BUQ46" s="62"/>
      <c r="BUR46" s="63"/>
      <c r="BUS46" s="62"/>
      <c r="BUT46" s="63"/>
      <c r="BUU46" s="62"/>
      <c r="BUV46" s="63"/>
      <c r="BUW46" s="62"/>
      <c r="BUX46" s="63"/>
      <c r="BUY46" s="62"/>
      <c r="BUZ46" s="63"/>
      <c r="BVA46" s="62"/>
      <c r="BVB46" s="63"/>
      <c r="BVC46" s="62"/>
      <c r="BVD46" s="63"/>
      <c r="BVE46" s="62"/>
      <c r="BVF46" s="63"/>
      <c r="BVG46" s="62"/>
      <c r="BVH46" s="63"/>
      <c r="BVI46" s="62"/>
      <c r="BVJ46" s="63"/>
      <c r="BVK46" s="62"/>
      <c r="BVL46" s="63"/>
      <c r="BVM46" s="62"/>
      <c r="BVN46" s="63"/>
      <c r="BVO46" s="62"/>
      <c r="BVP46" s="63"/>
      <c r="BVQ46" s="62"/>
      <c r="BVR46" s="63"/>
      <c r="BVS46" s="62"/>
      <c r="BVT46" s="63"/>
      <c r="BVU46" s="62"/>
      <c r="BVV46" s="63"/>
      <c r="BVW46" s="62"/>
      <c r="BVX46" s="63"/>
      <c r="BVY46" s="62"/>
      <c r="BVZ46" s="63"/>
      <c r="BWA46" s="62"/>
      <c r="BWB46" s="63"/>
      <c r="BWC46" s="62"/>
      <c r="BWD46" s="63"/>
      <c r="BWE46" s="62"/>
      <c r="BWF46" s="63"/>
      <c r="BWG46" s="62"/>
      <c r="BWH46" s="63"/>
      <c r="BWI46" s="62"/>
      <c r="BWJ46" s="63"/>
      <c r="BWK46" s="62"/>
      <c r="BWL46" s="63"/>
      <c r="BWM46" s="62"/>
      <c r="BWN46" s="63"/>
      <c r="BWO46" s="62"/>
      <c r="BWP46" s="63"/>
      <c r="BWQ46" s="62"/>
      <c r="BWR46" s="63"/>
      <c r="BWS46" s="62"/>
      <c r="BWT46" s="63"/>
      <c r="BWU46" s="62"/>
      <c r="BWV46" s="63"/>
      <c r="BWW46" s="62"/>
      <c r="BWX46" s="63"/>
      <c r="BWY46" s="62"/>
      <c r="BWZ46" s="63"/>
      <c r="BXA46" s="62"/>
      <c r="BXB46" s="63"/>
      <c r="BXC46" s="62"/>
      <c r="BXD46" s="63"/>
      <c r="BXE46" s="62"/>
      <c r="BXF46" s="63"/>
      <c r="BXG46" s="62"/>
      <c r="BXH46" s="63"/>
      <c r="BXI46" s="62"/>
      <c r="BXJ46" s="63"/>
      <c r="BXK46" s="62"/>
      <c r="BXL46" s="63"/>
      <c r="BXM46" s="62"/>
      <c r="BXN46" s="63"/>
      <c r="BXO46" s="62"/>
      <c r="BXP46" s="63"/>
      <c r="BXQ46" s="62"/>
      <c r="BXR46" s="63"/>
      <c r="BXS46" s="62"/>
      <c r="BXT46" s="63"/>
      <c r="BXU46" s="62"/>
      <c r="BXV46" s="63"/>
      <c r="BXW46" s="62"/>
      <c r="BXX46" s="63"/>
      <c r="BXY46" s="62"/>
      <c r="BXZ46" s="63"/>
      <c r="BYA46" s="62"/>
      <c r="BYB46" s="63"/>
      <c r="BYC46" s="62"/>
      <c r="BYD46" s="63"/>
      <c r="BYE46" s="62"/>
      <c r="BYF46" s="63"/>
      <c r="BYG46" s="62"/>
      <c r="BYH46" s="63"/>
      <c r="BYI46" s="62"/>
      <c r="BYJ46" s="63"/>
      <c r="BYK46" s="62"/>
      <c r="BYL46" s="63"/>
      <c r="BYM46" s="62"/>
      <c r="BYN46" s="63"/>
      <c r="BYO46" s="62"/>
      <c r="BYP46" s="63"/>
      <c r="BYQ46" s="62"/>
      <c r="BYR46" s="63"/>
      <c r="BYS46" s="62"/>
      <c r="BYT46" s="63"/>
      <c r="BYU46" s="62"/>
      <c r="BYV46" s="63"/>
      <c r="BYW46" s="62"/>
      <c r="BYX46" s="63"/>
      <c r="BYY46" s="62"/>
      <c r="BYZ46" s="63"/>
      <c r="BZA46" s="62"/>
      <c r="BZB46" s="63"/>
      <c r="BZC46" s="62"/>
      <c r="BZD46" s="63"/>
      <c r="BZE46" s="62"/>
      <c r="BZF46" s="63"/>
      <c r="BZG46" s="62"/>
      <c r="BZH46" s="63"/>
      <c r="BZI46" s="62"/>
      <c r="BZJ46" s="63"/>
      <c r="BZK46" s="62"/>
      <c r="BZL46" s="63"/>
      <c r="BZM46" s="62"/>
      <c r="BZN46" s="63"/>
      <c r="BZO46" s="62"/>
      <c r="BZP46" s="63"/>
      <c r="BZQ46" s="62"/>
      <c r="BZR46" s="63"/>
      <c r="BZS46" s="62"/>
      <c r="BZT46" s="63"/>
      <c r="BZU46" s="62"/>
      <c r="BZV46" s="63"/>
      <c r="BZW46" s="62"/>
      <c r="BZX46" s="63"/>
      <c r="BZY46" s="62"/>
      <c r="BZZ46" s="63"/>
      <c r="CAA46" s="62"/>
      <c r="CAB46" s="63"/>
      <c r="CAC46" s="62"/>
      <c r="CAD46" s="63"/>
      <c r="CAE46" s="62"/>
      <c r="CAF46" s="63"/>
      <c r="CAG46" s="62"/>
      <c r="CAH46" s="63"/>
      <c r="CAI46" s="62"/>
      <c r="CAJ46" s="63"/>
      <c r="CAK46" s="62"/>
      <c r="CAL46" s="63"/>
      <c r="CAM46" s="62"/>
      <c r="CAN46" s="63"/>
      <c r="CAO46" s="62"/>
      <c r="CAP46" s="63"/>
      <c r="CAQ46" s="62"/>
      <c r="CAR46" s="63"/>
      <c r="CAS46" s="62"/>
      <c r="CAT46" s="63"/>
      <c r="CAU46" s="62"/>
      <c r="CAV46" s="63"/>
      <c r="CAW46" s="62"/>
      <c r="CAX46" s="63"/>
      <c r="CAY46" s="62"/>
      <c r="CAZ46" s="63"/>
      <c r="CBA46" s="62"/>
      <c r="CBB46" s="63"/>
      <c r="CBC46" s="62"/>
      <c r="CBD46" s="63"/>
      <c r="CBE46" s="62"/>
      <c r="CBF46" s="63"/>
      <c r="CBG46" s="62"/>
      <c r="CBH46" s="63"/>
      <c r="CBI46" s="62"/>
      <c r="CBJ46" s="63"/>
      <c r="CBK46" s="62"/>
      <c r="CBL46" s="63"/>
      <c r="CBM46" s="62"/>
      <c r="CBN46" s="63"/>
      <c r="CBO46" s="62"/>
      <c r="CBP46" s="63"/>
      <c r="CBQ46" s="62"/>
      <c r="CBR46" s="63"/>
      <c r="CBS46" s="62"/>
      <c r="CBT46" s="63"/>
      <c r="CBU46" s="62"/>
      <c r="CBV46" s="63"/>
      <c r="CBW46" s="62"/>
      <c r="CBX46" s="63"/>
      <c r="CBY46" s="62"/>
      <c r="CBZ46" s="63"/>
      <c r="CCA46" s="62"/>
      <c r="CCB46" s="63"/>
      <c r="CCC46" s="62"/>
      <c r="CCD46" s="63"/>
      <c r="CCE46" s="62"/>
      <c r="CCF46" s="63"/>
      <c r="CCG46" s="62"/>
      <c r="CCH46" s="63"/>
      <c r="CCI46" s="62"/>
      <c r="CCJ46" s="63"/>
      <c r="CCK46" s="62"/>
      <c r="CCL46" s="63"/>
      <c r="CCM46" s="62"/>
      <c r="CCN46" s="63"/>
      <c r="CCO46" s="62"/>
      <c r="CCP46" s="63"/>
      <c r="CCQ46" s="62"/>
      <c r="CCR46" s="63"/>
      <c r="CCS46" s="62"/>
      <c r="CCT46" s="63"/>
      <c r="CCU46" s="62"/>
      <c r="CCV46" s="63"/>
      <c r="CCW46" s="62"/>
      <c r="CCX46" s="63"/>
      <c r="CCY46" s="62"/>
      <c r="CCZ46" s="63"/>
      <c r="CDA46" s="62"/>
      <c r="CDB46" s="63"/>
      <c r="CDC46" s="62"/>
      <c r="CDD46" s="63"/>
      <c r="CDE46" s="62"/>
      <c r="CDF46" s="63"/>
      <c r="CDG46" s="62"/>
      <c r="CDH46" s="63"/>
      <c r="CDI46" s="62"/>
      <c r="CDJ46" s="63"/>
      <c r="CDK46" s="62"/>
      <c r="CDL46" s="63"/>
      <c r="CDM46" s="62"/>
      <c r="CDN46" s="63"/>
      <c r="CDO46" s="62"/>
      <c r="CDP46" s="63"/>
      <c r="CDQ46" s="62"/>
      <c r="CDR46" s="63"/>
      <c r="CDS46" s="62"/>
      <c r="CDT46" s="63"/>
      <c r="CDU46" s="62"/>
      <c r="CDV46" s="63"/>
      <c r="CDW46" s="62"/>
      <c r="CDX46" s="63"/>
      <c r="CDY46" s="62"/>
      <c r="CDZ46" s="63"/>
      <c r="CEA46" s="62"/>
      <c r="CEB46" s="63"/>
      <c r="CEC46" s="62"/>
      <c r="CED46" s="63"/>
      <c r="CEE46" s="62"/>
      <c r="CEF46" s="63"/>
      <c r="CEG46" s="62"/>
      <c r="CEH46" s="63"/>
      <c r="CEI46" s="62"/>
      <c r="CEJ46" s="63"/>
      <c r="CEK46" s="62"/>
      <c r="CEL46" s="63"/>
      <c r="CEM46" s="62"/>
      <c r="CEN46" s="63"/>
      <c r="CEO46" s="62"/>
      <c r="CEP46" s="63"/>
      <c r="CEQ46" s="62"/>
      <c r="CER46" s="63"/>
      <c r="CES46" s="62"/>
      <c r="CET46" s="63"/>
      <c r="CEU46" s="62"/>
      <c r="CEV46" s="63"/>
      <c r="CEW46" s="62"/>
      <c r="CEX46" s="63"/>
      <c r="CEY46" s="62"/>
      <c r="CEZ46" s="63"/>
      <c r="CFA46" s="62"/>
      <c r="CFB46" s="63"/>
      <c r="CFC46" s="62"/>
      <c r="CFD46" s="63"/>
      <c r="CFE46" s="62"/>
      <c r="CFF46" s="63"/>
      <c r="CFG46" s="62"/>
      <c r="CFH46" s="63"/>
      <c r="CFI46" s="62"/>
      <c r="CFJ46" s="63"/>
      <c r="CFK46" s="62"/>
      <c r="CFL46" s="63"/>
      <c r="CFM46" s="62"/>
      <c r="CFN46" s="63"/>
      <c r="CFO46" s="62"/>
      <c r="CFP46" s="63"/>
      <c r="CFQ46" s="62"/>
      <c r="CFR46" s="63"/>
      <c r="CFS46" s="62"/>
      <c r="CFT46" s="63"/>
      <c r="CFU46" s="62"/>
      <c r="CFV46" s="63"/>
      <c r="CFW46" s="62"/>
      <c r="CFX46" s="63"/>
      <c r="CFY46" s="62"/>
      <c r="CFZ46" s="63"/>
      <c r="CGA46" s="62"/>
      <c r="CGB46" s="63"/>
      <c r="CGC46" s="62"/>
      <c r="CGD46" s="63"/>
      <c r="CGE46" s="62"/>
      <c r="CGF46" s="63"/>
      <c r="CGG46" s="62"/>
      <c r="CGH46" s="63"/>
      <c r="CGI46" s="62"/>
      <c r="CGJ46" s="63"/>
      <c r="CGK46" s="62"/>
      <c r="CGL46" s="63"/>
      <c r="CGM46" s="62"/>
      <c r="CGN46" s="63"/>
      <c r="CGO46" s="62"/>
      <c r="CGP46" s="63"/>
      <c r="CGQ46" s="62"/>
      <c r="CGR46" s="63"/>
      <c r="CGS46" s="62"/>
      <c r="CGT46" s="63"/>
      <c r="CGU46" s="62"/>
      <c r="CGV46" s="63"/>
      <c r="CGW46" s="62"/>
      <c r="CGX46" s="63"/>
      <c r="CGY46" s="62"/>
      <c r="CGZ46" s="63"/>
      <c r="CHA46" s="62"/>
      <c r="CHB46" s="63"/>
      <c r="CHC46" s="62"/>
      <c r="CHD46" s="63"/>
      <c r="CHE46" s="62"/>
      <c r="CHF46" s="63"/>
      <c r="CHG46" s="62"/>
      <c r="CHH46" s="63"/>
      <c r="CHI46" s="62"/>
      <c r="CHJ46" s="63"/>
      <c r="CHK46" s="62"/>
      <c r="CHL46" s="63"/>
      <c r="CHM46" s="62"/>
      <c r="CHN46" s="63"/>
      <c r="CHO46" s="62"/>
      <c r="CHP46" s="63"/>
      <c r="CHQ46" s="62"/>
      <c r="CHR46" s="63"/>
      <c r="CHS46" s="62"/>
      <c r="CHT46" s="63"/>
      <c r="CHU46" s="62"/>
      <c r="CHV46" s="63"/>
      <c r="CHW46" s="62"/>
      <c r="CHX46" s="63"/>
      <c r="CHY46" s="62"/>
      <c r="CHZ46" s="63"/>
      <c r="CIA46" s="62"/>
      <c r="CIB46" s="63"/>
      <c r="CIC46" s="62"/>
      <c r="CID46" s="63"/>
      <c r="CIE46" s="62"/>
      <c r="CIF46" s="63"/>
      <c r="CIG46" s="62"/>
      <c r="CIH46" s="63"/>
      <c r="CII46" s="62"/>
      <c r="CIJ46" s="63"/>
      <c r="CIK46" s="62"/>
      <c r="CIL46" s="63"/>
      <c r="CIM46" s="62"/>
      <c r="CIN46" s="63"/>
      <c r="CIO46" s="62"/>
      <c r="CIP46" s="63"/>
      <c r="CIQ46" s="62"/>
      <c r="CIR46" s="63"/>
      <c r="CIS46" s="62"/>
      <c r="CIT46" s="63"/>
      <c r="CIU46" s="62"/>
      <c r="CIV46" s="63"/>
      <c r="CIW46" s="62"/>
      <c r="CIX46" s="63"/>
      <c r="CIY46" s="62"/>
      <c r="CIZ46" s="63"/>
      <c r="CJA46" s="62"/>
      <c r="CJB46" s="63"/>
      <c r="CJC46" s="62"/>
      <c r="CJD46" s="63"/>
      <c r="CJE46" s="62"/>
      <c r="CJF46" s="63"/>
      <c r="CJG46" s="62"/>
      <c r="CJH46" s="63"/>
      <c r="CJI46" s="62"/>
      <c r="CJJ46" s="63"/>
      <c r="CJK46" s="62"/>
      <c r="CJL46" s="63"/>
      <c r="CJM46" s="62"/>
      <c r="CJN46" s="63"/>
      <c r="CJO46" s="62"/>
      <c r="CJP46" s="63"/>
      <c r="CJQ46" s="62"/>
      <c r="CJR46" s="63"/>
      <c r="CJS46" s="62"/>
      <c r="CJT46" s="63"/>
      <c r="CJU46" s="62"/>
      <c r="CJV46" s="63"/>
      <c r="CJW46" s="62"/>
      <c r="CJX46" s="63"/>
      <c r="CJY46" s="62"/>
      <c r="CJZ46" s="63"/>
      <c r="CKA46" s="62"/>
      <c r="CKB46" s="63"/>
      <c r="CKC46" s="62"/>
      <c r="CKD46" s="63"/>
      <c r="CKE46" s="62"/>
      <c r="CKF46" s="63"/>
      <c r="CKG46" s="62"/>
      <c r="CKH46" s="63"/>
      <c r="CKI46" s="62"/>
      <c r="CKJ46" s="63"/>
      <c r="CKK46" s="62"/>
      <c r="CKL46" s="63"/>
      <c r="CKM46" s="62"/>
      <c r="CKN46" s="63"/>
      <c r="CKO46" s="62"/>
      <c r="CKP46" s="63"/>
      <c r="CKQ46" s="62"/>
      <c r="CKR46" s="63"/>
      <c r="CKS46" s="62"/>
      <c r="CKT46" s="63"/>
      <c r="CKU46" s="62"/>
      <c r="CKV46" s="63"/>
      <c r="CKW46" s="62"/>
      <c r="CKX46" s="63"/>
      <c r="CKY46" s="62"/>
      <c r="CKZ46" s="63"/>
      <c r="CLA46" s="62"/>
      <c r="CLB46" s="63"/>
      <c r="CLC46" s="62"/>
      <c r="CLD46" s="63"/>
      <c r="CLE46" s="62"/>
      <c r="CLF46" s="63"/>
      <c r="CLG46" s="62"/>
      <c r="CLH46" s="63"/>
      <c r="CLI46" s="62"/>
      <c r="CLJ46" s="63"/>
      <c r="CLK46" s="62"/>
      <c r="CLL46" s="63"/>
      <c r="CLM46" s="62"/>
      <c r="CLN46" s="63"/>
      <c r="CLO46" s="62"/>
      <c r="CLP46" s="63"/>
      <c r="CLQ46" s="62"/>
      <c r="CLR46" s="63"/>
      <c r="CLS46" s="62"/>
      <c r="CLT46" s="63"/>
      <c r="CLU46" s="62"/>
      <c r="CLV46" s="63"/>
      <c r="CLW46" s="62"/>
      <c r="CLX46" s="63"/>
      <c r="CLY46" s="62"/>
      <c r="CLZ46" s="63"/>
      <c r="CMA46" s="62"/>
      <c r="CMB46" s="63"/>
      <c r="CMC46" s="62"/>
      <c r="CMD46" s="63"/>
      <c r="CME46" s="62"/>
      <c r="CMF46" s="63"/>
      <c r="CMG46" s="62"/>
      <c r="CMH46" s="63"/>
      <c r="CMI46" s="62"/>
      <c r="CMJ46" s="63"/>
      <c r="CMK46" s="62"/>
      <c r="CML46" s="63"/>
      <c r="CMM46" s="62"/>
      <c r="CMN46" s="63"/>
      <c r="CMO46" s="62"/>
      <c r="CMP46" s="63"/>
      <c r="CMQ46" s="62"/>
      <c r="CMR46" s="63"/>
      <c r="CMS46" s="62"/>
      <c r="CMT46" s="63"/>
      <c r="CMU46" s="62"/>
      <c r="CMV46" s="63"/>
      <c r="CMW46" s="62"/>
      <c r="CMX46" s="63"/>
      <c r="CMY46" s="62"/>
      <c r="CMZ46" s="63"/>
      <c r="CNA46" s="62"/>
      <c r="CNB46" s="63"/>
      <c r="CNC46" s="62"/>
      <c r="CND46" s="63"/>
      <c r="CNE46" s="62"/>
      <c r="CNF46" s="63"/>
      <c r="CNG46" s="62"/>
      <c r="CNH46" s="63"/>
      <c r="CNI46" s="62"/>
      <c r="CNJ46" s="63"/>
      <c r="CNK46" s="62"/>
      <c r="CNL46" s="63"/>
      <c r="CNM46" s="62"/>
      <c r="CNN46" s="63"/>
      <c r="CNO46" s="62"/>
      <c r="CNP46" s="63"/>
      <c r="CNQ46" s="62"/>
      <c r="CNR46" s="63"/>
      <c r="CNS46" s="62"/>
      <c r="CNT46" s="63"/>
      <c r="CNU46" s="62"/>
      <c r="CNV46" s="63"/>
      <c r="CNW46" s="62"/>
      <c r="CNX46" s="63"/>
      <c r="CNY46" s="62"/>
      <c r="CNZ46" s="63"/>
      <c r="COA46" s="62"/>
      <c r="COB46" s="63"/>
      <c r="COC46" s="62"/>
      <c r="COD46" s="63"/>
      <c r="COE46" s="62"/>
      <c r="COF46" s="63"/>
      <c r="COG46" s="62"/>
      <c r="COH46" s="63"/>
      <c r="COI46" s="62"/>
      <c r="COJ46" s="63"/>
      <c r="COK46" s="62"/>
      <c r="COL46" s="63"/>
      <c r="COM46" s="62"/>
      <c r="CON46" s="63"/>
      <c r="COO46" s="62"/>
      <c r="COP46" s="63"/>
      <c r="COQ46" s="62"/>
      <c r="COR46" s="63"/>
      <c r="COS46" s="62"/>
      <c r="COT46" s="63"/>
      <c r="COU46" s="62"/>
      <c r="COV46" s="63"/>
      <c r="COW46" s="62"/>
      <c r="COX46" s="63"/>
      <c r="COY46" s="62"/>
      <c r="COZ46" s="63"/>
      <c r="CPA46" s="62"/>
      <c r="CPB46" s="63"/>
      <c r="CPC46" s="62"/>
      <c r="CPD46" s="63"/>
      <c r="CPE46" s="62"/>
      <c r="CPF46" s="63"/>
      <c r="CPG46" s="62"/>
      <c r="CPH46" s="63"/>
      <c r="CPI46" s="62"/>
      <c r="CPJ46" s="63"/>
      <c r="CPK46" s="62"/>
      <c r="CPL46" s="63"/>
      <c r="CPM46" s="62"/>
      <c r="CPN46" s="63"/>
      <c r="CPO46" s="62"/>
      <c r="CPP46" s="63"/>
      <c r="CPQ46" s="62"/>
      <c r="CPR46" s="63"/>
      <c r="CPS46" s="62"/>
      <c r="CPT46" s="63"/>
      <c r="CPU46" s="62"/>
      <c r="CPV46" s="63"/>
      <c r="CPW46" s="62"/>
      <c r="CPX46" s="63"/>
      <c r="CPY46" s="62"/>
      <c r="CPZ46" s="63"/>
      <c r="CQA46" s="62"/>
      <c r="CQB46" s="63"/>
      <c r="CQC46" s="62"/>
      <c r="CQD46" s="63"/>
      <c r="CQE46" s="62"/>
      <c r="CQF46" s="63"/>
      <c r="CQG46" s="62"/>
      <c r="CQH46" s="63"/>
      <c r="CQI46" s="62"/>
      <c r="CQJ46" s="63"/>
      <c r="CQK46" s="62"/>
      <c r="CQL46" s="63"/>
      <c r="CQM46" s="62"/>
      <c r="CQN46" s="63"/>
      <c r="CQO46" s="62"/>
      <c r="CQP46" s="63"/>
      <c r="CQQ46" s="62"/>
      <c r="CQR46" s="63"/>
      <c r="CQS46" s="62"/>
      <c r="CQT46" s="63"/>
      <c r="CQU46" s="62"/>
      <c r="CQV46" s="63"/>
      <c r="CQW46" s="62"/>
      <c r="CQX46" s="63"/>
      <c r="CQY46" s="62"/>
      <c r="CQZ46" s="63"/>
      <c r="CRA46" s="62"/>
      <c r="CRB46" s="63"/>
      <c r="CRC46" s="62"/>
      <c r="CRD46" s="63"/>
      <c r="CRE46" s="62"/>
      <c r="CRF46" s="63"/>
      <c r="CRG46" s="62"/>
      <c r="CRH46" s="63"/>
      <c r="CRI46" s="62"/>
      <c r="CRJ46" s="63"/>
      <c r="CRK46" s="62"/>
      <c r="CRL46" s="63"/>
      <c r="CRM46" s="62"/>
      <c r="CRN46" s="63"/>
      <c r="CRO46" s="62"/>
      <c r="CRP46" s="63"/>
      <c r="CRQ46" s="62"/>
      <c r="CRR46" s="63"/>
      <c r="CRS46" s="62"/>
      <c r="CRT46" s="63"/>
      <c r="CRU46" s="62"/>
      <c r="CRV46" s="63"/>
      <c r="CRW46" s="62"/>
      <c r="CRX46" s="63"/>
      <c r="CRY46" s="62"/>
      <c r="CRZ46" s="63"/>
      <c r="CSA46" s="62"/>
      <c r="CSB46" s="63"/>
      <c r="CSC46" s="62"/>
      <c r="CSD46" s="63"/>
      <c r="CSE46" s="62"/>
      <c r="CSF46" s="63"/>
      <c r="CSG46" s="62"/>
      <c r="CSH46" s="63"/>
      <c r="CSI46" s="62"/>
      <c r="CSJ46" s="63"/>
      <c r="CSK46" s="62"/>
      <c r="CSL46" s="63"/>
      <c r="CSM46" s="62"/>
      <c r="CSN46" s="63"/>
      <c r="CSO46" s="62"/>
      <c r="CSP46" s="63"/>
      <c r="CSQ46" s="62"/>
      <c r="CSR46" s="63"/>
      <c r="CSS46" s="62"/>
      <c r="CST46" s="63"/>
      <c r="CSU46" s="62"/>
      <c r="CSV46" s="63"/>
      <c r="CSW46" s="62"/>
      <c r="CSX46" s="63"/>
      <c r="CSY46" s="62"/>
      <c r="CSZ46" s="63"/>
      <c r="CTA46" s="62"/>
      <c r="CTB46" s="63"/>
      <c r="CTC46" s="62"/>
      <c r="CTD46" s="63"/>
      <c r="CTE46" s="62"/>
      <c r="CTF46" s="63"/>
      <c r="CTG46" s="62"/>
      <c r="CTH46" s="63"/>
      <c r="CTI46" s="62"/>
      <c r="CTJ46" s="63"/>
      <c r="CTK46" s="62"/>
      <c r="CTL46" s="63"/>
      <c r="CTM46" s="62"/>
      <c r="CTN46" s="63"/>
      <c r="CTO46" s="62"/>
      <c r="CTP46" s="63"/>
      <c r="CTQ46" s="62"/>
      <c r="CTR46" s="63"/>
      <c r="CTS46" s="62"/>
      <c r="CTT46" s="63"/>
      <c r="CTU46" s="62"/>
      <c r="CTV46" s="63"/>
      <c r="CTW46" s="62"/>
      <c r="CTX46" s="63"/>
      <c r="CTY46" s="62"/>
      <c r="CTZ46" s="63"/>
      <c r="CUA46" s="62"/>
      <c r="CUB46" s="63"/>
      <c r="CUC46" s="62"/>
      <c r="CUD46" s="63"/>
      <c r="CUE46" s="62"/>
      <c r="CUF46" s="63"/>
      <c r="CUG46" s="62"/>
      <c r="CUH46" s="63"/>
      <c r="CUI46" s="62"/>
      <c r="CUJ46" s="63"/>
      <c r="CUK46" s="62"/>
      <c r="CUL46" s="63"/>
      <c r="CUM46" s="62"/>
      <c r="CUN46" s="63"/>
      <c r="CUO46" s="62"/>
      <c r="CUP46" s="63"/>
      <c r="CUQ46" s="62"/>
      <c r="CUR46" s="63"/>
      <c r="CUS46" s="62"/>
      <c r="CUT46" s="63"/>
      <c r="CUU46" s="62"/>
      <c r="CUV46" s="63"/>
      <c r="CUW46" s="62"/>
      <c r="CUX46" s="63"/>
      <c r="CUY46" s="62"/>
      <c r="CUZ46" s="63"/>
      <c r="CVA46" s="62"/>
      <c r="CVB46" s="63"/>
      <c r="CVC46" s="62"/>
      <c r="CVD46" s="63"/>
      <c r="CVE46" s="62"/>
      <c r="CVF46" s="63"/>
      <c r="CVG46" s="62"/>
      <c r="CVH46" s="63"/>
      <c r="CVI46" s="62"/>
      <c r="CVJ46" s="63"/>
      <c r="CVK46" s="62"/>
      <c r="CVL46" s="63"/>
      <c r="CVM46" s="62"/>
      <c r="CVN46" s="63"/>
      <c r="CVO46" s="62"/>
      <c r="CVP46" s="63"/>
      <c r="CVQ46" s="62"/>
      <c r="CVR46" s="63"/>
      <c r="CVS46" s="62"/>
      <c r="CVT46" s="63"/>
      <c r="CVU46" s="62"/>
      <c r="CVV46" s="63"/>
      <c r="CVW46" s="62"/>
      <c r="CVX46" s="63"/>
      <c r="CVY46" s="62"/>
      <c r="CVZ46" s="63"/>
      <c r="CWA46" s="62"/>
      <c r="CWB46" s="63"/>
      <c r="CWC46" s="62"/>
      <c r="CWD46" s="63"/>
      <c r="CWE46" s="62"/>
      <c r="CWF46" s="63"/>
      <c r="CWG46" s="62"/>
      <c r="CWH46" s="63"/>
      <c r="CWI46" s="62"/>
      <c r="CWJ46" s="63"/>
      <c r="CWK46" s="62"/>
      <c r="CWL46" s="63"/>
      <c r="CWM46" s="62"/>
      <c r="CWN46" s="63"/>
      <c r="CWO46" s="62"/>
      <c r="CWP46" s="63"/>
      <c r="CWQ46" s="62"/>
      <c r="CWR46" s="63"/>
      <c r="CWS46" s="62"/>
      <c r="CWT46" s="63"/>
      <c r="CWU46" s="62"/>
      <c r="CWV46" s="63"/>
      <c r="CWW46" s="62"/>
      <c r="CWX46" s="63"/>
      <c r="CWY46" s="62"/>
      <c r="CWZ46" s="63"/>
      <c r="CXA46" s="62"/>
      <c r="CXB46" s="63"/>
      <c r="CXC46" s="62"/>
      <c r="CXD46" s="63"/>
      <c r="CXE46" s="62"/>
      <c r="CXF46" s="63"/>
      <c r="CXG46" s="62"/>
      <c r="CXH46" s="63"/>
      <c r="CXI46" s="62"/>
      <c r="CXJ46" s="63"/>
      <c r="CXK46" s="62"/>
      <c r="CXL46" s="63"/>
      <c r="CXM46" s="62"/>
      <c r="CXN46" s="63"/>
      <c r="CXO46" s="62"/>
      <c r="CXP46" s="63"/>
      <c r="CXQ46" s="62"/>
      <c r="CXR46" s="63"/>
      <c r="CXS46" s="62"/>
      <c r="CXT46" s="63"/>
      <c r="CXU46" s="62"/>
      <c r="CXV46" s="63"/>
      <c r="CXW46" s="62"/>
      <c r="CXX46" s="63"/>
      <c r="CXY46" s="62"/>
      <c r="CXZ46" s="63"/>
      <c r="CYA46" s="62"/>
      <c r="CYB46" s="63"/>
      <c r="CYC46" s="62"/>
      <c r="CYD46" s="63"/>
      <c r="CYE46" s="62"/>
      <c r="CYF46" s="63"/>
      <c r="CYG46" s="62"/>
      <c r="CYH46" s="63"/>
      <c r="CYI46" s="62"/>
      <c r="CYJ46" s="63"/>
      <c r="CYK46" s="62"/>
      <c r="CYL46" s="63"/>
      <c r="CYM46" s="62"/>
      <c r="CYN46" s="63"/>
      <c r="CYO46" s="62"/>
      <c r="CYP46" s="63"/>
      <c r="CYQ46" s="62"/>
      <c r="CYR46" s="63"/>
      <c r="CYS46" s="62"/>
      <c r="CYT46" s="63"/>
      <c r="CYU46" s="62"/>
      <c r="CYV46" s="63"/>
      <c r="CYW46" s="62"/>
      <c r="CYX46" s="63"/>
      <c r="CYY46" s="62"/>
      <c r="CYZ46" s="63"/>
      <c r="CZA46" s="62"/>
      <c r="CZB46" s="63"/>
      <c r="CZC46" s="62"/>
      <c r="CZD46" s="63"/>
      <c r="CZE46" s="62"/>
      <c r="CZF46" s="63"/>
      <c r="CZG46" s="62"/>
      <c r="CZH46" s="63"/>
      <c r="CZI46" s="62"/>
      <c r="CZJ46" s="63"/>
      <c r="CZK46" s="62"/>
      <c r="CZL46" s="63"/>
      <c r="CZM46" s="62"/>
      <c r="CZN46" s="63"/>
      <c r="CZO46" s="62"/>
      <c r="CZP46" s="63"/>
      <c r="CZQ46" s="62"/>
      <c r="CZR46" s="63"/>
      <c r="CZS46" s="62"/>
      <c r="CZT46" s="63"/>
      <c r="CZU46" s="62"/>
      <c r="CZV46" s="63"/>
      <c r="CZW46" s="62"/>
      <c r="CZX46" s="63"/>
      <c r="CZY46" s="62"/>
      <c r="CZZ46" s="63"/>
      <c r="DAA46" s="62"/>
      <c r="DAB46" s="63"/>
      <c r="DAC46" s="62"/>
      <c r="DAD46" s="63"/>
      <c r="DAE46" s="62"/>
      <c r="DAF46" s="63"/>
      <c r="DAG46" s="62"/>
      <c r="DAH46" s="63"/>
      <c r="DAI46" s="62"/>
      <c r="DAJ46" s="63"/>
      <c r="DAK46" s="62"/>
      <c r="DAL46" s="63"/>
      <c r="DAM46" s="62"/>
      <c r="DAN46" s="63"/>
      <c r="DAO46" s="62"/>
      <c r="DAP46" s="63"/>
      <c r="DAQ46" s="62"/>
      <c r="DAR46" s="63"/>
      <c r="DAS46" s="62"/>
      <c r="DAT46" s="63"/>
      <c r="DAU46" s="62"/>
      <c r="DAV46" s="63"/>
      <c r="DAW46" s="62"/>
      <c r="DAX46" s="63"/>
      <c r="DAY46" s="62"/>
      <c r="DAZ46" s="63"/>
      <c r="DBA46" s="62"/>
      <c r="DBB46" s="63"/>
      <c r="DBC46" s="62"/>
      <c r="DBD46" s="63"/>
      <c r="DBE46" s="62"/>
      <c r="DBF46" s="63"/>
      <c r="DBG46" s="62"/>
      <c r="DBH46" s="63"/>
      <c r="DBI46" s="62"/>
      <c r="DBJ46" s="63"/>
      <c r="DBK46" s="62"/>
      <c r="DBL46" s="63"/>
      <c r="DBM46" s="62"/>
      <c r="DBN46" s="63"/>
      <c r="DBO46" s="62"/>
      <c r="DBP46" s="63"/>
      <c r="DBQ46" s="62"/>
      <c r="DBR46" s="63"/>
      <c r="DBS46" s="62"/>
      <c r="DBT46" s="63"/>
      <c r="DBU46" s="62"/>
      <c r="DBV46" s="63"/>
      <c r="DBW46" s="62"/>
      <c r="DBX46" s="63"/>
      <c r="DBY46" s="62"/>
      <c r="DBZ46" s="63"/>
      <c r="DCA46" s="62"/>
      <c r="DCB46" s="63"/>
      <c r="DCC46" s="62"/>
      <c r="DCD46" s="63"/>
      <c r="DCE46" s="62"/>
      <c r="DCF46" s="63"/>
      <c r="DCG46" s="62"/>
      <c r="DCH46" s="63"/>
      <c r="DCI46" s="62"/>
      <c r="DCJ46" s="63"/>
      <c r="DCK46" s="62"/>
      <c r="DCL46" s="63"/>
      <c r="DCM46" s="62"/>
      <c r="DCN46" s="63"/>
      <c r="DCO46" s="62"/>
      <c r="DCP46" s="63"/>
      <c r="DCQ46" s="62"/>
      <c r="DCR46" s="63"/>
      <c r="DCS46" s="62"/>
      <c r="DCT46" s="63"/>
      <c r="DCU46" s="62"/>
      <c r="DCV46" s="63"/>
      <c r="DCW46" s="62"/>
      <c r="DCX46" s="63"/>
      <c r="DCY46" s="62"/>
      <c r="DCZ46" s="63"/>
      <c r="DDA46" s="62"/>
      <c r="DDB46" s="63"/>
      <c r="DDC46" s="62"/>
      <c r="DDD46" s="63"/>
      <c r="DDE46" s="62"/>
      <c r="DDF46" s="63"/>
      <c r="DDG46" s="62"/>
      <c r="DDH46" s="63"/>
      <c r="DDI46" s="62"/>
      <c r="DDJ46" s="63"/>
      <c r="DDK46" s="62"/>
      <c r="DDL46" s="63"/>
      <c r="DDM46" s="62"/>
      <c r="DDN46" s="63"/>
      <c r="DDO46" s="62"/>
      <c r="DDP46" s="63"/>
      <c r="DDQ46" s="62"/>
      <c r="DDR46" s="63"/>
      <c r="DDS46" s="62"/>
      <c r="DDT46" s="63"/>
      <c r="DDU46" s="62"/>
      <c r="DDV46" s="63"/>
      <c r="DDW46" s="62"/>
      <c r="DDX46" s="63"/>
      <c r="DDY46" s="62"/>
      <c r="DDZ46" s="63"/>
      <c r="DEA46" s="62"/>
      <c r="DEB46" s="63"/>
      <c r="DEC46" s="62"/>
      <c r="DED46" s="63"/>
      <c r="DEE46" s="62"/>
      <c r="DEF46" s="63"/>
      <c r="DEG46" s="62"/>
      <c r="DEH46" s="63"/>
      <c r="DEI46" s="62"/>
      <c r="DEJ46" s="63"/>
      <c r="DEK46" s="62"/>
      <c r="DEL46" s="63"/>
      <c r="DEM46" s="62"/>
      <c r="DEN46" s="63"/>
      <c r="DEO46" s="62"/>
      <c r="DEP46" s="63"/>
      <c r="DEQ46" s="62"/>
      <c r="DER46" s="63"/>
      <c r="DES46" s="62"/>
      <c r="DET46" s="63"/>
      <c r="DEU46" s="62"/>
      <c r="DEV46" s="63"/>
      <c r="DEW46" s="62"/>
      <c r="DEX46" s="63"/>
      <c r="DEY46" s="62"/>
      <c r="DEZ46" s="63"/>
      <c r="DFA46" s="62"/>
      <c r="DFB46" s="63"/>
      <c r="DFC46" s="62"/>
      <c r="DFD46" s="63"/>
      <c r="DFE46" s="62"/>
      <c r="DFF46" s="63"/>
      <c r="DFG46" s="62"/>
      <c r="DFH46" s="63"/>
      <c r="DFI46" s="62"/>
      <c r="DFJ46" s="63"/>
      <c r="DFK46" s="62"/>
      <c r="DFL46" s="63"/>
      <c r="DFM46" s="62"/>
      <c r="DFN46" s="63"/>
      <c r="DFO46" s="62"/>
      <c r="DFP46" s="63"/>
      <c r="DFQ46" s="62"/>
      <c r="DFR46" s="63"/>
      <c r="DFS46" s="62"/>
      <c r="DFT46" s="63"/>
      <c r="DFU46" s="62"/>
      <c r="DFV46" s="63"/>
      <c r="DFW46" s="62"/>
      <c r="DFX46" s="63"/>
      <c r="DFY46" s="62"/>
      <c r="DFZ46" s="63"/>
      <c r="DGA46" s="62"/>
      <c r="DGB46" s="63"/>
      <c r="DGC46" s="62"/>
      <c r="DGD46" s="63"/>
      <c r="DGE46" s="62"/>
      <c r="DGF46" s="63"/>
      <c r="DGG46" s="62"/>
      <c r="DGH46" s="63"/>
      <c r="DGI46" s="62"/>
      <c r="DGJ46" s="63"/>
      <c r="DGK46" s="62"/>
      <c r="DGL46" s="63"/>
      <c r="DGM46" s="62"/>
      <c r="DGN46" s="63"/>
      <c r="DGO46" s="62"/>
      <c r="DGP46" s="63"/>
      <c r="DGQ46" s="62"/>
      <c r="DGR46" s="63"/>
      <c r="DGS46" s="62"/>
      <c r="DGT46" s="63"/>
      <c r="DGU46" s="62"/>
      <c r="DGV46" s="63"/>
      <c r="DGW46" s="62"/>
      <c r="DGX46" s="63"/>
      <c r="DGY46" s="62"/>
      <c r="DGZ46" s="63"/>
      <c r="DHA46" s="62"/>
      <c r="DHB46" s="63"/>
      <c r="DHC46" s="62"/>
      <c r="DHD46" s="63"/>
      <c r="DHE46" s="62"/>
      <c r="DHF46" s="63"/>
      <c r="DHG46" s="62"/>
      <c r="DHH46" s="63"/>
      <c r="DHI46" s="62"/>
      <c r="DHJ46" s="63"/>
      <c r="DHK46" s="62"/>
      <c r="DHL46" s="63"/>
      <c r="DHM46" s="62"/>
      <c r="DHN46" s="63"/>
      <c r="DHO46" s="62"/>
      <c r="DHP46" s="63"/>
      <c r="DHQ46" s="62"/>
      <c r="DHR46" s="63"/>
      <c r="DHS46" s="62"/>
      <c r="DHT46" s="63"/>
      <c r="DHU46" s="62"/>
      <c r="DHV46" s="63"/>
      <c r="DHW46" s="62"/>
      <c r="DHX46" s="63"/>
      <c r="DHY46" s="62"/>
      <c r="DHZ46" s="63"/>
      <c r="DIA46" s="62"/>
      <c r="DIB46" s="63"/>
      <c r="DIC46" s="62"/>
      <c r="DID46" s="63"/>
      <c r="DIE46" s="62"/>
      <c r="DIF46" s="63"/>
      <c r="DIG46" s="62"/>
      <c r="DIH46" s="63"/>
      <c r="DII46" s="62"/>
      <c r="DIJ46" s="63"/>
      <c r="DIK46" s="62"/>
      <c r="DIL46" s="63"/>
      <c r="DIM46" s="62"/>
      <c r="DIN46" s="63"/>
      <c r="DIO46" s="62"/>
      <c r="DIP46" s="63"/>
      <c r="DIQ46" s="62"/>
      <c r="DIR46" s="63"/>
      <c r="DIS46" s="62"/>
      <c r="DIT46" s="63"/>
      <c r="DIU46" s="62"/>
      <c r="DIV46" s="63"/>
      <c r="DIW46" s="62"/>
      <c r="DIX46" s="63"/>
      <c r="DIY46" s="62"/>
      <c r="DIZ46" s="63"/>
      <c r="DJA46" s="62"/>
      <c r="DJB46" s="63"/>
      <c r="DJC46" s="62"/>
      <c r="DJD46" s="63"/>
      <c r="DJE46" s="62"/>
      <c r="DJF46" s="63"/>
      <c r="DJG46" s="62"/>
      <c r="DJH46" s="63"/>
      <c r="DJI46" s="62"/>
      <c r="DJJ46" s="63"/>
      <c r="DJK46" s="62"/>
      <c r="DJL46" s="63"/>
      <c r="DJM46" s="62"/>
      <c r="DJN46" s="63"/>
      <c r="DJO46" s="62"/>
      <c r="DJP46" s="63"/>
      <c r="DJQ46" s="62"/>
      <c r="DJR46" s="63"/>
      <c r="DJS46" s="62"/>
      <c r="DJT46" s="63"/>
      <c r="DJU46" s="62"/>
      <c r="DJV46" s="63"/>
      <c r="DJW46" s="62"/>
      <c r="DJX46" s="63"/>
      <c r="DJY46" s="62"/>
      <c r="DJZ46" s="63"/>
      <c r="DKA46" s="62"/>
      <c r="DKB46" s="63"/>
      <c r="DKC46" s="62"/>
      <c r="DKD46" s="63"/>
      <c r="DKE46" s="62"/>
      <c r="DKF46" s="63"/>
      <c r="DKG46" s="62"/>
      <c r="DKH46" s="63"/>
      <c r="DKI46" s="62"/>
      <c r="DKJ46" s="63"/>
      <c r="DKK46" s="62"/>
      <c r="DKL46" s="63"/>
      <c r="DKM46" s="62"/>
      <c r="DKN46" s="63"/>
      <c r="DKO46" s="62"/>
      <c r="DKP46" s="63"/>
      <c r="DKQ46" s="62"/>
      <c r="DKR46" s="63"/>
      <c r="DKS46" s="62"/>
      <c r="DKT46" s="63"/>
      <c r="DKU46" s="62"/>
      <c r="DKV46" s="63"/>
      <c r="DKW46" s="62"/>
      <c r="DKX46" s="63"/>
      <c r="DKY46" s="62"/>
      <c r="DKZ46" s="63"/>
      <c r="DLA46" s="62"/>
      <c r="DLB46" s="63"/>
      <c r="DLC46" s="62"/>
      <c r="DLD46" s="63"/>
      <c r="DLE46" s="62"/>
      <c r="DLF46" s="63"/>
      <c r="DLG46" s="62"/>
      <c r="DLH46" s="63"/>
      <c r="DLI46" s="62"/>
      <c r="DLJ46" s="63"/>
      <c r="DLK46" s="62"/>
      <c r="DLL46" s="63"/>
      <c r="DLM46" s="62"/>
      <c r="DLN46" s="63"/>
      <c r="DLO46" s="62"/>
      <c r="DLP46" s="63"/>
      <c r="DLQ46" s="62"/>
      <c r="DLR46" s="63"/>
      <c r="DLS46" s="62"/>
      <c r="DLT46" s="63"/>
      <c r="DLU46" s="62"/>
      <c r="DLV46" s="63"/>
      <c r="DLW46" s="62"/>
      <c r="DLX46" s="63"/>
      <c r="DLY46" s="62"/>
      <c r="DLZ46" s="63"/>
      <c r="DMA46" s="62"/>
      <c r="DMB46" s="63"/>
      <c r="DMC46" s="62"/>
      <c r="DMD46" s="63"/>
      <c r="DME46" s="62"/>
      <c r="DMF46" s="63"/>
      <c r="DMG46" s="62"/>
      <c r="DMH46" s="63"/>
      <c r="DMI46" s="62"/>
      <c r="DMJ46" s="63"/>
      <c r="DMK46" s="62"/>
      <c r="DML46" s="63"/>
      <c r="DMM46" s="62"/>
      <c r="DMN46" s="63"/>
      <c r="DMO46" s="62"/>
      <c r="DMP46" s="63"/>
      <c r="DMQ46" s="62"/>
      <c r="DMR46" s="63"/>
      <c r="DMS46" s="62"/>
      <c r="DMT46" s="63"/>
      <c r="DMU46" s="62"/>
      <c r="DMV46" s="63"/>
      <c r="DMW46" s="62"/>
      <c r="DMX46" s="63"/>
      <c r="DMY46" s="62"/>
      <c r="DMZ46" s="63"/>
      <c r="DNA46" s="62"/>
      <c r="DNB46" s="63"/>
      <c r="DNC46" s="62"/>
      <c r="DND46" s="63"/>
      <c r="DNE46" s="62"/>
      <c r="DNF46" s="63"/>
      <c r="DNG46" s="62"/>
      <c r="DNH46" s="63"/>
      <c r="DNI46" s="62"/>
      <c r="DNJ46" s="63"/>
      <c r="DNK46" s="62"/>
      <c r="DNL46" s="63"/>
      <c r="DNM46" s="62"/>
      <c r="DNN46" s="63"/>
      <c r="DNO46" s="62"/>
      <c r="DNP46" s="63"/>
      <c r="DNQ46" s="62"/>
      <c r="DNR46" s="63"/>
      <c r="DNS46" s="62"/>
      <c r="DNT46" s="63"/>
      <c r="DNU46" s="62"/>
      <c r="DNV46" s="63"/>
      <c r="DNW46" s="62"/>
      <c r="DNX46" s="63"/>
      <c r="DNY46" s="62"/>
      <c r="DNZ46" s="63"/>
      <c r="DOA46" s="62"/>
      <c r="DOB46" s="63"/>
      <c r="DOC46" s="62"/>
      <c r="DOD46" s="63"/>
      <c r="DOE46" s="62"/>
      <c r="DOF46" s="63"/>
      <c r="DOG46" s="62"/>
      <c r="DOH46" s="63"/>
      <c r="DOI46" s="62"/>
      <c r="DOJ46" s="63"/>
      <c r="DOK46" s="62"/>
      <c r="DOL46" s="63"/>
      <c r="DOM46" s="62"/>
      <c r="DON46" s="63"/>
      <c r="DOO46" s="62"/>
      <c r="DOP46" s="63"/>
      <c r="DOQ46" s="62"/>
      <c r="DOR46" s="63"/>
      <c r="DOS46" s="62"/>
      <c r="DOT46" s="63"/>
      <c r="DOU46" s="62"/>
      <c r="DOV46" s="63"/>
      <c r="DOW46" s="62"/>
      <c r="DOX46" s="63"/>
      <c r="DOY46" s="62"/>
      <c r="DOZ46" s="63"/>
      <c r="DPA46" s="62"/>
      <c r="DPB46" s="63"/>
      <c r="DPC46" s="62"/>
      <c r="DPD46" s="63"/>
      <c r="DPE46" s="62"/>
      <c r="DPF46" s="63"/>
      <c r="DPG46" s="62"/>
      <c r="DPH46" s="63"/>
      <c r="DPI46" s="62"/>
      <c r="DPJ46" s="63"/>
      <c r="DPK46" s="62"/>
      <c r="DPL46" s="63"/>
      <c r="DPM46" s="62"/>
      <c r="DPN46" s="63"/>
      <c r="DPO46" s="62"/>
      <c r="DPP46" s="63"/>
      <c r="DPQ46" s="62"/>
      <c r="DPR46" s="63"/>
      <c r="DPS46" s="62"/>
      <c r="DPT46" s="63"/>
      <c r="DPU46" s="62"/>
      <c r="DPV46" s="63"/>
      <c r="DPW46" s="62"/>
      <c r="DPX46" s="63"/>
      <c r="DPY46" s="62"/>
      <c r="DPZ46" s="63"/>
      <c r="DQA46" s="62"/>
      <c r="DQB46" s="63"/>
      <c r="DQC46" s="62"/>
      <c r="DQD46" s="63"/>
      <c r="DQE46" s="62"/>
      <c r="DQF46" s="63"/>
      <c r="DQG46" s="62"/>
      <c r="DQH46" s="63"/>
      <c r="DQI46" s="62"/>
      <c r="DQJ46" s="63"/>
      <c r="DQK46" s="62"/>
      <c r="DQL46" s="63"/>
      <c r="DQM46" s="62"/>
      <c r="DQN46" s="63"/>
      <c r="DQO46" s="62"/>
      <c r="DQP46" s="63"/>
      <c r="DQQ46" s="62"/>
      <c r="DQR46" s="63"/>
      <c r="DQS46" s="62"/>
      <c r="DQT46" s="63"/>
      <c r="DQU46" s="62"/>
      <c r="DQV46" s="63"/>
      <c r="DQW46" s="62"/>
      <c r="DQX46" s="63"/>
      <c r="DQY46" s="62"/>
      <c r="DQZ46" s="63"/>
      <c r="DRA46" s="62"/>
      <c r="DRB46" s="63"/>
      <c r="DRC46" s="62"/>
      <c r="DRD46" s="63"/>
      <c r="DRE46" s="62"/>
      <c r="DRF46" s="63"/>
      <c r="DRG46" s="62"/>
      <c r="DRH46" s="63"/>
      <c r="DRI46" s="62"/>
      <c r="DRJ46" s="63"/>
      <c r="DRK46" s="62"/>
      <c r="DRL46" s="63"/>
      <c r="DRM46" s="62"/>
      <c r="DRN46" s="63"/>
      <c r="DRO46" s="62"/>
      <c r="DRP46" s="63"/>
      <c r="DRQ46" s="62"/>
      <c r="DRR46" s="63"/>
      <c r="DRS46" s="62"/>
      <c r="DRT46" s="63"/>
      <c r="DRU46" s="62"/>
      <c r="DRV46" s="63"/>
      <c r="DRW46" s="62"/>
      <c r="DRX46" s="63"/>
      <c r="DRY46" s="62"/>
      <c r="DRZ46" s="63"/>
      <c r="DSA46" s="62"/>
      <c r="DSB46" s="63"/>
      <c r="DSC46" s="62"/>
      <c r="DSD46" s="63"/>
      <c r="DSE46" s="62"/>
      <c r="DSF46" s="63"/>
      <c r="DSG46" s="62"/>
      <c r="DSH46" s="63"/>
      <c r="DSI46" s="62"/>
      <c r="DSJ46" s="63"/>
      <c r="DSK46" s="62"/>
      <c r="DSL46" s="63"/>
      <c r="DSM46" s="62"/>
      <c r="DSN46" s="63"/>
      <c r="DSO46" s="62"/>
      <c r="DSP46" s="63"/>
      <c r="DSQ46" s="62"/>
      <c r="DSR46" s="63"/>
      <c r="DSS46" s="62"/>
      <c r="DST46" s="63"/>
      <c r="DSU46" s="62"/>
      <c r="DSV46" s="63"/>
      <c r="DSW46" s="62"/>
      <c r="DSX46" s="63"/>
      <c r="DSY46" s="62"/>
      <c r="DSZ46" s="63"/>
      <c r="DTA46" s="62"/>
      <c r="DTB46" s="63"/>
      <c r="DTC46" s="62"/>
      <c r="DTD46" s="63"/>
      <c r="DTE46" s="62"/>
      <c r="DTF46" s="63"/>
      <c r="DTG46" s="62"/>
      <c r="DTH46" s="63"/>
      <c r="DTI46" s="62"/>
      <c r="DTJ46" s="63"/>
      <c r="DTK46" s="62"/>
      <c r="DTL46" s="63"/>
      <c r="DTM46" s="62"/>
      <c r="DTN46" s="63"/>
      <c r="DTO46" s="62"/>
      <c r="DTP46" s="63"/>
      <c r="DTQ46" s="62"/>
      <c r="DTR46" s="63"/>
      <c r="DTS46" s="62"/>
      <c r="DTT46" s="63"/>
      <c r="DTU46" s="62"/>
      <c r="DTV46" s="63"/>
      <c r="DTW46" s="62"/>
      <c r="DTX46" s="63"/>
      <c r="DTY46" s="62"/>
      <c r="DTZ46" s="63"/>
      <c r="DUA46" s="62"/>
      <c r="DUB46" s="63"/>
      <c r="DUC46" s="62"/>
      <c r="DUD46" s="63"/>
      <c r="DUE46" s="62"/>
      <c r="DUF46" s="63"/>
      <c r="DUG46" s="62"/>
      <c r="DUH46" s="63"/>
      <c r="DUI46" s="62"/>
      <c r="DUJ46" s="63"/>
      <c r="DUK46" s="62"/>
      <c r="DUL46" s="63"/>
      <c r="DUM46" s="62"/>
      <c r="DUN46" s="63"/>
      <c r="DUO46" s="62"/>
      <c r="DUP46" s="63"/>
      <c r="DUQ46" s="62"/>
      <c r="DUR46" s="63"/>
      <c r="DUS46" s="62"/>
      <c r="DUT46" s="63"/>
      <c r="DUU46" s="62"/>
      <c r="DUV46" s="63"/>
      <c r="DUW46" s="62"/>
      <c r="DUX46" s="63"/>
      <c r="DUY46" s="62"/>
      <c r="DUZ46" s="63"/>
      <c r="DVA46" s="62"/>
      <c r="DVB46" s="63"/>
      <c r="DVC46" s="62"/>
      <c r="DVD46" s="63"/>
      <c r="DVE46" s="62"/>
      <c r="DVF46" s="63"/>
      <c r="DVG46" s="62"/>
      <c r="DVH46" s="63"/>
      <c r="DVI46" s="62"/>
      <c r="DVJ46" s="63"/>
      <c r="DVK46" s="62"/>
      <c r="DVL46" s="63"/>
      <c r="DVM46" s="62"/>
      <c r="DVN46" s="63"/>
      <c r="DVO46" s="62"/>
      <c r="DVP46" s="63"/>
      <c r="DVQ46" s="62"/>
      <c r="DVR46" s="63"/>
      <c r="DVS46" s="62"/>
      <c r="DVT46" s="63"/>
      <c r="DVU46" s="62"/>
      <c r="DVV46" s="63"/>
      <c r="DVW46" s="62"/>
      <c r="DVX46" s="63"/>
      <c r="DVY46" s="62"/>
      <c r="DVZ46" s="63"/>
      <c r="DWA46" s="62"/>
      <c r="DWB46" s="63"/>
      <c r="DWC46" s="62"/>
      <c r="DWD46" s="63"/>
      <c r="DWE46" s="62"/>
      <c r="DWF46" s="63"/>
      <c r="DWG46" s="62"/>
      <c r="DWH46" s="63"/>
      <c r="DWI46" s="62"/>
      <c r="DWJ46" s="63"/>
      <c r="DWK46" s="62"/>
      <c r="DWL46" s="63"/>
      <c r="DWM46" s="62"/>
      <c r="DWN46" s="63"/>
      <c r="DWO46" s="62"/>
      <c r="DWP46" s="63"/>
      <c r="DWQ46" s="62"/>
      <c r="DWR46" s="63"/>
      <c r="DWS46" s="62"/>
      <c r="DWT46" s="63"/>
      <c r="DWU46" s="62"/>
      <c r="DWV46" s="63"/>
      <c r="DWW46" s="62"/>
      <c r="DWX46" s="63"/>
      <c r="DWY46" s="62"/>
      <c r="DWZ46" s="63"/>
      <c r="DXA46" s="62"/>
      <c r="DXB46" s="63"/>
      <c r="DXC46" s="62"/>
      <c r="DXD46" s="63"/>
      <c r="DXE46" s="62"/>
      <c r="DXF46" s="63"/>
      <c r="DXG46" s="62"/>
      <c r="DXH46" s="63"/>
      <c r="DXI46" s="62"/>
      <c r="DXJ46" s="63"/>
      <c r="DXK46" s="62"/>
      <c r="DXL46" s="63"/>
      <c r="DXM46" s="62"/>
      <c r="DXN46" s="63"/>
      <c r="DXO46" s="62"/>
      <c r="DXP46" s="63"/>
      <c r="DXQ46" s="62"/>
      <c r="DXR46" s="63"/>
      <c r="DXS46" s="62"/>
      <c r="DXT46" s="63"/>
      <c r="DXU46" s="62"/>
      <c r="DXV46" s="63"/>
      <c r="DXW46" s="62"/>
      <c r="DXX46" s="63"/>
      <c r="DXY46" s="62"/>
      <c r="DXZ46" s="63"/>
      <c r="DYA46" s="62"/>
      <c r="DYB46" s="63"/>
      <c r="DYC46" s="62"/>
      <c r="DYD46" s="63"/>
      <c r="DYE46" s="62"/>
      <c r="DYF46" s="63"/>
      <c r="DYG46" s="62"/>
      <c r="DYH46" s="63"/>
      <c r="DYI46" s="62"/>
      <c r="DYJ46" s="63"/>
      <c r="DYK46" s="62"/>
      <c r="DYL46" s="63"/>
      <c r="DYM46" s="62"/>
      <c r="DYN46" s="63"/>
      <c r="DYO46" s="62"/>
      <c r="DYP46" s="63"/>
      <c r="DYQ46" s="62"/>
      <c r="DYR46" s="63"/>
      <c r="DYS46" s="62"/>
      <c r="DYT46" s="63"/>
      <c r="DYU46" s="62"/>
      <c r="DYV46" s="63"/>
      <c r="DYW46" s="62"/>
      <c r="DYX46" s="63"/>
      <c r="DYY46" s="62"/>
      <c r="DYZ46" s="63"/>
      <c r="DZA46" s="62"/>
      <c r="DZB46" s="63"/>
      <c r="DZC46" s="62"/>
      <c r="DZD46" s="63"/>
      <c r="DZE46" s="62"/>
      <c r="DZF46" s="63"/>
      <c r="DZG46" s="62"/>
      <c r="DZH46" s="63"/>
      <c r="DZI46" s="62"/>
      <c r="DZJ46" s="63"/>
      <c r="DZK46" s="62"/>
      <c r="DZL46" s="63"/>
      <c r="DZM46" s="62"/>
      <c r="DZN46" s="63"/>
      <c r="DZO46" s="62"/>
      <c r="DZP46" s="63"/>
      <c r="DZQ46" s="62"/>
      <c r="DZR46" s="63"/>
      <c r="DZS46" s="62"/>
      <c r="DZT46" s="63"/>
      <c r="DZU46" s="62"/>
      <c r="DZV46" s="63"/>
      <c r="DZW46" s="62"/>
      <c r="DZX46" s="63"/>
      <c r="DZY46" s="62"/>
      <c r="DZZ46" s="63"/>
      <c r="EAA46" s="62"/>
      <c r="EAB46" s="63"/>
      <c r="EAC46" s="62"/>
      <c r="EAD46" s="63"/>
      <c r="EAE46" s="62"/>
      <c r="EAF46" s="63"/>
      <c r="EAG46" s="62"/>
      <c r="EAH46" s="63"/>
      <c r="EAI46" s="62"/>
      <c r="EAJ46" s="63"/>
      <c r="EAK46" s="62"/>
      <c r="EAL46" s="63"/>
      <c r="EAM46" s="62"/>
      <c r="EAN46" s="63"/>
      <c r="EAO46" s="62"/>
      <c r="EAP46" s="63"/>
      <c r="EAQ46" s="62"/>
      <c r="EAR46" s="63"/>
      <c r="EAS46" s="62"/>
      <c r="EAT46" s="63"/>
      <c r="EAU46" s="62"/>
      <c r="EAV46" s="63"/>
      <c r="EAW46" s="62"/>
      <c r="EAX46" s="63"/>
      <c r="EAY46" s="62"/>
      <c r="EAZ46" s="63"/>
      <c r="EBA46" s="62"/>
      <c r="EBB46" s="63"/>
      <c r="EBC46" s="62"/>
      <c r="EBD46" s="63"/>
      <c r="EBE46" s="62"/>
      <c r="EBF46" s="63"/>
      <c r="EBG46" s="62"/>
      <c r="EBH46" s="63"/>
      <c r="EBI46" s="62"/>
      <c r="EBJ46" s="63"/>
      <c r="EBK46" s="62"/>
      <c r="EBL46" s="63"/>
      <c r="EBM46" s="62"/>
      <c r="EBN46" s="63"/>
      <c r="EBO46" s="62"/>
      <c r="EBP46" s="63"/>
      <c r="EBQ46" s="62"/>
      <c r="EBR46" s="63"/>
      <c r="EBS46" s="62"/>
      <c r="EBT46" s="63"/>
      <c r="EBU46" s="62"/>
      <c r="EBV46" s="63"/>
      <c r="EBW46" s="62"/>
      <c r="EBX46" s="63"/>
      <c r="EBY46" s="62"/>
      <c r="EBZ46" s="63"/>
      <c r="ECA46" s="62"/>
      <c r="ECB46" s="63"/>
      <c r="ECC46" s="62"/>
      <c r="ECD46" s="63"/>
      <c r="ECE46" s="62"/>
      <c r="ECF46" s="63"/>
      <c r="ECG46" s="62"/>
      <c r="ECH46" s="63"/>
      <c r="ECI46" s="62"/>
      <c r="ECJ46" s="63"/>
      <c r="ECK46" s="62"/>
      <c r="ECL46" s="63"/>
      <c r="ECM46" s="62"/>
      <c r="ECN46" s="63"/>
      <c r="ECO46" s="62"/>
      <c r="ECP46" s="63"/>
      <c r="ECQ46" s="62"/>
      <c r="ECR46" s="63"/>
      <c r="ECS46" s="62"/>
      <c r="ECT46" s="63"/>
      <c r="ECU46" s="62"/>
      <c r="ECV46" s="63"/>
      <c r="ECW46" s="62"/>
      <c r="ECX46" s="63"/>
      <c r="ECY46" s="62"/>
      <c r="ECZ46" s="63"/>
      <c r="EDA46" s="62"/>
      <c r="EDB46" s="63"/>
      <c r="EDC46" s="62"/>
      <c r="EDD46" s="63"/>
      <c r="EDE46" s="62"/>
      <c r="EDF46" s="63"/>
      <c r="EDG46" s="62"/>
      <c r="EDH46" s="63"/>
      <c r="EDI46" s="62"/>
      <c r="EDJ46" s="63"/>
      <c r="EDK46" s="62"/>
      <c r="EDL46" s="63"/>
      <c r="EDM46" s="62"/>
      <c r="EDN46" s="63"/>
      <c r="EDO46" s="62"/>
      <c r="EDP46" s="63"/>
      <c r="EDQ46" s="62"/>
      <c r="EDR46" s="63"/>
      <c r="EDS46" s="62"/>
      <c r="EDT46" s="63"/>
      <c r="EDU46" s="62"/>
      <c r="EDV46" s="63"/>
      <c r="EDW46" s="62"/>
      <c r="EDX46" s="63"/>
      <c r="EDY46" s="62"/>
      <c r="EDZ46" s="63"/>
      <c r="EEA46" s="62"/>
      <c r="EEB46" s="63"/>
      <c r="EEC46" s="62"/>
      <c r="EED46" s="63"/>
      <c r="EEE46" s="62"/>
      <c r="EEF46" s="63"/>
      <c r="EEG46" s="62"/>
      <c r="EEH46" s="63"/>
      <c r="EEI46" s="62"/>
      <c r="EEJ46" s="63"/>
      <c r="EEK46" s="62"/>
      <c r="EEL46" s="63"/>
      <c r="EEM46" s="62"/>
      <c r="EEN46" s="63"/>
      <c r="EEO46" s="62"/>
      <c r="EEP46" s="63"/>
      <c r="EEQ46" s="62"/>
      <c r="EER46" s="63"/>
      <c r="EES46" s="62"/>
      <c r="EET46" s="63"/>
      <c r="EEU46" s="62"/>
      <c r="EEV46" s="63"/>
      <c r="EEW46" s="62"/>
      <c r="EEX46" s="63"/>
      <c r="EEY46" s="62"/>
      <c r="EEZ46" s="63"/>
      <c r="EFA46" s="62"/>
      <c r="EFB46" s="63"/>
      <c r="EFC46" s="62"/>
      <c r="EFD46" s="63"/>
      <c r="EFE46" s="62"/>
      <c r="EFF46" s="63"/>
      <c r="EFG46" s="62"/>
      <c r="EFH46" s="63"/>
      <c r="EFI46" s="62"/>
      <c r="EFJ46" s="63"/>
      <c r="EFK46" s="62"/>
      <c r="EFL46" s="63"/>
      <c r="EFM46" s="62"/>
      <c r="EFN46" s="63"/>
      <c r="EFO46" s="62"/>
      <c r="EFP46" s="63"/>
      <c r="EFQ46" s="62"/>
      <c r="EFR46" s="63"/>
      <c r="EFS46" s="62"/>
      <c r="EFT46" s="63"/>
      <c r="EFU46" s="62"/>
      <c r="EFV46" s="63"/>
      <c r="EFW46" s="62"/>
      <c r="EFX46" s="63"/>
      <c r="EFY46" s="62"/>
      <c r="EFZ46" s="63"/>
      <c r="EGA46" s="62"/>
      <c r="EGB46" s="63"/>
      <c r="EGC46" s="62"/>
      <c r="EGD46" s="63"/>
      <c r="EGE46" s="62"/>
      <c r="EGF46" s="63"/>
      <c r="EGG46" s="62"/>
      <c r="EGH46" s="63"/>
      <c r="EGI46" s="62"/>
      <c r="EGJ46" s="63"/>
      <c r="EGK46" s="62"/>
      <c r="EGL46" s="63"/>
      <c r="EGM46" s="62"/>
      <c r="EGN46" s="63"/>
      <c r="EGO46" s="62"/>
      <c r="EGP46" s="63"/>
      <c r="EGQ46" s="62"/>
      <c r="EGR46" s="63"/>
      <c r="EGS46" s="62"/>
      <c r="EGT46" s="63"/>
      <c r="EGU46" s="62"/>
      <c r="EGV46" s="63"/>
      <c r="EGW46" s="62"/>
      <c r="EGX46" s="63"/>
      <c r="EGY46" s="62"/>
      <c r="EGZ46" s="63"/>
      <c r="EHA46" s="62"/>
      <c r="EHB46" s="63"/>
      <c r="EHC46" s="62"/>
      <c r="EHD46" s="63"/>
      <c r="EHE46" s="62"/>
      <c r="EHF46" s="63"/>
      <c r="EHG46" s="62"/>
      <c r="EHH46" s="63"/>
      <c r="EHI46" s="62"/>
      <c r="EHJ46" s="63"/>
      <c r="EHK46" s="62"/>
      <c r="EHL46" s="63"/>
      <c r="EHM46" s="62"/>
      <c r="EHN46" s="63"/>
      <c r="EHO46" s="62"/>
      <c r="EHP46" s="63"/>
      <c r="EHQ46" s="62"/>
      <c r="EHR46" s="63"/>
      <c r="EHS46" s="62"/>
      <c r="EHT46" s="63"/>
      <c r="EHU46" s="62"/>
      <c r="EHV46" s="63"/>
      <c r="EHW46" s="62"/>
      <c r="EHX46" s="63"/>
      <c r="EHY46" s="62"/>
      <c r="EHZ46" s="63"/>
      <c r="EIA46" s="62"/>
      <c r="EIB46" s="63"/>
      <c r="EIC46" s="62"/>
      <c r="EID46" s="63"/>
      <c r="EIE46" s="62"/>
      <c r="EIF46" s="63"/>
      <c r="EIG46" s="62"/>
      <c r="EIH46" s="63"/>
      <c r="EII46" s="62"/>
      <c r="EIJ46" s="63"/>
      <c r="EIK46" s="62"/>
      <c r="EIL46" s="63"/>
      <c r="EIM46" s="62"/>
      <c r="EIN46" s="63"/>
      <c r="EIO46" s="62"/>
      <c r="EIP46" s="63"/>
      <c r="EIQ46" s="62"/>
      <c r="EIR46" s="63"/>
      <c r="EIS46" s="62"/>
      <c r="EIT46" s="63"/>
      <c r="EIU46" s="62"/>
      <c r="EIV46" s="63"/>
      <c r="EIW46" s="62"/>
      <c r="EIX46" s="63"/>
      <c r="EIY46" s="62"/>
      <c r="EIZ46" s="63"/>
      <c r="EJA46" s="62"/>
      <c r="EJB46" s="63"/>
      <c r="EJC46" s="62"/>
      <c r="EJD46" s="63"/>
      <c r="EJE46" s="62"/>
      <c r="EJF46" s="63"/>
      <c r="EJG46" s="62"/>
      <c r="EJH46" s="63"/>
      <c r="EJI46" s="62"/>
      <c r="EJJ46" s="63"/>
      <c r="EJK46" s="62"/>
      <c r="EJL46" s="63"/>
      <c r="EJM46" s="62"/>
      <c r="EJN46" s="63"/>
      <c r="EJO46" s="62"/>
      <c r="EJP46" s="63"/>
      <c r="EJQ46" s="62"/>
      <c r="EJR46" s="63"/>
      <c r="EJS46" s="62"/>
      <c r="EJT46" s="63"/>
      <c r="EJU46" s="62"/>
      <c r="EJV46" s="63"/>
      <c r="EJW46" s="62"/>
      <c r="EJX46" s="63"/>
      <c r="EJY46" s="62"/>
      <c r="EJZ46" s="63"/>
      <c r="EKA46" s="62"/>
      <c r="EKB46" s="63"/>
      <c r="EKC46" s="62"/>
      <c r="EKD46" s="63"/>
      <c r="EKE46" s="62"/>
      <c r="EKF46" s="63"/>
      <c r="EKG46" s="62"/>
      <c r="EKH46" s="63"/>
      <c r="EKI46" s="62"/>
      <c r="EKJ46" s="63"/>
      <c r="EKK46" s="62"/>
      <c r="EKL46" s="63"/>
      <c r="EKM46" s="62"/>
      <c r="EKN46" s="63"/>
      <c r="EKO46" s="62"/>
      <c r="EKP46" s="63"/>
      <c r="EKQ46" s="62"/>
      <c r="EKR46" s="63"/>
      <c r="EKS46" s="62"/>
      <c r="EKT46" s="63"/>
      <c r="EKU46" s="62"/>
      <c r="EKV46" s="63"/>
      <c r="EKW46" s="62"/>
      <c r="EKX46" s="63"/>
      <c r="EKY46" s="62"/>
      <c r="EKZ46" s="63"/>
      <c r="ELA46" s="62"/>
      <c r="ELB46" s="63"/>
      <c r="ELC46" s="62"/>
      <c r="ELD46" s="63"/>
      <c r="ELE46" s="62"/>
      <c r="ELF46" s="63"/>
      <c r="ELG46" s="62"/>
      <c r="ELH46" s="63"/>
      <c r="ELI46" s="62"/>
      <c r="ELJ46" s="63"/>
      <c r="ELK46" s="62"/>
      <c r="ELL46" s="63"/>
      <c r="ELM46" s="62"/>
      <c r="ELN46" s="63"/>
      <c r="ELO46" s="62"/>
      <c r="ELP46" s="63"/>
      <c r="ELQ46" s="62"/>
      <c r="ELR46" s="63"/>
      <c r="ELS46" s="62"/>
      <c r="ELT46" s="63"/>
      <c r="ELU46" s="62"/>
      <c r="ELV46" s="63"/>
      <c r="ELW46" s="62"/>
      <c r="ELX46" s="63"/>
      <c r="ELY46" s="62"/>
      <c r="ELZ46" s="63"/>
      <c r="EMA46" s="62"/>
      <c r="EMB46" s="63"/>
      <c r="EMC46" s="62"/>
      <c r="EMD46" s="63"/>
      <c r="EME46" s="62"/>
      <c r="EMF46" s="63"/>
      <c r="EMG46" s="62"/>
      <c r="EMH46" s="63"/>
      <c r="EMI46" s="62"/>
      <c r="EMJ46" s="63"/>
      <c r="EMK46" s="62"/>
      <c r="EML46" s="63"/>
      <c r="EMM46" s="62"/>
      <c r="EMN46" s="63"/>
      <c r="EMO46" s="62"/>
      <c r="EMP46" s="63"/>
      <c r="EMQ46" s="62"/>
      <c r="EMR46" s="63"/>
      <c r="EMS46" s="62"/>
      <c r="EMT46" s="63"/>
      <c r="EMU46" s="62"/>
      <c r="EMV46" s="63"/>
      <c r="EMW46" s="62"/>
      <c r="EMX46" s="63"/>
      <c r="EMY46" s="62"/>
      <c r="EMZ46" s="63"/>
      <c r="ENA46" s="62"/>
      <c r="ENB46" s="63"/>
      <c r="ENC46" s="62"/>
      <c r="END46" s="63"/>
      <c r="ENE46" s="62"/>
      <c r="ENF46" s="63"/>
      <c r="ENG46" s="62"/>
      <c r="ENH46" s="63"/>
      <c r="ENI46" s="62"/>
      <c r="ENJ46" s="63"/>
      <c r="ENK46" s="62"/>
      <c r="ENL46" s="63"/>
      <c r="ENM46" s="62"/>
      <c r="ENN46" s="63"/>
      <c r="ENO46" s="62"/>
      <c r="ENP46" s="63"/>
      <c r="ENQ46" s="62"/>
      <c r="ENR46" s="63"/>
      <c r="ENS46" s="62"/>
      <c r="ENT46" s="63"/>
      <c r="ENU46" s="62"/>
      <c r="ENV46" s="63"/>
      <c r="ENW46" s="62"/>
      <c r="ENX46" s="63"/>
      <c r="ENY46" s="62"/>
      <c r="ENZ46" s="63"/>
      <c r="EOA46" s="62"/>
      <c r="EOB46" s="63"/>
      <c r="EOC46" s="62"/>
      <c r="EOD46" s="63"/>
      <c r="EOE46" s="62"/>
      <c r="EOF46" s="63"/>
      <c r="EOG46" s="62"/>
      <c r="EOH46" s="63"/>
      <c r="EOI46" s="62"/>
      <c r="EOJ46" s="63"/>
      <c r="EOK46" s="62"/>
      <c r="EOL46" s="63"/>
      <c r="EOM46" s="62"/>
      <c r="EON46" s="63"/>
      <c r="EOO46" s="62"/>
      <c r="EOP46" s="63"/>
      <c r="EOQ46" s="62"/>
      <c r="EOR46" s="63"/>
      <c r="EOS46" s="62"/>
      <c r="EOT46" s="63"/>
      <c r="EOU46" s="62"/>
      <c r="EOV46" s="63"/>
      <c r="EOW46" s="62"/>
      <c r="EOX46" s="63"/>
      <c r="EOY46" s="62"/>
      <c r="EOZ46" s="63"/>
      <c r="EPA46" s="62"/>
      <c r="EPB46" s="63"/>
      <c r="EPC46" s="62"/>
      <c r="EPD46" s="63"/>
      <c r="EPE46" s="62"/>
      <c r="EPF46" s="63"/>
      <c r="EPG46" s="62"/>
      <c r="EPH46" s="63"/>
      <c r="EPI46" s="62"/>
      <c r="EPJ46" s="63"/>
      <c r="EPK46" s="62"/>
      <c r="EPL46" s="63"/>
      <c r="EPM46" s="62"/>
      <c r="EPN46" s="63"/>
      <c r="EPO46" s="62"/>
      <c r="EPP46" s="63"/>
      <c r="EPQ46" s="62"/>
      <c r="EPR46" s="63"/>
      <c r="EPS46" s="62"/>
      <c r="EPT46" s="63"/>
      <c r="EPU46" s="62"/>
      <c r="EPV46" s="63"/>
      <c r="EPW46" s="62"/>
      <c r="EPX46" s="63"/>
      <c r="EPY46" s="62"/>
      <c r="EPZ46" s="63"/>
      <c r="EQA46" s="62"/>
      <c r="EQB46" s="63"/>
      <c r="EQC46" s="62"/>
      <c r="EQD46" s="63"/>
      <c r="EQE46" s="62"/>
      <c r="EQF46" s="63"/>
      <c r="EQG46" s="62"/>
      <c r="EQH46" s="63"/>
      <c r="EQI46" s="62"/>
      <c r="EQJ46" s="63"/>
      <c r="EQK46" s="62"/>
      <c r="EQL46" s="63"/>
      <c r="EQM46" s="62"/>
      <c r="EQN46" s="63"/>
      <c r="EQO46" s="62"/>
      <c r="EQP46" s="63"/>
      <c r="EQQ46" s="62"/>
      <c r="EQR46" s="63"/>
      <c r="EQS46" s="62"/>
      <c r="EQT46" s="63"/>
      <c r="EQU46" s="62"/>
      <c r="EQV46" s="63"/>
      <c r="EQW46" s="62"/>
      <c r="EQX46" s="63"/>
      <c r="EQY46" s="62"/>
      <c r="EQZ46" s="63"/>
      <c r="ERA46" s="62"/>
      <c r="ERB46" s="63"/>
      <c r="ERC46" s="62"/>
      <c r="ERD46" s="63"/>
      <c r="ERE46" s="62"/>
      <c r="ERF46" s="63"/>
      <c r="ERG46" s="62"/>
      <c r="ERH46" s="63"/>
      <c r="ERI46" s="62"/>
      <c r="ERJ46" s="63"/>
      <c r="ERK46" s="62"/>
      <c r="ERL46" s="63"/>
      <c r="ERM46" s="62"/>
      <c r="ERN46" s="63"/>
      <c r="ERO46" s="62"/>
      <c r="ERP46" s="63"/>
      <c r="ERQ46" s="62"/>
      <c r="ERR46" s="63"/>
      <c r="ERS46" s="62"/>
      <c r="ERT46" s="63"/>
      <c r="ERU46" s="62"/>
      <c r="ERV46" s="63"/>
      <c r="ERW46" s="62"/>
      <c r="ERX46" s="63"/>
      <c r="ERY46" s="62"/>
      <c r="ERZ46" s="63"/>
      <c r="ESA46" s="62"/>
      <c r="ESB46" s="63"/>
      <c r="ESC46" s="62"/>
      <c r="ESD46" s="63"/>
      <c r="ESE46" s="62"/>
      <c r="ESF46" s="63"/>
      <c r="ESG46" s="62"/>
      <c r="ESH46" s="63"/>
      <c r="ESI46" s="62"/>
      <c r="ESJ46" s="63"/>
      <c r="ESK46" s="62"/>
      <c r="ESL46" s="63"/>
      <c r="ESM46" s="62"/>
      <c r="ESN46" s="63"/>
      <c r="ESO46" s="62"/>
      <c r="ESP46" s="63"/>
      <c r="ESQ46" s="62"/>
      <c r="ESR46" s="63"/>
      <c r="ESS46" s="62"/>
      <c r="EST46" s="63"/>
      <c r="ESU46" s="62"/>
      <c r="ESV46" s="63"/>
      <c r="ESW46" s="62"/>
      <c r="ESX46" s="63"/>
      <c r="ESY46" s="62"/>
      <c r="ESZ46" s="63"/>
      <c r="ETA46" s="62"/>
      <c r="ETB46" s="63"/>
      <c r="ETC46" s="62"/>
      <c r="ETD46" s="63"/>
      <c r="ETE46" s="62"/>
      <c r="ETF46" s="63"/>
      <c r="ETG46" s="62"/>
      <c r="ETH46" s="63"/>
      <c r="ETI46" s="62"/>
      <c r="ETJ46" s="63"/>
      <c r="ETK46" s="62"/>
      <c r="ETL46" s="63"/>
      <c r="ETM46" s="62"/>
      <c r="ETN46" s="63"/>
      <c r="ETO46" s="62"/>
      <c r="ETP46" s="63"/>
      <c r="ETQ46" s="62"/>
      <c r="ETR46" s="63"/>
      <c r="ETS46" s="62"/>
      <c r="ETT46" s="63"/>
      <c r="ETU46" s="62"/>
      <c r="ETV46" s="63"/>
      <c r="ETW46" s="62"/>
      <c r="ETX46" s="63"/>
      <c r="ETY46" s="62"/>
      <c r="ETZ46" s="63"/>
      <c r="EUA46" s="62"/>
      <c r="EUB46" s="63"/>
      <c r="EUC46" s="62"/>
      <c r="EUD46" s="63"/>
      <c r="EUE46" s="62"/>
      <c r="EUF46" s="63"/>
      <c r="EUG46" s="62"/>
      <c r="EUH46" s="63"/>
      <c r="EUI46" s="62"/>
      <c r="EUJ46" s="63"/>
      <c r="EUK46" s="62"/>
      <c r="EUL46" s="63"/>
      <c r="EUM46" s="62"/>
      <c r="EUN46" s="63"/>
      <c r="EUO46" s="62"/>
      <c r="EUP46" s="63"/>
      <c r="EUQ46" s="62"/>
      <c r="EUR46" s="63"/>
      <c r="EUS46" s="62"/>
      <c r="EUT46" s="63"/>
      <c r="EUU46" s="62"/>
      <c r="EUV46" s="63"/>
      <c r="EUW46" s="62"/>
      <c r="EUX46" s="63"/>
      <c r="EUY46" s="62"/>
      <c r="EUZ46" s="63"/>
      <c r="EVA46" s="62"/>
      <c r="EVB46" s="63"/>
      <c r="EVC46" s="62"/>
      <c r="EVD46" s="63"/>
      <c r="EVE46" s="62"/>
      <c r="EVF46" s="63"/>
      <c r="EVG46" s="62"/>
      <c r="EVH46" s="63"/>
      <c r="EVI46" s="62"/>
      <c r="EVJ46" s="63"/>
      <c r="EVK46" s="62"/>
      <c r="EVL46" s="63"/>
      <c r="EVM46" s="62"/>
      <c r="EVN46" s="63"/>
      <c r="EVO46" s="62"/>
      <c r="EVP46" s="63"/>
      <c r="EVQ46" s="62"/>
      <c r="EVR46" s="63"/>
      <c r="EVS46" s="62"/>
      <c r="EVT46" s="63"/>
      <c r="EVU46" s="62"/>
      <c r="EVV46" s="63"/>
      <c r="EVW46" s="62"/>
      <c r="EVX46" s="63"/>
      <c r="EVY46" s="62"/>
      <c r="EVZ46" s="63"/>
      <c r="EWA46" s="62"/>
      <c r="EWB46" s="63"/>
      <c r="EWC46" s="62"/>
      <c r="EWD46" s="63"/>
      <c r="EWE46" s="62"/>
      <c r="EWF46" s="63"/>
      <c r="EWG46" s="62"/>
      <c r="EWH46" s="63"/>
      <c r="EWI46" s="62"/>
      <c r="EWJ46" s="63"/>
      <c r="EWK46" s="62"/>
      <c r="EWL46" s="63"/>
      <c r="EWM46" s="62"/>
      <c r="EWN46" s="63"/>
      <c r="EWO46" s="62"/>
      <c r="EWP46" s="63"/>
      <c r="EWQ46" s="62"/>
      <c r="EWR46" s="63"/>
      <c r="EWS46" s="62"/>
      <c r="EWT46" s="63"/>
      <c r="EWU46" s="62"/>
      <c r="EWV46" s="63"/>
      <c r="EWW46" s="62"/>
      <c r="EWX46" s="63"/>
      <c r="EWY46" s="62"/>
      <c r="EWZ46" s="63"/>
      <c r="EXA46" s="62"/>
      <c r="EXB46" s="63"/>
      <c r="EXC46" s="62"/>
      <c r="EXD46" s="63"/>
      <c r="EXE46" s="62"/>
      <c r="EXF46" s="63"/>
      <c r="EXG46" s="62"/>
      <c r="EXH46" s="63"/>
      <c r="EXI46" s="62"/>
      <c r="EXJ46" s="63"/>
      <c r="EXK46" s="62"/>
      <c r="EXL46" s="63"/>
      <c r="EXM46" s="62"/>
      <c r="EXN46" s="63"/>
      <c r="EXO46" s="62"/>
      <c r="EXP46" s="63"/>
      <c r="EXQ46" s="62"/>
      <c r="EXR46" s="63"/>
      <c r="EXS46" s="62"/>
      <c r="EXT46" s="63"/>
      <c r="EXU46" s="62"/>
      <c r="EXV46" s="63"/>
      <c r="EXW46" s="62"/>
      <c r="EXX46" s="63"/>
      <c r="EXY46" s="62"/>
      <c r="EXZ46" s="63"/>
      <c r="EYA46" s="62"/>
      <c r="EYB46" s="63"/>
      <c r="EYC46" s="62"/>
      <c r="EYD46" s="63"/>
      <c r="EYE46" s="62"/>
      <c r="EYF46" s="63"/>
      <c r="EYG46" s="62"/>
      <c r="EYH46" s="63"/>
      <c r="EYI46" s="62"/>
      <c r="EYJ46" s="63"/>
      <c r="EYK46" s="62"/>
      <c r="EYL46" s="63"/>
      <c r="EYM46" s="62"/>
      <c r="EYN46" s="63"/>
      <c r="EYO46" s="62"/>
      <c r="EYP46" s="63"/>
      <c r="EYQ46" s="62"/>
      <c r="EYR46" s="63"/>
      <c r="EYS46" s="62"/>
      <c r="EYT46" s="63"/>
      <c r="EYU46" s="62"/>
      <c r="EYV46" s="63"/>
      <c r="EYW46" s="62"/>
      <c r="EYX46" s="63"/>
      <c r="EYY46" s="62"/>
      <c r="EYZ46" s="63"/>
      <c r="EZA46" s="62"/>
      <c r="EZB46" s="63"/>
      <c r="EZC46" s="62"/>
      <c r="EZD46" s="63"/>
      <c r="EZE46" s="62"/>
      <c r="EZF46" s="63"/>
      <c r="EZG46" s="62"/>
      <c r="EZH46" s="63"/>
      <c r="EZI46" s="62"/>
      <c r="EZJ46" s="63"/>
      <c r="EZK46" s="62"/>
      <c r="EZL46" s="63"/>
      <c r="EZM46" s="62"/>
      <c r="EZN46" s="63"/>
      <c r="EZO46" s="62"/>
      <c r="EZP46" s="63"/>
      <c r="EZQ46" s="62"/>
      <c r="EZR46" s="63"/>
      <c r="EZS46" s="62"/>
      <c r="EZT46" s="63"/>
      <c r="EZU46" s="62"/>
      <c r="EZV46" s="63"/>
      <c r="EZW46" s="62"/>
      <c r="EZX46" s="63"/>
      <c r="EZY46" s="62"/>
      <c r="EZZ46" s="63"/>
      <c r="FAA46" s="62"/>
      <c r="FAB46" s="63"/>
      <c r="FAC46" s="62"/>
      <c r="FAD46" s="63"/>
      <c r="FAE46" s="62"/>
      <c r="FAF46" s="63"/>
      <c r="FAG46" s="62"/>
      <c r="FAH46" s="63"/>
      <c r="FAI46" s="62"/>
      <c r="FAJ46" s="63"/>
      <c r="FAK46" s="62"/>
      <c r="FAL46" s="63"/>
      <c r="FAM46" s="62"/>
      <c r="FAN46" s="63"/>
      <c r="FAO46" s="62"/>
      <c r="FAP46" s="63"/>
      <c r="FAQ46" s="62"/>
      <c r="FAR46" s="63"/>
      <c r="FAS46" s="62"/>
      <c r="FAT46" s="63"/>
      <c r="FAU46" s="62"/>
      <c r="FAV46" s="63"/>
      <c r="FAW46" s="62"/>
      <c r="FAX46" s="63"/>
      <c r="FAY46" s="62"/>
      <c r="FAZ46" s="63"/>
      <c r="FBA46" s="62"/>
      <c r="FBB46" s="63"/>
      <c r="FBC46" s="62"/>
      <c r="FBD46" s="63"/>
      <c r="FBE46" s="62"/>
      <c r="FBF46" s="63"/>
      <c r="FBG46" s="62"/>
      <c r="FBH46" s="63"/>
      <c r="FBI46" s="62"/>
      <c r="FBJ46" s="63"/>
      <c r="FBK46" s="62"/>
      <c r="FBL46" s="63"/>
      <c r="FBM46" s="62"/>
      <c r="FBN46" s="63"/>
      <c r="FBO46" s="62"/>
      <c r="FBP46" s="63"/>
      <c r="FBQ46" s="62"/>
      <c r="FBR46" s="63"/>
      <c r="FBS46" s="62"/>
      <c r="FBT46" s="63"/>
      <c r="FBU46" s="62"/>
      <c r="FBV46" s="63"/>
      <c r="FBW46" s="62"/>
      <c r="FBX46" s="63"/>
      <c r="FBY46" s="62"/>
      <c r="FBZ46" s="63"/>
      <c r="FCA46" s="62"/>
      <c r="FCB46" s="63"/>
      <c r="FCC46" s="62"/>
      <c r="FCD46" s="63"/>
      <c r="FCE46" s="62"/>
      <c r="FCF46" s="63"/>
      <c r="FCG46" s="62"/>
      <c r="FCH46" s="63"/>
      <c r="FCI46" s="62"/>
      <c r="FCJ46" s="63"/>
      <c r="FCK46" s="62"/>
      <c r="FCL46" s="63"/>
      <c r="FCM46" s="62"/>
      <c r="FCN46" s="63"/>
      <c r="FCO46" s="62"/>
      <c r="FCP46" s="63"/>
      <c r="FCQ46" s="62"/>
      <c r="FCR46" s="63"/>
      <c r="FCS46" s="62"/>
      <c r="FCT46" s="63"/>
      <c r="FCU46" s="62"/>
      <c r="FCV46" s="63"/>
      <c r="FCW46" s="62"/>
      <c r="FCX46" s="63"/>
      <c r="FCY46" s="62"/>
      <c r="FCZ46" s="63"/>
      <c r="FDA46" s="62"/>
      <c r="FDB46" s="63"/>
      <c r="FDC46" s="62"/>
      <c r="FDD46" s="63"/>
      <c r="FDE46" s="62"/>
      <c r="FDF46" s="63"/>
      <c r="FDG46" s="62"/>
      <c r="FDH46" s="63"/>
      <c r="FDI46" s="62"/>
      <c r="FDJ46" s="63"/>
      <c r="FDK46" s="62"/>
      <c r="FDL46" s="63"/>
      <c r="FDM46" s="62"/>
      <c r="FDN46" s="63"/>
      <c r="FDO46" s="62"/>
      <c r="FDP46" s="63"/>
      <c r="FDQ46" s="62"/>
      <c r="FDR46" s="63"/>
      <c r="FDS46" s="62"/>
      <c r="FDT46" s="63"/>
      <c r="FDU46" s="62"/>
      <c r="FDV46" s="63"/>
      <c r="FDW46" s="62"/>
      <c r="FDX46" s="63"/>
      <c r="FDY46" s="62"/>
      <c r="FDZ46" s="63"/>
      <c r="FEA46" s="62"/>
      <c r="FEB46" s="63"/>
      <c r="FEC46" s="62"/>
      <c r="FED46" s="63"/>
      <c r="FEE46" s="62"/>
      <c r="FEF46" s="63"/>
      <c r="FEG46" s="62"/>
      <c r="FEH46" s="63"/>
      <c r="FEI46" s="62"/>
      <c r="FEJ46" s="63"/>
      <c r="FEK46" s="62"/>
      <c r="FEL46" s="63"/>
      <c r="FEM46" s="62"/>
      <c r="FEN46" s="63"/>
      <c r="FEO46" s="62"/>
      <c r="FEP46" s="63"/>
      <c r="FEQ46" s="62"/>
      <c r="FER46" s="63"/>
      <c r="FES46" s="62"/>
      <c r="FET46" s="63"/>
      <c r="FEU46" s="62"/>
      <c r="FEV46" s="63"/>
      <c r="FEW46" s="62"/>
      <c r="FEX46" s="63"/>
      <c r="FEY46" s="62"/>
      <c r="FEZ46" s="63"/>
      <c r="FFA46" s="62"/>
      <c r="FFB46" s="63"/>
      <c r="FFC46" s="62"/>
      <c r="FFD46" s="63"/>
      <c r="FFE46" s="62"/>
      <c r="FFF46" s="63"/>
      <c r="FFG46" s="62"/>
      <c r="FFH46" s="63"/>
      <c r="FFI46" s="62"/>
      <c r="FFJ46" s="63"/>
      <c r="FFK46" s="62"/>
      <c r="FFL46" s="63"/>
      <c r="FFM46" s="62"/>
      <c r="FFN46" s="63"/>
      <c r="FFO46" s="62"/>
      <c r="FFP46" s="63"/>
      <c r="FFQ46" s="62"/>
      <c r="FFR46" s="63"/>
      <c r="FFS46" s="62"/>
      <c r="FFT46" s="63"/>
      <c r="FFU46" s="62"/>
      <c r="FFV46" s="63"/>
      <c r="FFW46" s="62"/>
      <c r="FFX46" s="63"/>
      <c r="FFY46" s="62"/>
      <c r="FFZ46" s="63"/>
      <c r="FGA46" s="62"/>
      <c r="FGB46" s="63"/>
      <c r="FGC46" s="62"/>
      <c r="FGD46" s="63"/>
      <c r="FGE46" s="62"/>
      <c r="FGF46" s="63"/>
      <c r="FGG46" s="62"/>
      <c r="FGH46" s="63"/>
      <c r="FGI46" s="62"/>
      <c r="FGJ46" s="63"/>
      <c r="FGK46" s="62"/>
      <c r="FGL46" s="63"/>
      <c r="FGM46" s="62"/>
      <c r="FGN46" s="63"/>
      <c r="FGO46" s="62"/>
      <c r="FGP46" s="63"/>
      <c r="FGQ46" s="62"/>
      <c r="FGR46" s="63"/>
      <c r="FGS46" s="62"/>
      <c r="FGT46" s="63"/>
      <c r="FGU46" s="62"/>
      <c r="FGV46" s="63"/>
      <c r="FGW46" s="62"/>
      <c r="FGX46" s="63"/>
      <c r="FGY46" s="62"/>
      <c r="FGZ46" s="63"/>
      <c r="FHA46" s="62"/>
      <c r="FHB46" s="63"/>
      <c r="FHC46" s="62"/>
      <c r="FHD46" s="63"/>
      <c r="FHE46" s="62"/>
      <c r="FHF46" s="63"/>
      <c r="FHG46" s="62"/>
      <c r="FHH46" s="63"/>
      <c r="FHI46" s="62"/>
      <c r="FHJ46" s="63"/>
      <c r="FHK46" s="62"/>
      <c r="FHL46" s="63"/>
      <c r="FHM46" s="62"/>
      <c r="FHN46" s="63"/>
      <c r="FHO46" s="62"/>
      <c r="FHP46" s="63"/>
      <c r="FHQ46" s="62"/>
      <c r="FHR46" s="63"/>
      <c r="FHS46" s="62"/>
      <c r="FHT46" s="63"/>
      <c r="FHU46" s="62"/>
      <c r="FHV46" s="63"/>
      <c r="FHW46" s="62"/>
      <c r="FHX46" s="63"/>
      <c r="FHY46" s="62"/>
      <c r="FHZ46" s="63"/>
      <c r="FIA46" s="62"/>
      <c r="FIB46" s="63"/>
      <c r="FIC46" s="62"/>
      <c r="FID46" s="63"/>
      <c r="FIE46" s="62"/>
      <c r="FIF46" s="63"/>
      <c r="FIG46" s="62"/>
      <c r="FIH46" s="63"/>
      <c r="FII46" s="62"/>
      <c r="FIJ46" s="63"/>
      <c r="FIK46" s="62"/>
      <c r="FIL46" s="63"/>
      <c r="FIM46" s="62"/>
      <c r="FIN46" s="63"/>
      <c r="FIO46" s="62"/>
      <c r="FIP46" s="63"/>
      <c r="FIQ46" s="62"/>
      <c r="FIR46" s="63"/>
      <c r="FIS46" s="62"/>
      <c r="FIT46" s="63"/>
      <c r="FIU46" s="62"/>
      <c r="FIV46" s="63"/>
      <c r="FIW46" s="62"/>
      <c r="FIX46" s="63"/>
      <c r="FIY46" s="62"/>
      <c r="FIZ46" s="63"/>
      <c r="FJA46" s="62"/>
      <c r="FJB46" s="63"/>
      <c r="FJC46" s="62"/>
      <c r="FJD46" s="63"/>
      <c r="FJE46" s="62"/>
      <c r="FJF46" s="63"/>
      <c r="FJG46" s="62"/>
      <c r="FJH46" s="63"/>
      <c r="FJI46" s="62"/>
      <c r="FJJ46" s="63"/>
      <c r="FJK46" s="62"/>
      <c r="FJL46" s="63"/>
      <c r="FJM46" s="62"/>
      <c r="FJN46" s="63"/>
      <c r="FJO46" s="62"/>
      <c r="FJP46" s="63"/>
      <c r="FJQ46" s="62"/>
      <c r="FJR46" s="63"/>
      <c r="FJS46" s="62"/>
      <c r="FJT46" s="63"/>
      <c r="FJU46" s="62"/>
      <c r="FJV46" s="63"/>
      <c r="FJW46" s="62"/>
      <c r="FJX46" s="63"/>
      <c r="FJY46" s="62"/>
      <c r="FJZ46" s="63"/>
      <c r="FKA46" s="62"/>
      <c r="FKB46" s="63"/>
      <c r="FKC46" s="62"/>
      <c r="FKD46" s="63"/>
      <c r="FKE46" s="62"/>
      <c r="FKF46" s="63"/>
      <c r="FKG46" s="62"/>
      <c r="FKH46" s="63"/>
      <c r="FKI46" s="62"/>
      <c r="FKJ46" s="63"/>
      <c r="FKK46" s="62"/>
      <c r="FKL46" s="63"/>
      <c r="FKM46" s="62"/>
      <c r="FKN46" s="63"/>
      <c r="FKO46" s="62"/>
      <c r="FKP46" s="63"/>
      <c r="FKQ46" s="62"/>
      <c r="FKR46" s="63"/>
      <c r="FKS46" s="62"/>
      <c r="FKT46" s="63"/>
      <c r="FKU46" s="62"/>
      <c r="FKV46" s="63"/>
      <c r="FKW46" s="62"/>
      <c r="FKX46" s="63"/>
      <c r="FKY46" s="62"/>
      <c r="FKZ46" s="63"/>
      <c r="FLA46" s="62"/>
      <c r="FLB46" s="63"/>
      <c r="FLC46" s="62"/>
      <c r="FLD46" s="63"/>
      <c r="FLE46" s="62"/>
      <c r="FLF46" s="63"/>
      <c r="FLG46" s="62"/>
      <c r="FLH46" s="63"/>
      <c r="FLI46" s="62"/>
      <c r="FLJ46" s="63"/>
      <c r="FLK46" s="62"/>
      <c r="FLL46" s="63"/>
      <c r="FLM46" s="62"/>
      <c r="FLN46" s="63"/>
      <c r="FLO46" s="62"/>
      <c r="FLP46" s="63"/>
      <c r="FLQ46" s="62"/>
      <c r="FLR46" s="63"/>
      <c r="FLS46" s="62"/>
      <c r="FLT46" s="63"/>
      <c r="FLU46" s="62"/>
      <c r="FLV46" s="63"/>
      <c r="FLW46" s="62"/>
      <c r="FLX46" s="63"/>
      <c r="FLY46" s="62"/>
      <c r="FLZ46" s="63"/>
      <c r="FMA46" s="62"/>
      <c r="FMB46" s="63"/>
      <c r="FMC46" s="62"/>
      <c r="FMD46" s="63"/>
      <c r="FME46" s="62"/>
      <c r="FMF46" s="63"/>
      <c r="FMG46" s="62"/>
      <c r="FMH46" s="63"/>
      <c r="FMI46" s="62"/>
      <c r="FMJ46" s="63"/>
      <c r="FMK46" s="62"/>
      <c r="FML46" s="63"/>
      <c r="FMM46" s="62"/>
      <c r="FMN46" s="63"/>
      <c r="FMO46" s="62"/>
      <c r="FMP46" s="63"/>
      <c r="FMQ46" s="62"/>
      <c r="FMR46" s="63"/>
      <c r="FMS46" s="62"/>
      <c r="FMT46" s="63"/>
      <c r="FMU46" s="62"/>
      <c r="FMV46" s="63"/>
      <c r="FMW46" s="62"/>
      <c r="FMX46" s="63"/>
      <c r="FMY46" s="62"/>
      <c r="FMZ46" s="63"/>
      <c r="FNA46" s="62"/>
      <c r="FNB46" s="63"/>
      <c r="FNC46" s="62"/>
      <c r="FND46" s="63"/>
      <c r="FNE46" s="62"/>
      <c r="FNF46" s="63"/>
      <c r="FNG46" s="62"/>
      <c r="FNH46" s="63"/>
      <c r="FNI46" s="62"/>
      <c r="FNJ46" s="63"/>
      <c r="FNK46" s="62"/>
      <c r="FNL46" s="63"/>
      <c r="FNM46" s="62"/>
      <c r="FNN46" s="63"/>
      <c r="FNO46" s="62"/>
      <c r="FNP46" s="63"/>
      <c r="FNQ46" s="62"/>
      <c r="FNR46" s="63"/>
      <c r="FNS46" s="62"/>
      <c r="FNT46" s="63"/>
      <c r="FNU46" s="62"/>
      <c r="FNV46" s="63"/>
      <c r="FNW46" s="62"/>
      <c r="FNX46" s="63"/>
      <c r="FNY46" s="62"/>
      <c r="FNZ46" s="63"/>
      <c r="FOA46" s="62"/>
      <c r="FOB46" s="63"/>
      <c r="FOC46" s="62"/>
      <c r="FOD46" s="63"/>
      <c r="FOE46" s="62"/>
      <c r="FOF46" s="63"/>
      <c r="FOG46" s="62"/>
      <c r="FOH46" s="63"/>
      <c r="FOI46" s="62"/>
      <c r="FOJ46" s="63"/>
      <c r="FOK46" s="62"/>
      <c r="FOL46" s="63"/>
      <c r="FOM46" s="62"/>
      <c r="FON46" s="63"/>
      <c r="FOO46" s="62"/>
      <c r="FOP46" s="63"/>
      <c r="FOQ46" s="62"/>
      <c r="FOR46" s="63"/>
      <c r="FOS46" s="62"/>
      <c r="FOT46" s="63"/>
      <c r="FOU46" s="62"/>
      <c r="FOV46" s="63"/>
      <c r="FOW46" s="62"/>
      <c r="FOX46" s="63"/>
      <c r="FOY46" s="62"/>
      <c r="FOZ46" s="63"/>
      <c r="FPA46" s="62"/>
      <c r="FPB46" s="63"/>
      <c r="FPC46" s="62"/>
      <c r="FPD46" s="63"/>
      <c r="FPE46" s="62"/>
      <c r="FPF46" s="63"/>
      <c r="FPG46" s="62"/>
      <c r="FPH46" s="63"/>
      <c r="FPI46" s="62"/>
      <c r="FPJ46" s="63"/>
      <c r="FPK46" s="62"/>
      <c r="FPL46" s="63"/>
      <c r="FPM46" s="62"/>
      <c r="FPN46" s="63"/>
      <c r="FPO46" s="62"/>
      <c r="FPP46" s="63"/>
      <c r="FPQ46" s="62"/>
      <c r="FPR46" s="63"/>
      <c r="FPS46" s="62"/>
      <c r="FPT46" s="63"/>
      <c r="FPU46" s="62"/>
      <c r="FPV46" s="63"/>
      <c r="FPW46" s="62"/>
      <c r="FPX46" s="63"/>
      <c r="FPY46" s="62"/>
      <c r="FPZ46" s="63"/>
      <c r="FQA46" s="62"/>
      <c r="FQB46" s="63"/>
      <c r="FQC46" s="62"/>
      <c r="FQD46" s="63"/>
      <c r="FQE46" s="62"/>
      <c r="FQF46" s="63"/>
      <c r="FQG46" s="62"/>
      <c r="FQH46" s="63"/>
      <c r="FQI46" s="62"/>
      <c r="FQJ46" s="63"/>
      <c r="FQK46" s="62"/>
      <c r="FQL46" s="63"/>
      <c r="FQM46" s="62"/>
      <c r="FQN46" s="63"/>
      <c r="FQO46" s="62"/>
      <c r="FQP46" s="63"/>
      <c r="FQQ46" s="62"/>
      <c r="FQR46" s="63"/>
      <c r="FQS46" s="62"/>
      <c r="FQT46" s="63"/>
      <c r="FQU46" s="62"/>
      <c r="FQV46" s="63"/>
      <c r="FQW46" s="62"/>
      <c r="FQX46" s="63"/>
      <c r="FQY46" s="62"/>
      <c r="FQZ46" s="63"/>
      <c r="FRA46" s="62"/>
      <c r="FRB46" s="63"/>
      <c r="FRC46" s="62"/>
      <c r="FRD46" s="63"/>
      <c r="FRE46" s="62"/>
      <c r="FRF46" s="63"/>
      <c r="FRG46" s="62"/>
      <c r="FRH46" s="63"/>
      <c r="FRI46" s="62"/>
      <c r="FRJ46" s="63"/>
      <c r="FRK46" s="62"/>
      <c r="FRL46" s="63"/>
      <c r="FRM46" s="62"/>
      <c r="FRN46" s="63"/>
      <c r="FRO46" s="62"/>
      <c r="FRP46" s="63"/>
      <c r="FRQ46" s="62"/>
      <c r="FRR46" s="63"/>
      <c r="FRS46" s="62"/>
      <c r="FRT46" s="63"/>
      <c r="FRU46" s="62"/>
      <c r="FRV46" s="63"/>
      <c r="FRW46" s="62"/>
      <c r="FRX46" s="63"/>
      <c r="FRY46" s="62"/>
      <c r="FRZ46" s="63"/>
      <c r="FSA46" s="62"/>
      <c r="FSB46" s="63"/>
      <c r="FSC46" s="62"/>
      <c r="FSD46" s="63"/>
      <c r="FSE46" s="62"/>
      <c r="FSF46" s="63"/>
      <c r="FSG46" s="62"/>
      <c r="FSH46" s="63"/>
      <c r="FSI46" s="62"/>
      <c r="FSJ46" s="63"/>
      <c r="FSK46" s="62"/>
      <c r="FSL46" s="63"/>
      <c r="FSM46" s="62"/>
      <c r="FSN46" s="63"/>
      <c r="FSO46" s="62"/>
      <c r="FSP46" s="63"/>
      <c r="FSQ46" s="62"/>
      <c r="FSR46" s="63"/>
      <c r="FSS46" s="62"/>
      <c r="FST46" s="63"/>
      <c r="FSU46" s="62"/>
      <c r="FSV46" s="63"/>
      <c r="FSW46" s="62"/>
      <c r="FSX46" s="63"/>
      <c r="FSY46" s="62"/>
      <c r="FSZ46" s="63"/>
      <c r="FTA46" s="62"/>
      <c r="FTB46" s="63"/>
      <c r="FTC46" s="62"/>
      <c r="FTD46" s="63"/>
      <c r="FTE46" s="62"/>
      <c r="FTF46" s="63"/>
      <c r="FTG46" s="62"/>
      <c r="FTH46" s="63"/>
      <c r="FTI46" s="62"/>
      <c r="FTJ46" s="63"/>
      <c r="FTK46" s="62"/>
      <c r="FTL46" s="63"/>
      <c r="FTM46" s="62"/>
      <c r="FTN46" s="63"/>
      <c r="FTO46" s="62"/>
      <c r="FTP46" s="63"/>
      <c r="FTQ46" s="62"/>
      <c r="FTR46" s="63"/>
      <c r="FTS46" s="62"/>
      <c r="FTT46" s="63"/>
      <c r="FTU46" s="62"/>
      <c r="FTV46" s="63"/>
      <c r="FTW46" s="62"/>
      <c r="FTX46" s="63"/>
      <c r="FTY46" s="62"/>
      <c r="FTZ46" s="63"/>
      <c r="FUA46" s="62"/>
      <c r="FUB46" s="63"/>
      <c r="FUC46" s="62"/>
      <c r="FUD46" s="63"/>
      <c r="FUE46" s="62"/>
      <c r="FUF46" s="63"/>
      <c r="FUG46" s="62"/>
      <c r="FUH46" s="63"/>
      <c r="FUI46" s="62"/>
      <c r="FUJ46" s="63"/>
      <c r="FUK46" s="62"/>
      <c r="FUL46" s="63"/>
      <c r="FUM46" s="62"/>
      <c r="FUN46" s="63"/>
      <c r="FUO46" s="62"/>
      <c r="FUP46" s="63"/>
      <c r="FUQ46" s="62"/>
      <c r="FUR46" s="63"/>
      <c r="FUS46" s="62"/>
      <c r="FUT46" s="63"/>
      <c r="FUU46" s="62"/>
      <c r="FUV46" s="63"/>
      <c r="FUW46" s="62"/>
      <c r="FUX46" s="63"/>
      <c r="FUY46" s="62"/>
      <c r="FUZ46" s="63"/>
      <c r="FVA46" s="62"/>
      <c r="FVB46" s="63"/>
      <c r="FVC46" s="62"/>
      <c r="FVD46" s="63"/>
      <c r="FVE46" s="62"/>
      <c r="FVF46" s="63"/>
      <c r="FVG46" s="62"/>
      <c r="FVH46" s="63"/>
      <c r="FVI46" s="62"/>
      <c r="FVJ46" s="63"/>
      <c r="FVK46" s="62"/>
      <c r="FVL46" s="63"/>
      <c r="FVM46" s="62"/>
      <c r="FVN46" s="63"/>
      <c r="FVO46" s="62"/>
      <c r="FVP46" s="63"/>
      <c r="FVQ46" s="62"/>
      <c r="FVR46" s="63"/>
      <c r="FVS46" s="62"/>
      <c r="FVT46" s="63"/>
      <c r="FVU46" s="62"/>
      <c r="FVV46" s="63"/>
      <c r="FVW46" s="62"/>
      <c r="FVX46" s="63"/>
      <c r="FVY46" s="62"/>
      <c r="FVZ46" s="63"/>
      <c r="FWA46" s="62"/>
      <c r="FWB46" s="63"/>
      <c r="FWC46" s="62"/>
      <c r="FWD46" s="63"/>
      <c r="FWE46" s="62"/>
      <c r="FWF46" s="63"/>
      <c r="FWG46" s="62"/>
      <c r="FWH46" s="63"/>
      <c r="FWI46" s="62"/>
      <c r="FWJ46" s="63"/>
      <c r="FWK46" s="62"/>
      <c r="FWL46" s="63"/>
      <c r="FWM46" s="62"/>
      <c r="FWN46" s="63"/>
      <c r="FWO46" s="62"/>
      <c r="FWP46" s="63"/>
      <c r="FWQ46" s="62"/>
      <c r="FWR46" s="63"/>
      <c r="FWS46" s="62"/>
      <c r="FWT46" s="63"/>
      <c r="FWU46" s="62"/>
      <c r="FWV46" s="63"/>
      <c r="FWW46" s="62"/>
      <c r="FWX46" s="63"/>
      <c r="FWY46" s="62"/>
      <c r="FWZ46" s="63"/>
      <c r="FXA46" s="62"/>
      <c r="FXB46" s="63"/>
      <c r="FXC46" s="62"/>
      <c r="FXD46" s="63"/>
      <c r="FXE46" s="62"/>
      <c r="FXF46" s="63"/>
      <c r="FXG46" s="62"/>
      <c r="FXH46" s="63"/>
      <c r="FXI46" s="62"/>
      <c r="FXJ46" s="63"/>
      <c r="FXK46" s="62"/>
      <c r="FXL46" s="63"/>
      <c r="FXM46" s="62"/>
      <c r="FXN46" s="63"/>
      <c r="FXO46" s="62"/>
      <c r="FXP46" s="63"/>
      <c r="FXQ46" s="62"/>
      <c r="FXR46" s="63"/>
      <c r="FXS46" s="62"/>
      <c r="FXT46" s="63"/>
      <c r="FXU46" s="62"/>
      <c r="FXV46" s="63"/>
      <c r="FXW46" s="62"/>
      <c r="FXX46" s="63"/>
      <c r="FXY46" s="62"/>
      <c r="FXZ46" s="63"/>
      <c r="FYA46" s="62"/>
      <c r="FYB46" s="63"/>
      <c r="FYC46" s="62"/>
      <c r="FYD46" s="63"/>
      <c r="FYE46" s="62"/>
      <c r="FYF46" s="63"/>
      <c r="FYG46" s="62"/>
      <c r="FYH46" s="63"/>
      <c r="FYI46" s="62"/>
      <c r="FYJ46" s="63"/>
      <c r="FYK46" s="62"/>
      <c r="FYL46" s="63"/>
      <c r="FYM46" s="62"/>
      <c r="FYN46" s="63"/>
      <c r="FYO46" s="62"/>
      <c r="FYP46" s="63"/>
      <c r="FYQ46" s="62"/>
      <c r="FYR46" s="63"/>
      <c r="FYS46" s="62"/>
      <c r="FYT46" s="63"/>
      <c r="FYU46" s="62"/>
      <c r="FYV46" s="63"/>
      <c r="FYW46" s="62"/>
      <c r="FYX46" s="63"/>
      <c r="FYY46" s="62"/>
      <c r="FYZ46" s="63"/>
      <c r="FZA46" s="62"/>
      <c r="FZB46" s="63"/>
      <c r="FZC46" s="62"/>
      <c r="FZD46" s="63"/>
      <c r="FZE46" s="62"/>
      <c r="FZF46" s="63"/>
      <c r="FZG46" s="62"/>
      <c r="FZH46" s="63"/>
      <c r="FZI46" s="62"/>
      <c r="FZJ46" s="63"/>
      <c r="FZK46" s="62"/>
      <c r="FZL46" s="63"/>
      <c r="FZM46" s="62"/>
      <c r="FZN46" s="63"/>
      <c r="FZO46" s="62"/>
      <c r="FZP46" s="63"/>
      <c r="FZQ46" s="62"/>
      <c r="FZR46" s="63"/>
      <c r="FZS46" s="62"/>
      <c r="FZT46" s="63"/>
      <c r="FZU46" s="62"/>
      <c r="FZV46" s="63"/>
      <c r="FZW46" s="62"/>
      <c r="FZX46" s="63"/>
      <c r="FZY46" s="62"/>
      <c r="FZZ46" s="63"/>
      <c r="GAA46" s="62"/>
      <c r="GAB46" s="63"/>
      <c r="GAC46" s="62"/>
      <c r="GAD46" s="63"/>
      <c r="GAE46" s="62"/>
      <c r="GAF46" s="63"/>
      <c r="GAG46" s="62"/>
      <c r="GAH46" s="63"/>
      <c r="GAI46" s="62"/>
      <c r="GAJ46" s="63"/>
      <c r="GAK46" s="62"/>
      <c r="GAL46" s="63"/>
      <c r="GAM46" s="62"/>
      <c r="GAN46" s="63"/>
      <c r="GAO46" s="62"/>
      <c r="GAP46" s="63"/>
      <c r="GAQ46" s="62"/>
      <c r="GAR46" s="63"/>
      <c r="GAS46" s="62"/>
      <c r="GAT46" s="63"/>
      <c r="GAU46" s="62"/>
      <c r="GAV46" s="63"/>
      <c r="GAW46" s="62"/>
      <c r="GAX46" s="63"/>
      <c r="GAY46" s="62"/>
      <c r="GAZ46" s="63"/>
      <c r="GBA46" s="62"/>
      <c r="GBB46" s="63"/>
      <c r="GBC46" s="62"/>
      <c r="GBD46" s="63"/>
      <c r="GBE46" s="62"/>
      <c r="GBF46" s="63"/>
      <c r="GBG46" s="62"/>
      <c r="GBH46" s="63"/>
      <c r="GBI46" s="62"/>
      <c r="GBJ46" s="63"/>
      <c r="GBK46" s="62"/>
      <c r="GBL46" s="63"/>
      <c r="GBM46" s="62"/>
      <c r="GBN46" s="63"/>
      <c r="GBO46" s="62"/>
      <c r="GBP46" s="63"/>
      <c r="GBQ46" s="62"/>
      <c r="GBR46" s="63"/>
      <c r="GBS46" s="62"/>
      <c r="GBT46" s="63"/>
      <c r="GBU46" s="62"/>
      <c r="GBV46" s="63"/>
      <c r="GBW46" s="62"/>
      <c r="GBX46" s="63"/>
      <c r="GBY46" s="62"/>
      <c r="GBZ46" s="63"/>
      <c r="GCA46" s="62"/>
      <c r="GCB46" s="63"/>
      <c r="GCC46" s="62"/>
      <c r="GCD46" s="63"/>
      <c r="GCE46" s="62"/>
      <c r="GCF46" s="63"/>
      <c r="GCG46" s="62"/>
      <c r="GCH46" s="63"/>
      <c r="GCI46" s="62"/>
      <c r="GCJ46" s="63"/>
      <c r="GCK46" s="62"/>
      <c r="GCL46" s="63"/>
      <c r="GCM46" s="62"/>
      <c r="GCN46" s="63"/>
      <c r="GCO46" s="62"/>
      <c r="GCP46" s="63"/>
      <c r="GCQ46" s="62"/>
      <c r="GCR46" s="63"/>
      <c r="GCS46" s="62"/>
      <c r="GCT46" s="63"/>
      <c r="GCU46" s="62"/>
      <c r="GCV46" s="63"/>
      <c r="GCW46" s="62"/>
      <c r="GCX46" s="63"/>
      <c r="GCY46" s="62"/>
      <c r="GCZ46" s="63"/>
      <c r="GDA46" s="62"/>
      <c r="GDB46" s="63"/>
      <c r="GDC46" s="62"/>
      <c r="GDD46" s="63"/>
      <c r="GDE46" s="62"/>
      <c r="GDF46" s="63"/>
      <c r="GDG46" s="62"/>
      <c r="GDH46" s="63"/>
      <c r="GDI46" s="62"/>
      <c r="GDJ46" s="63"/>
      <c r="GDK46" s="62"/>
      <c r="GDL46" s="63"/>
      <c r="GDM46" s="62"/>
      <c r="GDN46" s="63"/>
      <c r="GDO46" s="62"/>
      <c r="GDP46" s="63"/>
      <c r="GDQ46" s="62"/>
      <c r="GDR46" s="63"/>
      <c r="GDS46" s="62"/>
      <c r="GDT46" s="63"/>
      <c r="GDU46" s="62"/>
      <c r="GDV46" s="63"/>
      <c r="GDW46" s="62"/>
      <c r="GDX46" s="63"/>
      <c r="GDY46" s="62"/>
      <c r="GDZ46" s="63"/>
      <c r="GEA46" s="62"/>
      <c r="GEB46" s="63"/>
      <c r="GEC46" s="62"/>
      <c r="GED46" s="63"/>
      <c r="GEE46" s="62"/>
      <c r="GEF46" s="63"/>
      <c r="GEG46" s="62"/>
      <c r="GEH46" s="63"/>
      <c r="GEI46" s="62"/>
      <c r="GEJ46" s="63"/>
      <c r="GEK46" s="62"/>
      <c r="GEL46" s="63"/>
      <c r="GEM46" s="62"/>
      <c r="GEN46" s="63"/>
      <c r="GEO46" s="62"/>
      <c r="GEP46" s="63"/>
      <c r="GEQ46" s="62"/>
      <c r="GER46" s="63"/>
      <c r="GES46" s="62"/>
      <c r="GET46" s="63"/>
      <c r="GEU46" s="62"/>
      <c r="GEV46" s="63"/>
      <c r="GEW46" s="62"/>
      <c r="GEX46" s="63"/>
      <c r="GEY46" s="62"/>
      <c r="GEZ46" s="63"/>
      <c r="GFA46" s="62"/>
      <c r="GFB46" s="63"/>
      <c r="GFC46" s="62"/>
      <c r="GFD46" s="63"/>
      <c r="GFE46" s="62"/>
      <c r="GFF46" s="63"/>
      <c r="GFG46" s="62"/>
      <c r="GFH46" s="63"/>
      <c r="GFI46" s="62"/>
      <c r="GFJ46" s="63"/>
      <c r="GFK46" s="62"/>
      <c r="GFL46" s="63"/>
      <c r="GFM46" s="62"/>
      <c r="GFN46" s="63"/>
      <c r="GFO46" s="62"/>
      <c r="GFP46" s="63"/>
      <c r="GFQ46" s="62"/>
      <c r="GFR46" s="63"/>
      <c r="GFS46" s="62"/>
      <c r="GFT46" s="63"/>
      <c r="GFU46" s="62"/>
      <c r="GFV46" s="63"/>
      <c r="GFW46" s="62"/>
      <c r="GFX46" s="63"/>
      <c r="GFY46" s="62"/>
      <c r="GFZ46" s="63"/>
      <c r="GGA46" s="62"/>
      <c r="GGB46" s="63"/>
      <c r="GGC46" s="62"/>
      <c r="GGD46" s="63"/>
      <c r="GGE46" s="62"/>
      <c r="GGF46" s="63"/>
      <c r="GGG46" s="62"/>
      <c r="GGH46" s="63"/>
      <c r="GGI46" s="62"/>
      <c r="GGJ46" s="63"/>
      <c r="GGK46" s="62"/>
      <c r="GGL46" s="63"/>
      <c r="GGM46" s="62"/>
      <c r="GGN46" s="63"/>
      <c r="GGO46" s="62"/>
      <c r="GGP46" s="63"/>
      <c r="GGQ46" s="62"/>
      <c r="GGR46" s="63"/>
      <c r="GGS46" s="62"/>
      <c r="GGT46" s="63"/>
      <c r="GGU46" s="62"/>
      <c r="GGV46" s="63"/>
      <c r="GGW46" s="62"/>
      <c r="GGX46" s="63"/>
      <c r="GGY46" s="62"/>
      <c r="GGZ46" s="63"/>
      <c r="GHA46" s="62"/>
      <c r="GHB46" s="63"/>
      <c r="GHC46" s="62"/>
      <c r="GHD46" s="63"/>
      <c r="GHE46" s="62"/>
      <c r="GHF46" s="63"/>
      <c r="GHG46" s="62"/>
      <c r="GHH46" s="63"/>
      <c r="GHI46" s="62"/>
      <c r="GHJ46" s="63"/>
      <c r="GHK46" s="62"/>
      <c r="GHL46" s="63"/>
      <c r="GHM46" s="62"/>
      <c r="GHN46" s="63"/>
      <c r="GHO46" s="62"/>
      <c r="GHP46" s="63"/>
      <c r="GHQ46" s="62"/>
      <c r="GHR46" s="63"/>
      <c r="GHS46" s="62"/>
      <c r="GHT46" s="63"/>
      <c r="GHU46" s="62"/>
      <c r="GHV46" s="63"/>
      <c r="GHW46" s="62"/>
      <c r="GHX46" s="63"/>
      <c r="GHY46" s="62"/>
      <c r="GHZ46" s="63"/>
      <c r="GIA46" s="62"/>
      <c r="GIB46" s="63"/>
      <c r="GIC46" s="62"/>
      <c r="GID46" s="63"/>
      <c r="GIE46" s="62"/>
      <c r="GIF46" s="63"/>
      <c r="GIG46" s="62"/>
      <c r="GIH46" s="63"/>
      <c r="GII46" s="62"/>
      <c r="GIJ46" s="63"/>
      <c r="GIK46" s="62"/>
      <c r="GIL46" s="63"/>
      <c r="GIM46" s="62"/>
      <c r="GIN46" s="63"/>
      <c r="GIO46" s="62"/>
      <c r="GIP46" s="63"/>
      <c r="GIQ46" s="62"/>
      <c r="GIR46" s="63"/>
      <c r="GIS46" s="62"/>
      <c r="GIT46" s="63"/>
      <c r="GIU46" s="62"/>
      <c r="GIV46" s="63"/>
      <c r="GIW46" s="62"/>
      <c r="GIX46" s="63"/>
      <c r="GIY46" s="62"/>
      <c r="GIZ46" s="63"/>
      <c r="GJA46" s="62"/>
      <c r="GJB46" s="63"/>
      <c r="GJC46" s="62"/>
      <c r="GJD46" s="63"/>
      <c r="GJE46" s="62"/>
      <c r="GJF46" s="63"/>
      <c r="GJG46" s="62"/>
      <c r="GJH46" s="63"/>
      <c r="GJI46" s="62"/>
      <c r="GJJ46" s="63"/>
      <c r="GJK46" s="62"/>
      <c r="GJL46" s="63"/>
      <c r="GJM46" s="62"/>
      <c r="GJN46" s="63"/>
      <c r="GJO46" s="62"/>
      <c r="GJP46" s="63"/>
      <c r="GJQ46" s="62"/>
      <c r="GJR46" s="63"/>
      <c r="GJS46" s="62"/>
      <c r="GJT46" s="63"/>
      <c r="GJU46" s="62"/>
      <c r="GJV46" s="63"/>
      <c r="GJW46" s="62"/>
      <c r="GJX46" s="63"/>
      <c r="GJY46" s="62"/>
      <c r="GJZ46" s="63"/>
      <c r="GKA46" s="62"/>
      <c r="GKB46" s="63"/>
      <c r="GKC46" s="62"/>
      <c r="GKD46" s="63"/>
      <c r="GKE46" s="62"/>
      <c r="GKF46" s="63"/>
      <c r="GKG46" s="62"/>
      <c r="GKH46" s="63"/>
      <c r="GKI46" s="62"/>
      <c r="GKJ46" s="63"/>
      <c r="GKK46" s="62"/>
      <c r="GKL46" s="63"/>
      <c r="GKM46" s="62"/>
      <c r="GKN46" s="63"/>
      <c r="GKO46" s="62"/>
      <c r="GKP46" s="63"/>
      <c r="GKQ46" s="62"/>
      <c r="GKR46" s="63"/>
      <c r="GKS46" s="62"/>
      <c r="GKT46" s="63"/>
      <c r="GKU46" s="62"/>
      <c r="GKV46" s="63"/>
      <c r="GKW46" s="62"/>
      <c r="GKX46" s="63"/>
      <c r="GKY46" s="62"/>
      <c r="GKZ46" s="63"/>
      <c r="GLA46" s="62"/>
      <c r="GLB46" s="63"/>
      <c r="GLC46" s="62"/>
      <c r="GLD46" s="63"/>
      <c r="GLE46" s="62"/>
      <c r="GLF46" s="63"/>
      <c r="GLG46" s="62"/>
      <c r="GLH46" s="63"/>
      <c r="GLI46" s="62"/>
      <c r="GLJ46" s="63"/>
      <c r="GLK46" s="62"/>
      <c r="GLL46" s="63"/>
      <c r="GLM46" s="62"/>
      <c r="GLN46" s="63"/>
      <c r="GLO46" s="62"/>
      <c r="GLP46" s="63"/>
      <c r="GLQ46" s="62"/>
      <c r="GLR46" s="63"/>
      <c r="GLS46" s="62"/>
      <c r="GLT46" s="63"/>
      <c r="GLU46" s="62"/>
      <c r="GLV46" s="63"/>
      <c r="GLW46" s="62"/>
      <c r="GLX46" s="63"/>
      <c r="GLY46" s="62"/>
      <c r="GLZ46" s="63"/>
      <c r="GMA46" s="62"/>
      <c r="GMB46" s="63"/>
      <c r="GMC46" s="62"/>
      <c r="GMD46" s="63"/>
      <c r="GME46" s="62"/>
      <c r="GMF46" s="63"/>
      <c r="GMG46" s="62"/>
      <c r="GMH46" s="63"/>
      <c r="GMI46" s="62"/>
      <c r="GMJ46" s="63"/>
      <c r="GMK46" s="62"/>
      <c r="GML46" s="63"/>
      <c r="GMM46" s="62"/>
      <c r="GMN46" s="63"/>
      <c r="GMO46" s="62"/>
      <c r="GMP46" s="63"/>
      <c r="GMQ46" s="62"/>
      <c r="GMR46" s="63"/>
      <c r="GMS46" s="62"/>
      <c r="GMT46" s="63"/>
      <c r="GMU46" s="62"/>
      <c r="GMV46" s="63"/>
      <c r="GMW46" s="62"/>
      <c r="GMX46" s="63"/>
      <c r="GMY46" s="62"/>
      <c r="GMZ46" s="63"/>
      <c r="GNA46" s="62"/>
      <c r="GNB46" s="63"/>
      <c r="GNC46" s="62"/>
      <c r="GND46" s="63"/>
      <c r="GNE46" s="62"/>
      <c r="GNF46" s="63"/>
      <c r="GNG46" s="62"/>
      <c r="GNH46" s="63"/>
      <c r="GNI46" s="62"/>
      <c r="GNJ46" s="63"/>
      <c r="GNK46" s="62"/>
      <c r="GNL46" s="63"/>
      <c r="GNM46" s="62"/>
      <c r="GNN46" s="63"/>
      <c r="GNO46" s="62"/>
      <c r="GNP46" s="63"/>
      <c r="GNQ46" s="62"/>
      <c r="GNR46" s="63"/>
      <c r="GNS46" s="62"/>
      <c r="GNT46" s="63"/>
      <c r="GNU46" s="62"/>
      <c r="GNV46" s="63"/>
      <c r="GNW46" s="62"/>
      <c r="GNX46" s="63"/>
      <c r="GNY46" s="62"/>
      <c r="GNZ46" s="63"/>
      <c r="GOA46" s="62"/>
      <c r="GOB46" s="63"/>
      <c r="GOC46" s="62"/>
      <c r="GOD46" s="63"/>
      <c r="GOE46" s="62"/>
      <c r="GOF46" s="63"/>
      <c r="GOG46" s="62"/>
      <c r="GOH46" s="63"/>
      <c r="GOI46" s="62"/>
      <c r="GOJ46" s="63"/>
      <c r="GOK46" s="62"/>
      <c r="GOL46" s="63"/>
      <c r="GOM46" s="62"/>
      <c r="GON46" s="63"/>
      <c r="GOO46" s="62"/>
      <c r="GOP46" s="63"/>
      <c r="GOQ46" s="62"/>
      <c r="GOR46" s="63"/>
      <c r="GOS46" s="62"/>
      <c r="GOT46" s="63"/>
      <c r="GOU46" s="62"/>
      <c r="GOV46" s="63"/>
      <c r="GOW46" s="62"/>
      <c r="GOX46" s="63"/>
      <c r="GOY46" s="62"/>
      <c r="GOZ46" s="63"/>
      <c r="GPA46" s="62"/>
      <c r="GPB46" s="63"/>
      <c r="GPC46" s="62"/>
      <c r="GPD46" s="63"/>
      <c r="GPE46" s="62"/>
      <c r="GPF46" s="63"/>
      <c r="GPG46" s="62"/>
      <c r="GPH46" s="63"/>
      <c r="GPI46" s="62"/>
      <c r="GPJ46" s="63"/>
      <c r="GPK46" s="62"/>
      <c r="GPL46" s="63"/>
      <c r="GPM46" s="62"/>
      <c r="GPN46" s="63"/>
      <c r="GPO46" s="62"/>
      <c r="GPP46" s="63"/>
      <c r="GPQ46" s="62"/>
      <c r="GPR46" s="63"/>
      <c r="GPS46" s="62"/>
      <c r="GPT46" s="63"/>
      <c r="GPU46" s="62"/>
      <c r="GPV46" s="63"/>
      <c r="GPW46" s="62"/>
      <c r="GPX46" s="63"/>
      <c r="GPY46" s="62"/>
      <c r="GPZ46" s="63"/>
      <c r="GQA46" s="62"/>
      <c r="GQB46" s="63"/>
      <c r="GQC46" s="62"/>
      <c r="GQD46" s="63"/>
      <c r="GQE46" s="62"/>
      <c r="GQF46" s="63"/>
      <c r="GQG46" s="62"/>
      <c r="GQH46" s="63"/>
      <c r="GQI46" s="62"/>
      <c r="GQJ46" s="63"/>
      <c r="GQK46" s="62"/>
      <c r="GQL46" s="63"/>
      <c r="GQM46" s="62"/>
      <c r="GQN46" s="63"/>
      <c r="GQO46" s="62"/>
      <c r="GQP46" s="63"/>
      <c r="GQQ46" s="62"/>
      <c r="GQR46" s="63"/>
      <c r="GQS46" s="62"/>
      <c r="GQT46" s="63"/>
      <c r="GQU46" s="62"/>
      <c r="GQV46" s="63"/>
      <c r="GQW46" s="62"/>
      <c r="GQX46" s="63"/>
      <c r="GQY46" s="62"/>
      <c r="GQZ46" s="63"/>
      <c r="GRA46" s="62"/>
      <c r="GRB46" s="63"/>
      <c r="GRC46" s="62"/>
      <c r="GRD46" s="63"/>
      <c r="GRE46" s="62"/>
      <c r="GRF46" s="63"/>
      <c r="GRG46" s="62"/>
      <c r="GRH46" s="63"/>
      <c r="GRI46" s="62"/>
      <c r="GRJ46" s="63"/>
      <c r="GRK46" s="62"/>
      <c r="GRL46" s="63"/>
      <c r="GRM46" s="62"/>
      <c r="GRN46" s="63"/>
      <c r="GRO46" s="62"/>
      <c r="GRP46" s="63"/>
      <c r="GRQ46" s="62"/>
      <c r="GRR46" s="63"/>
      <c r="GRS46" s="62"/>
      <c r="GRT46" s="63"/>
      <c r="GRU46" s="62"/>
      <c r="GRV46" s="63"/>
      <c r="GRW46" s="62"/>
      <c r="GRX46" s="63"/>
      <c r="GRY46" s="62"/>
      <c r="GRZ46" s="63"/>
      <c r="GSA46" s="62"/>
      <c r="GSB46" s="63"/>
      <c r="GSC46" s="62"/>
      <c r="GSD46" s="63"/>
      <c r="GSE46" s="62"/>
      <c r="GSF46" s="63"/>
      <c r="GSG46" s="62"/>
      <c r="GSH46" s="63"/>
      <c r="GSI46" s="62"/>
      <c r="GSJ46" s="63"/>
      <c r="GSK46" s="62"/>
      <c r="GSL46" s="63"/>
      <c r="GSM46" s="62"/>
      <c r="GSN46" s="63"/>
      <c r="GSO46" s="62"/>
      <c r="GSP46" s="63"/>
      <c r="GSQ46" s="62"/>
      <c r="GSR46" s="63"/>
      <c r="GSS46" s="62"/>
      <c r="GST46" s="63"/>
      <c r="GSU46" s="62"/>
      <c r="GSV46" s="63"/>
      <c r="GSW46" s="62"/>
      <c r="GSX46" s="63"/>
      <c r="GSY46" s="62"/>
      <c r="GSZ46" s="63"/>
      <c r="GTA46" s="62"/>
      <c r="GTB46" s="63"/>
      <c r="GTC46" s="62"/>
      <c r="GTD46" s="63"/>
      <c r="GTE46" s="62"/>
      <c r="GTF46" s="63"/>
      <c r="GTG46" s="62"/>
      <c r="GTH46" s="63"/>
      <c r="GTI46" s="62"/>
      <c r="GTJ46" s="63"/>
      <c r="GTK46" s="62"/>
      <c r="GTL46" s="63"/>
      <c r="GTM46" s="62"/>
      <c r="GTN46" s="63"/>
      <c r="GTO46" s="62"/>
      <c r="GTP46" s="63"/>
      <c r="GTQ46" s="62"/>
      <c r="GTR46" s="63"/>
      <c r="GTS46" s="62"/>
      <c r="GTT46" s="63"/>
      <c r="GTU46" s="62"/>
      <c r="GTV46" s="63"/>
      <c r="GTW46" s="62"/>
      <c r="GTX46" s="63"/>
      <c r="GTY46" s="62"/>
      <c r="GTZ46" s="63"/>
      <c r="GUA46" s="62"/>
      <c r="GUB46" s="63"/>
      <c r="GUC46" s="62"/>
      <c r="GUD46" s="63"/>
      <c r="GUE46" s="62"/>
      <c r="GUF46" s="63"/>
      <c r="GUG46" s="62"/>
      <c r="GUH46" s="63"/>
      <c r="GUI46" s="62"/>
      <c r="GUJ46" s="63"/>
      <c r="GUK46" s="62"/>
      <c r="GUL46" s="63"/>
      <c r="GUM46" s="62"/>
      <c r="GUN46" s="63"/>
      <c r="GUO46" s="62"/>
      <c r="GUP46" s="63"/>
      <c r="GUQ46" s="62"/>
      <c r="GUR46" s="63"/>
      <c r="GUS46" s="62"/>
      <c r="GUT46" s="63"/>
      <c r="GUU46" s="62"/>
      <c r="GUV46" s="63"/>
      <c r="GUW46" s="62"/>
      <c r="GUX46" s="63"/>
      <c r="GUY46" s="62"/>
      <c r="GUZ46" s="63"/>
      <c r="GVA46" s="62"/>
      <c r="GVB46" s="63"/>
      <c r="GVC46" s="62"/>
      <c r="GVD46" s="63"/>
      <c r="GVE46" s="62"/>
      <c r="GVF46" s="63"/>
      <c r="GVG46" s="62"/>
      <c r="GVH46" s="63"/>
      <c r="GVI46" s="62"/>
      <c r="GVJ46" s="63"/>
      <c r="GVK46" s="62"/>
      <c r="GVL46" s="63"/>
      <c r="GVM46" s="62"/>
      <c r="GVN46" s="63"/>
      <c r="GVO46" s="62"/>
      <c r="GVP46" s="63"/>
      <c r="GVQ46" s="62"/>
      <c r="GVR46" s="63"/>
      <c r="GVS46" s="62"/>
      <c r="GVT46" s="63"/>
      <c r="GVU46" s="62"/>
      <c r="GVV46" s="63"/>
      <c r="GVW46" s="62"/>
      <c r="GVX46" s="63"/>
      <c r="GVY46" s="62"/>
      <c r="GVZ46" s="63"/>
      <c r="GWA46" s="62"/>
      <c r="GWB46" s="63"/>
      <c r="GWC46" s="62"/>
      <c r="GWD46" s="63"/>
      <c r="GWE46" s="62"/>
      <c r="GWF46" s="63"/>
      <c r="GWG46" s="62"/>
      <c r="GWH46" s="63"/>
      <c r="GWI46" s="62"/>
      <c r="GWJ46" s="63"/>
      <c r="GWK46" s="62"/>
      <c r="GWL46" s="63"/>
      <c r="GWM46" s="62"/>
      <c r="GWN46" s="63"/>
      <c r="GWO46" s="62"/>
      <c r="GWP46" s="63"/>
      <c r="GWQ46" s="62"/>
      <c r="GWR46" s="63"/>
      <c r="GWS46" s="62"/>
      <c r="GWT46" s="63"/>
      <c r="GWU46" s="62"/>
      <c r="GWV46" s="63"/>
      <c r="GWW46" s="62"/>
      <c r="GWX46" s="63"/>
      <c r="GWY46" s="62"/>
      <c r="GWZ46" s="63"/>
      <c r="GXA46" s="62"/>
      <c r="GXB46" s="63"/>
      <c r="GXC46" s="62"/>
      <c r="GXD46" s="63"/>
      <c r="GXE46" s="62"/>
      <c r="GXF46" s="63"/>
      <c r="GXG46" s="62"/>
      <c r="GXH46" s="63"/>
      <c r="GXI46" s="62"/>
      <c r="GXJ46" s="63"/>
      <c r="GXK46" s="62"/>
      <c r="GXL46" s="63"/>
      <c r="GXM46" s="62"/>
      <c r="GXN46" s="63"/>
      <c r="GXO46" s="62"/>
      <c r="GXP46" s="63"/>
      <c r="GXQ46" s="62"/>
      <c r="GXR46" s="63"/>
      <c r="GXS46" s="62"/>
      <c r="GXT46" s="63"/>
      <c r="GXU46" s="62"/>
      <c r="GXV46" s="63"/>
      <c r="GXW46" s="62"/>
      <c r="GXX46" s="63"/>
      <c r="GXY46" s="62"/>
      <c r="GXZ46" s="63"/>
      <c r="GYA46" s="62"/>
      <c r="GYB46" s="63"/>
      <c r="GYC46" s="62"/>
      <c r="GYD46" s="63"/>
      <c r="GYE46" s="62"/>
      <c r="GYF46" s="63"/>
      <c r="GYG46" s="62"/>
      <c r="GYH46" s="63"/>
      <c r="GYI46" s="62"/>
      <c r="GYJ46" s="63"/>
      <c r="GYK46" s="62"/>
      <c r="GYL46" s="63"/>
      <c r="GYM46" s="62"/>
      <c r="GYN46" s="63"/>
      <c r="GYO46" s="62"/>
      <c r="GYP46" s="63"/>
      <c r="GYQ46" s="62"/>
      <c r="GYR46" s="63"/>
      <c r="GYS46" s="62"/>
      <c r="GYT46" s="63"/>
      <c r="GYU46" s="62"/>
      <c r="GYV46" s="63"/>
      <c r="GYW46" s="62"/>
      <c r="GYX46" s="63"/>
      <c r="GYY46" s="62"/>
      <c r="GYZ46" s="63"/>
      <c r="GZA46" s="62"/>
      <c r="GZB46" s="63"/>
      <c r="GZC46" s="62"/>
      <c r="GZD46" s="63"/>
      <c r="GZE46" s="62"/>
      <c r="GZF46" s="63"/>
      <c r="GZG46" s="62"/>
      <c r="GZH46" s="63"/>
      <c r="GZI46" s="62"/>
      <c r="GZJ46" s="63"/>
      <c r="GZK46" s="62"/>
      <c r="GZL46" s="63"/>
      <c r="GZM46" s="62"/>
      <c r="GZN46" s="63"/>
      <c r="GZO46" s="62"/>
      <c r="GZP46" s="63"/>
      <c r="GZQ46" s="62"/>
      <c r="GZR46" s="63"/>
      <c r="GZS46" s="62"/>
      <c r="GZT46" s="63"/>
      <c r="GZU46" s="62"/>
      <c r="GZV46" s="63"/>
      <c r="GZW46" s="62"/>
      <c r="GZX46" s="63"/>
      <c r="GZY46" s="62"/>
      <c r="GZZ46" s="63"/>
      <c r="HAA46" s="62"/>
      <c r="HAB46" s="63"/>
      <c r="HAC46" s="62"/>
      <c r="HAD46" s="63"/>
      <c r="HAE46" s="62"/>
      <c r="HAF46" s="63"/>
      <c r="HAG46" s="62"/>
      <c r="HAH46" s="63"/>
      <c r="HAI46" s="62"/>
      <c r="HAJ46" s="63"/>
      <c r="HAK46" s="62"/>
      <c r="HAL46" s="63"/>
      <c r="HAM46" s="62"/>
      <c r="HAN46" s="63"/>
      <c r="HAO46" s="62"/>
      <c r="HAP46" s="63"/>
      <c r="HAQ46" s="62"/>
      <c r="HAR46" s="63"/>
      <c r="HAS46" s="62"/>
      <c r="HAT46" s="63"/>
      <c r="HAU46" s="62"/>
      <c r="HAV46" s="63"/>
      <c r="HAW46" s="62"/>
      <c r="HAX46" s="63"/>
      <c r="HAY46" s="62"/>
      <c r="HAZ46" s="63"/>
      <c r="HBA46" s="62"/>
      <c r="HBB46" s="63"/>
      <c r="HBC46" s="62"/>
      <c r="HBD46" s="63"/>
      <c r="HBE46" s="62"/>
      <c r="HBF46" s="63"/>
      <c r="HBG46" s="62"/>
      <c r="HBH46" s="63"/>
      <c r="HBI46" s="62"/>
      <c r="HBJ46" s="63"/>
      <c r="HBK46" s="62"/>
      <c r="HBL46" s="63"/>
      <c r="HBM46" s="62"/>
      <c r="HBN46" s="63"/>
      <c r="HBO46" s="62"/>
      <c r="HBP46" s="63"/>
      <c r="HBQ46" s="62"/>
      <c r="HBR46" s="63"/>
      <c r="HBS46" s="62"/>
      <c r="HBT46" s="63"/>
      <c r="HBU46" s="62"/>
      <c r="HBV46" s="63"/>
      <c r="HBW46" s="62"/>
      <c r="HBX46" s="63"/>
      <c r="HBY46" s="62"/>
      <c r="HBZ46" s="63"/>
      <c r="HCA46" s="62"/>
      <c r="HCB46" s="63"/>
      <c r="HCC46" s="62"/>
      <c r="HCD46" s="63"/>
      <c r="HCE46" s="62"/>
      <c r="HCF46" s="63"/>
      <c r="HCG46" s="62"/>
      <c r="HCH46" s="63"/>
      <c r="HCI46" s="62"/>
      <c r="HCJ46" s="63"/>
      <c r="HCK46" s="62"/>
      <c r="HCL46" s="63"/>
      <c r="HCM46" s="62"/>
      <c r="HCN46" s="63"/>
      <c r="HCO46" s="62"/>
      <c r="HCP46" s="63"/>
      <c r="HCQ46" s="62"/>
      <c r="HCR46" s="63"/>
      <c r="HCS46" s="62"/>
      <c r="HCT46" s="63"/>
      <c r="HCU46" s="62"/>
      <c r="HCV46" s="63"/>
      <c r="HCW46" s="62"/>
      <c r="HCX46" s="63"/>
      <c r="HCY46" s="62"/>
      <c r="HCZ46" s="63"/>
      <c r="HDA46" s="62"/>
      <c r="HDB46" s="63"/>
      <c r="HDC46" s="62"/>
      <c r="HDD46" s="63"/>
      <c r="HDE46" s="62"/>
      <c r="HDF46" s="63"/>
      <c r="HDG46" s="62"/>
      <c r="HDH46" s="63"/>
      <c r="HDI46" s="62"/>
      <c r="HDJ46" s="63"/>
      <c r="HDK46" s="62"/>
      <c r="HDL46" s="63"/>
      <c r="HDM46" s="62"/>
      <c r="HDN46" s="63"/>
      <c r="HDO46" s="62"/>
      <c r="HDP46" s="63"/>
      <c r="HDQ46" s="62"/>
      <c r="HDR46" s="63"/>
      <c r="HDS46" s="62"/>
      <c r="HDT46" s="63"/>
      <c r="HDU46" s="62"/>
      <c r="HDV46" s="63"/>
      <c r="HDW46" s="62"/>
      <c r="HDX46" s="63"/>
      <c r="HDY46" s="62"/>
      <c r="HDZ46" s="63"/>
      <c r="HEA46" s="62"/>
      <c r="HEB46" s="63"/>
      <c r="HEC46" s="62"/>
      <c r="HED46" s="63"/>
      <c r="HEE46" s="62"/>
      <c r="HEF46" s="63"/>
      <c r="HEG46" s="62"/>
      <c r="HEH46" s="63"/>
      <c r="HEI46" s="62"/>
      <c r="HEJ46" s="63"/>
      <c r="HEK46" s="62"/>
      <c r="HEL46" s="63"/>
      <c r="HEM46" s="62"/>
      <c r="HEN46" s="63"/>
      <c r="HEO46" s="62"/>
      <c r="HEP46" s="63"/>
      <c r="HEQ46" s="62"/>
      <c r="HER46" s="63"/>
      <c r="HES46" s="62"/>
      <c r="HET46" s="63"/>
      <c r="HEU46" s="62"/>
      <c r="HEV46" s="63"/>
      <c r="HEW46" s="62"/>
      <c r="HEX46" s="63"/>
      <c r="HEY46" s="62"/>
      <c r="HEZ46" s="63"/>
      <c r="HFA46" s="62"/>
      <c r="HFB46" s="63"/>
      <c r="HFC46" s="62"/>
      <c r="HFD46" s="63"/>
      <c r="HFE46" s="62"/>
      <c r="HFF46" s="63"/>
      <c r="HFG46" s="62"/>
      <c r="HFH46" s="63"/>
      <c r="HFI46" s="62"/>
      <c r="HFJ46" s="63"/>
      <c r="HFK46" s="62"/>
      <c r="HFL46" s="63"/>
      <c r="HFM46" s="62"/>
      <c r="HFN46" s="63"/>
      <c r="HFO46" s="62"/>
      <c r="HFP46" s="63"/>
      <c r="HFQ46" s="62"/>
      <c r="HFR46" s="63"/>
      <c r="HFS46" s="62"/>
      <c r="HFT46" s="63"/>
      <c r="HFU46" s="62"/>
      <c r="HFV46" s="63"/>
      <c r="HFW46" s="62"/>
      <c r="HFX46" s="63"/>
      <c r="HFY46" s="62"/>
      <c r="HFZ46" s="63"/>
      <c r="HGA46" s="62"/>
      <c r="HGB46" s="63"/>
      <c r="HGC46" s="62"/>
      <c r="HGD46" s="63"/>
      <c r="HGE46" s="62"/>
      <c r="HGF46" s="63"/>
      <c r="HGG46" s="62"/>
      <c r="HGH46" s="63"/>
      <c r="HGI46" s="62"/>
      <c r="HGJ46" s="63"/>
      <c r="HGK46" s="62"/>
      <c r="HGL46" s="63"/>
      <c r="HGM46" s="62"/>
      <c r="HGN46" s="63"/>
      <c r="HGO46" s="62"/>
      <c r="HGP46" s="63"/>
      <c r="HGQ46" s="62"/>
      <c r="HGR46" s="63"/>
      <c r="HGS46" s="62"/>
      <c r="HGT46" s="63"/>
      <c r="HGU46" s="62"/>
      <c r="HGV46" s="63"/>
      <c r="HGW46" s="62"/>
      <c r="HGX46" s="63"/>
      <c r="HGY46" s="62"/>
      <c r="HGZ46" s="63"/>
      <c r="HHA46" s="62"/>
      <c r="HHB46" s="63"/>
      <c r="HHC46" s="62"/>
      <c r="HHD46" s="63"/>
      <c r="HHE46" s="62"/>
      <c r="HHF46" s="63"/>
      <c r="HHG46" s="62"/>
      <c r="HHH46" s="63"/>
      <c r="HHI46" s="62"/>
      <c r="HHJ46" s="63"/>
      <c r="HHK46" s="62"/>
      <c r="HHL46" s="63"/>
      <c r="HHM46" s="62"/>
      <c r="HHN46" s="63"/>
      <c r="HHO46" s="62"/>
      <c r="HHP46" s="63"/>
      <c r="HHQ46" s="62"/>
      <c r="HHR46" s="63"/>
      <c r="HHS46" s="62"/>
      <c r="HHT46" s="63"/>
      <c r="HHU46" s="62"/>
      <c r="HHV46" s="63"/>
      <c r="HHW46" s="62"/>
      <c r="HHX46" s="63"/>
      <c r="HHY46" s="62"/>
      <c r="HHZ46" s="63"/>
      <c r="HIA46" s="62"/>
      <c r="HIB46" s="63"/>
      <c r="HIC46" s="62"/>
      <c r="HID46" s="63"/>
      <c r="HIE46" s="62"/>
      <c r="HIF46" s="63"/>
      <c r="HIG46" s="62"/>
      <c r="HIH46" s="63"/>
      <c r="HII46" s="62"/>
      <c r="HIJ46" s="63"/>
      <c r="HIK46" s="62"/>
      <c r="HIL46" s="63"/>
      <c r="HIM46" s="62"/>
      <c r="HIN46" s="63"/>
      <c r="HIO46" s="62"/>
      <c r="HIP46" s="63"/>
      <c r="HIQ46" s="62"/>
      <c r="HIR46" s="63"/>
      <c r="HIS46" s="62"/>
      <c r="HIT46" s="63"/>
      <c r="HIU46" s="62"/>
      <c r="HIV46" s="63"/>
      <c r="HIW46" s="62"/>
      <c r="HIX46" s="63"/>
      <c r="HIY46" s="62"/>
      <c r="HIZ46" s="63"/>
      <c r="HJA46" s="62"/>
      <c r="HJB46" s="63"/>
      <c r="HJC46" s="62"/>
      <c r="HJD46" s="63"/>
      <c r="HJE46" s="62"/>
      <c r="HJF46" s="63"/>
      <c r="HJG46" s="62"/>
      <c r="HJH46" s="63"/>
      <c r="HJI46" s="62"/>
      <c r="HJJ46" s="63"/>
      <c r="HJK46" s="62"/>
      <c r="HJL46" s="63"/>
      <c r="HJM46" s="62"/>
      <c r="HJN46" s="63"/>
      <c r="HJO46" s="62"/>
      <c r="HJP46" s="63"/>
      <c r="HJQ46" s="62"/>
      <c r="HJR46" s="63"/>
      <c r="HJS46" s="62"/>
      <c r="HJT46" s="63"/>
      <c r="HJU46" s="62"/>
      <c r="HJV46" s="63"/>
      <c r="HJW46" s="62"/>
      <c r="HJX46" s="63"/>
      <c r="HJY46" s="62"/>
      <c r="HJZ46" s="63"/>
      <c r="HKA46" s="62"/>
      <c r="HKB46" s="63"/>
      <c r="HKC46" s="62"/>
      <c r="HKD46" s="63"/>
      <c r="HKE46" s="62"/>
      <c r="HKF46" s="63"/>
      <c r="HKG46" s="62"/>
      <c r="HKH46" s="63"/>
      <c r="HKI46" s="62"/>
      <c r="HKJ46" s="63"/>
      <c r="HKK46" s="62"/>
      <c r="HKL46" s="63"/>
      <c r="HKM46" s="62"/>
      <c r="HKN46" s="63"/>
      <c r="HKO46" s="62"/>
      <c r="HKP46" s="63"/>
      <c r="HKQ46" s="62"/>
      <c r="HKR46" s="63"/>
      <c r="HKS46" s="62"/>
      <c r="HKT46" s="63"/>
      <c r="HKU46" s="62"/>
      <c r="HKV46" s="63"/>
      <c r="HKW46" s="62"/>
      <c r="HKX46" s="63"/>
      <c r="HKY46" s="62"/>
      <c r="HKZ46" s="63"/>
      <c r="HLA46" s="62"/>
      <c r="HLB46" s="63"/>
      <c r="HLC46" s="62"/>
      <c r="HLD46" s="63"/>
      <c r="HLE46" s="62"/>
      <c r="HLF46" s="63"/>
      <c r="HLG46" s="62"/>
      <c r="HLH46" s="63"/>
      <c r="HLI46" s="62"/>
      <c r="HLJ46" s="63"/>
      <c r="HLK46" s="62"/>
      <c r="HLL46" s="63"/>
      <c r="HLM46" s="62"/>
      <c r="HLN46" s="63"/>
      <c r="HLO46" s="62"/>
      <c r="HLP46" s="63"/>
      <c r="HLQ46" s="62"/>
      <c r="HLR46" s="63"/>
      <c r="HLS46" s="62"/>
      <c r="HLT46" s="63"/>
      <c r="HLU46" s="62"/>
      <c r="HLV46" s="63"/>
      <c r="HLW46" s="62"/>
      <c r="HLX46" s="63"/>
      <c r="HLY46" s="62"/>
      <c r="HLZ46" s="63"/>
      <c r="HMA46" s="62"/>
      <c r="HMB46" s="63"/>
      <c r="HMC46" s="62"/>
      <c r="HMD46" s="63"/>
      <c r="HME46" s="62"/>
      <c r="HMF46" s="63"/>
      <c r="HMG46" s="62"/>
      <c r="HMH46" s="63"/>
      <c r="HMI46" s="62"/>
      <c r="HMJ46" s="63"/>
      <c r="HMK46" s="62"/>
      <c r="HML46" s="63"/>
      <c r="HMM46" s="62"/>
      <c r="HMN46" s="63"/>
      <c r="HMO46" s="62"/>
      <c r="HMP46" s="63"/>
      <c r="HMQ46" s="62"/>
      <c r="HMR46" s="63"/>
      <c r="HMS46" s="62"/>
      <c r="HMT46" s="63"/>
      <c r="HMU46" s="62"/>
      <c r="HMV46" s="63"/>
      <c r="HMW46" s="62"/>
      <c r="HMX46" s="63"/>
      <c r="HMY46" s="62"/>
      <c r="HMZ46" s="63"/>
      <c r="HNA46" s="62"/>
      <c r="HNB46" s="63"/>
      <c r="HNC46" s="62"/>
      <c r="HND46" s="63"/>
      <c r="HNE46" s="62"/>
      <c r="HNF46" s="63"/>
      <c r="HNG46" s="62"/>
      <c r="HNH46" s="63"/>
      <c r="HNI46" s="62"/>
      <c r="HNJ46" s="63"/>
      <c r="HNK46" s="62"/>
      <c r="HNL46" s="63"/>
      <c r="HNM46" s="62"/>
      <c r="HNN46" s="63"/>
      <c r="HNO46" s="62"/>
      <c r="HNP46" s="63"/>
      <c r="HNQ46" s="62"/>
      <c r="HNR46" s="63"/>
      <c r="HNS46" s="62"/>
      <c r="HNT46" s="63"/>
      <c r="HNU46" s="62"/>
      <c r="HNV46" s="63"/>
      <c r="HNW46" s="62"/>
      <c r="HNX46" s="63"/>
      <c r="HNY46" s="62"/>
      <c r="HNZ46" s="63"/>
      <c r="HOA46" s="62"/>
      <c r="HOB46" s="63"/>
      <c r="HOC46" s="62"/>
      <c r="HOD46" s="63"/>
      <c r="HOE46" s="62"/>
      <c r="HOF46" s="63"/>
      <c r="HOG46" s="62"/>
      <c r="HOH46" s="63"/>
      <c r="HOI46" s="62"/>
      <c r="HOJ46" s="63"/>
      <c r="HOK46" s="62"/>
      <c r="HOL46" s="63"/>
      <c r="HOM46" s="62"/>
      <c r="HON46" s="63"/>
      <c r="HOO46" s="62"/>
      <c r="HOP46" s="63"/>
      <c r="HOQ46" s="62"/>
      <c r="HOR46" s="63"/>
      <c r="HOS46" s="62"/>
      <c r="HOT46" s="63"/>
      <c r="HOU46" s="62"/>
      <c r="HOV46" s="63"/>
      <c r="HOW46" s="62"/>
      <c r="HOX46" s="63"/>
      <c r="HOY46" s="62"/>
      <c r="HOZ46" s="63"/>
      <c r="HPA46" s="62"/>
      <c r="HPB46" s="63"/>
      <c r="HPC46" s="62"/>
      <c r="HPD46" s="63"/>
      <c r="HPE46" s="62"/>
      <c r="HPF46" s="63"/>
      <c r="HPG46" s="62"/>
      <c r="HPH46" s="63"/>
      <c r="HPI46" s="62"/>
      <c r="HPJ46" s="63"/>
      <c r="HPK46" s="62"/>
      <c r="HPL46" s="63"/>
      <c r="HPM46" s="62"/>
      <c r="HPN46" s="63"/>
      <c r="HPO46" s="62"/>
      <c r="HPP46" s="63"/>
      <c r="HPQ46" s="62"/>
      <c r="HPR46" s="63"/>
      <c r="HPS46" s="62"/>
      <c r="HPT46" s="63"/>
      <c r="HPU46" s="62"/>
      <c r="HPV46" s="63"/>
      <c r="HPW46" s="62"/>
      <c r="HPX46" s="63"/>
      <c r="HPY46" s="62"/>
      <c r="HPZ46" s="63"/>
      <c r="HQA46" s="62"/>
      <c r="HQB46" s="63"/>
      <c r="HQC46" s="62"/>
      <c r="HQD46" s="63"/>
      <c r="HQE46" s="62"/>
      <c r="HQF46" s="63"/>
      <c r="HQG46" s="62"/>
      <c r="HQH46" s="63"/>
      <c r="HQI46" s="62"/>
      <c r="HQJ46" s="63"/>
      <c r="HQK46" s="62"/>
      <c r="HQL46" s="63"/>
      <c r="HQM46" s="62"/>
      <c r="HQN46" s="63"/>
      <c r="HQO46" s="62"/>
      <c r="HQP46" s="63"/>
      <c r="HQQ46" s="62"/>
      <c r="HQR46" s="63"/>
      <c r="HQS46" s="62"/>
      <c r="HQT46" s="63"/>
      <c r="HQU46" s="62"/>
      <c r="HQV46" s="63"/>
      <c r="HQW46" s="62"/>
      <c r="HQX46" s="63"/>
      <c r="HQY46" s="62"/>
      <c r="HQZ46" s="63"/>
      <c r="HRA46" s="62"/>
      <c r="HRB46" s="63"/>
      <c r="HRC46" s="62"/>
      <c r="HRD46" s="63"/>
      <c r="HRE46" s="62"/>
      <c r="HRF46" s="63"/>
      <c r="HRG46" s="62"/>
      <c r="HRH46" s="63"/>
      <c r="HRI46" s="62"/>
      <c r="HRJ46" s="63"/>
      <c r="HRK46" s="62"/>
      <c r="HRL46" s="63"/>
      <c r="HRM46" s="62"/>
      <c r="HRN46" s="63"/>
      <c r="HRO46" s="62"/>
      <c r="HRP46" s="63"/>
      <c r="HRQ46" s="62"/>
      <c r="HRR46" s="63"/>
      <c r="HRS46" s="62"/>
      <c r="HRT46" s="63"/>
      <c r="HRU46" s="62"/>
      <c r="HRV46" s="63"/>
      <c r="HRW46" s="62"/>
      <c r="HRX46" s="63"/>
      <c r="HRY46" s="62"/>
      <c r="HRZ46" s="63"/>
      <c r="HSA46" s="62"/>
      <c r="HSB46" s="63"/>
      <c r="HSC46" s="62"/>
      <c r="HSD46" s="63"/>
      <c r="HSE46" s="62"/>
      <c r="HSF46" s="63"/>
      <c r="HSG46" s="62"/>
      <c r="HSH46" s="63"/>
      <c r="HSI46" s="62"/>
      <c r="HSJ46" s="63"/>
      <c r="HSK46" s="62"/>
      <c r="HSL46" s="63"/>
      <c r="HSM46" s="62"/>
      <c r="HSN46" s="63"/>
      <c r="HSO46" s="62"/>
      <c r="HSP46" s="63"/>
      <c r="HSQ46" s="62"/>
      <c r="HSR46" s="63"/>
      <c r="HSS46" s="62"/>
      <c r="HST46" s="63"/>
      <c r="HSU46" s="62"/>
      <c r="HSV46" s="63"/>
      <c r="HSW46" s="62"/>
      <c r="HSX46" s="63"/>
      <c r="HSY46" s="62"/>
      <c r="HSZ46" s="63"/>
      <c r="HTA46" s="62"/>
      <c r="HTB46" s="63"/>
      <c r="HTC46" s="62"/>
      <c r="HTD46" s="63"/>
      <c r="HTE46" s="62"/>
      <c r="HTF46" s="63"/>
      <c r="HTG46" s="62"/>
      <c r="HTH46" s="63"/>
      <c r="HTI46" s="62"/>
      <c r="HTJ46" s="63"/>
      <c r="HTK46" s="62"/>
      <c r="HTL46" s="63"/>
      <c r="HTM46" s="62"/>
      <c r="HTN46" s="63"/>
      <c r="HTO46" s="62"/>
      <c r="HTP46" s="63"/>
      <c r="HTQ46" s="62"/>
      <c r="HTR46" s="63"/>
      <c r="HTS46" s="62"/>
      <c r="HTT46" s="63"/>
      <c r="HTU46" s="62"/>
      <c r="HTV46" s="63"/>
      <c r="HTW46" s="62"/>
      <c r="HTX46" s="63"/>
      <c r="HTY46" s="62"/>
      <c r="HTZ46" s="63"/>
      <c r="HUA46" s="62"/>
      <c r="HUB46" s="63"/>
      <c r="HUC46" s="62"/>
      <c r="HUD46" s="63"/>
      <c r="HUE46" s="62"/>
      <c r="HUF46" s="63"/>
      <c r="HUG46" s="62"/>
      <c r="HUH46" s="63"/>
      <c r="HUI46" s="62"/>
      <c r="HUJ46" s="63"/>
      <c r="HUK46" s="62"/>
      <c r="HUL46" s="63"/>
      <c r="HUM46" s="62"/>
      <c r="HUN46" s="63"/>
      <c r="HUO46" s="62"/>
      <c r="HUP46" s="63"/>
      <c r="HUQ46" s="62"/>
      <c r="HUR46" s="63"/>
      <c r="HUS46" s="62"/>
      <c r="HUT46" s="63"/>
      <c r="HUU46" s="62"/>
      <c r="HUV46" s="63"/>
      <c r="HUW46" s="62"/>
      <c r="HUX46" s="63"/>
      <c r="HUY46" s="62"/>
      <c r="HUZ46" s="63"/>
      <c r="HVA46" s="62"/>
      <c r="HVB46" s="63"/>
      <c r="HVC46" s="62"/>
      <c r="HVD46" s="63"/>
      <c r="HVE46" s="62"/>
      <c r="HVF46" s="63"/>
      <c r="HVG46" s="62"/>
      <c r="HVH46" s="63"/>
      <c r="HVI46" s="62"/>
      <c r="HVJ46" s="63"/>
      <c r="HVK46" s="62"/>
      <c r="HVL46" s="63"/>
      <c r="HVM46" s="62"/>
      <c r="HVN46" s="63"/>
      <c r="HVO46" s="62"/>
      <c r="HVP46" s="63"/>
      <c r="HVQ46" s="62"/>
      <c r="HVR46" s="63"/>
      <c r="HVS46" s="62"/>
      <c r="HVT46" s="63"/>
      <c r="HVU46" s="62"/>
      <c r="HVV46" s="63"/>
      <c r="HVW46" s="62"/>
      <c r="HVX46" s="63"/>
      <c r="HVY46" s="62"/>
      <c r="HVZ46" s="63"/>
      <c r="HWA46" s="62"/>
      <c r="HWB46" s="63"/>
      <c r="HWC46" s="62"/>
      <c r="HWD46" s="63"/>
      <c r="HWE46" s="62"/>
      <c r="HWF46" s="63"/>
      <c r="HWG46" s="62"/>
      <c r="HWH46" s="63"/>
      <c r="HWI46" s="62"/>
      <c r="HWJ46" s="63"/>
      <c r="HWK46" s="62"/>
      <c r="HWL46" s="63"/>
      <c r="HWM46" s="62"/>
      <c r="HWN46" s="63"/>
      <c r="HWO46" s="62"/>
      <c r="HWP46" s="63"/>
      <c r="HWQ46" s="62"/>
      <c r="HWR46" s="63"/>
      <c r="HWS46" s="62"/>
      <c r="HWT46" s="63"/>
      <c r="HWU46" s="62"/>
      <c r="HWV46" s="63"/>
      <c r="HWW46" s="62"/>
      <c r="HWX46" s="63"/>
      <c r="HWY46" s="62"/>
      <c r="HWZ46" s="63"/>
      <c r="HXA46" s="62"/>
      <c r="HXB46" s="63"/>
      <c r="HXC46" s="62"/>
      <c r="HXD46" s="63"/>
      <c r="HXE46" s="62"/>
      <c r="HXF46" s="63"/>
      <c r="HXG46" s="62"/>
      <c r="HXH46" s="63"/>
      <c r="HXI46" s="62"/>
      <c r="HXJ46" s="63"/>
      <c r="HXK46" s="62"/>
      <c r="HXL46" s="63"/>
      <c r="HXM46" s="62"/>
      <c r="HXN46" s="63"/>
      <c r="HXO46" s="62"/>
      <c r="HXP46" s="63"/>
      <c r="HXQ46" s="62"/>
      <c r="HXR46" s="63"/>
      <c r="HXS46" s="62"/>
      <c r="HXT46" s="63"/>
      <c r="HXU46" s="62"/>
      <c r="HXV46" s="63"/>
      <c r="HXW46" s="62"/>
      <c r="HXX46" s="63"/>
      <c r="HXY46" s="62"/>
      <c r="HXZ46" s="63"/>
      <c r="HYA46" s="62"/>
      <c r="HYB46" s="63"/>
      <c r="HYC46" s="62"/>
      <c r="HYD46" s="63"/>
      <c r="HYE46" s="62"/>
      <c r="HYF46" s="63"/>
      <c r="HYG46" s="62"/>
      <c r="HYH46" s="63"/>
      <c r="HYI46" s="62"/>
      <c r="HYJ46" s="63"/>
      <c r="HYK46" s="62"/>
      <c r="HYL46" s="63"/>
      <c r="HYM46" s="62"/>
      <c r="HYN46" s="63"/>
      <c r="HYO46" s="62"/>
      <c r="HYP46" s="63"/>
      <c r="HYQ46" s="62"/>
      <c r="HYR46" s="63"/>
      <c r="HYS46" s="62"/>
      <c r="HYT46" s="63"/>
      <c r="HYU46" s="62"/>
      <c r="HYV46" s="63"/>
      <c r="HYW46" s="62"/>
      <c r="HYX46" s="63"/>
      <c r="HYY46" s="62"/>
      <c r="HYZ46" s="63"/>
      <c r="HZA46" s="62"/>
      <c r="HZB46" s="63"/>
      <c r="HZC46" s="62"/>
      <c r="HZD46" s="63"/>
      <c r="HZE46" s="62"/>
      <c r="HZF46" s="63"/>
      <c r="HZG46" s="62"/>
      <c r="HZH46" s="63"/>
      <c r="HZI46" s="62"/>
      <c r="HZJ46" s="63"/>
      <c r="HZK46" s="62"/>
      <c r="HZL46" s="63"/>
      <c r="HZM46" s="62"/>
      <c r="HZN46" s="63"/>
      <c r="HZO46" s="62"/>
      <c r="HZP46" s="63"/>
      <c r="HZQ46" s="62"/>
      <c r="HZR46" s="63"/>
      <c r="HZS46" s="62"/>
      <c r="HZT46" s="63"/>
      <c r="HZU46" s="62"/>
      <c r="HZV46" s="63"/>
      <c r="HZW46" s="62"/>
      <c r="HZX46" s="63"/>
      <c r="HZY46" s="62"/>
      <c r="HZZ46" s="63"/>
      <c r="IAA46" s="62"/>
      <c r="IAB46" s="63"/>
      <c r="IAC46" s="62"/>
      <c r="IAD46" s="63"/>
      <c r="IAE46" s="62"/>
      <c r="IAF46" s="63"/>
      <c r="IAG46" s="62"/>
      <c r="IAH46" s="63"/>
      <c r="IAI46" s="62"/>
      <c r="IAJ46" s="63"/>
      <c r="IAK46" s="62"/>
      <c r="IAL46" s="63"/>
      <c r="IAM46" s="62"/>
      <c r="IAN46" s="63"/>
      <c r="IAO46" s="62"/>
      <c r="IAP46" s="63"/>
      <c r="IAQ46" s="62"/>
      <c r="IAR46" s="63"/>
      <c r="IAS46" s="62"/>
      <c r="IAT46" s="63"/>
      <c r="IAU46" s="62"/>
      <c r="IAV46" s="63"/>
      <c r="IAW46" s="62"/>
      <c r="IAX46" s="63"/>
      <c r="IAY46" s="62"/>
      <c r="IAZ46" s="63"/>
      <c r="IBA46" s="62"/>
      <c r="IBB46" s="63"/>
      <c r="IBC46" s="62"/>
      <c r="IBD46" s="63"/>
      <c r="IBE46" s="62"/>
      <c r="IBF46" s="63"/>
      <c r="IBG46" s="62"/>
      <c r="IBH46" s="63"/>
      <c r="IBI46" s="62"/>
      <c r="IBJ46" s="63"/>
      <c r="IBK46" s="62"/>
      <c r="IBL46" s="63"/>
      <c r="IBM46" s="62"/>
      <c r="IBN46" s="63"/>
      <c r="IBO46" s="62"/>
      <c r="IBP46" s="63"/>
      <c r="IBQ46" s="62"/>
      <c r="IBR46" s="63"/>
      <c r="IBS46" s="62"/>
      <c r="IBT46" s="63"/>
      <c r="IBU46" s="62"/>
      <c r="IBV46" s="63"/>
      <c r="IBW46" s="62"/>
      <c r="IBX46" s="63"/>
      <c r="IBY46" s="62"/>
      <c r="IBZ46" s="63"/>
      <c r="ICA46" s="62"/>
      <c r="ICB46" s="63"/>
      <c r="ICC46" s="62"/>
      <c r="ICD46" s="63"/>
      <c r="ICE46" s="62"/>
      <c r="ICF46" s="63"/>
      <c r="ICG46" s="62"/>
      <c r="ICH46" s="63"/>
      <c r="ICI46" s="62"/>
      <c r="ICJ46" s="63"/>
      <c r="ICK46" s="62"/>
      <c r="ICL46" s="63"/>
      <c r="ICM46" s="62"/>
      <c r="ICN46" s="63"/>
      <c r="ICO46" s="62"/>
      <c r="ICP46" s="63"/>
      <c r="ICQ46" s="62"/>
      <c r="ICR46" s="63"/>
      <c r="ICS46" s="62"/>
      <c r="ICT46" s="63"/>
      <c r="ICU46" s="62"/>
      <c r="ICV46" s="63"/>
      <c r="ICW46" s="62"/>
      <c r="ICX46" s="63"/>
      <c r="ICY46" s="62"/>
      <c r="ICZ46" s="63"/>
      <c r="IDA46" s="62"/>
      <c r="IDB46" s="63"/>
      <c r="IDC46" s="62"/>
      <c r="IDD46" s="63"/>
      <c r="IDE46" s="62"/>
      <c r="IDF46" s="63"/>
      <c r="IDG46" s="62"/>
      <c r="IDH46" s="63"/>
      <c r="IDI46" s="62"/>
      <c r="IDJ46" s="63"/>
      <c r="IDK46" s="62"/>
      <c r="IDL46" s="63"/>
      <c r="IDM46" s="62"/>
      <c r="IDN46" s="63"/>
      <c r="IDO46" s="62"/>
      <c r="IDP46" s="63"/>
      <c r="IDQ46" s="62"/>
      <c r="IDR46" s="63"/>
      <c r="IDS46" s="62"/>
      <c r="IDT46" s="63"/>
      <c r="IDU46" s="62"/>
      <c r="IDV46" s="63"/>
      <c r="IDW46" s="62"/>
      <c r="IDX46" s="63"/>
      <c r="IDY46" s="62"/>
      <c r="IDZ46" s="63"/>
      <c r="IEA46" s="62"/>
      <c r="IEB46" s="63"/>
      <c r="IEC46" s="62"/>
      <c r="IED46" s="63"/>
      <c r="IEE46" s="62"/>
      <c r="IEF46" s="63"/>
      <c r="IEG46" s="62"/>
      <c r="IEH46" s="63"/>
      <c r="IEI46" s="62"/>
      <c r="IEJ46" s="63"/>
      <c r="IEK46" s="62"/>
      <c r="IEL46" s="63"/>
      <c r="IEM46" s="62"/>
      <c r="IEN46" s="63"/>
      <c r="IEO46" s="62"/>
      <c r="IEP46" s="63"/>
      <c r="IEQ46" s="62"/>
      <c r="IER46" s="63"/>
      <c r="IES46" s="62"/>
      <c r="IET46" s="63"/>
      <c r="IEU46" s="62"/>
      <c r="IEV46" s="63"/>
      <c r="IEW46" s="62"/>
      <c r="IEX46" s="63"/>
      <c r="IEY46" s="62"/>
      <c r="IEZ46" s="63"/>
      <c r="IFA46" s="62"/>
      <c r="IFB46" s="63"/>
      <c r="IFC46" s="62"/>
      <c r="IFD46" s="63"/>
      <c r="IFE46" s="62"/>
      <c r="IFF46" s="63"/>
      <c r="IFG46" s="62"/>
      <c r="IFH46" s="63"/>
      <c r="IFI46" s="62"/>
      <c r="IFJ46" s="63"/>
      <c r="IFK46" s="62"/>
      <c r="IFL46" s="63"/>
      <c r="IFM46" s="62"/>
      <c r="IFN46" s="63"/>
      <c r="IFO46" s="62"/>
      <c r="IFP46" s="63"/>
      <c r="IFQ46" s="62"/>
      <c r="IFR46" s="63"/>
      <c r="IFS46" s="62"/>
      <c r="IFT46" s="63"/>
      <c r="IFU46" s="62"/>
      <c r="IFV46" s="63"/>
      <c r="IFW46" s="62"/>
      <c r="IFX46" s="63"/>
      <c r="IFY46" s="62"/>
      <c r="IFZ46" s="63"/>
      <c r="IGA46" s="62"/>
      <c r="IGB46" s="63"/>
      <c r="IGC46" s="62"/>
      <c r="IGD46" s="63"/>
      <c r="IGE46" s="62"/>
      <c r="IGF46" s="63"/>
      <c r="IGG46" s="62"/>
      <c r="IGH46" s="63"/>
      <c r="IGI46" s="62"/>
      <c r="IGJ46" s="63"/>
      <c r="IGK46" s="62"/>
      <c r="IGL46" s="63"/>
      <c r="IGM46" s="62"/>
      <c r="IGN46" s="63"/>
      <c r="IGO46" s="62"/>
      <c r="IGP46" s="63"/>
      <c r="IGQ46" s="62"/>
      <c r="IGR46" s="63"/>
      <c r="IGS46" s="62"/>
      <c r="IGT46" s="63"/>
      <c r="IGU46" s="62"/>
      <c r="IGV46" s="63"/>
      <c r="IGW46" s="62"/>
      <c r="IGX46" s="63"/>
      <c r="IGY46" s="62"/>
      <c r="IGZ46" s="63"/>
      <c r="IHA46" s="62"/>
      <c r="IHB46" s="63"/>
      <c r="IHC46" s="62"/>
      <c r="IHD46" s="63"/>
      <c r="IHE46" s="62"/>
      <c r="IHF46" s="63"/>
      <c r="IHG46" s="62"/>
      <c r="IHH46" s="63"/>
      <c r="IHI46" s="62"/>
      <c r="IHJ46" s="63"/>
      <c r="IHK46" s="62"/>
      <c r="IHL46" s="63"/>
      <c r="IHM46" s="62"/>
      <c r="IHN46" s="63"/>
      <c r="IHO46" s="62"/>
      <c r="IHP46" s="63"/>
      <c r="IHQ46" s="62"/>
      <c r="IHR46" s="63"/>
      <c r="IHS46" s="62"/>
      <c r="IHT46" s="63"/>
      <c r="IHU46" s="62"/>
      <c r="IHV46" s="63"/>
      <c r="IHW46" s="62"/>
      <c r="IHX46" s="63"/>
      <c r="IHY46" s="62"/>
      <c r="IHZ46" s="63"/>
      <c r="IIA46" s="62"/>
      <c r="IIB46" s="63"/>
      <c r="IIC46" s="62"/>
      <c r="IID46" s="63"/>
      <c r="IIE46" s="62"/>
      <c r="IIF46" s="63"/>
      <c r="IIG46" s="62"/>
      <c r="IIH46" s="63"/>
      <c r="III46" s="62"/>
      <c r="IIJ46" s="63"/>
      <c r="IIK46" s="62"/>
      <c r="IIL46" s="63"/>
      <c r="IIM46" s="62"/>
      <c r="IIN46" s="63"/>
      <c r="IIO46" s="62"/>
      <c r="IIP46" s="63"/>
      <c r="IIQ46" s="62"/>
      <c r="IIR46" s="63"/>
      <c r="IIS46" s="62"/>
      <c r="IIT46" s="63"/>
      <c r="IIU46" s="62"/>
      <c r="IIV46" s="63"/>
      <c r="IIW46" s="62"/>
      <c r="IIX46" s="63"/>
      <c r="IIY46" s="62"/>
      <c r="IIZ46" s="63"/>
      <c r="IJA46" s="62"/>
      <c r="IJB46" s="63"/>
      <c r="IJC46" s="62"/>
      <c r="IJD46" s="63"/>
      <c r="IJE46" s="62"/>
      <c r="IJF46" s="63"/>
      <c r="IJG46" s="62"/>
      <c r="IJH46" s="63"/>
      <c r="IJI46" s="62"/>
      <c r="IJJ46" s="63"/>
      <c r="IJK46" s="62"/>
      <c r="IJL46" s="63"/>
      <c r="IJM46" s="62"/>
      <c r="IJN46" s="63"/>
      <c r="IJO46" s="62"/>
      <c r="IJP46" s="63"/>
      <c r="IJQ46" s="62"/>
      <c r="IJR46" s="63"/>
      <c r="IJS46" s="62"/>
      <c r="IJT46" s="63"/>
      <c r="IJU46" s="62"/>
      <c r="IJV46" s="63"/>
      <c r="IJW46" s="62"/>
      <c r="IJX46" s="63"/>
      <c r="IJY46" s="62"/>
      <c r="IJZ46" s="63"/>
      <c r="IKA46" s="62"/>
      <c r="IKB46" s="63"/>
      <c r="IKC46" s="62"/>
      <c r="IKD46" s="63"/>
      <c r="IKE46" s="62"/>
      <c r="IKF46" s="63"/>
      <c r="IKG46" s="62"/>
      <c r="IKH46" s="63"/>
      <c r="IKI46" s="62"/>
      <c r="IKJ46" s="63"/>
      <c r="IKK46" s="62"/>
      <c r="IKL46" s="63"/>
      <c r="IKM46" s="62"/>
      <c r="IKN46" s="63"/>
      <c r="IKO46" s="62"/>
      <c r="IKP46" s="63"/>
      <c r="IKQ46" s="62"/>
      <c r="IKR46" s="63"/>
      <c r="IKS46" s="62"/>
      <c r="IKT46" s="63"/>
      <c r="IKU46" s="62"/>
      <c r="IKV46" s="63"/>
      <c r="IKW46" s="62"/>
      <c r="IKX46" s="63"/>
      <c r="IKY46" s="62"/>
      <c r="IKZ46" s="63"/>
      <c r="ILA46" s="62"/>
      <c r="ILB46" s="63"/>
      <c r="ILC46" s="62"/>
      <c r="ILD46" s="63"/>
      <c r="ILE46" s="62"/>
      <c r="ILF46" s="63"/>
      <c r="ILG46" s="62"/>
      <c r="ILH46" s="63"/>
      <c r="ILI46" s="62"/>
      <c r="ILJ46" s="63"/>
      <c r="ILK46" s="62"/>
      <c r="ILL46" s="63"/>
      <c r="ILM46" s="62"/>
      <c r="ILN46" s="63"/>
      <c r="ILO46" s="62"/>
      <c r="ILP46" s="63"/>
      <c r="ILQ46" s="62"/>
      <c r="ILR46" s="63"/>
      <c r="ILS46" s="62"/>
      <c r="ILT46" s="63"/>
      <c r="ILU46" s="62"/>
      <c r="ILV46" s="63"/>
      <c r="ILW46" s="62"/>
      <c r="ILX46" s="63"/>
      <c r="ILY46" s="62"/>
      <c r="ILZ46" s="63"/>
      <c r="IMA46" s="62"/>
      <c r="IMB46" s="63"/>
      <c r="IMC46" s="62"/>
      <c r="IMD46" s="63"/>
      <c r="IME46" s="62"/>
      <c r="IMF46" s="63"/>
      <c r="IMG46" s="62"/>
      <c r="IMH46" s="63"/>
      <c r="IMI46" s="62"/>
      <c r="IMJ46" s="63"/>
      <c r="IMK46" s="62"/>
      <c r="IML46" s="63"/>
      <c r="IMM46" s="62"/>
      <c r="IMN46" s="63"/>
      <c r="IMO46" s="62"/>
      <c r="IMP46" s="63"/>
      <c r="IMQ46" s="62"/>
      <c r="IMR46" s="63"/>
      <c r="IMS46" s="62"/>
      <c r="IMT46" s="63"/>
      <c r="IMU46" s="62"/>
      <c r="IMV46" s="63"/>
      <c r="IMW46" s="62"/>
      <c r="IMX46" s="63"/>
      <c r="IMY46" s="62"/>
      <c r="IMZ46" s="63"/>
      <c r="INA46" s="62"/>
      <c r="INB46" s="63"/>
      <c r="INC46" s="62"/>
      <c r="IND46" s="63"/>
      <c r="INE46" s="62"/>
      <c r="INF46" s="63"/>
      <c r="ING46" s="62"/>
      <c r="INH46" s="63"/>
      <c r="INI46" s="62"/>
      <c r="INJ46" s="63"/>
      <c r="INK46" s="62"/>
      <c r="INL46" s="63"/>
      <c r="INM46" s="62"/>
      <c r="INN46" s="63"/>
      <c r="INO46" s="62"/>
      <c r="INP46" s="63"/>
      <c r="INQ46" s="62"/>
      <c r="INR46" s="63"/>
      <c r="INS46" s="62"/>
      <c r="INT46" s="63"/>
      <c r="INU46" s="62"/>
      <c r="INV46" s="63"/>
      <c r="INW46" s="62"/>
      <c r="INX46" s="63"/>
      <c r="INY46" s="62"/>
      <c r="INZ46" s="63"/>
      <c r="IOA46" s="62"/>
      <c r="IOB46" s="63"/>
      <c r="IOC46" s="62"/>
      <c r="IOD46" s="63"/>
      <c r="IOE46" s="62"/>
      <c r="IOF46" s="63"/>
      <c r="IOG46" s="62"/>
      <c r="IOH46" s="63"/>
      <c r="IOI46" s="62"/>
      <c r="IOJ46" s="63"/>
      <c r="IOK46" s="62"/>
      <c r="IOL46" s="63"/>
      <c r="IOM46" s="62"/>
      <c r="ION46" s="63"/>
      <c r="IOO46" s="62"/>
      <c r="IOP46" s="63"/>
      <c r="IOQ46" s="62"/>
      <c r="IOR46" s="63"/>
      <c r="IOS46" s="62"/>
      <c r="IOT46" s="63"/>
      <c r="IOU46" s="62"/>
      <c r="IOV46" s="63"/>
      <c r="IOW46" s="62"/>
      <c r="IOX46" s="63"/>
      <c r="IOY46" s="62"/>
      <c r="IOZ46" s="63"/>
      <c r="IPA46" s="62"/>
      <c r="IPB46" s="63"/>
      <c r="IPC46" s="62"/>
      <c r="IPD46" s="63"/>
      <c r="IPE46" s="62"/>
      <c r="IPF46" s="63"/>
      <c r="IPG46" s="62"/>
      <c r="IPH46" s="63"/>
      <c r="IPI46" s="62"/>
      <c r="IPJ46" s="63"/>
      <c r="IPK46" s="62"/>
      <c r="IPL46" s="63"/>
      <c r="IPM46" s="62"/>
      <c r="IPN46" s="63"/>
      <c r="IPO46" s="62"/>
      <c r="IPP46" s="63"/>
      <c r="IPQ46" s="62"/>
      <c r="IPR46" s="63"/>
      <c r="IPS46" s="62"/>
      <c r="IPT46" s="63"/>
      <c r="IPU46" s="62"/>
      <c r="IPV46" s="63"/>
      <c r="IPW46" s="62"/>
      <c r="IPX46" s="63"/>
      <c r="IPY46" s="62"/>
      <c r="IPZ46" s="63"/>
      <c r="IQA46" s="62"/>
      <c r="IQB46" s="63"/>
      <c r="IQC46" s="62"/>
      <c r="IQD46" s="63"/>
      <c r="IQE46" s="62"/>
      <c r="IQF46" s="63"/>
      <c r="IQG46" s="62"/>
      <c r="IQH46" s="63"/>
      <c r="IQI46" s="62"/>
      <c r="IQJ46" s="63"/>
      <c r="IQK46" s="62"/>
      <c r="IQL46" s="63"/>
      <c r="IQM46" s="62"/>
      <c r="IQN46" s="63"/>
      <c r="IQO46" s="62"/>
      <c r="IQP46" s="63"/>
      <c r="IQQ46" s="62"/>
      <c r="IQR46" s="63"/>
      <c r="IQS46" s="62"/>
      <c r="IQT46" s="63"/>
      <c r="IQU46" s="62"/>
      <c r="IQV46" s="63"/>
      <c r="IQW46" s="62"/>
      <c r="IQX46" s="63"/>
      <c r="IQY46" s="62"/>
      <c r="IQZ46" s="63"/>
      <c r="IRA46" s="62"/>
      <c r="IRB46" s="63"/>
      <c r="IRC46" s="62"/>
      <c r="IRD46" s="63"/>
      <c r="IRE46" s="62"/>
      <c r="IRF46" s="63"/>
      <c r="IRG46" s="62"/>
      <c r="IRH46" s="63"/>
      <c r="IRI46" s="62"/>
      <c r="IRJ46" s="63"/>
      <c r="IRK46" s="62"/>
      <c r="IRL46" s="63"/>
      <c r="IRM46" s="62"/>
      <c r="IRN46" s="63"/>
      <c r="IRO46" s="62"/>
      <c r="IRP46" s="63"/>
      <c r="IRQ46" s="62"/>
      <c r="IRR46" s="63"/>
      <c r="IRS46" s="62"/>
      <c r="IRT46" s="63"/>
      <c r="IRU46" s="62"/>
      <c r="IRV46" s="63"/>
      <c r="IRW46" s="62"/>
      <c r="IRX46" s="63"/>
      <c r="IRY46" s="62"/>
      <c r="IRZ46" s="63"/>
      <c r="ISA46" s="62"/>
      <c r="ISB46" s="63"/>
      <c r="ISC46" s="62"/>
      <c r="ISD46" s="63"/>
      <c r="ISE46" s="62"/>
      <c r="ISF46" s="63"/>
      <c r="ISG46" s="62"/>
      <c r="ISH46" s="63"/>
      <c r="ISI46" s="62"/>
      <c r="ISJ46" s="63"/>
      <c r="ISK46" s="62"/>
      <c r="ISL46" s="63"/>
      <c r="ISM46" s="62"/>
      <c r="ISN46" s="63"/>
      <c r="ISO46" s="62"/>
      <c r="ISP46" s="63"/>
      <c r="ISQ46" s="62"/>
      <c r="ISR46" s="63"/>
      <c r="ISS46" s="62"/>
      <c r="IST46" s="63"/>
      <c r="ISU46" s="62"/>
      <c r="ISV46" s="63"/>
      <c r="ISW46" s="62"/>
      <c r="ISX46" s="63"/>
      <c r="ISY46" s="62"/>
      <c r="ISZ46" s="63"/>
      <c r="ITA46" s="62"/>
      <c r="ITB46" s="63"/>
      <c r="ITC46" s="62"/>
      <c r="ITD46" s="63"/>
      <c r="ITE46" s="62"/>
      <c r="ITF46" s="63"/>
      <c r="ITG46" s="62"/>
      <c r="ITH46" s="63"/>
      <c r="ITI46" s="62"/>
      <c r="ITJ46" s="63"/>
      <c r="ITK46" s="62"/>
      <c r="ITL46" s="63"/>
      <c r="ITM46" s="62"/>
      <c r="ITN46" s="63"/>
      <c r="ITO46" s="62"/>
      <c r="ITP46" s="63"/>
      <c r="ITQ46" s="62"/>
      <c r="ITR46" s="63"/>
      <c r="ITS46" s="62"/>
      <c r="ITT46" s="63"/>
      <c r="ITU46" s="62"/>
      <c r="ITV46" s="63"/>
      <c r="ITW46" s="62"/>
      <c r="ITX46" s="63"/>
      <c r="ITY46" s="62"/>
      <c r="ITZ46" s="63"/>
      <c r="IUA46" s="62"/>
      <c r="IUB46" s="63"/>
      <c r="IUC46" s="62"/>
      <c r="IUD46" s="63"/>
      <c r="IUE46" s="62"/>
      <c r="IUF46" s="63"/>
      <c r="IUG46" s="62"/>
      <c r="IUH46" s="63"/>
      <c r="IUI46" s="62"/>
      <c r="IUJ46" s="63"/>
      <c r="IUK46" s="62"/>
      <c r="IUL46" s="63"/>
      <c r="IUM46" s="62"/>
      <c r="IUN46" s="63"/>
      <c r="IUO46" s="62"/>
      <c r="IUP46" s="63"/>
      <c r="IUQ46" s="62"/>
      <c r="IUR46" s="63"/>
      <c r="IUS46" s="62"/>
      <c r="IUT46" s="63"/>
      <c r="IUU46" s="62"/>
      <c r="IUV46" s="63"/>
      <c r="IUW46" s="62"/>
      <c r="IUX46" s="63"/>
      <c r="IUY46" s="62"/>
      <c r="IUZ46" s="63"/>
      <c r="IVA46" s="62"/>
      <c r="IVB46" s="63"/>
      <c r="IVC46" s="62"/>
      <c r="IVD46" s="63"/>
      <c r="IVE46" s="62"/>
      <c r="IVF46" s="63"/>
      <c r="IVG46" s="62"/>
      <c r="IVH46" s="63"/>
      <c r="IVI46" s="62"/>
      <c r="IVJ46" s="63"/>
      <c r="IVK46" s="62"/>
      <c r="IVL46" s="63"/>
      <c r="IVM46" s="62"/>
      <c r="IVN46" s="63"/>
      <c r="IVO46" s="62"/>
      <c r="IVP46" s="63"/>
      <c r="IVQ46" s="62"/>
      <c r="IVR46" s="63"/>
      <c r="IVS46" s="62"/>
      <c r="IVT46" s="63"/>
      <c r="IVU46" s="62"/>
      <c r="IVV46" s="63"/>
      <c r="IVW46" s="62"/>
      <c r="IVX46" s="63"/>
      <c r="IVY46" s="62"/>
      <c r="IVZ46" s="63"/>
      <c r="IWA46" s="62"/>
      <c r="IWB46" s="63"/>
      <c r="IWC46" s="62"/>
      <c r="IWD46" s="63"/>
      <c r="IWE46" s="62"/>
      <c r="IWF46" s="63"/>
      <c r="IWG46" s="62"/>
      <c r="IWH46" s="63"/>
      <c r="IWI46" s="62"/>
      <c r="IWJ46" s="63"/>
      <c r="IWK46" s="62"/>
      <c r="IWL46" s="63"/>
      <c r="IWM46" s="62"/>
      <c r="IWN46" s="63"/>
      <c r="IWO46" s="62"/>
      <c r="IWP46" s="63"/>
      <c r="IWQ46" s="62"/>
      <c r="IWR46" s="63"/>
      <c r="IWS46" s="62"/>
      <c r="IWT46" s="63"/>
      <c r="IWU46" s="62"/>
      <c r="IWV46" s="63"/>
      <c r="IWW46" s="62"/>
      <c r="IWX46" s="63"/>
      <c r="IWY46" s="62"/>
      <c r="IWZ46" s="63"/>
      <c r="IXA46" s="62"/>
      <c r="IXB46" s="63"/>
      <c r="IXC46" s="62"/>
      <c r="IXD46" s="63"/>
      <c r="IXE46" s="62"/>
      <c r="IXF46" s="63"/>
      <c r="IXG46" s="62"/>
      <c r="IXH46" s="63"/>
      <c r="IXI46" s="62"/>
      <c r="IXJ46" s="63"/>
      <c r="IXK46" s="62"/>
      <c r="IXL46" s="63"/>
      <c r="IXM46" s="62"/>
      <c r="IXN46" s="63"/>
      <c r="IXO46" s="62"/>
      <c r="IXP46" s="63"/>
      <c r="IXQ46" s="62"/>
      <c r="IXR46" s="63"/>
      <c r="IXS46" s="62"/>
      <c r="IXT46" s="63"/>
      <c r="IXU46" s="62"/>
      <c r="IXV46" s="63"/>
      <c r="IXW46" s="62"/>
      <c r="IXX46" s="63"/>
      <c r="IXY46" s="62"/>
      <c r="IXZ46" s="63"/>
      <c r="IYA46" s="62"/>
      <c r="IYB46" s="63"/>
      <c r="IYC46" s="62"/>
      <c r="IYD46" s="63"/>
      <c r="IYE46" s="62"/>
      <c r="IYF46" s="63"/>
      <c r="IYG46" s="62"/>
      <c r="IYH46" s="63"/>
      <c r="IYI46" s="62"/>
      <c r="IYJ46" s="63"/>
      <c r="IYK46" s="62"/>
      <c r="IYL46" s="63"/>
      <c r="IYM46" s="62"/>
      <c r="IYN46" s="63"/>
      <c r="IYO46" s="62"/>
      <c r="IYP46" s="63"/>
      <c r="IYQ46" s="62"/>
      <c r="IYR46" s="63"/>
      <c r="IYS46" s="62"/>
      <c r="IYT46" s="63"/>
      <c r="IYU46" s="62"/>
      <c r="IYV46" s="63"/>
      <c r="IYW46" s="62"/>
      <c r="IYX46" s="63"/>
      <c r="IYY46" s="62"/>
      <c r="IYZ46" s="63"/>
      <c r="IZA46" s="62"/>
      <c r="IZB46" s="63"/>
      <c r="IZC46" s="62"/>
      <c r="IZD46" s="63"/>
      <c r="IZE46" s="62"/>
      <c r="IZF46" s="63"/>
      <c r="IZG46" s="62"/>
      <c r="IZH46" s="63"/>
      <c r="IZI46" s="62"/>
      <c r="IZJ46" s="63"/>
      <c r="IZK46" s="62"/>
      <c r="IZL46" s="63"/>
      <c r="IZM46" s="62"/>
      <c r="IZN46" s="63"/>
      <c r="IZO46" s="62"/>
      <c r="IZP46" s="63"/>
      <c r="IZQ46" s="62"/>
      <c r="IZR46" s="63"/>
      <c r="IZS46" s="62"/>
      <c r="IZT46" s="63"/>
      <c r="IZU46" s="62"/>
      <c r="IZV46" s="63"/>
      <c r="IZW46" s="62"/>
      <c r="IZX46" s="63"/>
      <c r="IZY46" s="62"/>
      <c r="IZZ46" s="63"/>
      <c r="JAA46" s="62"/>
      <c r="JAB46" s="63"/>
      <c r="JAC46" s="62"/>
      <c r="JAD46" s="63"/>
      <c r="JAE46" s="62"/>
      <c r="JAF46" s="63"/>
      <c r="JAG46" s="62"/>
      <c r="JAH46" s="63"/>
      <c r="JAI46" s="62"/>
      <c r="JAJ46" s="63"/>
      <c r="JAK46" s="62"/>
      <c r="JAL46" s="63"/>
      <c r="JAM46" s="62"/>
      <c r="JAN46" s="63"/>
      <c r="JAO46" s="62"/>
      <c r="JAP46" s="63"/>
      <c r="JAQ46" s="62"/>
      <c r="JAR46" s="63"/>
      <c r="JAS46" s="62"/>
      <c r="JAT46" s="63"/>
      <c r="JAU46" s="62"/>
      <c r="JAV46" s="63"/>
      <c r="JAW46" s="62"/>
      <c r="JAX46" s="63"/>
      <c r="JAY46" s="62"/>
      <c r="JAZ46" s="63"/>
      <c r="JBA46" s="62"/>
      <c r="JBB46" s="63"/>
      <c r="JBC46" s="62"/>
      <c r="JBD46" s="63"/>
      <c r="JBE46" s="62"/>
      <c r="JBF46" s="63"/>
      <c r="JBG46" s="62"/>
      <c r="JBH46" s="63"/>
      <c r="JBI46" s="62"/>
      <c r="JBJ46" s="63"/>
      <c r="JBK46" s="62"/>
      <c r="JBL46" s="63"/>
      <c r="JBM46" s="62"/>
      <c r="JBN46" s="63"/>
      <c r="JBO46" s="62"/>
      <c r="JBP46" s="63"/>
      <c r="JBQ46" s="62"/>
      <c r="JBR46" s="63"/>
      <c r="JBS46" s="62"/>
      <c r="JBT46" s="63"/>
      <c r="JBU46" s="62"/>
      <c r="JBV46" s="63"/>
      <c r="JBW46" s="62"/>
      <c r="JBX46" s="63"/>
      <c r="JBY46" s="62"/>
      <c r="JBZ46" s="63"/>
      <c r="JCA46" s="62"/>
      <c r="JCB46" s="63"/>
      <c r="JCC46" s="62"/>
      <c r="JCD46" s="63"/>
      <c r="JCE46" s="62"/>
      <c r="JCF46" s="63"/>
      <c r="JCG46" s="62"/>
      <c r="JCH46" s="63"/>
      <c r="JCI46" s="62"/>
      <c r="JCJ46" s="63"/>
      <c r="JCK46" s="62"/>
      <c r="JCL46" s="63"/>
      <c r="JCM46" s="62"/>
      <c r="JCN46" s="63"/>
      <c r="JCO46" s="62"/>
      <c r="JCP46" s="63"/>
      <c r="JCQ46" s="62"/>
      <c r="JCR46" s="63"/>
      <c r="JCS46" s="62"/>
      <c r="JCT46" s="63"/>
      <c r="JCU46" s="62"/>
      <c r="JCV46" s="63"/>
      <c r="JCW46" s="62"/>
      <c r="JCX46" s="63"/>
      <c r="JCY46" s="62"/>
      <c r="JCZ46" s="63"/>
      <c r="JDA46" s="62"/>
      <c r="JDB46" s="63"/>
      <c r="JDC46" s="62"/>
      <c r="JDD46" s="63"/>
      <c r="JDE46" s="62"/>
      <c r="JDF46" s="63"/>
      <c r="JDG46" s="62"/>
      <c r="JDH46" s="63"/>
      <c r="JDI46" s="62"/>
      <c r="JDJ46" s="63"/>
      <c r="JDK46" s="62"/>
      <c r="JDL46" s="63"/>
      <c r="JDM46" s="62"/>
      <c r="JDN46" s="63"/>
      <c r="JDO46" s="62"/>
      <c r="JDP46" s="63"/>
      <c r="JDQ46" s="62"/>
      <c r="JDR46" s="63"/>
      <c r="JDS46" s="62"/>
      <c r="JDT46" s="63"/>
      <c r="JDU46" s="62"/>
      <c r="JDV46" s="63"/>
      <c r="JDW46" s="62"/>
      <c r="JDX46" s="63"/>
      <c r="JDY46" s="62"/>
      <c r="JDZ46" s="63"/>
      <c r="JEA46" s="62"/>
      <c r="JEB46" s="63"/>
      <c r="JEC46" s="62"/>
      <c r="JED46" s="63"/>
      <c r="JEE46" s="62"/>
      <c r="JEF46" s="63"/>
      <c r="JEG46" s="62"/>
      <c r="JEH46" s="63"/>
      <c r="JEI46" s="62"/>
      <c r="JEJ46" s="63"/>
      <c r="JEK46" s="62"/>
      <c r="JEL46" s="63"/>
      <c r="JEM46" s="62"/>
      <c r="JEN46" s="63"/>
      <c r="JEO46" s="62"/>
      <c r="JEP46" s="63"/>
      <c r="JEQ46" s="62"/>
      <c r="JER46" s="63"/>
      <c r="JES46" s="62"/>
      <c r="JET46" s="63"/>
      <c r="JEU46" s="62"/>
      <c r="JEV46" s="63"/>
      <c r="JEW46" s="62"/>
      <c r="JEX46" s="63"/>
      <c r="JEY46" s="62"/>
      <c r="JEZ46" s="63"/>
      <c r="JFA46" s="62"/>
      <c r="JFB46" s="63"/>
      <c r="JFC46" s="62"/>
      <c r="JFD46" s="63"/>
      <c r="JFE46" s="62"/>
      <c r="JFF46" s="63"/>
      <c r="JFG46" s="62"/>
      <c r="JFH46" s="63"/>
      <c r="JFI46" s="62"/>
      <c r="JFJ46" s="63"/>
      <c r="JFK46" s="62"/>
      <c r="JFL46" s="63"/>
      <c r="JFM46" s="62"/>
      <c r="JFN46" s="63"/>
      <c r="JFO46" s="62"/>
      <c r="JFP46" s="63"/>
      <c r="JFQ46" s="62"/>
      <c r="JFR46" s="63"/>
      <c r="JFS46" s="62"/>
      <c r="JFT46" s="63"/>
      <c r="JFU46" s="62"/>
      <c r="JFV46" s="63"/>
      <c r="JFW46" s="62"/>
      <c r="JFX46" s="63"/>
      <c r="JFY46" s="62"/>
      <c r="JFZ46" s="63"/>
      <c r="JGA46" s="62"/>
      <c r="JGB46" s="63"/>
      <c r="JGC46" s="62"/>
      <c r="JGD46" s="63"/>
      <c r="JGE46" s="62"/>
      <c r="JGF46" s="63"/>
      <c r="JGG46" s="62"/>
      <c r="JGH46" s="63"/>
      <c r="JGI46" s="62"/>
      <c r="JGJ46" s="63"/>
      <c r="JGK46" s="62"/>
      <c r="JGL46" s="63"/>
      <c r="JGM46" s="62"/>
      <c r="JGN46" s="63"/>
      <c r="JGO46" s="62"/>
      <c r="JGP46" s="63"/>
      <c r="JGQ46" s="62"/>
      <c r="JGR46" s="63"/>
      <c r="JGS46" s="62"/>
      <c r="JGT46" s="63"/>
      <c r="JGU46" s="62"/>
      <c r="JGV46" s="63"/>
      <c r="JGW46" s="62"/>
      <c r="JGX46" s="63"/>
      <c r="JGY46" s="62"/>
      <c r="JGZ46" s="63"/>
      <c r="JHA46" s="62"/>
      <c r="JHB46" s="63"/>
      <c r="JHC46" s="62"/>
      <c r="JHD46" s="63"/>
      <c r="JHE46" s="62"/>
      <c r="JHF46" s="63"/>
      <c r="JHG46" s="62"/>
      <c r="JHH46" s="63"/>
      <c r="JHI46" s="62"/>
      <c r="JHJ46" s="63"/>
      <c r="JHK46" s="62"/>
      <c r="JHL46" s="63"/>
      <c r="JHM46" s="62"/>
      <c r="JHN46" s="63"/>
      <c r="JHO46" s="62"/>
      <c r="JHP46" s="63"/>
      <c r="JHQ46" s="62"/>
      <c r="JHR46" s="63"/>
      <c r="JHS46" s="62"/>
      <c r="JHT46" s="63"/>
      <c r="JHU46" s="62"/>
      <c r="JHV46" s="63"/>
      <c r="JHW46" s="62"/>
      <c r="JHX46" s="63"/>
      <c r="JHY46" s="62"/>
      <c r="JHZ46" s="63"/>
      <c r="JIA46" s="62"/>
      <c r="JIB46" s="63"/>
      <c r="JIC46" s="62"/>
      <c r="JID46" s="63"/>
      <c r="JIE46" s="62"/>
      <c r="JIF46" s="63"/>
      <c r="JIG46" s="62"/>
      <c r="JIH46" s="63"/>
      <c r="JII46" s="62"/>
      <c r="JIJ46" s="63"/>
      <c r="JIK46" s="62"/>
      <c r="JIL46" s="63"/>
      <c r="JIM46" s="62"/>
      <c r="JIN46" s="63"/>
      <c r="JIO46" s="62"/>
      <c r="JIP46" s="63"/>
      <c r="JIQ46" s="62"/>
      <c r="JIR46" s="63"/>
      <c r="JIS46" s="62"/>
      <c r="JIT46" s="63"/>
      <c r="JIU46" s="62"/>
      <c r="JIV46" s="63"/>
      <c r="JIW46" s="62"/>
      <c r="JIX46" s="63"/>
      <c r="JIY46" s="62"/>
      <c r="JIZ46" s="63"/>
      <c r="JJA46" s="62"/>
      <c r="JJB46" s="63"/>
      <c r="JJC46" s="62"/>
      <c r="JJD46" s="63"/>
      <c r="JJE46" s="62"/>
      <c r="JJF46" s="63"/>
      <c r="JJG46" s="62"/>
      <c r="JJH46" s="63"/>
      <c r="JJI46" s="62"/>
      <c r="JJJ46" s="63"/>
      <c r="JJK46" s="62"/>
      <c r="JJL46" s="63"/>
      <c r="JJM46" s="62"/>
      <c r="JJN46" s="63"/>
      <c r="JJO46" s="62"/>
      <c r="JJP46" s="63"/>
      <c r="JJQ46" s="62"/>
      <c r="JJR46" s="63"/>
      <c r="JJS46" s="62"/>
      <c r="JJT46" s="63"/>
      <c r="JJU46" s="62"/>
      <c r="JJV46" s="63"/>
      <c r="JJW46" s="62"/>
      <c r="JJX46" s="63"/>
      <c r="JJY46" s="62"/>
      <c r="JJZ46" s="63"/>
      <c r="JKA46" s="62"/>
      <c r="JKB46" s="63"/>
      <c r="JKC46" s="62"/>
      <c r="JKD46" s="63"/>
      <c r="JKE46" s="62"/>
      <c r="JKF46" s="63"/>
      <c r="JKG46" s="62"/>
      <c r="JKH46" s="63"/>
      <c r="JKI46" s="62"/>
      <c r="JKJ46" s="63"/>
      <c r="JKK46" s="62"/>
      <c r="JKL46" s="63"/>
      <c r="JKM46" s="62"/>
      <c r="JKN46" s="63"/>
      <c r="JKO46" s="62"/>
      <c r="JKP46" s="63"/>
      <c r="JKQ46" s="62"/>
      <c r="JKR46" s="63"/>
      <c r="JKS46" s="62"/>
      <c r="JKT46" s="63"/>
      <c r="JKU46" s="62"/>
      <c r="JKV46" s="63"/>
      <c r="JKW46" s="62"/>
      <c r="JKX46" s="63"/>
      <c r="JKY46" s="62"/>
      <c r="JKZ46" s="63"/>
      <c r="JLA46" s="62"/>
      <c r="JLB46" s="63"/>
      <c r="JLC46" s="62"/>
      <c r="JLD46" s="63"/>
      <c r="JLE46" s="62"/>
      <c r="JLF46" s="63"/>
      <c r="JLG46" s="62"/>
      <c r="JLH46" s="63"/>
      <c r="JLI46" s="62"/>
      <c r="JLJ46" s="63"/>
      <c r="JLK46" s="62"/>
      <c r="JLL46" s="63"/>
      <c r="JLM46" s="62"/>
      <c r="JLN46" s="63"/>
      <c r="JLO46" s="62"/>
      <c r="JLP46" s="63"/>
      <c r="JLQ46" s="62"/>
      <c r="JLR46" s="63"/>
      <c r="JLS46" s="62"/>
      <c r="JLT46" s="63"/>
      <c r="JLU46" s="62"/>
      <c r="JLV46" s="63"/>
      <c r="JLW46" s="62"/>
      <c r="JLX46" s="63"/>
      <c r="JLY46" s="62"/>
      <c r="JLZ46" s="63"/>
      <c r="JMA46" s="62"/>
      <c r="JMB46" s="63"/>
      <c r="JMC46" s="62"/>
      <c r="JMD46" s="63"/>
      <c r="JME46" s="62"/>
      <c r="JMF46" s="63"/>
      <c r="JMG46" s="62"/>
      <c r="JMH46" s="63"/>
      <c r="JMI46" s="62"/>
      <c r="JMJ46" s="63"/>
      <c r="JMK46" s="62"/>
      <c r="JML46" s="63"/>
      <c r="JMM46" s="62"/>
      <c r="JMN46" s="63"/>
      <c r="JMO46" s="62"/>
      <c r="JMP46" s="63"/>
      <c r="JMQ46" s="62"/>
      <c r="JMR46" s="63"/>
      <c r="JMS46" s="62"/>
      <c r="JMT46" s="63"/>
      <c r="JMU46" s="62"/>
      <c r="JMV46" s="63"/>
      <c r="JMW46" s="62"/>
      <c r="JMX46" s="63"/>
      <c r="JMY46" s="62"/>
      <c r="JMZ46" s="63"/>
      <c r="JNA46" s="62"/>
      <c r="JNB46" s="63"/>
      <c r="JNC46" s="62"/>
      <c r="JND46" s="63"/>
      <c r="JNE46" s="62"/>
      <c r="JNF46" s="63"/>
      <c r="JNG46" s="62"/>
      <c r="JNH46" s="63"/>
      <c r="JNI46" s="62"/>
      <c r="JNJ46" s="63"/>
      <c r="JNK46" s="62"/>
      <c r="JNL46" s="63"/>
      <c r="JNM46" s="62"/>
      <c r="JNN46" s="63"/>
      <c r="JNO46" s="62"/>
      <c r="JNP46" s="63"/>
      <c r="JNQ46" s="62"/>
      <c r="JNR46" s="63"/>
      <c r="JNS46" s="62"/>
      <c r="JNT46" s="63"/>
      <c r="JNU46" s="62"/>
      <c r="JNV46" s="63"/>
      <c r="JNW46" s="62"/>
      <c r="JNX46" s="63"/>
      <c r="JNY46" s="62"/>
      <c r="JNZ46" s="63"/>
      <c r="JOA46" s="62"/>
      <c r="JOB46" s="63"/>
      <c r="JOC46" s="62"/>
      <c r="JOD46" s="63"/>
      <c r="JOE46" s="62"/>
      <c r="JOF46" s="63"/>
      <c r="JOG46" s="62"/>
      <c r="JOH46" s="63"/>
      <c r="JOI46" s="62"/>
      <c r="JOJ46" s="63"/>
      <c r="JOK46" s="62"/>
      <c r="JOL46" s="63"/>
      <c r="JOM46" s="62"/>
      <c r="JON46" s="63"/>
      <c r="JOO46" s="62"/>
      <c r="JOP46" s="63"/>
      <c r="JOQ46" s="62"/>
      <c r="JOR46" s="63"/>
      <c r="JOS46" s="62"/>
      <c r="JOT46" s="63"/>
      <c r="JOU46" s="62"/>
      <c r="JOV46" s="63"/>
      <c r="JOW46" s="62"/>
      <c r="JOX46" s="63"/>
      <c r="JOY46" s="62"/>
      <c r="JOZ46" s="63"/>
      <c r="JPA46" s="62"/>
      <c r="JPB46" s="63"/>
      <c r="JPC46" s="62"/>
      <c r="JPD46" s="63"/>
      <c r="JPE46" s="62"/>
      <c r="JPF46" s="63"/>
      <c r="JPG46" s="62"/>
      <c r="JPH46" s="63"/>
      <c r="JPI46" s="62"/>
      <c r="JPJ46" s="63"/>
      <c r="JPK46" s="62"/>
      <c r="JPL46" s="63"/>
      <c r="JPM46" s="62"/>
      <c r="JPN46" s="63"/>
      <c r="JPO46" s="62"/>
      <c r="JPP46" s="63"/>
      <c r="JPQ46" s="62"/>
      <c r="JPR46" s="63"/>
      <c r="JPS46" s="62"/>
      <c r="JPT46" s="63"/>
      <c r="JPU46" s="62"/>
      <c r="JPV46" s="63"/>
      <c r="JPW46" s="62"/>
      <c r="JPX46" s="63"/>
      <c r="JPY46" s="62"/>
      <c r="JPZ46" s="63"/>
      <c r="JQA46" s="62"/>
      <c r="JQB46" s="63"/>
      <c r="JQC46" s="62"/>
      <c r="JQD46" s="63"/>
      <c r="JQE46" s="62"/>
      <c r="JQF46" s="63"/>
      <c r="JQG46" s="62"/>
      <c r="JQH46" s="63"/>
      <c r="JQI46" s="62"/>
      <c r="JQJ46" s="63"/>
      <c r="JQK46" s="62"/>
      <c r="JQL46" s="63"/>
      <c r="JQM46" s="62"/>
      <c r="JQN46" s="63"/>
      <c r="JQO46" s="62"/>
      <c r="JQP46" s="63"/>
      <c r="JQQ46" s="62"/>
      <c r="JQR46" s="63"/>
      <c r="JQS46" s="62"/>
      <c r="JQT46" s="63"/>
      <c r="JQU46" s="62"/>
      <c r="JQV46" s="63"/>
      <c r="JQW46" s="62"/>
      <c r="JQX46" s="63"/>
      <c r="JQY46" s="62"/>
      <c r="JQZ46" s="63"/>
      <c r="JRA46" s="62"/>
      <c r="JRB46" s="63"/>
      <c r="JRC46" s="62"/>
      <c r="JRD46" s="63"/>
      <c r="JRE46" s="62"/>
      <c r="JRF46" s="63"/>
      <c r="JRG46" s="62"/>
      <c r="JRH46" s="63"/>
      <c r="JRI46" s="62"/>
      <c r="JRJ46" s="63"/>
      <c r="JRK46" s="62"/>
      <c r="JRL46" s="63"/>
      <c r="JRM46" s="62"/>
      <c r="JRN46" s="63"/>
      <c r="JRO46" s="62"/>
      <c r="JRP46" s="63"/>
      <c r="JRQ46" s="62"/>
      <c r="JRR46" s="63"/>
      <c r="JRS46" s="62"/>
      <c r="JRT46" s="63"/>
      <c r="JRU46" s="62"/>
      <c r="JRV46" s="63"/>
      <c r="JRW46" s="62"/>
      <c r="JRX46" s="63"/>
      <c r="JRY46" s="62"/>
      <c r="JRZ46" s="63"/>
      <c r="JSA46" s="62"/>
      <c r="JSB46" s="63"/>
      <c r="JSC46" s="62"/>
      <c r="JSD46" s="63"/>
      <c r="JSE46" s="62"/>
      <c r="JSF46" s="63"/>
      <c r="JSG46" s="62"/>
      <c r="JSH46" s="63"/>
      <c r="JSI46" s="62"/>
      <c r="JSJ46" s="63"/>
      <c r="JSK46" s="62"/>
      <c r="JSL46" s="63"/>
      <c r="JSM46" s="62"/>
      <c r="JSN46" s="63"/>
      <c r="JSO46" s="62"/>
      <c r="JSP46" s="63"/>
      <c r="JSQ46" s="62"/>
      <c r="JSR46" s="63"/>
      <c r="JSS46" s="62"/>
      <c r="JST46" s="63"/>
      <c r="JSU46" s="62"/>
      <c r="JSV46" s="63"/>
      <c r="JSW46" s="62"/>
      <c r="JSX46" s="63"/>
      <c r="JSY46" s="62"/>
      <c r="JSZ46" s="63"/>
      <c r="JTA46" s="62"/>
      <c r="JTB46" s="63"/>
      <c r="JTC46" s="62"/>
      <c r="JTD46" s="63"/>
      <c r="JTE46" s="62"/>
      <c r="JTF46" s="63"/>
      <c r="JTG46" s="62"/>
      <c r="JTH46" s="63"/>
      <c r="JTI46" s="62"/>
      <c r="JTJ46" s="63"/>
      <c r="JTK46" s="62"/>
      <c r="JTL46" s="63"/>
      <c r="JTM46" s="62"/>
      <c r="JTN46" s="63"/>
      <c r="JTO46" s="62"/>
      <c r="JTP46" s="63"/>
      <c r="JTQ46" s="62"/>
      <c r="JTR46" s="63"/>
      <c r="JTS46" s="62"/>
      <c r="JTT46" s="63"/>
      <c r="JTU46" s="62"/>
      <c r="JTV46" s="63"/>
      <c r="JTW46" s="62"/>
      <c r="JTX46" s="63"/>
      <c r="JTY46" s="62"/>
      <c r="JTZ46" s="63"/>
      <c r="JUA46" s="62"/>
      <c r="JUB46" s="63"/>
      <c r="JUC46" s="62"/>
      <c r="JUD46" s="63"/>
      <c r="JUE46" s="62"/>
      <c r="JUF46" s="63"/>
      <c r="JUG46" s="62"/>
      <c r="JUH46" s="63"/>
      <c r="JUI46" s="62"/>
      <c r="JUJ46" s="63"/>
      <c r="JUK46" s="62"/>
      <c r="JUL46" s="63"/>
      <c r="JUM46" s="62"/>
      <c r="JUN46" s="63"/>
      <c r="JUO46" s="62"/>
      <c r="JUP46" s="63"/>
      <c r="JUQ46" s="62"/>
      <c r="JUR46" s="63"/>
      <c r="JUS46" s="62"/>
      <c r="JUT46" s="63"/>
      <c r="JUU46" s="62"/>
      <c r="JUV46" s="63"/>
      <c r="JUW46" s="62"/>
      <c r="JUX46" s="63"/>
      <c r="JUY46" s="62"/>
      <c r="JUZ46" s="63"/>
      <c r="JVA46" s="62"/>
      <c r="JVB46" s="63"/>
      <c r="JVC46" s="62"/>
      <c r="JVD46" s="63"/>
      <c r="JVE46" s="62"/>
      <c r="JVF46" s="63"/>
      <c r="JVG46" s="62"/>
      <c r="JVH46" s="63"/>
      <c r="JVI46" s="62"/>
      <c r="JVJ46" s="63"/>
      <c r="JVK46" s="62"/>
      <c r="JVL46" s="63"/>
      <c r="JVM46" s="62"/>
      <c r="JVN46" s="63"/>
      <c r="JVO46" s="62"/>
      <c r="JVP46" s="63"/>
      <c r="JVQ46" s="62"/>
      <c r="JVR46" s="63"/>
      <c r="JVS46" s="62"/>
      <c r="JVT46" s="63"/>
      <c r="JVU46" s="62"/>
      <c r="JVV46" s="63"/>
      <c r="JVW46" s="62"/>
      <c r="JVX46" s="63"/>
      <c r="JVY46" s="62"/>
      <c r="JVZ46" s="63"/>
      <c r="JWA46" s="62"/>
      <c r="JWB46" s="63"/>
      <c r="JWC46" s="62"/>
      <c r="JWD46" s="63"/>
      <c r="JWE46" s="62"/>
      <c r="JWF46" s="63"/>
      <c r="JWG46" s="62"/>
      <c r="JWH46" s="63"/>
      <c r="JWI46" s="62"/>
      <c r="JWJ46" s="63"/>
      <c r="JWK46" s="62"/>
      <c r="JWL46" s="63"/>
      <c r="JWM46" s="62"/>
      <c r="JWN46" s="63"/>
      <c r="JWO46" s="62"/>
      <c r="JWP46" s="63"/>
      <c r="JWQ46" s="62"/>
      <c r="JWR46" s="63"/>
      <c r="JWS46" s="62"/>
      <c r="JWT46" s="63"/>
      <c r="JWU46" s="62"/>
      <c r="JWV46" s="63"/>
      <c r="JWW46" s="62"/>
      <c r="JWX46" s="63"/>
      <c r="JWY46" s="62"/>
      <c r="JWZ46" s="63"/>
      <c r="JXA46" s="62"/>
      <c r="JXB46" s="63"/>
      <c r="JXC46" s="62"/>
      <c r="JXD46" s="63"/>
      <c r="JXE46" s="62"/>
      <c r="JXF46" s="63"/>
      <c r="JXG46" s="62"/>
      <c r="JXH46" s="63"/>
      <c r="JXI46" s="62"/>
      <c r="JXJ46" s="63"/>
      <c r="JXK46" s="62"/>
      <c r="JXL46" s="63"/>
      <c r="JXM46" s="62"/>
      <c r="JXN46" s="63"/>
      <c r="JXO46" s="62"/>
      <c r="JXP46" s="63"/>
      <c r="JXQ46" s="62"/>
      <c r="JXR46" s="63"/>
      <c r="JXS46" s="62"/>
      <c r="JXT46" s="63"/>
      <c r="JXU46" s="62"/>
      <c r="JXV46" s="63"/>
      <c r="JXW46" s="62"/>
      <c r="JXX46" s="63"/>
      <c r="JXY46" s="62"/>
      <c r="JXZ46" s="63"/>
      <c r="JYA46" s="62"/>
      <c r="JYB46" s="63"/>
      <c r="JYC46" s="62"/>
      <c r="JYD46" s="63"/>
      <c r="JYE46" s="62"/>
      <c r="JYF46" s="63"/>
      <c r="JYG46" s="62"/>
      <c r="JYH46" s="63"/>
      <c r="JYI46" s="62"/>
      <c r="JYJ46" s="63"/>
      <c r="JYK46" s="62"/>
      <c r="JYL46" s="63"/>
      <c r="JYM46" s="62"/>
      <c r="JYN46" s="63"/>
      <c r="JYO46" s="62"/>
      <c r="JYP46" s="63"/>
      <c r="JYQ46" s="62"/>
      <c r="JYR46" s="63"/>
      <c r="JYS46" s="62"/>
      <c r="JYT46" s="63"/>
      <c r="JYU46" s="62"/>
      <c r="JYV46" s="63"/>
      <c r="JYW46" s="62"/>
      <c r="JYX46" s="63"/>
      <c r="JYY46" s="62"/>
      <c r="JYZ46" s="63"/>
      <c r="JZA46" s="62"/>
      <c r="JZB46" s="63"/>
      <c r="JZC46" s="62"/>
      <c r="JZD46" s="63"/>
      <c r="JZE46" s="62"/>
      <c r="JZF46" s="63"/>
      <c r="JZG46" s="62"/>
      <c r="JZH46" s="63"/>
      <c r="JZI46" s="62"/>
      <c r="JZJ46" s="63"/>
      <c r="JZK46" s="62"/>
      <c r="JZL46" s="63"/>
      <c r="JZM46" s="62"/>
      <c r="JZN46" s="63"/>
      <c r="JZO46" s="62"/>
      <c r="JZP46" s="63"/>
      <c r="JZQ46" s="62"/>
      <c r="JZR46" s="63"/>
      <c r="JZS46" s="62"/>
      <c r="JZT46" s="63"/>
      <c r="JZU46" s="62"/>
      <c r="JZV46" s="63"/>
      <c r="JZW46" s="62"/>
      <c r="JZX46" s="63"/>
      <c r="JZY46" s="62"/>
      <c r="JZZ46" s="63"/>
      <c r="KAA46" s="62"/>
      <c r="KAB46" s="63"/>
      <c r="KAC46" s="62"/>
      <c r="KAD46" s="63"/>
      <c r="KAE46" s="62"/>
      <c r="KAF46" s="63"/>
      <c r="KAG46" s="62"/>
      <c r="KAH46" s="63"/>
      <c r="KAI46" s="62"/>
      <c r="KAJ46" s="63"/>
      <c r="KAK46" s="62"/>
      <c r="KAL46" s="63"/>
      <c r="KAM46" s="62"/>
      <c r="KAN46" s="63"/>
      <c r="KAO46" s="62"/>
      <c r="KAP46" s="63"/>
      <c r="KAQ46" s="62"/>
      <c r="KAR46" s="63"/>
      <c r="KAS46" s="62"/>
      <c r="KAT46" s="63"/>
      <c r="KAU46" s="62"/>
      <c r="KAV46" s="63"/>
      <c r="KAW46" s="62"/>
      <c r="KAX46" s="63"/>
      <c r="KAY46" s="62"/>
      <c r="KAZ46" s="63"/>
      <c r="KBA46" s="62"/>
      <c r="KBB46" s="63"/>
      <c r="KBC46" s="62"/>
      <c r="KBD46" s="63"/>
      <c r="KBE46" s="62"/>
      <c r="KBF46" s="63"/>
      <c r="KBG46" s="62"/>
      <c r="KBH46" s="63"/>
      <c r="KBI46" s="62"/>
      <c r="KBJ46" s="63"/>
      <c r="KBK46" s="62"/>
      <c r="KBL46" s="63"/>
      <c r="KBM46" s="62"/>
      <c r="KBN46" s="63"/>
      <c r="KBO46" s="62"/>
      <c r="KBP46" s="63"/>
      <c r="KBQ46" s="62"/>
      <c r="KBR46" s="63"/>
      <c r="KBS46" s="62"/>
      <c r="KBT46" s="63"/>
      <c r="KBU46" s="62"/>
      <c r="KBV46" s="63"/>
      <c r="KBW46" s="62"/>
      <c r="KBX46" s="63"/>
      <c r="KBY46" s="62"/>
      <c r="KBZ46" s="63"/>
      <c r="KCA46" s="62"/>
      <c r="KCB46" s="63"/>
      <c r="KCC46" s="62"/>
      <c r="KCD46" s="63"/>
      <c r="KCE46" s="62"/>
      <c r="KCF46" s="63"/>
      <c r="KCG46" s="62"/>
      <c r="KCH46" s="63"/>
      <c r="KCI46" s="62"/>
      <c r="KCJ46" s="63"/>
      <c r="KCK46" s="62"/>
      <c r="KCL46" s="63"/>
      <c r="KCM46" s="62"/>
      <c r="KCN46" s="63"/>
      <c r="KCO46" s="62"/>
      <c r="KCP46" s="63"/>
      <c r="KCQ46" s="62"/>
      <c r="KCR46" s="63"/>
      <c r="KCS46" s="62"/>
      <c r="KCT46" s="63"/>
      <c r="KCU46" s="62"/>
      <c r="KCV46" s="63"/>
      <c r="KCW46" s="62"/>
      <c r="KCX46" s="63"/>
      <c r="KCY46" s="62"/>
      <c r="KCZ46" s="63"/>
      <c r="KDA46" s="62"/>
      <c r="KDB46" s="63"/>
      <c r="KDC46" s="62"/>
      <c r="KDD46" s="63"/>
      <c r="KDE46" s="62"/>
      <c r="KDF46" s="63"/>
      <c r="KDG46" s="62"/>
      <c r="KDH46" s="63"/>
      <c r="KDI46" s="62"/>
      <c r="KDJ46" s="63"/>
      <c r="KDK46" s="62"/>
      <c r="KDL46" s="63"/>
      <c r="KDM46" s="62"/>
      <c r="KDN46" s="63"/>
      <c r="KDO46" s="62"/>
      <c r="KDP46" s="63"/>
      <c r="KDQ46" s="62"/>
      <c r="KDR46" s="63"/>
      <c r="KDS46" s="62"/>
      <c r="KDT46" s="63"/>
      <c r="KDU46" s="62"/>
      <c r="KDV46" s="63"/>
      <c r="KDW46" s="62"/>
      <c r="KDX46" s="63"/>
      <c r="KDY46" s="62"/>
      <c r="KDZ46" s="63"/>
      <c r="KEA46" s="62"/>
      <c r="KEB46" s="63"/>
      <c r="KEC46" s="62"/>
      <c r="KED46" s="63"/>
      <c r="KEE46" s="62"/>
      <c r="KEF46" s="63"/>
      <c r="KEG46" s="62"/>
      <c r="KEH46" s="63"/>
      <c r="KEI46" s="62"/>
      <c r="KEJ46" s="63"/>
      <c r="KEK46" s="62"/>
      <c r="KEL46" s="63"/>
      <c r="KEM46" s="62"/>
      <c r="KEN46" s="63"/>
      <c r="KEO46" s="62"/>
      <c r="KEP46" s="63"/>
      <c r="KEQ46" s="62"/>
      <c r="KER46" s="63"/>
      <c r="KES46" s="62"/>
      <c r="KET46" s="63"/>
      <c r="KEU46" s="62"/>
      <c r="KEV46" s="63"/>
      <c r="KEW46" s="62"/>
      <c r="KEX46" s="63"/>
      <c r="KEY46" s="62"/>
      <c r="KEZ46" s="63"/>
      <c r="KFA46" s="62"/>
      <c r="KFB46" s="63"/>
      <c r="KFC46" s="62"/>
      <c r="KFD46" s="63"/>
      <c r="KFE46" s="62"/>
      <c r="KFF46" s="63"/>
      <c r="KFG46" s="62"/>
      <c r="KFH46" s="63"/>
      <c r="KFI46" s="62"/>
      <c r="KFJ46" s="63"/>
      <c r="KFK46" s="62"/>
      <c r="KFL46" s="63"/>
      <c r="KFM46" s="62"/>
      <c r="KFN46" s="63"/>
      <c r="KFO46" s="62"/>
      <c r="KFP46" s="63"/>
      <c r="KFQ46" s="62"/>
      <c r="KFR46" s="63"/>
      <c r="KFS46" s="62"/>
      <c r="KFT46" s="63"/>
      <c r="KFU46" s="62"/>
      <c r="KFV46" s="63"/>
      <c r="KFW46" s="62"/>
      <c r="KFX46" s="63"/>
      <c r="KFY46" s="62"/>
      <c r="KFZ46" s="63"/>
      <c r="KGA46" s="62"/>
      <c r="KGB46" s="63"/>
      <c r="KGC46" s="62"/>
      <c r="KGD46" s="63"/>
      <c r="KGE46" s="62"/>
      <c r="KGF46" s="63"/>
      <c r="KGG46" s="62"/>
      <c r="KGH46" s="63"/>
      <c r="KGI46" s="62"/>
      <c r="KGJ46" s="63"/>
      <c r="KGK46" s="62"/>
      <c r="KGL46" s="63"/>
      <c r="KGM46" s="62"/>
      <c r="KGN46" s="63"/>
      <c r="KGO46" s="62"/>
      <c r="KGP46" s="63"/>
      <c r="KGQ46" s="62"/>
      <c r="KGR46" s="63"/>
      <c r="KGS46" s="62"/>
      <c r="KGT46" s="63"/>
      <c r="KGU46" s="62"/>
      <c r="KGV46" s="63"/>
      <c r="KGW46" s="62"/>
      <c r="KGX46" s="63"/>
      <c r="KGY46" s="62"/>
      <c r="KGZ46" s="63"/>
      <c r="KHA46" s="62"/>
      <c r="KHB46" s="63"/>
      <c r="KHC46" s="62"/>
      <c r="KHD46" s="63"/>
      <c r="KHE46" s="62"/>
      <c r="KHF46" s="63"/>
      <c r="KHG46" s="62"/>
      <c r="KHH46" s="63"/>
      <c r="KHI46" s="62"/>
      <c r="KHJ46" s="63"/>
      <c r="KHK46" s="62"/>
      <c r="KHL46" s="63"/>
      <c r="KHM46" s="62"/>
      <c r="KHN46" s="63"/>
      <c r="KHO46" s="62"/>
      <c r="KHP46" s="63"/>
      <c r="KHQ46" s="62"/>
      <c r="KHR46" s="63"/>
      <c r="KHS46" s="62"/>
      <c r="KHT46" s="63"/>
      <c r="KHU46" s="62"/>
      <c r="KHV46" s="63"/>
      <c r="KHW46" s="62"/>
      <c r="KHX46" s="63"/>
      <c r="KHY46" s="62"/>
      <c r="KHZ46" s="63"/>
      <c r="KIA46" s="62"/>
      <c r="KIB46" s="63"/>
      <c r="KIC46" s="62"/>
      <c r="KID46" s="63"/>
      <c r="KIE46" s="62"/>
      <c r="KIF46" s="63"/>
      <c r="KIG46" s="62"/>
      <c r="KIH46" s="63"/>
      <c r="KII46" s="62"/>
      <c r="KIJ46" s="63"/>
      <c r="KIK46" s="62"/>
      <c r="KIL46" s="63"/>
      <c r="KIM46" s="62"/>
      <c r="KIN46" s="63"/>
      <c r="KIO46" s="62"/>
      <c r="KIP46" s="63"/>
      <c r="KIQ46" s="62"/>
      <c r="KIR46" s="63"/>
      <c r="KIS46" s="62"/>
      <c r="KIT46" s="63"/>
      <c r="KIU46" s="62"/>
      <c r="KIV46" s="63"/>
      <c r="KIW46" s="62"/>
      <c r="KIX46" s="63"/>
      <c r="KIY46" s="62"/>
      <c r="KIZ46" s="63"/>
      <c r="KJA46" s="62"/>
      <c r="KJB46" s="63"/>
      <c r="KJC46" s="62"/>
      <c r="KJD46" s="63"/>
      <c r="KJE46" s="62"/>
      <c r="KJF46" s="63"/>
      <c r="KJG46" s="62"/>
      <c r="KJH46" s="63"/>
      <c r="KJI46" s="62"/>
      <c r="KJJ46" s="63"/>
      <c r="KJK46" s="62"/>
      <c r="KJL46" s="63"/>
      <c r="KJM46" s="62"/>
      <c r="KJN46" s="63"/>
      <c r="KJO46" s="62"/>
      <c r="KJP46" s="63"/>
      <c r="KJQ46" s="62"/>
      <c r="KJR46" s="63"/>
      <c r="KJS46" s="62"/>
      <c r="KJT46" s="63"/>
      <c r="KJU46" s="62"/>
      <c r="KJV46" s="63"/>
      <c r="KJW46" s="62"/>
      <c r="KJX46" s="63"/>
      <c r="KJY46" s="62"/>
      <c r="KJZ46" s="63"/>
      <c r="KKA46" s="62"/>
      <c r="KKB46" s="63"/>
      <c r="KKC46" s="62"/>
      <c r="KKD46" s="63"/>
      <c r="KKE46" s="62"/>
      <c r="KKF46" s="63"/>
      <c r="KKG46" s="62"/>
      <c r="KKH46" s="63"/>
      <c r="KKI46" s="62"/>
      <c r="KKJ46" s="63"/>
      <c r="KKK46" s="62"/>
      <c r="KKL46" s="63"/>
      <c r="KKM46" s="62"/>
      <c r="KKN46" s="63"/>
      <c r="KKO46" s="62"/>
      <c r="KKP46" s="63"/>
      <c r="KKQ46" s="62"/>
      <c r="KKR46" s="63"/>
      <c r="KKS46" s="62"/>
      <c r="KKT46" s="63"/>
      <c r="KKU46" s="62"/>
      <c r="KKV46" s="63"/>
      <c r="KKW46" s="62"/>
      <c r="KKX46" s="63"/>
      <c r="KKY46" s="62"/>
      <c r="KKZ46" s="63"/>
      <c r="KLA46" s="62"/>
      <c r="KLB46" s="63"/>
      <c r="KLC46" s="62"/>
      <c r="KLD46" s="63"/>
      <c r="KLE46" s="62"/>
      <c r="KLF46" s="63"/>
      <c r="KLG46" s="62"/>
      <c r="KLH46" s="63"/>
      <c r="KLI46" s="62"/>
      <c r="KLJ46" s="63"/>
      <c r="KLK46" s="62"/>
      <c r="KLL46" s="63"/>
      <c r="KLM46" s="62"/>
      <c r="KLN46" s="63"/>
      <c r="KLO46" s="62"/>
      <c r="KLP46" s="63"/>
      <c r="KLQ46" s="62"/>
      <c r="KLR46" s="63"/>
      <c r="KLS46" s="62"/>
      <c r="KLT46" s="63"/>
      <c r="KLU46" s="62"/>
      <c r="KLV46" s="63"/>
      <c r="KLW46" s="62"/>
      <c r="KLX46" s="63"/>
      <c r="KLY46" s="62"/>
      <c r="KLZ46" s="63"/>
      <c r="KMA46" s="62"/>
      <c r="KMB46" s="63"/>
      <c r="KMC46" s="62"/>
      <c r="KMD46" s="63"/>
      <c r="KME46" s="62"/>
      <c r="KMF46" s="63"/>
      <c r="KMG46" s="62"/>
      <c r="KMH46" s="63"/>
      <c r="KMI46" s="62"/>
      <c r="KMJ46" s="63"/>
      <c r="KMK46" s="62"/>
      <c r="KML46" s="63"/>
      <c r="KMM46" s="62"/>
      <c r="KMN46" s="63"/>
      <c r="KMO46" s="62"/>
      <c r="KMP46" s="63"/>
      <c r="KMQ46" s="62"/>
      <c r="KMR46" s="63"/>
      <c r="KMS46" s="62"/>
      <c r="KMT46" s="63"/>
      <c r="KMU46" s="62"/>
      <c r="KMV46" s="63"/>
      <c r="KMW46" s="62"/>
      <c r="KMX46" s="63"/>
      <c r="KMY46" s="62"/>
      <c r="KMZ46" s="63"/>
      <c r="KNA46" s="62"/>
      <c r="KNB46" s="63"/>
      <c r="KNC46" s="62"/>
      <c r="KND46" s="63"/>
      <c r="KNE46" s="62"/>
      <c r="KNF46" s="63"/>
      <c r="KNG46" s="62"/>
      <c r="KNH46" s="63"/>
      <c r="KNI46" s="62"/>
      <c r="KNJ46" s="63"/>
      <c r="KNK46" s="62"/>
      <c r="KNL46" s="63"/>
      <c r="KNM46" s="62"/>
      <c r="KNN46" s="63"/>
      <c r="KNO46" s="62"/>
      <c r="KNP46" s="63"/>
      <c r="KNQ46" s="62"/>
      <c r="KNR46" s="63"/>
      <c r="KNS46" s="62"/>
      <c r="KNT46" s="63"/>
      <c r="KNU46" s="62"/>
      <c r="KNV46" s="63"/>
      <c r="KNW46" s="62"/>
      <c r="KNX46" s="63"/>
      <c r="KNY46" s="62"/>
      <c r="KNZ46" s="63"/>
      <c r="KOA46" s="62"/>
      <c r="KOB46" s="63"/>
      <c r="KOC46" s="62"/>
      <c r="KOD46" s="63"/>
      <c r="KOE46" s="62"/>
      <c r="KOF46" s="63"/>
      <c r="KOG46" s="62"/>
      <c r="KOH46" s="63"/>
      <c r="KOI46" s="62"/>
      <c r="KOJ46" s="63"/>
      <c r="KOK46" s="62"/>
      <c r="KOL46" s="63"/>
      <c r="KOM46" s="62"/>
      <c r="KON46" s="63"/>
      <c r="KOO46" s="62"/>
      <c r="KOP46" s="63"/>
      <c r="KOQ46" s="62"/>
      <c r="KOR46" s="63"/>
      <c r="KOS46" s="62"/>
      <c r="KOT46" s="63"/>
      <c r="KOU46" s="62"/>
      <c r="KOV46" s="63"/>
      <c r="KOW46" s="62"/>
      <c r="KOX46" s="63"/>
      <c r="KOY46" s="62"/>
      <c r="KOZ46" s="63"/>
      <c r="KPA46" s="62"/>
      <c r="KPB46" s="63"/>
      <c r="KPC46" s="62"/>
      <c r="KPD46" s="63"/>
      <c r="KPE46" s="62"/>
      <c r="KPF46" s="63"/>
      <c r="KPG46" s="62"/>
      <c r="KPH46" s="63"/>
      <c r="KPI46" s="62"/>
      <c r="KPJ46" s="63"/>
      <c r="KPK46" s="62"/>
      <c r="KPL46" s="63"/>
      <c r="KPM46" s="62"/>
      <c r="KPN46" s="63"/>
      <c r="KPO46" s="62"/>
      <c r="KPP46" s="63"/>
      <c r="KPQ46" s="62"/>
      <c r="KPR46" s="63"/>
      <c r="KPS46" s="62"/>
      <c r="KPT46" s="63"/>
      <c r="KPU46" s="62"/>
      <c r="KPV46" s="63"/>
      <c r="KPW46" s="62"/>
      <c r="KPX46" s="63"/>
      <c r="KPY46" s="62"/>
      <c r="KPZ46" s="63"/>
      <c r="KQA46" s="62"/>
      <c r="KQB46" s="63"/>
      <c r="KQC46" s="62"/>
      <c r="KQD46" s="63"/>
      <c r="KQE46" s="62"/>
      <c r="KQF46" s="63"/>
      <c r="KQG46" s="62"/>
      <c r="KQH46" s="63"/>
      <c r="KQI46" s="62"/>
      <c r="KQJ46" s="63"/>
      <c r="KQK46" s="62"/>
      <c r="KQL46" s="63"/>
      <c r="KQM46" s="62"/>
      <c r="KQN46" s="63"/>
      <c r="KQO46" s="62"/>
      <c r="KQP46" s="63"/>
      <c r="KQQ46" s="62"/>
      <c r="KQR46" s="63"/>
      <c r="KQS46" s="62"/>
      <c r="KQT46" s="63"/>
      <c r="KQU46" s="62"/>
      <c r="KQV46" s="63"/>
      <c r="KQW46" s="62"/>
      <c r="KQX46" s="63"/>
      <c r="KQY46" s="62"/>
      <c r="KQZ46" s="63"/>
      <c r="KRA46" s="62"/>
      <c r="KRB46" s="63"/>
      <c r="KRC46" s="62"/>
      <c r="KRD46" s="63"/>
      <c r="KRE46" s="62"/>
      <c r="KRF46" s="63"/>
      <c r="KRG46" s="62"/>
      <c r="KRH46" s="63"/>
      <c r="KRI46" s="62"/>
      <c r="KRJ46" s="63"/>
      <c r="KRK46" s="62"/>
      <c r="KRL46" s="63"/>
      <c r="KRM46" s="62"/>
      <c r="KRN46" s="63"/>
      <c r="KRO46" s="62"/>
      <c r="KRP46" s="63"/>
      <c r="KRQ46" s="62"/>
      <c r="KRR46" s="63"/>
      <c r="KRS46" s="62"/>
      <c r="KRT46" s="63"/>
      <c r="KRU46" s="62"/>
      <c r="KRV46" s="63"/>
      <c r="KRW46" s="62"/>
      <c r="KRX46" s="63"/>
      <c r="KRY46" s="62"/>
      <c r="KRZ46" s="63"/>
      <c r="KSA46" s="62"/>
      <c r="KSB46" s="63"/>
      <c r="KSC46" s="62"/>
      <c r="KSD46" s="63"/>
      <c r="KSE46" s="62"/>
      <c r="KSF46" s="63"/>
      <c r="KSG46" s="62"/>
      <c r="KSH46" s="63"/>
      <c r="KSI46" s="62"/>
      <c r="KSJ46" s="63"/>
      <c r="KSK46" s="62"/>
      <c r="KSL46" s="63"/>
      <c r="KSM46" s="62"/>
      <c r="KSN46" s="63"/>
      <c r="KSO46" s="62"/>
      <c r="KSP46" s="63"/>
      <c r="KSQ46" s="62"/>
      <c r="KSR46" s="63"/>
      <c r="KSS46" s="62"/>
      <c r="KST46" s="63"/>
      <c r="KSU46" s="62"/>
      <c r="KSV46" s="63"/>
      <c r="KSW46" s="62"/>
      <c r="KSX46" s="63"/>
      <c r="KSY46" s="62"/>
      <c r="KSZ46" s="63"/>
      <c r="KTA46" s="62"/>
      <c r="KTB46" s="63"/>
      <c r="KTC46" s="62"/>
      <c r="KTD46" s="63"/>
      <c r="KTE46" s="62"/>
      <c r="KTF46" s="63"/>
      <c r="KTG46" s="62"/>
      <c r="KTH46" s="63"/>
      <c r="KTI46" s="62"/>
      <c r="KTJ46" s="63"/>
      <c r="KTK46" s="62"/>
      <c r="KTL46" s="63"/>
      <c r="KTM46" s="62"/>
      <c r="KTN46" s="63"/>
      <c r="KTO46" s="62"/>
      <c r="KTP46" s="63"/>
      <c r="KTQ46" s="62"/>
      <c r="KTR46" s="63"/>
      <c r="KTS46" s="62"/>
      <c r="KTT46" s="63"/>
      <c r="KTU46" s="62"/>
      <c r="KTV46" s="63"/>
      <c r="KTW46" s="62"/>
      <c r="KTX46" s="63"/>
      <c r="KTY46" s="62"/>
      <c r="KTZ46" s="63"/>
      <c r="KUA46" s="62"/>
      <c r="KUB46" s="63"/>
      <c r="KUC46" s="62"/>
      <c r="KUD46" s="63"/>
      <c r="KUE46" s="62"/>
      <c r="KUF46" s="63"/>
      <c r="KUG46" s="62"/>
      <c r="KUH46" s="63"/>
      <c r="KUI46" s="62"/>
      <c r="KUJ46" s="63"/>
      <c r="KUK46" s="62"/>
      <c r="KUL46" s="63"/>
      <c r="KUM46" s="62"/>
      <c r="KUN46" s="63"/>
      <c r="KUO46" s="62"/>
      <c r="KUP46" s="63"/>
      <c r="KUQ46" s="62"/>
      <c r="KUR46" s="63"/>
      <c r="KUS46" s="62"/>
      <c r="KUT46" s="63"/>
      <c r="KUU46" s="62"/>
      <c r="KUV46" s="63"/>
      <c r="KUW46" s="62"/>
      <c r="KUX46" s="63"/>
      <c r="KUY46" s="62"/>
      <c r="KUZ46" s="63"/>
      <c r="KVA46" s="62"/>
      <c r="KVB46" s="63"/>
      <c r="KVC46" s="62"/>
      <c r="KVD46" s="63"/>
      <c r="KVE46" s="62"/>
      <c r="KVF46" s="63"/>
      <c r="KVG46" s="62"/>
      <c r="KVH46" s="63"/>
      <c r="KVI46" s="62"/>
      <c r="KVJ46" s="63"/>
      <c r="KVK46" s="62"/>
      <c r="KVL46" s="63"/>
      <c r="KVM46" s="62"/>
      <c r="KVN46" s="63"/>
      <c r="KVO46" s="62"/>
      <c r="KVP46" s="63"/>
      <c r="KVQ46" s="62"/>
      <c r="KVR46" s="63"/>
      <c r="KVS46" s="62"/>
      <c r="KVT46" s="63"/>
      <c r="KVU46" s="62"/>
      <c r="KVV46" s="63"/>
      <c r="KVW46" s="62"/>
      <c r="KVX46" s="63"/>
      <c r="KVY46" s="62"/>
      <c r="KVZ46" s="63"/>
      <c r="KWA46" s="62"/>
      <c r="KWB46" s="63"/>
      <c r="KWC46" s="62"/>
      <c r="KWD46" s="63"/>
      <c r="KWE46" s="62"/>
      <c r="KWF46" s="63"/>
      <c r="KWG46" s="62"/>
      <c r="KWH46" s="63"/>
      <c r="KWI46" s="62"/>
      <c r="KWJ46" s="63"/>
      <c r="KWK46" s="62"/>
      <c r="KWL46" s="63"/>
      <c r="KWM46" s="62"/>
      <c r="KWN46" s="63"/>
      <c r="KWO46" s="62"/>
      <c r="KWP46" s="63"/>
      <c r="KWQ46" s="62"/>
      <c r="KWR46" s="63"/>
      <c r="KWS46" s="62"/>
      <c r="KWT46" s="63"/>
      <c r="KWU46" s="62"/>
      <c r="KWV46" s="63"/>
      <c r="KWW46" s="62"/>
      <c r="KWX46" s="63"/>
      <c r="KWY46" s="62"/>
      <c r="KWZ46" s="63"/>
      <c r="KXA46" s="62"/>
      <c r="KXB46" s="63"/>
      <c r="KXC46" s="62"/>
      <c r="KXD46" s="63"/>
      <c r="KXE46" s="62"/>
      <c r="KXF46" s="63"/>
      <c r="KXG46" s="62"/>
      <c r="KXH46" s="63"/>
      <c r="KXI46" s="62"/>
      <c r="KXJ46" s="63"/>
      <c r="KXK46" s="62"/>
      <c r="KXL46" s="63"/>
      <c r="KXM46" s="62"/>
      <c r="KXN46" s="63"/>
      <c r="KXO46" s="62"/>
      <c r="KXP46" s="63"/>
      <c r="KXQ46" s="62"/>
      <c r="KXR46" s="63"/>
      <c r="KXS46" s="62"/>
      <c r="KXT46" s="63"/>
      <c r="KXU46" s="62"/>
      <c r="KXV46" s="63"/>
      <c r="KXW46" s="62"/>
      <c r="KXX46" s="63"/>
      <c r="KXY46" s="62"/>
      <c r="KXZ46" s="63"/>
      <c r="KYA46" s="62"/>
      <c r="KYB46" s="63"/>
      <c r="KYC46" s="62"/>
      <c r="KYD46" s="63"/>
      <c r="KYE46" s="62"/>
      <c r="KYF46" s="63"/>
      <c r="KYG46" s="62"/>
      <c r="KYH46" s="63"/>
      <c r="KYI46" s="62"/>
      <c r="KYJ46" s="63"/>
      <c r="KYK46" s="62"/>
      <c r="KYL46" s="63"/>
      <c r="KYM46" s="62"/>
      <c r="KYN46" s="63"/>
      <c r="KYO46" s="62"/>
      <c r="KYP46" s="63"/>
      <c r="KYQ46" s="62"/>
      <c r="KYR46" s="63"/>
      <c r="KYS46" s="62"/>
      <c r="KYT46" s="63"/>
      <c r="KYU46" s="62"/>
      <c r="KYV46" s="63"/>
      <c r="KYW46" s="62"/>
      <c r="KYX46" s="63"/>
      <c r="KYY46" s="62"/>
      <c r="KYZ46" s="63"/>
      <c r="KZA46" s="62"/>
      <c r="KZB46" s="63"/>
      <c r="KZC46" s="62"/>
      <c r="KZD46" s="63"/>
      <c r="KZE46" s="62"/>
      <c r="KZF46" s="63"/>
      <c r="KZG46" s="62"/>
      <c r="KZH46" s="63"/>
      <c r="KZI46" s="62"/>
      <c r="KZJ46" s="63"/>
      <c r="KZK46" s="62"/>
      <c r="KZL46" s="63"/>
      <c r="KZM46" s="62"/>
      <c r="KZN46" s="63"/>
      <c r="KZO46" s="62"/>
      <c r="KZP46" s="63"/>
      <c r="KZQ46" s="62"/>
      <c r="KZR46" s="63"/>
      <c r="KZS46" s="62"/>
      <c r="KZT46" s="63"/>
      <c r="KZU46" s="62"/>
      <c r="KZV46" s="63"/>
      <c r="KZW46" s="62"/>
      <c r="KZX46" s="63"/>
      <c r="KZY46" s="62"/>
      <c r="KZZ46" s="63"/>
      <c r="LAA46" s="62"/>
      <c r="LAB46" s="63"/>
      <c r="LAC46" s="62"/>
      <c r="LAD46" s="63"/>
      <c r="LAE46" s="62"/>
      <c r="LAF46" s="63"/>
      <c r="LAG46" s="62"/>
      <c r="LAH46" s="63"/>
      <c r="LAI46" s="62"/>
      <c r="LAJ46" s="63"/>
      <c r="LAK46" s="62"/>
      <c r="LAL46" s="63"/>
      <c r="LAM46" s="62"/>
      <c r="LAN46" s="63"/>
      <c r="LAO46" s="62"/>
      <c r="LAP46" s="63"/>
      <c r="LAQ46" s="62"/>
      <c r="LAR46" s="63"/>
      <c r="LAS46" s="62"/>
      <c r="LAT46" s="63"/>
      <c r="LAU46" s="62"/>
      <c r="LAV46" s="63"/>
      <c r="LAW46" s="62"/>
      <c r="LAX46" s="63"/>
      <c r="LAY46" s="62"/>
      <c r="LAZ46" s="63"/>
      <c r="LBA46" s="62"/>
      <c r="LBB46" s="63"/>
      <c r="LBC46" s="62"/>
      <c r="LBD46" s="63"/>
      <c r="LBE46" s="62"/>
      <c r="LBF46" s="63"/>
      <c r="LBG46" s="62"/>
      <c r="LBH46" s="63"/>
      <c r="LBI46" s="62"/>
      <c r="LBJ46" s="63"/>
      <c r="LBK46" s="62"/>
      <c r="LBL46" s="63"/>
      <c r="LBM46" s="62"/>
      <c r="LBN46" s="63"/>
      <c r="LBO46" s="62"/>
      <c r="LBP46" s="63"/>
      <c r="LBQ46" s="62"/>
      <c r="LBR46" s="63"/>
      <c r="LBS46" s="62"/>
      <c r="LBT46" s="63"/>
      <c r="LBU46" s="62"/>
      <c r="LBV46" s="63"/>
      <c r="LBW46" s="62"/>
      <c r="LBX46" s="63"/>
      <c r="LBY46" s="62"/>
      <c r="LBZ46" s="63"/>
      <c r="LCA46" s="62"/>
      <c r="LCB46" s="63"/>
      <c r="LCC46" s="62"/>
      <c r="LCD46" s="63"/>
      <c r="LCE46" s="62"/>
      <c r="LCF46" s="63"/>
      <c r="LCG46" s="62"/>
      <c r="LCH46" s="63"/>
      <c r="LCI46" s="62"/>
      <c r="LCJ46" s="63"/>
      <c r="LCK46" s="62"/>
      <c r="LCL46" s="63"/>
      <c r="LCM46" s="62"/>
      <c r="LCN46" s="63"/>
      <c r="LCO46" s="62"/>
      <c r="LCP46" s="63"/>
      <c r="LCQ46" s="62"/>
      <c r="LCR46" s="63"/>
      <c r="LCS46" s="62"/>
      <c r="LCT46" s="63"/>
      <c r="LCU46" s="62"/>
      <c r="LCV46" s="63"/>
      <c r="LCW46" s="62"/>
      <c r="LCX46" s="63"/>
      <c r="LCY46" s="62"/>
      <c r="LCZ46" s="63"/>
      <c r="LDA46" s="62"/>
      <c r="LDB46" s="63"/>
      <c r="LDC46" s="62"/>
      <c r="LDD46" s="63"/>
      <c r="LDE46" s="62"/>
      <c r="LDF46" s="63"/>
      <c r="LDG46" s="62"/>
      <c r="LDH46" s="63"/>
      <c r="LDI46" s="62"/>
      <c r="LDJ46" s="63"/>
      <c r="LDK46" s="62"/>
      <c r="LDL46" s="63"/>
      <c r="LDM46" s="62"/>
      <c r="LDN46" s="63"/>
      <c r="LDO46" s="62"/>
      <c r="LDP46" s="63"/>
      <c r="LDQ46" s="62"/>
      <c r="LDR46" s="63"/>
      <c r="LDS46" s="62"/>
      <c r="LDT46" s="63"/>
      <c r="LDU46" s="62"/>
      <c r="LDV46" s="63"/>
      <c r="LDW46" s="62"/>
      <c r="LDX46" s="63"/>
      <c r="LDY46" s="62"/>
      <c r="LDZ46" s="63"/>
      <c r="LEA46" s="62"/>
      <c r="LEB46" s="63"/>
      <c r="LEC46" s="62"/>
      <c r="LED46" s="63"/>
      <c r="LEE46" s="62"/>
      <c r="LEF46" s="63"/>
      <c r="LEG46" s="62"/>
      <c r="LEH46" s="63"/>
      <c r="LEI46" s="62"/>
      <c r="LEJ46" s="63"/>
      <c r="LEK46" s="62"/>
      <c r="LEL46" s="63"/>
      <c r="LEM46" s="62"/>
      <c r="LEN46" s="63"/>
      <c r="LEO46" s="62"/>
      <c r="LEP46" s="63"/>
      <c r="LEQ46" s="62"/>
      <c r="LER46" s="63"/>
      <c r="LES46" s="62"/>
      <c r="LET46" s="63"/>
      <c r="LEU46" s="62"/>
      <c r="LEV46" s="63"/>
      <c r="LEW46" s="62"/>
      <c r="LEX46" s="63"/>
      <c r="LEY46" s="62"/>
      <c r="LEZ46" s="63"/>
      <c r="LFA46" s="62"/>
      <c r="LFB46" s="63"/>
      <c r="LFC46" s="62"/>
      <c r="LFD46" s="63"/>
      <c r="LFE46" s="62"/>
      <c r="LFF46" s="63"/>
      <c r="LFG46" s="62"/>
      <c r="LFH46" s="63"/>
      <c r="LFI46" s="62"/>
      <c r="LFJ46" s="63"/>
      <c r="LFK46" s="62"/>
      <c r="LFL46" s="63"/>
      <c r="LFM46" s="62"/>
      <c r="LFN46" s="63"/>
      <c r="LFO46" s="62"/>
      <c r="LFP46" s="63"/>
      <c r="LFQ46" s="62"/>
      <c r="LFR46" s="63"/>
      <c r="LFS46" s="62"/>
      <c r="LFT46" s="63"/>
      <c r="LFU46" s="62"/>
      <c r="LFV46" s="63"/>
      <c r="LFW46" s="62"/>
      <c r="LFX46" s="63"/>
      <c r="LFY46" s="62"/>
      <c r="LFZ46" s="63"/>
      <c r="LGA46" s="62"/>
      <c r="LGB46" s="63"/>
      <c r="LGC46" s="62"/>
      <c r="LGD46" s="63"/>
      <c r="LGE46" s="62"/>
      <c r="LGF46" s="63"/>
      <c r="LGG46" s="62"/>
      <c r="LGH46" s="63"/>
      <c r="LGI46" s="62"/>
      <c r="LGJ46" s="63"/>
      <c r="LGK46" s="62"/>
      <c r="LGL46" s="63"/>
      <c r="LGM46" s="62"/>
      <c r="LGN46" s="63"/>
      <c r="LGO46" s="62"/>
      <c r="LGP46" s="63"/>
      <c r="LGQ46" s="62"/>
      <c r="LGR46" s="63"/>
      <c r="LGS46" s="62"/>
      <c r="LGT46" s="63"/>
      <c r="LGU46" s="62"/>
      <c r="LGV46" s="63"/>
      <c r="LGW46" s="62"/>
      <c r="LGX46" s="63"/>
      <c r="LGY46" s="62"/>
      <c r="LGZ46" s="63"/>
      <c r="LHA46" s="62"/>
      <c r="LHB46" s="63"/>
      <c r="LHC46" s="62"/>
      <c r="LHD46" s="63"/>
      <c r="LHE46" s="62"/>
      <c r="LHF46" s="63"/>
      <c r="LHG46" s="62"/>
      <c r="LHH46" s="63"/>
      <c r="LHI46" s="62"/>
      <c r="LHJ46" s="63"/>
      <c r="LHK46" s="62"/>
      <c r="LHL46" s="63"/>
      <c r="LHM46" s="62"/>
      <c r="LHN46" s="63"/>
      <c r="LHO46" s="62"/>
      <c r="LHP46" s="63"/>
      <c r="LHQ46" s="62"/>
      <c r="LHR46" s="63"/>
      <c r="LHS46" s="62"/>
      <c r="LHT46" s="63"/>
      <c r="LHU46" s="62"/>
      <c r="LHV46" s="63"/>
      <c r="LHW46" s="62"/>
      <c r="LHX46" s="63"/>
      <c r="LHY46" s="62"/>
      <c r="LHZ46" s="63"/>
      <c r="LIA46" s="62"/>
      <c r="LIB46" s="63"/>
      <c r="LIC46" s="62"/>
      <c r="LID46" s="63"/>
      <c r="LIE46" s="62"/>
      <c r="LIF46" s="63"/>
      <c r="LIG46" s="62"/>
      <c r="LIH46" s="63"/>
      <c r="LII46" s="62"/>
      <c r="LIJ46" s="63"/>
      <c r="LIK46" s="62"/>
      <c r="LIL46" s="63"/>
      <c r="LIM46" s="62"/>
      <c r="LIN46" s="63"/>
      <c r="LIO46" s="62"/>
      <c r="LIP46" s="63"/>
      <c r="LIQ46" s="62"/>
      <c r="LIR46" s="63"/>
      <c r="LIS46" s="62"/>
      <c r="LIT46" s="63"/>
      <c r="LIU46" s="62"/>
      <c r="LIV46" s="63"/>
      <c r="LIW46" s="62"/>
      <c r="LIX46" s="63"/>
      <c r="LIY46" s="62"/>
      <c r="LIZ46" s="63"/>
      <c r="LJA46" s="62"/>
      <c r="LJB46" s="63"/>
      <c r="LJC46" s="62"/>
      <c r="LJD46" s="63"/>
      <c r="LJE46" s="62"/>
      <c r="LJF46" s="63"/>
      <c r="LJG46" s="62"/>
      <c r="LJH46" s="63"/>
      <c r="LJI46" s="62"/>
      <c r="LJJ46" s="63"/>
      <c r="LJK46" s="62"/>
      <c r="LJL46" s="63"/>
      <c r="LJM46" s="62"/>
      <c r="LJN46" s="63"/>
      <c r="LJO46" s="62"/>
      <c r="LJP46" s="63"/>
      <c r="LJQ46" s="62"/>
      <c r="LJR46" s="63"/>
      <c r="LJS46" s="62"/>
      <c r="LJT46" s="63"/>
      <c r="LJU46" s="62"/>
      <c r="LJV46" s="63"/>
      <c r="LJW46" s="62"/>
      <c r="LJX46" s="63"/>
      <c r="LJY46" s="62"/>
      <c r="LJZ46" s="63"/>
      <c r="LKA46" s="62"/>
      <c r="LKB46" s="63"/>
      <c r="LKC46" s="62"/>
      <c r="LKD46" s="63"/>
      <c r="LKE46" s="62"/>
      <c r="LKF46" s="63"/>
      <c r="LKG46" s="62"/>
      <c r="LKH46" s="63"/>
      <c r="LKI46" s="62"/>
      <c r="LKJ46" s="63"/>
      <c r="LKK46" s="62"/>
      <c r="LKL46" s="63"/>
      <c r="LKM46" s="62"/>
      <c r="LKN46" s="63"/>
      <c r="LKO46" s="62"/>
      <c r="LKP46" s="63"/>
      <c r="LKQ46" s="62"/>
      <c r="LKR46" s="63"/>
      <c r="LKS46" s="62"/>
      <c r="LKT46" s="63"/>
      <c r="LKU46" s="62"/>
      <c r="LKV46" s="63"/>
      <c r="LKW46" s="62"/>
      <c r="LKX46" s="63"/>
      <c r="LKY46" s="62"/>
      <c r="LKZ46" s="63"/>
      <c r="LLA46" s="62"/>
      <c r="LLB46" s="63"/>
      <c r="LLC46" s="62"/>
      <c r="LLD46" s="63"/>
      <c r="LLE46" s="62"/>
      <c r="LLF46" s="63"/>
      <c r="LLG46" s="62"/>
      <c r="LLH46" s="63"/>
      <c r="LLI46" s="62"/>
      <c r="LLJ46" s="63"/>
      <c r="LLK46" s="62"/>
      <c r="LLL46" s="63"/>
      <c r="LLM46" s="62"/>
      <c r="LLN46" s="63"/>
      <c r="LLO46" s="62"/>
      <c r="LLP46" s="63"/>
      <c r="LLQ46" s="62"/>
      <c r="LLR46" s="63"/>
      <c r="LLS46" s="62"/>
      <c r="LLT46" s="63"/>
      <c r="LLU46" s="62"/>
      <c r="LLV46" s="63"/>
      <c r="LLW46" s="62"/>
      <c r="LLX46" s="63"/>
      <c r="LLY46" s="62"/>
      <c r="LLZ46" s="63"/>
      <c r="LMA46" s="62"/>
      <c r="LMB46" s="63"/>
      <c r="LMC46" s="62"/>
      <c r="LMD46" s="63"/>
      <c r="LME46" s="62"/>
      <c r="LMF46" s="63"/>
      <c r="LMG46" s="62"/>
      <c r="LMH46" s="63"/>
      <c r="LMI46" s="62"/>
      <c r="LMJ46" s="63"/>
      <c r="LMK46" s="62"/>
      <c r="LML46" s="63"/>
      <c r="LMM46" s="62"/>
      <c r="LMN46" s="63"/>
      <c r="LMO46" s="62"/>
      <c r="LMP46" s="63"/>
      <c r="LMQ46" s="62"/>
      <c r="LMR46" s="63"/>
      <c r="LMS46" s="62"/>
      <c r="LMT46" s="63"/>
      <c r="LMU46" s="62"/>
      <c r="LMV46" s="63"/>
      <c r="LMW46" s="62"/>
      <c r="LMX46" s="63"/>
      <c r="LMY46" s="62"/>
      <c r="LMZ46" s="63"/>
      <c r="LNA46" s="62"/>
      <c r="LNB46" s="63"/>
      <c r="LNC46" s="62"/>
      <c r="LND46" s="63"/>
      <c r="LNE46" s="62"/>
      <c r="LNF46" s="63"/>
      <c r="LNG46" s="62"/>
      <c r="LNH46" s="63"/>
      <c r="LNI46" s="62"/>
      <c r="LNJ46" s="63"/>
      <c r="LNK46" s="62"/>
      <c r="LNL46" s="63"/>
      <c r="LNM46" s="62"/>
      <c r="LNN46" s="63"/>
      <c r="LNO46" s="62"/>
      <c r="LNP46" s="63"/>
      <c r="LNQ46" s="62"/>
      <c r="LNR46" s="63"/>
      <c r="LNS46" s="62"/>
      <c r="LNT46" s="63"/>
      <c r="LNU46" s="62"/>
      <c r="LNV46" s="63"/>
      <c r="LNW46" s="62"/>
      <c r="LNX46" s="63"/>
      <c r="LNY46" s="62"/>
      <c r="LNZ46" s="63"/>
      <c r="LOA46" s="62"/>
      <c r="LOB46" s="63"/>
      <c r="LOC46" s="62"/>
      <c r="LOD46" s="63"/>
      <c r="LOE46" s="62"/>
      <c r="LOF46" s="63"/>
      <c r="LOG46" s="62"/>
      <c r="LOH46" s="63"/>
      <c r="LOI46" s="62"/>
      <c r="LOJ46" s="63"/>
      <c r="LOK46" s="62"/>
      <c r="LOL46" s="63"/>
      <c r="LOM46" s="62"/>
      <c r="LON46" s="63"/>
      <c r="LOO46" s="62"/>
      <c r="LOP46" s="63"/>
      <c r="LOQ46" s="62"/>
      <c r="LOR46" s="63"/>
      <c r="LOS46" s="62"/>
      <c r="LOT46" s="63"/>
      <c r="LOU46" s="62"/>
      <c r="LOV46" s="63"/>
      <c r="LOW46" s="62"/>
      <c r="LOX46" s="63"/>
      <c r="LOY46" s="62"/>
      <c r="LOZ46" s="63"/>
      <c r="LPA46" s="62"/>
      <c r="LPB46" s="63"/>
      <c r="LPC46" s="62"/>
      <c r="LPD46" s="63"/>
      <c r="LPE46" s="62"/>
      <c r="LPF46" s="63"/>
      <c r="LPG46" s="62"/>
      <c r="LPH46" s="63"/>
      <c r="LPI46" s="62"/>
      <c r="LPJ46" s="63"/>
      <c r="LPK46" s="62"/>
      <c r="LPL46" s="63"/>
      <c r="LPM46" s="62"/>
      <c r="LPN46" s="63"/>
      <c r="LPO46" s="62"/>
      <c r="LPP46" s="63"/>
      <c r="LPQ46" s="62"/>
      <c r="LPR46" s="63"/>
      <c r="LPS46" s="62"/>
      <c r="LPT46" s="63"/>
      <c r="LPU46" s="62"/>
      <c r="LPV46" s="63"/>
      <c r="LPW46" s="62"/>
      <c r="LPX46" s="63"/>
      <c r="LPY46" s="62"/>
      <c r="LPZ46" s="63"/>
      <c r="LQA46" s="62"/>
      <c r="LQB46" s="63"/>
      <c r="LQC46" s="62"/>
      <c r="LQD46" s="63"/>
      <c r="LQE46" s="62"/>
      <c r="LQF46" s="63"/>
      <c r="LQG46" s="62"/>
      <c r="LQH46" s="63"/>
      <c r="LQI46" s="62"/>
      <c r="LQJ46" s="63"/>
      <c r="LQK46" s="62"/>
      <c r="LQL46" s="63"/>
      <c r="LQM46" s="62"/>
      <c r="LQN46" s="63"/>
      <c r="LQO46" s="62"/>
      <c r="LQP46" s="63"/>
      <c r="LQQ46" s="62"/>
      <c r="LQR46" s="63"/>
      <c r="LQS46" s="62"/>
      <c r="LQT46" s="63"/>
      <c r="LQU46" s="62"/>
      <c r="LQV46" s="63"/>
      <c r="LQW46" s="62"/>
      <c r="LQX46" s="63"/>
      <c r="LQY46" s="62"/>
      <c r="LQZ46" s="63"/>
      <c r="LRA46" s="62"/>
      <c r="LRB46" s="63"/>
      <c r="LRC46" s="62"/>
      <c r="LRD46" s="63"/>
      <c r="LRE46" s="62"/>
      <c r="LRF46" s="63"/>
      <c r="LRG46" s="62"/>
      <c r="LRH46" s="63"/>
      <c r="LRI46" s="62"/>
      <c r="LRJ46" s="63"/>
      <c r="LRK46" s="62"/>
      <c r="LRL46" s="63"/>
      <c r="LRM46" s="62"/>
      <c r="LRN46" s="63"/>
      <c r="LRO46" s="62"/>
      <c r="LRP46" s="63"/>
      <c r="LRQ46" s="62"/>
      <c r="LRR46" s="63"/>
      <c r="LRS46" s="62"/>
      <c r="LRT46" s="63"/>
      <c r="LRU46" s="62"/>
      <c r="LRV46" s="63"/>
      <c r="LRW46" s="62"/>
      <c r="LRX46" s="63"/>
      <c r="LRY46" s="62"/>
      <c r="LRZ46" s="63"/>
      <c r="LSA46" s="62"/>
      <c r="LSB46" s="63"/>
      <c r="LSC46" s="62"/>
      <c r="LSD46" s="63"/>
      <c r="LSE46" s="62"/>
      <c r="LSF46" s="63"/>
      <c r="LSG46" s="62"/>
      <c r="LSH46" s="63"/>
      <c r="LSI46" s="62"/>
      <c r="LSJ46" s="63"/>
      <c r="LSK46" s="62"/>
      <c r="LSL46" s="63"/>
      <c r="LSM46" s="62"/>
      <c r="LSN46" s="63"/>
      <c r="LSO46" s="62"/>
      <c r="LSP46" s="63"/>
      <c r="LSQ46" s="62"/>
      <c r="LSR46" s="63"/>
      <c r="LSS46" s="62"/>
      <c r="LST46" s="63"/>
      <c r="LSU46" s="62"/>
      <c r="LSV46" s="63"/>
      <c r="LSW46" s="62"/>
      <c r="LSX46" s="63"/>
      <c r="LSY46" s="62"/>
      <c r="LSZ46" s="63"/>
      <c r="LTA46" s="62"/>
      <c r="LTB46" s="63"/>
      <c r="LTC46" s="62"/>
      <c r="LTD46" s="63"/>
      <c r="LTE46" s="62"/>
      <c r="LTF46" s="63"/>
      <c r="LTG46" s="62"/>
      <c r="LTH46" s="63"/>
      <c r="LTI46" s="62"/>
      <c r="LTJ46" s="63"/>
      <c r="LTK46" s="62"/>
      <c r="LTL46" s="63"/>
      <c r="LTM46" s="62"/>
      <c r="LTN46" s="63"/>
      <c r="LTO46" s="62"/>
      <c r="LTP46" s="63"/>
      <c r="LTQ46" s="62"/>
      <c r="LTR46" s="63"/>
      <c r="LTS46" s="62"/>
      <c r="LTT46" s="63"/>
      <c r="LTU46" s="62"/>
      <c r="LTV46" s="63"/>
      <c r="LTW46" s="62"/>
      <c r="LTX46" s="63"/>
      <c r="LTY46" s="62"/>
      <c r="LTZ46" s="63"/>
      <c r="LUA46" s="62"/>
      <c r="LUB46" s="63"/>
      <c r="LUC46" s="62"/>
      <c r="LUD46" s="63"/>
      <c r="LUE46" s="62"/>
      <c r="LUF46" s="63"/>
      <c r="LUG46" s="62"/>
      <c r="LUH46" s="63"/>
      <c r="LUI46" s="62"/>
      <c r="LUJ46" s="63"/>
      <c r="LUK46" s="62"/>
      <c r="LUL46" s="63"/>
      <c r="LUM46" s="62"/>
      <c r="LUN46" s="63"/>
      <c r="LUO46" s="62"/>
      <c r="LUP46" s="63"/>
      <c r="LUQ46" s="62"/>
      <c r="LUR46" s="63"/>
      <c r="LUS46" s="62"/>
      <c r="LUT46" s="63"/>
      <c r="LUU46" s="62"/>
      <c r="LUV46" s="63"/>
      <c r="LUW46" s="62"/>
      <c r="LUX46" s="63"/>
      <c r="LUY46" s="62"/>
      <c r="LUZ46" s="63"/>
      <c r="LVA46" s="62"/>
      <c r="LVB46" s="63"/>
      <c r="LVC46" s="62"/>
      <c r="LVD46" s="63"/>
      <c r="LVE46" s="62"/>
      <c r="LVF46" s="63"/>
      <c r="LVG46" s="62"/>
      <c r="LVH46" s="63"/>
      <c r="LVI46" s="62"/>
      <c r="LVJ46" s="63"/>
      <c r="LVK46" s="62"/>
      <c r="LVL46" s="63"/>
      <c r="LVM46" s="62"/>
      <c r="LVN46" s="63"/>
      <c r="LVO46" s="62"/>
      <c r="LVP46" s="63"/>
      <c r="LVQ46" s="62"/>
      <c r="LVR46" s="63"/>
      <c r="LVS46" s="62"/>
      <c r="LVT46" s="63"/>
      <c r="LVU46" s="62"/>
      <c r="LVV46" s="63"/>
      <c r="LVW46" s="62"/>
      <c r="LVX46" s="63"/>
      <c r="LVY46" s="62"/>
      <c r="LVZ46" s="63"/>
      <c r="LWA46" s="62"/>
      <c r="LWB46" s="63"/>
      <c r="LWC46" s="62"/>
      <c r="LWD46" s="63"/>
      <c r="LWE46" s="62"/>
      <c r="LWF46" s="63"/>
      <c r="LWG46" s="62"/>
      <c r="LWH46" s="63"/>
      <c r="LWI46" s="62"/>
      <c r="LWJ46" s="63"/>
      <c r="LWK46" s="62"/>
      <c r="LWL46" s="63"/>
      <c r="LWM46" s="62"/>
      <c r="LWN46" s="63"/>
      <c r="LWO46" s="62"/>
      <c r="LWP46" s="63"/>
      <c r="LWQ46" s="62"/>
      <c r="LWR46" s="63"/>
      <c r="LWS46" s="62"/>
      <c r="LWT46" s="63"/>
      <c r="LWU46" s="62"/>
      <c r="LWV46" s="63"/>
      <c r="LWW46" s="62"/>
      <c r="LWX46" s="63"/>
      <c r="LWY46" s="62"/>
      <c r="LWZ46" s="63"/>
      <c r="LXA46" s="62"/>
      <c r="LXB46" s="63"/>
      <c r="LXC46" s="62"/>
      <c r="LXD46" s="63"/>
      <c r="LXE46" s="62"/>
      <c r="LXF46" s="63"/>
      <c r="LXG46" s="62"/>
      <c r="LXH46" s="63"/>
      <c r="LXI46" s="62"/>
      <c r="LXJ46" s="63"/>
      <c r="LXK46" s="62"/>
      <c r="LXL46" s="63"/>
      <c r="LXM46" s="62"/>
      <c r="LXN46" s="63"/>
      <c r="LXO46" s="62"/>
      <c r="LXP46" s="63"/>
      <c r="LXQ46" s="62"/>
      <c r="LXR46" s="63"/>
      <c r="LXS46" s="62"/>
      <c r="LXT46" s="63"/>
      <c r="LXU46" s="62"/>
      <c r="LXV46" s="63"/>
      <c r="LXW46" s="62"/>
      <c r="LXX46" s="63"/>
      <c r="LXY46" s="62"/>
      <c r="LXZ46" s="63"/>
      <c r="LYA46" s="62"/>
      <c r="LYB46" s="63"/>
      <c r="LYC46" s="62"/>
      <c r="LYD46" s="63"/>
      <c r="LYE46" s="62"/>
      <c r="LYF46" s="63"/>
      <c r="LYG46" s="62"/>
      <c r="LYH46" s="63"/>
      <c r="LYI46" s="62"/>
      <c r="LYJ46" s="63"/>
      <c r="LYK46" s="62"/>
      <c r="LYL46" s="63"/>
      <c r="LYM46" s="62"/>
      <c r="LYN46" s="63"/>
      <c r="LYO46" s="62"/>
      <c r="LYP46" s="63"/>
      <c r="LYQ46" s="62"/>
      <c r="LYR46" s="63"/>
      <c r="LYS46" s="62"/>
      <c r="LYT46" s="63"/>
      <c r="LYU46" s="62"/>
      <c r="LYV46" s="63"/>
      <c r="LYW46" s="62"/>
      <c r="LYX46" s="63"/>
      <c r="LYY46" s="62"/>
      <c r="LYZ46" s="63"/>
      <c r="LZA46" s="62"/>
      <c r="LZB46" s="63"/>
      <c r="LZC46" s="62"/>
      <c r="LZD46" s="63"/>
      <c r="LZE46" s="62"/>
      <c r="LZF46" s="63"/>
      <c r="LZG46" s="62"/>
      <c r="LZH46" s="63"/>
      <c r="LZI46" s="62"/>
      <c r="LZJ46" s="63"/>
      <c r="LZK46" s="62"/>
      <c r="LZL46" s="63"/>
      <c r="LZM46" s="62"/>
      <c r="LZN46" s="63"/>
      <c r="LZO46" s="62"/>
      <c r="LZP46" s="63"/>
      <c r="LZQ46" s="62"/>
      <c r="LZR46" s="63"/>
      <c r="LZS46" s="62"/>
      <c r="LZT46" s="63"/>
      <c r="LZU46" s="62"/>
      <c r="LZV46" s="63"/>
      <c r="LZW46" s="62"/>
      <c r="LZX46" s="63"/>
      <c r="LZY46" s="62"/>
      <c r="LZZ46" s="63"/>
      <c r="MAA46" s="62"/>
      <c r="MAB46" s="63"/>
      <c r="MAC46" s="62"/>
      <c r="MAD46" s="63"/>
      <c r="MAE46" s="62"/>
      <c r="MAF46" s="63"/>
      <c r="MAG46" s="62"/>
      <c r="MAH46" s="63"/>
      <c r="MAI46" s="62"/>
      <c r="MAJ46" s="63"/>
      <c r="MAK46" s="62"/>
      <c r="MAL46" s="63"/>
      <c r="MAM46" s="62"/>
      <c r="MAN46" s="63"/>
      <c r="MAO46" s="62"/>
      <c r="MAP46" s="63"/>
      <c r="MAQ46" s="62"/>
      <c r="MAR46" s="63"/>
      <c r="MAS46" s="62"/>
      <c r="MAT46" s="63"/>
      <c r="MAU46" s="62"/>
      <c r="MAV46" s="63"/>
      <c r="MAW46" s="62"/>
      <c r="MAX46" s="63"/>
      <c r="MAY46" s="62"/>
      <c r="MAZ46" s="63"/>
      <c r="MBA46" s="62"/>
      <c r="MBB46" s="63"/>
      <c r="MBC46" s="62"/>
      <c r="MBD46" s="63"/>
      <c r="MBE46" s="62"/>
      <c r="MBF46" s="63"/>
      <c r="MBG46" s="62"/>
      <c r="MBH46" s="63"/>
      <c r="MBI46" s="62"/>
      <c r="MBJ46" s="63"/>
      <c r="MBK46" s="62"/>
      <c r="MBL46" s="63"/>
      <c r="MBM46" s="62"/>
      <c r="MBN46" s="63"/>
      <c r="MBO46" s="62"/>
      <c r="MBP46" s="63"/>
      <c r="MBQ46" s="62"/>
      <c r="MBR46" s="63"/>
      <c r="MBS46" s="62"/>
      <c r="MBT46" s="63"/>
      <c r="MBU46" s="62"/>
      <c r="MBV46" s="63"/>
      <c r="MBW46" s="62"/>
      <c r="MBX46" s="63"/>
      <c r="MBY46" s="62"/>
      <c r="MBZ46" s="63"/>
      <c r="MCA46" s="62"/>
      <c r="MCB46" s="63"/>
      <c r="MCC46" s="62"/>
      <c r="MCD46" s="63"/>
      <c r="MCE46" s="62"/>
      <c r="MCF46" s="63"/>
      <c r="MCG46" s="62"/>
      <c r="MCH46" s="63"/>
      <c r="MCI46" s="62"/>
      <c r="MCJ46" s="63"/>
      <c r="MCK46" s="62"/>
      <c r="MCL46" s="63"/>
      <c r="MCM46" s="62"/>
      <c r="MCN46" s="63"/>
      <c r="MCO46" s="62"/>
      <c r="MCP46" s="63"/>
      <c r="MCQ46" s="62"/>
      <c r="MCR46" s="63"/>
      <c r="MCS46" s="62"/>
      <c r="MCT46" s="63"/>
      <c r="MCU46" s="62"/>
      <c r="MCV46" s="63"/>
      <c r="MCW46" s="62"/>
      <c r="MCX46" s="63"/>
      <c r="MCY46" s="62"/>
      <c r="MCZ46" s="63"/>
      <c r="MDA46" s="62"/>
      <c r="MDB46" s="63"/>
      <c r="MDC46" s="62"/>
      <c r="MDD46" s="63"/>
      <c r="MDE46" s="62"/>
      <c r="MDF46" s="63"/>
      <c r="MDG46" s="62"/>
      <c r="MDH46" s="63"/>
      <c r="MDI46" s="62"/>
      <c r="MDJ46" s="63"/>
      <c r="MDK46" s="62"/>
      <c r="MDL46" s="63"/>
      <c r="MDM46" s="62"/>
      <c r="MDN46" s="63"/>
      <c r="MDO46" s="62"/>
      <c r="MDP46" s="63"/>
      <c r="MDQ46" s="62"/>
      <c r="MDR46" s="63"/>
      <c r="MDS46" s="62"/>
      <c r="MDT46" s="63"/>
      <c r="MDU46" s="62"/>
      <c r="MDV46" s="63"/>
      <c r="MDW46" s="62"/>
      <c r="MDX46" s="63"/>
      <c r="MDY46" s="62"/>
      <c r="MDZ46" s="63"/>
      <c r="MEA46" s="62"/>
      <c r="MEB46" s="63"/>
      <c r="MEC46" s="62"/>
      <c r="MED46" s="63"/>
      <c r="MEE46" s="62"/>
      <c r="MEF46" s="63"/>
      <c r="MEG46" s="62"/>
      <c r="MEH46" s="63"/>
      <c r="MEI46" s="62"/>
      <c r="MEJ46" s="63"/>
      <c r="MEK46" s="62"/>
      <c r="MEL46" s="63"/>
      <c r="MEM46" s="62"/>
      <c r="MEN46" s="63"/>
      <c r="MEO46" s="62"/>
      <c r="MEP46" s="63"/>
      <c r="MEQ46" s="62"/>
      <c r="MER46" s="63"/>
      <c r="MES46" s="62"/>
      <c r="MET46" s="63"/>
      <c r="MEU46" s="62"/>
      <c r="MEV46" s="63"/>
      <c r="MEW46" s="62"/>
      <c r="MEX46" s="63"/>
      <c r="MEY46" s="62"/>
      <c r="MEZ46" s="63"/>
      <c r="MFA46" s="62"/>
      <c r="MFB46" s="63"/>
      <c r="MFC46" s="62"/>
      <c r="MFD46" s="63"/>
      <c r="MFE46" s="62"/>
      <c r="MFF46" s="63"/>
      <c r="MFG46" s="62"/>
      <c r="MFH46" s="63"/>
      <c r="MFI46" s="62"/>
      <c r="MFJ46" s="63"/>
      <c r="MFK46" s="62"/>
      <c r="MFL46" s="63"/>
      <c r="MFM46" s="62"/>
      <c r="MFN46" s="63"/>
      <c r="MFO46" s="62"/>
      <c r="MFP46" s="63"/>
      <c r="MFQ46" s="62"/>
      <c r="MFR46" s="63"/>
      <c r="MFS46" s="62"/>
      <c r="MFT46" s="63"/>
      <c r="MFU46" s="62"/>
      <c r="MFV46" s="63"/>
      <c r="MFW46" s="62"/>
      <c r="MFX46" s="63"/>
      <c r="MFY46" s="62"/>
      <c r="MFZ46" s="63"/>
      <c r="MGA46" s="62"/>
      <c r="MGB46" s="63"/>
      <c r="MGC46" s="62"/>
      <c r="MGD46" s="63"/>
      <c r="MGE46" s="62"/>
      <c r="MGF46" s="63"/>
      <c r="MGG46" s="62"/>
      <c r="MGH46" s="63"/>
      <c r="MGI46" s="62"/>
      <c r="MGJ46" s="63"/>
      <c r="MGK46" s="62"/>
      <c r="MGL46" s="63"/>
      <c r="MGM46" s="62"/>
      <c r="MGN46" s="63"/>
      <c r="MGO46" s="62"/>
      <c r="MGP46" s="63"/>
      <c r="MGQ46" s="62"/>
      <c r="MGR46" s="63"/>
      <c r="MGS46" s="62"/>
      <c r="MGT46" s="63"/>
      <c r="MGU46" s="62"/>
      <c r="MGV46" s="63"/>
      <c r="MGW46" s="62"/>
      <c r="MGX46" s="63"/>
      <c r="MGY46" s="62"/>
      <c r="MGZ46" s="63"/>
      <c r="MHA46" s="62"/>
      <c r="MHB46" s="63"/>
      <c r="MHC46" s="62"/>
      <c r="MHD46" s="63"/>
      <c r="MHE46" s="62"/>
      <c r="MHF46" s="63"/>
      <c r="MHG46" s="62"/>
      <c r="MHH46" s="63"/>
      <c r="MHI46" s="62"/>
      <c r="MHJ46" s="63"/>
      <c r="MHK46" s="62"/>
      <c r="MHL46" s="63"/>
      <c r="MHM46" s="62"/>
      <c r="MHN46" s="63"/>
      <c r="MHO46" s="62"/>
      <c r="MHP46" s="63"/>
      <c r="MHQ46" s="62"/>
      <c r="MHR46" s="63"/>
      <c r="MHS46" s="62"/>
      <c r="MHT46" s="63"/>
      <c r="MHU46" s="62"/>
      <c r="MHV46" s="63"/>
      <c r="MHW46" s="62"/>
      <c r="MHX46" s="63"/>
      <c r="MHY46" s="62"/>
      <c r="MHZ46" s="63"/>
      <c r="MIA46" s="62"/>
      <c r="MIB46" s="63"/>
      <c r="MIC46" s="62"/>
      <c r="MID46" s="63"/>
      <c r="MIE46" s="62"/>
      <c r="MIF46" s="63"/>
      <c r="MIG46" s="62"/>
      <c r="MIH46" s="63"/>
      <c r="MII46" s="62"/>
      <c r="MIJ46" s="63"/>
      <c r="MIK46" s="62"/>
      <c r="MIL46" s="63"/>
      <c r="MIM46" s="62"/>
      <c r="MIN46" s="63"/>
      <c r="MIO46" s="62"/>
      <c r="MIP46" s="63"/>
      <c r="MIQ46" s="62"/>
      <c r="MIR46" s="63"/>
      <c r="MIS46" s="62"/>
      <c r="MIT46" s="63"/>
      <c r="MIU46" s="62"/>
      <c r="MIV46" s="63"/>
      <c r="MIW46" s="62"/>
      <c r="MIX46" s="63"/>
      <c r="MIY46" s="62"/>
      <c r="MIZ46" s="63"/>
      <c r="MJA46" s="62"/>
      <c r="MJB46" s="63"/>
      <c r="MJC46" s="62"/>
      <c r="MJD46" s="63"/>
      <c r="MJE46" s="62"/>
      <c r="MJF46" s="63"/>
      <c r="MJG46" s="62"/>
      <c r="MJH46" s="63"/>
      <c r="MJI46" s="62"/>
      <c r="MJJ46" s="63"/>
      <c r="MJK46" s="62"/>
      <c r="MJL46" s="63"/>
      <c r="MJM46" s="62"/>
      <c r="MJN46" s="63"/>
      <c r="MJO46" s="62"/>
      <c r="MJP46" s="63"/>
      <c r="MJQ46" s="62"/>
      <c r="MJR46" s="63"/>
      <c r="MJS46" s="62"/>
      <c r="MJT46" s="63"/>
      <c r="MJU46" s="62"/>
      <c r="MJV46" s="63"/>
      <c r="MJW46" s="62"/>
      <c r="MJX46" s="63"/>
      <c r="MJY46" s="62"/>
      <c r="MJZ46" s="63"/>
      <c r="MKA46" s="62"/>
      <c r="MKB46" s="63"/>
      <c r="MKC46" s="62"/>
      <c r="MKD46" s="63"/>
      <c r="MKE46" s="62"/>
      <c r="MKF46" s="63"/>
      <c r="MKG46" s="62"/>
      <c r="MKH46" s="63"/>
      <c r="MKI46" s="62"/>
      <c r="MKJ46" s="63"/>
      <c r="MKK46" s="62"/>
      <c r="MKL46" s="63"/>
      <c r="MKM46" s="62"/>
      <c r="MKN46" s="63"/>
      <c r="MKO46" s="62"/>
      <c r="MKP46" s="63"/>
      <c r="MKQ46" s="62"/>
      <c r="MKR46" s="63"/>
      <c r="MKS46" s="62"/>
      <c r="MKT46" s="63"/>
      <c r="MKU46" s="62"/>
      <c r="MKV46" s="63"/>
      <c r="MKW46" s="62"/>
      <c r="MKX46" s="63"/>
      <c r="MKY46" s="62"/>
      <c r="MKZ46" s="63"/>
      <c r="MLA46" s="62"/>
      <c r="MLB46" s="63"/>
      <c r="MLC46" s="62"/>
      <c r="MLD46" s="63"/>
      <c r="MLE46" s="62"/>
      <c r="MLF46" s="63"/>
      <c r="MLG46" s="62"/>
      <c r="MLH46" s="63"/>
      <c r="MLI46" s="62"/>
      <c r="MLJ46" s="63"/>
      <c r="MLK46" s="62"/>
      <c r="MLL46" s="63"/>
      <c r="MLM46" s="62"/>
      <c r="MLN46" s="63"/>
      <c r="MLO46" s="62"/>
      <c r="MLP46" s="63"/>
      <c r="MLQ46" s="62"/>
      <c r="MLR46" s="63"/>
      <c r="MLS46" s="62"/>
      <c r="MLT46" s="63"/>
      <c r="MLU46" s="62"/>
      <c r="MLV46" s="63"/>
      <c r="MLW46" s="62"/>
      <c r="MLX46" s="63"/>
      <c r="MLY46" s="62"/>
      <c r="MLZ46" s="63"/>
      <c r="MMA46" s="62"/>
      <c r="MMB46" s="63"/>
      <c r="MMC46" s="62"/>
      <c r="MMD46" s="63"/>
      <c r="MME46" s="62"/>
      <c r="MMF46" s="63"/>
      <c r="MMG46" s="62"/>
      <c r="MMH46" s="63"/>
      <c r="MMI46" s="62"/>
      <c r="MMJ46" s="63"/>
      <c r="MMK46" s="62"/>
      <c r="MML46" s="63"/>
      <c r="MMM46" s="62"/>
      <c r="MMN46" s="63"/>
      <c r="MMO46" s="62"/>
      <c r="MMP46" s="63"/>
      <c r="MMQ46" s="62"/>
      <c r="MMR46" s="63"/>
      <c r="MMS46" s="62"/>
      <c r="MMT46" s="63"/>
      <c r="MMU46" s="62"/>
      <c r="MMV46" s="63"/>
      <c r="MMW46" s="62"/>
      <c r="MMX46" s="63"/>
      <c r="MMY46" s="62"/>
      <c r="MMZ46" s="63"/>
      <c r="MNA46" s="62"/>
      <c r="MNB46" s="63"/>
      <c r="MNC46" s="62"/>
      <c r="MND46" s="63"/>
      <c r="MNE46" s="62"/>
      <c r="MNF46" s="63"/>
      <c r="MNG46" s="62"/>
      <c r="MNH46" s="63"/>
      <c r="MNI46" s="62"/>
      <c r="MNJ46" s="63"/>
      <c r="MNK46" s="62"/>
      <c r="MNL46" s="63"/>
      <c r="MNM46" s="62"/>
      <c r="MNN46" s="63"/>
      <c r="MNO46" s="62"/>
      <c r="MNP46" s="63"/>
      <c r="MNQ46" s="62"/>
      <c r="MNR46" s="63"/>
      <c r="MNS46" s="62"/>
      <c r="MNT46" s="63"/>
      <c r="MNU46" s="62"/>
      <c r="MNV46" s="63"/>
      <c r="MNW46" s="62"/>
      <c r="MNX46" s="63"/>
      <c r="MNY46" s="62"/>
      <c r="MNZ46" s="63"/>
      <c r="MOA46" s="62"/>
      <c r="MOB46" s="63"/>
      <c r="MOC46" s="62"/>
      <c r="MOD46" s="63"/>
      <c r="MOE46" s="62"/>
      <c r="MOF46" s="63"/>
      <c r="MOG46" s="62"/>
      <c r="MOH46" s="63"/>
      <c r="MOI46" s="62"/>
      <c r="MOJ46" s="63"/>
      <c r="MOK46" s="62"/>
      <c r="MOL46" s="63"/>
      <c r="MOM46" s="62"/>
      <c r="MON46" s="63"/>
      <c r="MOO46" s="62"/>
      <c r="MOP46" s="63"/>
      <c r="MOQ46" s="62"/>
      <c r="MOR46" s="63"/>
      <c r="MOS46" s="62"/>
      <c r="MOT46" s="63"/>
      <c r="MOU46" s="62"/>
      <c r="MOV46" s="63"/>
      <c r="MOW46" s="62"/>
      <c r="MOX46" s="63"/>
      <c r="MOY46" s="62"/>
      <c r="MOZ46" s="63"/>
      <c r="MPA46" s="62"/>
      <c r="MPB46" s="63"/>
      <c r="MPC46" s="62"/>
      <c r="MPD46" s="63"/>
      <c r="MPE46" s="62"/>
      <c r="MPF46" s="63"/>
      <c r="MPG46" s="62"/>
      <c r="MPH46" s="63"/>
      <c r="MPI46" s="62"/>
      <c r="MPJ46" s="63"/>
      <c r="MPK46" s="62"/>
      <c r="MPL46" s="63"/>
      <c r="MPM46" s="62"/>
      <c r="MPN46" s="63"/>
      <c r="MPO46" s="62"/>
      <c r="MPP46" s="63"/>
      <c r="MPQ46" s="62"/>
      <c r="MPR46" s="63"/>
      <c r="MPS46" s="62"/>
      <c r="MPT46" s="63"/>
      <c r="MPU46" s="62"/>
      <c r="MPV46" s="63"/>
      <c r="MPW46" s="62"/>
      <c r="MPX46" s="63"/>
      <c r="MPY46" s="62"/>
      <c r="MPZ46" s="63"/>
      <c r="MQA46" s="62"/>
      <c r="MQB46" s="63"/>
      <c r="MQC46" s="62"/>
      <c r="MQD46" s="63"/>
      <c r="MQE46" s="62"/>
      <c r="MQF46" s="63"/>
      <c r="MQG46" s="62"/>
      <c r="MQH46" s="63"/>
      <c r="MQI46" s="62"/>
      <c r="MQJ46" s="63"/>
      <c r="MQK46" s="62"/>
      <c r="MQL46" s="63"/>
      <c r="MQM46" s="62"/>
      <c r="MQN46" s="63"/>
      <c r="MQO46" s="62"/>
      <c r="MQP46" s="63"/>
      <c r="MQQ46" s="62"/>
      <c r="MQR46" s="63"/>
      <c r="MQS46" s="62"/>
      <c r="MQT46" s="63"/>
      <c r="MQU46" s="62"/>
      <c r="MQV46" s="63"/>
      <c r="MQW46" s="62"/>
      <c r="MQX46" s="63"/>
      <c r="MQY46" s="62"/>
      <c r="MQZ46" s="63"/>
      <c r="MRA46" s="62"/>
      <c r="MRB46" s="63"/>
      <c r="MRC46" s="62"/>
      <c r="MRD46" s="63"/>
      <c r="MRE46" s="62"/>
      <c r="MRF46" s="63"/>
      <c r="MRG46" s="62"/>
      <c r="MRH46" s="63"/>
      <c r="MRI46" s="62"/>
      <c r="MRJ46" s="63"/>
      <c r="MRK46" s="62"/>
      <c r="MRL46" s="63"/>
      <c r="MRM46" s="62"/>
      <c r="MRN46" s="63"/>
      <c r="MRO46" s="62"/>
      <c r="MRP46" s="63"/>
      <c r="MRQ46" s="62"/>
      <c r="MRR46" s="63"/>
      <c r="MRS46" s="62"/>
      <c r="MRT46" s="63"/>
      <c r="MRU46" s="62"/>
      <c r="MRV46" s="63"/>
      <c r="MRW46" s="62"/>
      <c r="MRX46" s="63"/>
      <c r="MRY46" s="62"/>
      <c r="MRZ46" s="63"/>
      <c r="MSA46" s="62"/>
      <c r="MSB46" s="63"/>
      <c r="MSC46" s="62"/>
      <c r="MSD46" s="63"/>
      <c r="MSE46" s="62"/>
      <c r="MSF46" s="63"/>
      <c r="MSG46" s="62"/>
      <c r="MSH46" s="63"/>
      <c r="MSI46" s="62"/>
      <c r="MSJ46" s="63"/>
      <c r="MSK46" s="62"/>
      <c r="MSL46" s="63"/>
      <c r="MSM46" s="62"/>
      <c r="MSN46" s="63"/>
      <c r="MSO46" s="62"/>
      <c r="MSP46" s="63"/>
      <c r="MSQ46" s="62"/>
      <c r="MSR46" s="63"/>
      <c r="MSS46" s="62"/>
      <c r="MST46" s="63"/>
      <c r="MSU46" s="62"/>
      <c r="MSV46" s="63"/>
      <c r="MSW46" s="62"/>
      <c r="MSX46" s="63"/>
      <c r="MSY46" s="62"/>
      <c r="MSZ46" s="63"/>
      <c r="MTA46" s="62"/>
      <c r="MTB46" s="63"/>
      <c r="MTC46" s="62"/>
      <c r="MTD46" s="63"/>
      <c r="MTE46" s="62"/>
      <c r="MTF46" s="63"/>
      <c r="MTG46" s="62"/>
      <c r="MTH46" s="63"/>
      <c r="MTI46" s="62"/>
      <c r="MTJ46" s="63"/>
      <c r="MTK46" s="62"/>
      <c r="MTL46" s="63"/>
      <c r="MTM46" s="62"/>
      <c r="MTN46" s="63"/>
      <c r="MTO46" s="62"/>
      <c r="MTP46" s="63"/>
      <c r="MTQ46" s="62"/>
      <c r="MTR46" s="63"/>
      <c r="MTS46" s="62"/>
      <c r="MTT46" s="63"/>
      <c r="MTU46" s="62"/>
      <c r="MTV46" s="63"/>
      <c r="MTW46" s="62"/>
      <c r="MTX46" s="63"/>
      <c r="MTY46" s="62"/>
      <c r="MTZ46" s="63"/>
      <c r="MUA46" s="62"/>
      <c r="MUB46" s="63"/>
      <c r="MUC46" s="62"/>
      <c r="MUD46" s="63"/>
      <c r="MUE46" s="62"/>
      <c r="MUF46" s="63"/>
      <c r="MUG46" s="62"/>
      <c r="MUH46" s="63"/>
      <c r="MUI46" s="62"/>
      <c r="MUJ46" s="63"/>
      <c r="MUK46" s="62"/>
      <c r="MUL46" s="63"/>
      <c r="MUM46" s="62"/>
      <c r="MUN46" s="63"/>
      <c r="MUO46" s="62"/>
      <c r="MUP46" s="63"/>
      <c r="MUQ46" s="62"/>
      <c r="MUR46" s="63"/>
      <c r="MUS46" s="62"/>
      <c r="MUT46" s="63"/>
      <c r="MUU46" s="62"/>
      <c r="MUV46" s="63"/>
      <c r="MUW46" s="62"/>
      <c r="MUX46" s="63"/>
      <c r="MUY46" s="62"/>
      <c r="MUZ46" s="63"/>
      <c r="MVA46" s="62"/>
      <c r="MVB46" s="63"/>
      <c r="MVC46" s="62"/>
      <c r="MVD46" s="63"/>
      <c r="MVE46" s="62"/>
      <c r="MVF46" s="63"/>
      <c r="MVG46" s="62"/>
      <c r="MVH46" s="63"/>
      <c r="MVI46" s="62"/>
      <c r="MVJ46" s="63"/>
      <c r="MVK46" s="62"/>
      <c r="MVL46" s="63"/>
      <c r="MVM46" s="62"/>
      <c r="MVN46" s="63"/>
      <c r="MVO46" s="62"/>
      <c r="MVP46" s="63"/>
      <c r="MVQ46" s="62"/>
      <c r="MVR46" s="63"/>
      <c r="MVS46" s="62"/>
      <c r="MVT46" s="63"/>
      <c r="MVU46" s="62"/>
      <c r="MVV46" s="63"/>
      <c r="MVW46" s="62"/>
      <c r="MVX46" s="63"/>
      <c r="MVY46" s="62"/>
      <c r="MVZ46" s="63"/>
      <c r="MWA46" s="62"/>
      <c r="MWB46" s="63"/>
      <c r="MWC46" s="62"/>
      <c r="MWD46" s="63"/>
      <c r="MWE46" s="62"/>
      <c r="MWF46" s="63"/>
      <c r="MWG46" s="62"/>
      <c r="MWH46" s="63"/>
      <c r="MWI46" s="62"/>
      <c r="MWJ46" s="63"/>
      <c r="MWK46" s="62"/>
      <c r="MWL46" s="63"/>
      <c r="MWM46" s="62"/>
      <c r="MWN46" s="63"/>
      <c r="MWO46" s="62"/>
      <c r="MWP46" s="63"/>
      <c r="MWQ46" s="62"/>
      <c r="MWR46" s="63"/>
      <c r="MWS46" s="62"/>
      <c r="MWT46" s="63"/>
      <c r="MWU46" s="62"/>
      <c r="MWV46" s="63"/>
      <c r="MWW46" s="62"/>
      <c r="MWX46" s="63"/>
      <c r="MWY46" s="62"/>
      <c r="MWZ46" s="63"/>
      <c r="MXA46" s="62"/>
      <c r="MXB46" s="63"/>
      <c r="MXC46" s="62"/>
      <c r="MXD46" s="63"/>
      <c r="MXE46" s="62"/>
      <c r="MXF46" s="63"/>
      <c r="MXG46" s="62"/>
      <c r="MXH46" s="63"/>
      <c r="MXI46" s="62"/>
      <c r="MXJ46" s="63"/>
      <c r="MXK46" s="62"/>
      <c r="MXL46" s="63"/>
      <c r="MXM46" s="62"/>
      <c r="MXN46" s="63"/>
      <c r="MXO46" s="62"/>
      <c r="MXP46" s="63"/>
      <c r="MXQ46" s="62"/>
      <c r="MXR46" s="63"/>
      <c r="MXS46" s="62"/>
      <c r="MXT46" s="63"/>
      <c r="MXU46" s="62"/>
      <c r="MXV46" s="63"/>
      <c r="MXW46" s="62"/>
      <c r="MXX46" s="63"/>
      <c r="MXY46" s="62"/>
      <c r="MXZ46" s="63"/>
      <c r="MYA46" s="62"/>
      <c r="MYB46" s="63"/>
      <c r="MYC46" s="62"/>
      <c r="MYD46" s="63"/>
      <c r="MYE46" s="62"/>
      <c r="MYF46" s="63"/>
      <c r="MYG46" s="62"/>
      <c r="MYH46" s="63"/>
      <c r="MYI46" s="62"/>
      <c r="MYJ46" s="63"/>
      <c r="MYK46" s="62"/>
      <c r="MYL46" s="63"/>
      <c r="MYM46" s="62"/>
      <c r="MYN46" s="63"/>
      <c r="MYO46" s="62"/>
      <c r="MYP46" s="63"/>
      <c r="MYQ46" s="62"/>
      <c r="MYR46" s="63"/>
      <c r="MYS46" s="62"/>
      <c r="MYT46" s="63"/>
      <c r="MYU46" s="62"/>
      <c r="MYV46" s="63"/>
      <c r="MYW46" s="62"/>
      <c r="MYX46" s="63"/>
      <c r="MYY46" s="62"/>
      <c r="MYZ46" s="63"/>
      <c r="MZA46" s="62"/>
      <c r="MZB46" s="63"/>
      <c r="MZC46" s="62"/>
      <c r="MZD46" s="63"/>
      <c r="MZE46" s="62"/>
      <c r="MZF46" s="63"/>
      <c r="MZG46" s="62"/>
      <c r="MZH46" s="63"/>
      <c r="MZI46" s="62"/>
      <c r="MZJ46" s="63"/>
      <c r="MZK46" s="62"/>
      <c r="MZL46" s="63"/>
      <c r="MZM46" s="62"/>
      <c r="MZN46" s="63"/>
      <c r="MZO46" s="62"/>
      <c r="MZP46" s="63"/>
      <c r="MZQ46" s="62"/>
      <c r="MZR46" s="63"/>
      <c r="MZS46" s="62"/>
      <c r="MZT46" s="63"/>
      <c r="MZU46" s="62"/>
      <c r="MZV46" s="63"/>
      <c r="MZW46" s="62"/>
      <c r="MZX46" s="63"/>
      <c r="MZY46" s="62"/>
      <c r="MZZ46" s="63"/>
      <c r="NAA46" s="62"/>
      <c r="NAB46" s="63"/>
      <c r="NAC46" s="62"/>
      <c r="NAD46" s="63"/>
      <c r="NAE46" s="62"/>
      <c r="NAF46" s="63"/>
      <c r="NAG46" s="62"/>
      <c r="NAH46" s="63"/>
      <c r="NAI46" s="62"/>
      <c r="NAJ46" s="63"/>
      <c r="NAK46" s="62"/>
      <c r="NAL46" s="63"/>
      <c r="NAM46" s="62"/>
      <c r="NAN46" s="63"/>
      <c r="NAO46" s="62"/>
      <c r="NAP46" s="63"/>
      <c r="NAQ46" s="62"/>
      <c r="NAR46" s="63"/>
      <c r="NAS46" s="62"/>
      <c r="NAT46" s="63"/>
      <c r="NAU46" s="62"/>
      <c r="NAV46" s="63"/>
      <c r="NAW46" s="62"/>
      <c r="NAX46" s="63"/>
      <c r="NAY46" s="62"/>
      <c r="NAZ46" s="63"/>
      <c r="NBA46" s="62"/>
      <c r="NBB46" s="63"/>
      <c r="NBC46" s="62"/>
      <c r="NBD46" s="63"/>
      <c r="NBE46" s="62"/>
      <c r="NBF46" s="63"/>
      <c r="NBG46" s="62"/>
      <c r="NBH46" s="63"/>
      <c r="NBI46" s="62"/>
      <c r="NBJ46" s="63"/>
      <c r="NBK46" s="62"/>
      <c r="NBL46" s="63"/>
      <c r="NBM46" s="62"/>
      <c r="NBN46" s="63"/>
      <c r="NBO46" s="62"/>
      <c r="NBP46" s="63"/>
      <c r="NBQ46" s="62"/>
      <c r="NBR46" s="63"/>
      <c r="NBS46" s="62"/>
      <c r="NBT46" s="63"/>
      <c r="NBU46" s="62"/>
      <c r="NBV46" s="63"/>
      <c r="NBW46" s="62"/>
      <c r="NBX46" s="63"/>
      <c r="NBY46" s="62"/>
      <c r="NBZ46" s="63"/>
      <c r="NCA46" s="62"/>
      <c r="NCB46" s="63"/>
      <c r="NCC46" s="62"/>
      <c r="NCD46" s="63"/>
      <c r="NCE46" s="62"/>
      <c r="NCF46" s="63"/>
      <c r="NCG46" s="62"/>
      <c r="NCH46" s="63"/>
      <c r="NCI46" s="62"/>
      <c r="NCJ46" s="63"/>
      <c r="NCK46" s="62"/>
      <c r="NCL46" s="63"/>
      <c r="NCM46" s="62"/>
      <c r="NCN46" s="63"/>
      <c r="NCO46" s="62"/>
      <c r="NCP46" s="63"/>
      <c r="NCQ46" s="62"/>
      <c r="NCR46" s="63"/>
      <c r="NCS46" s="62"/>
      <c r="NCT46" s="63"/>
      <c r="NCU46" s="62"/>
      <c r="NCV46" s="63"/>
      <c r="NCW46" s="62"/>
      <c r="NCX46" s="63"/>
      <c r="NCY46" s="62"/>
      <c r="NCZ46" s="63"/>
      <c r="NDA46" s="62"/>
      <c r="NDB46" s="63"/>
      <c r="NDC46" s="62"/>
      <c r="NDD46" s="63"/>
      <c r="NDE46" s="62"/>
      <c r="NDF46" s="63"/>
      <c r="NDG46" s="62"/>
      <c r="NDH46" s="63"/>
      <c r="NDI46" s="62"/>
      <c r="NDJ46" s="63"/>
      <c r="NDK46" s="62"/>
      <c r="NDL46" s="63"/>
      <c r="NDM46" s="62"/>
      <c r="NDN46" s="63"/>
      <c r="NDO46" s="62"/>
      <c r="NDP46" s="63"/>
      <c r="NDQ46" s="62"/>
      <c r="NDR46" s="63"/>
      <c r="NDS46" s="62"/>
      <c r="NDT46" s="63"/>
      <c r="NDU46" s="62"/>
      <c r="NDV46" s="63"/>
      <c r="NDW46" s="62"/>
      <c r="NDX46" s="63"/>
      <c r="NDY46" s="62"/>
      <c r="NDZ46" s="63"/>
      <c r="NEA46" s="62"/>
      <c r="NEB46" s="63"/>
      <c r="NEC46" s="62"/>
      <c r="NED46" s="63"/>
      <c r="NEE46" s="62"/>
      <c r="NEF46" s="63"/>
      <c r="NEG46" s="62"/>
      <c r="NEH46" s="63"/>
      <c r="NEI46" s="62"/>
      <c r="NEJ46" s="63"/>
      <c r="NEK46" s="62"/>
      <c r="NEL46" s="63"/>
      <c r="NEM46" s="62"/>
      <c r="NEN46" s="63"/>
      <c r="NEO46" s="62"/>
      <c r="NEP46" s="63"/>
      <c r="NEQ46" s="62"/>
      <c r="NER46" s="63"/>
      <c r="NES46" s="62"/>
      <c r="NET46" s="63"/>
      <c r="NEU46" s="62"/>
      <c r="NEV46" s="63"/>
      <c r="NEW46" s="62"/>
      <c r="NEX46" s="63"/>
      <c r="NEY46" s="62"/>
      <c r="NEZ46" s="63"/>
      <c r="NFA46" s="62"/>
      <c r="NFB46" s="63"/>
      <c r="NFC46" s="62"/>
      <c r="NFD46" s="63"/>
      <c r="NFE46" s="62"/>
      <c r="NFF46" s="63"/>
      <c r="NFG46" s="62"/>
      <c r="NFH46" s="63"/>
      <c r="NFI46" s="62"/>
      <c r="NFJ46" s="63"/>
      <c r="NFK46" s="62"/>
      <c r="NFL46" s="63"/>
      <c r="NFM46" s="62"/>
      <c r="NFN46" s="63"/>
      <c r="NFO46" s="62"/>
      <c r="NFP46" s="63"/>
      <c r="NFQ46" s="62"/>
      <c r="NFR46" s="63"/>
      <c r="NFS46" s="62"/>
      <c r="NFT46" s="63"/>
      <c r="NFU46" s="62"/>
      <c r="NFV46" s="63"/>
      <c r="NFW46" s="62"/>
      <c r="NFX46" s="63"/>
      <c r="NFY46" s="62"/>
      <c r="NFZ46" s="63"/>
      <c r="NGA46" s="62"/>
      <c r="NGB46" s="63"/>
      <c r="NGC46" s="62"/>
      <c r="NGD46" s="63"/>
      <c r="NGE46" s="62"/>
      <c r="NGF46" s="63"/>
      <c r="NGG46" s="62"/>
      <c r="NGH46" s="63"/>
      <c r="NGI46" s="62"/>
      <c r="NGJ46" s="63"/>
      <c r="NGK46" s="62"/>
      <c r="NGL46" s="63"/>
      <c r="NGM46" s="62"/>
      <c r="NGN46" s="63"/>
      <c r="NGO46" s="62"/>
      <c r="NGP46" s="63"/>
      <c r="NGQ46" s="62"/>
      <c r="NGR46" s="63"/>
      <c r="NGS46" s="62"/>
      <c r="NGT46" s="63"/>
      <c r="NGU46" s="62"/>
      <c r="NGV46" s="63"/>
      <c r="NGW46" s="62"/>
      <c r="NGX46" s="63"/>
      <c r="NGY46" s="62"/>
      <c r="NGZ46" s="63"/>
      <c r="NHA46" s="62"/>
      <c r="NHB46" s="63"/>
      <c r="NHC46" s="62"/>
      <c r="NHD46" s="63"/>
      <c r="NHE46" s="62"/>
      <c r="NHF46" s="63"/>
      <c r="NHG46" s="62"/>
      <c r="NHH46" s="63"/>
      <c r="NHI46" s="62"/>
      <c r="NHJ46" s="63"/>
      <c r="NHK46" s="62"/>
      <c r="NHL46" s="63"/>
      <c r="NHM46" s="62"/>
      <c r="NHN46" s="63"/>
      <c r="NHO46" s="62"/>
      <c r="NHP46" s="63"/>
      <c r="NHQ46" s="62"/>
      <c r="NHR46" s="63"/>
      <c r="NHS46" s="62"/>
      <c r="NHT46" s="63"/>
      <c r="NHU46" s="62"/>
      <c r="NHV46" s="63"/>
      <c r="NHW46" s="62"/>
      <c r="NHX46" s="63"/>
      <c r="NHY46" s="62"/>
      <c r="NHZ46" s="63"/>
      <c r="NIA46" s="62"/>
      <c r="NIB46" s="63"/>
      <c r="NIC46" s="62"/>
      <c r="NID46" s="63"/>
      <c r="NIE46" s="62"/>
      <c r="NIF46" s="63"/>
      <c r="NIG46" s="62"/>
      <c r="NIH46" s="63"/>
      <c r="NII46" s="62"/>
      <c r="NIJ46" s="63"/>
      <c r="NIK46" s="62"/>
      <c r="NIL46" s="63"/>
      <c r="NIM46" s="62"/>
      <c r="NIN46" s="63"/>
      <c r="NIO46" s="62"/>
      <c r="NIP46" s="63"/>
      <c r="NIQ46" s="62"/>
      <c r="NIR46" s="63"/>
      <c r="NIS46" s="62"/>
      <c r="NIT46" s="63"/>
      <c r="NIU46" s="62"/>
      <c r="NIV46" s="63"/>
      <c r="NIW46" s="62"/>
      <c r="NIX46" s="63"/>
      <c r="NIY46" s="62"/>
      <c r="NIZ46" s="63"/>
      <c r="NJA46" s="62"/>
      <c r="NJB46" s="63"/>
      <c r="NJC46" s="62"/>
      <c r="NJD46" s="63"/>
      <c r="NJE46" s="62"/>
      <c r="NJF46" s="63"/>
      <c r="NJG46" s="62"/>
      <c r="NJH46" s="63"/>
      <c r="NJI46" s="62"/>
      <c r="NJJ46" s="63"/>
      <c r="NJK46" s="62"/>
      <c r="NJL46" s="63"/>
      <c r="NJM46" s="62"/>
      <c r="NJN46" s="63"/>
      <c r="NJO46" s="62"/>
      <c r="NJP46" s="63"/>
      <c r="NJQ46" s="62"/>
      <c r="NJR46" s="63"/>
      <c r="NJS46" s="62"/>
      <c r="NJT46" s="63"/>
      <c r="NJU46" s="62"/>
      <c r="NJV46" s="63"/>
      <c r="NJW46" s="62"/>
      <c r="NJX46" s="63"/>
      <c r="NJY46" s="62"/>
      <c r="NJZ46" s="63"/>
      <c r="NKA46" s="62"/>
      <c r="NKB46" s="63"/>
      <c r="NKC46" s="62"/>
      <c r="NKD46" s="63"/>
      <c r="NKE46" s="62"/>
      <c r="NKF46" s="63"/>
      <c r="NKG46" s="62"/>
      <c r="NKH46" s="63"/>
      <c r="NKI46" s="62"/>
      <c r="NKJ46" s="63"/>
      <c r="NKK46" s="62"/>
      <c r="NKL46" s="63"/>
      <c r="NKM46" s="62"/>
      <c r="NKN46" s="63"/>
      <c r="NKO46" s="62"/>
      <c r="NKP46" s="63"/>
      <c r="NKQ46" s="62"/>
      <c r="NKR46" s="63"/>
      <c r="NKS46" s="62"/>
      <c r="NKT46" s="63"/>
      <c r="NKU46" s="62"/>
      <c r="NKV46" s="63"/>
      <c r="NKW46" s="62"/>
      <c r="NKX46" s="63"/>
      <c r="NKY46" s="62"/>
      <c r="NKZ46" s="63"/>
      <c r="NLA46" s="62"/>
      <c r="NLB46" s="63"/>
      <c r="NLC46" s="62"/>
      <c r="NLD46" s="63"/>
      <c r="NLE46" s="62"/>
      <c r="NLF46" s="63"/>
      <c r="NLG46" s="62"/>
      <c r="NLH46" s="63"/>
      <c r="NLI46" s="62"/>
      <c r="NLJ46" s="63"/>
      <c r="NLK46" s="62"/>
      <c r="NLL46" s="63"/>
      <c r="NLM46" s="62"/>
      <c r="NLN46" s="63"/>
      <c r="NLO46" s="62"/>
      <c r="NLP46" s="63"/>
      <c r="NLQ46" s="62"/>
      <c r="NLR46" s="63"/>
      <c r="NLS46" s="62"/>
      <c r="NLT46" s="63"/>
      <c r="NLU46" s="62"/>
      <c r="NLV46" s="63"/>
      <c r="NLW46" s="62"/>
      <c r="NLX46" s="63"/>
      <c r="NLY46" s="62"/>
      <c r="NLZ46" s="63"/>
      <c r="NMA46" s="62"/>
      <c r="NMB46" s="63"/>
      <c r="NMC46" s="62"/>
      <c r="NMD46" s="63"/>
      <c r="NME46" s="62"/>
      <c r="NMF46" s="63"/>
      <c r="NMG46" s="62"/>
      <c r="NMH46" s="63"/>
      <c r="NMI46" s="62"/>
      <c r="NMJ46" s="63"/>
      <c r="NMK46" s="62"/>
      <c r="NML46" s="63"/>
      <c r="NMM46" s="62"/>
      <c r="NMN46" s="63"/>
      <c r="NMO46" s="62"/>
      <c r="NMP46" s="63"/>
      <c r="NMQ46" s="62"/>
      <c r="NMR46" s="63"/>
      <c r="NMS46" s="62"/>
      <c r="NMT46" s="63"/>
      <c r="NMU46" s="62"/>
      <c r="NMV46" s="63"/>
      <c r="NMW46" s="62"/>
      <c r="NMX46" s="63"/>
      <c r="NMY46" s="62"/>
      <c r="NMZ46" s="63"/>
      <c r="NNA46" s="62"/>
      <c r="NNB46" s="63"/>
      <c r="NNC46" s="62"/>
      <c r="NND46" s="63"/>
      <c r="NNE46" s="62"/>
      <c r="NNF46" s="63"/>
      <c r="NNG46" s="62"/>
      <c r="NNH46" s="63"/>
      <c r="NNI46" s="62"/>
      <c r="NNJ46" s="63"/>
      <c r="NNK46" s="62"/>
      <c r="NNL46" s="63"/>
      <c r="NNM46" s="62"/>
      <c r="NNN46" s="63"/>
      <c r="NNO46" s="62"/>
      <c r="NNP46" s="63"/>
      <c r="NNQ46" s="62"/>
      <c r="NNR46" s="63"/>
      <c r="NNS46" s="62"/>
      <c r="NNT46" s="63"/>
      <c r="NNU46" s="62"/>
      <c r="NNV46" s="63"/>
      <c r="NNW46" s="62"/>
      <c r="NNX46" s="63"/>
      <c r="NNY46" s="62"/>
      <c r="NNZ46" s="63"/>
      <c r="NOA46" s="62"/>
      <c r="NOB46" s="63"/>
      <c r="NOC46" s="62"/>
      <c r="NOD46" s="63"/>
      <c r="NOE46" s="62"/>
      <c r="NOF46" s="63"/>
      <c r="NOG46" s="62"/>
      <c r="NOH46" s="63"/>
      <c r="NOI46" s="62"/>
      <c r="NOJ46" s="63"/>
      <c r="NOK46" s="62"/>
      <c r="NOL46" s="63"/>
      <c r="NOM46" s="62"/>
      <c r="NON46" s="63"/>
      <c r="NOO46" s="62"/>
      <c r="NOP46" s="63"/>
      <c r="NOQ46" s="62"/>
      <c r="NOR46" s="63"/>
      <c r="NOS46" s="62"/>
      <c r="NOT46" s="63"/>
      <c r="NOU46" s="62"/>
      <c r="NOV46" s="63"/>
      <c r="NOW46" s="62"/>
      <c r="NOX46" s="63"/>
      <c r="NOY46" s="62"/>
      <c r="NOZ46" s="63"/>
      <c r="NPA46" s="62"/>
      <c r="NPB46" s="63"/>
      <c r="NPC46" s="62"/>
      <c r="NPD46" s="63"/>
      <c r="NPE46" s="62"/>
      <c r="NPF46" s="63"/>
      <c r="NPG46" s="62"/>
      <c r="NPH46" s="63"/>
      <c r="NPI46" s="62"/>
      <c r="NPJ46" s="63"/>
      <c r="NPK46" s="62"/>
      <c r="NPL46" s="63"/>
      <c r="NPM46" s="62"/>
      <c r="NPN46" s="63"/>
      <c r="NPO46" s="62"/>
      <c r="NPP46" s="63"/>
      <c r="NPQ46" s="62"/>
      <c r="NPR46" s="63"/>
      <c r="NPS46" s="62"/>
      <c r="NPT46" s="63"/>
      <c r="NPU46" s="62"/>
      <c r="NPV46" s="63"/>
      <c r="NPW46" s="62"/>
      <c r="NPX46" s="63"/>
      <c r="NPY46" s="62"/>
      <c r="NPZ46" s="63"/>
      <c r="NQA46" s="62"/>
      <c r="NQB46" s="63"/>
      <c r="NQC46" s="62"/>
      <c r="NQD46" s="63"/>
      <c r="NQE46" s="62"/>
      <c r="NQF46" s="63"/>
      <c r="NQG46" s="62"/>
      <c r="NQH46" s="63"/>
      <c r="NQI46" s="62"/>
      <c r="NQJ46" s="63"/>
      <c r="NQK46" s="62"/>
      <c r="NQL46" s="63"/>
      <c r="NQM46" s="62"/>
      <c r="NQN46" s="63"/>
      <c r="NQO46" s="62"/>
      <c r="NQP46" s="63"/>
      <c r="NQQ46" s="62"/>
      <c r="NQR46" s="63"/>
      <c r="NQS46" s="62"/>
      <c r="NQT46" s="63"/>
      <c r="NQU46" s="62"/>
      <c r="NQV46" s="63"/>
      <c r="NQW46" s="62"/>
      <c r="NQX46" s="63"/>
      <c r="NQY46" s="62"/>
      <c r="NQZ46" s="63"/>
      <c r="NRA46" s="62"/>
      <c r="NRB46" s="63"/>
      <c r="NRC46" s="62"/>
      <c r="NRD46" s="63"/>
      <c r="NRE46" s="62"/>
      <c r="NRF46" s="63"/>
      <c r="NRG46" s="62"/>
      <c r="NRH46" s="63"/>
      <c r="NRI46" s="62"/>
      <c r="NRJ46" s="63"/>
      <c r="NRK46" s="62"/>
      <c r="NRL46" s="63"/>
      <c r="NRM46" s="62"/>
      <c r="NRN46" s="63"/>
      <c r="NRO46" s="62"/>
      <c r="NRP46" s="63"/>
      <c r="NRQ46" s="62"/>
      <c r="NRR46" s="63"/>
      <c r="NRS46" s="62"/>
      <c r="NRT46" s="63"/>
      <c r="NRU46" s="62"/>
      <c r="NRV46" s="63"/>
      <c r="NRW46" s="62"/>
      <c r="NRX46" s="63"/>
      <c r="NRY46" s="62"/>
      <c r="NRZ46" s="63"/>
      <c r="NSA46" s="62"/>
      <c r="NSB46" s="63"/>
      <c r="NSC46" s="62"/>
      <c r="NSD46" s="63"/>
      <c r="NSE46" s="62"/>
      <c r="NSF46" s="63"/>
      <c r="NSG46" s="62"/>
      <c r="NSH46" s="63"/>
      <c r="NSI46" s="62"/>
      <c r="NSJ46" s="63"/>
      <c r="NSK46" s="62"/>
      <c r="NSL46" s="63"/>
      <c r="NSM46" s="62"/>
      <c r="NSN46" s="63"/>
      <c r="NSO46" s="62"/>
      <c r="NSP46" s="63"/>
      <c r="NSQ46" s="62"/>
      <c r="NSR46" s="63"/>
      <c r="NSS46" s="62"/>
      <c r="NST46" s="63"/>
      <c r="NSU46" s="62"/>
      <c r="NSV46" s="63"/>
      <c r="NSW46" s="62"/>
      <c r="NSX46" s="63"/>
      <c r="NSY46" s="62"/>
      <c r="NSZ46" s="63"/>
      <c r="NTA46" s="62"/>
      <c r="NTB46" s="63"/>
      <c r="NTC46" s="62"/>
      <c r="NTD46" s="63"/>
      <c r="NTE46" s="62"/>
      <c r="NTF46" s="63"/>
      <c r="NTG46" s="62"/>
      <c r="NTH46" s="63"/>
      <c r="NTI46" s="62"/>
      <c r="NTJ46" s="63"/>
      <c r="NTK46" s="62"/>
      <c r="NTL46" s="63"/>
      <c r="NTM46" s="62"/>
      <c r="NTN46" s="63"/>
      <c r="NTO46" s="62"/>
      <c r="NTP46" s="63"/>
      <c r="NTQ46" s="62"/>
      <c r="NTR46" s="63"/>
      <c r="NTS46" s="62"/>
      <c r="NTT46" s="63"/>
      <c r="NTU46" s="62"/>
      <c r="NTV46" s="63"/>
      <c r="NTW46" s="62"/>
      <c r="NTX46" s="63"/>
      <c r="NTY46" s="62"/>
      <c r="NTZ46" s="63"/>
      <c r="NUA46" s="62"/>
      <c r="NUB46" s="63"/>
      <c r="NUC46" s="62"/>
      <c r="NUD46" s="63"/>
      <c r="NUE46" s="62"/>
      <c r="NUF46" s="63"/>
      <c r="NUG46" s="62"/>
      <c r="NUH46" s="63"/>
      <c r="NUI46" s="62"/>
      <c r="NUJ46" s="63"/>
      <c r="NUK46" s="62"/>
      <c r="NUL46" s="63"/>
      <c r="NUM46" s="62"/>
      <c r="NUN46" s="63"/>
      <c r="NUO46" s="62"/>
      <c r="NUP46" s="63"/>
      <c r="NUQ46" s="62"/>
      <c r="NUR46" s="63"/>
      <c r="NUS46" s="62"/>
      <c r="NUT46" s="63"/>
      <c r="NUU46" s="62"/>
      <c r="NUV46" s="63"/>
      <c r="NUW46" s="62"/>
      <c r="NUX46" s="63"/>
      <c r="NUY46" s="62"/>
      <c r="NUZ46" s="63"/>
      <c r="NVA46" s="62"/>
      <c r="NVB46" s="63"/>
      <c r="NVC46" s="62"/>
      <c r="NVD46" s="63"/>
      <c r="NVE46" s="62"/>
      <c r="NVF46" s="63"/>
      <c r="NVG46" s="62"/>
      <c r="NVH46" s="63"/>
      <c r="NVI46" s="62"/>
      <c r="NVJ46" s="63"/>
      <c r="NVK46" s="62"/>
      <c r="NVL46" s="63"/>
      <c r="NVM46" s="62"/>
      <c r="NVN46" s="63"/>
      <c r="NVO46" s="62"/>
      <c r="NVP46" s="63"/>
      <c r="NVQ46" s="62"/>
      <c r="NVR46" s="63"/>
      <c r="NVS46" s="62"/>
      <c r="NVT46" s="63"/>
      <c r="NVU46" s="62"/>
      <c r="NVV46" s="63"/>
      <c r="NVW46" s="62"/>
      <c r="NVX46" s="63"/>
      <c r="NVY46" s="62"/>
      <c r="NVZ46" s="63"/>
      <c r="NWA46" s="62"/>
      <c r="NWB46" s="63"/>
      <c r="NWC46" s="62"/>
      <c r="NWD46" s="63"/>
      <c r="NWE46" s="62"/>
      <c r="NWF46" s="63"/>
      <c r="NWG46" s="62"/>
      <c r="NWH46" s="63"/>
      <c r="NWI46" s="62"/>
      <c r="NWJ46" s="63"/>
      <c r="NWK46" s="62"/>
      <c r="NWL46" s="63"/>
      <c r="NWM46" s="62"/>
      <c r="NWN46" s="63"/>
      <c r="NWO46" s="62"/>
      <c r="NWP46" s="63"/>
      <c r="NWQ46" s="62"/>
      <c r="NWR46" s="63"/>
      <c r="NWS46" s="62"/>
      <c r="NWT46" s="63"/>
      <c r="NWU46" s="62"/>
      <c r="NWV46" s="63"/>
      <c r="NWW46" s="62"/>
      <c r="NWX46" s="63"/>
      <c r="NWY46" s="62"/>
      <c r="NWZ46" s="63"/>
      <c r="NXA46" s="62"/>
      <c r="NXB46" s="63"/>
      <c r="NXC46" s="62"/>
      <c r="NXD46" s="63"/>
      <c r="NXE46" s="62"/>
      <c r="NXF46" s="63"/>
      <c r="NXG46" s="62"/>
      <c r="NXH46" s="63"/>
      <c r="NXI46" s="62"/>
      <c r="NXJ46" s="63"/>
      <c r="NXK46" s="62"/>
      <c r="NXL46" s="63"/>
      <c r="NXM46" s="62"/>
      <c r="NXN46" s="63"/>
      <c r="NXO46" s="62"/>
      <c r="NXP46" s="63"/>
      <c r="NXQ46" s="62"/>
      <c r="NXR46" s="63"/>
      <c r="NXS46" s="62"/>
      <c r="NXT46" s="63"/>
      <c r="NXU46" s="62"/>
      <c r="NXV46" s="63"/>
      <c r="NXW46" s="62"/>
      <c r="NXX46" s="63"/>
      <c r="NXY46" s="62"/>
      <c r="NXZ46" s="63"/>
      <c r="NYA46" s="62"/>
      <c r="NYB46" s="63"/>
      <c r="NYC46" s="62"/>
      <c r="NYD46" s="63"/>
      <c r="NYE46" s="62"/>
      <c r="NYF46" s="63"/>
      <c r="NYG46" s="62"/>
      <c r="NYH46" s="63"/>
      <c r="NYI46" s="62"/>
      <c r="NYJ46" s="63"/>
      <c r="NYK46" s="62"/>
      <c r="NYL46" s="63"/>
      <c r="NYM46" s="62"/>
      <c r="NYN46" s="63"/>
      <c r="NYO46" s="62"/>
      <c r="NYP46" s="63"/>
      <c r="NYQ46" s="62"/>
      <c r="NYR46" s="63"/>
      <c r="NYS46" s="62"/>
      <c r="NYT46" s="63"/>
      <c r="NYU46" s="62"/>
      <c r="NYV46" s="63"/>
      <c r="NYW46" s="62"/>
      <c r="NYX46" s="63"/>
      <c r="NYY46" s="62"/>
      <c r="NYZ46" s="63"/>
      <c r="NZA46" s="62"/>
      <c r="NZB46" s="63"/>
      <c r="NZC46" s="62"/>
      <c r="NZD46" s="63"/>
      <c r="NZE46" s="62"/>
      <c r="NZF46" s="63"/>
      <c r="NZG46" s="62"/>
      <c r="NZH46" s="63"/>
      <c r="NZI46" s="62"/>
      <c r="NZJ46" s="63"/>
      <c r="NZK46" s="62"/>
      <c r="NZL46" s="63"/>
      <c r="NZM46" s="62"/>
      <c r="NZN46" s="63"/>
      <c r="NZO46" s="62"/>
      <c r="NZP46" s="63"/>
      <c r="NZQ46" s="62"/>
      <c r="NZR46" s="63"/>
      <c r="NZS46" s="62"/>
      <c r="NZT46" s="63"/>
      <c r="NZU46" s="62"/>
      <c r="NZV46" s="63"/>
      <c r="NZW46" s="62"/>
      <c r="NZX46" s="63"/>
      <c r="NZY46" s="62"/>
      <c r="NZZ46" s="63"/>
      <c r="OAA46" s="62"/>
      <c r="OAB46" s="63"/>
      <c r="OAC46" s="62"/>
      <c r="OAD46" s="63"/>
      <c r="OAE46" s="62"/>
      <c r="OAF46" s="63"/>
      <c r="OAG46" s="62"/>
      <c r="OAH46" s="63"/>
      <c r="OAI46" s="62"/>
      <c r="OAJ46" s="63"/>
      <c r="OAK46" s="62"/>
      <c r="OAL46" s="63"/>
      <c r="OAM46" s="62"/>
      <c r="OAN46" s="63"/>
      <c r="OAO46" s="62"/>
      <c r="OAP46" s="63"/>
      <c r="OAQ46" s="62"/>
      <c r="OAR46" s="63"/>
      <c r="OAS46" s="62"/>
      <c r="OAT46" s="63"/>
      <c r="OAU46" s="62"/>
      <c r="OAV46" s="63"/>
      <c r="OAW46" s="62"/>
      <c r="OAX46" s="63"/>
      <c r="OAY46" s="62"/>
      <c r="OAZ46" s="63"/>
      <c r="OBA46" s="62"/>
      <c r="OBB46" s="63"/>
      <c r="OBC46" s="62"/>
      <c r="OBD46" s="63"/>
      <c r="OBE46" s="62"/>
      <c r="OBF46" s="63"/>
      <c r="OBG46" s="62"/>
      <c r="OBH46" s="63"/>
      <c r="OBI46" s="62"/>
      <c r="OBJ46" s="63"/>
      <c r="OBK46" s="62"/>
      <c r="OBL46" s="63"/>
      <c r="OBM46" s="62"/>
      <c r="OBN46" s="63"/>
      <c r="OBO46" s="62"/>
      <c r="OBP46" s="63"/>
      <c r="OBQ46" s="62"/>
      <c r="OBR46" s="63"/>
      <c r="OBS46" s="62"/>
      <c r="OBT46" s="63"/>
      <c r="OBU46" s="62"/>
      <c r="OBV46" s="63"/>
      <c r="OBW46" s="62"/>
      <c r="OBX46" s="63"/>
      <c r="OBY46" s="62"/>
      <c r="OBZ46" s="63"/>
      <c r="OCA46" s="62"/>
      <c r="OCB46" s="63"/>
      <c r="OCC46" s="62"/>
      <c r="OCD46" s="63"/>
      <c r="OCE46" s="62"/>
      <c r="OCF46" s="63"/>
      <c r="OCG46" s="62"/>
      <c r="OCH46" s="63"/>
      <c r="OCI46" s="62"/>
      <c r="OCJ46" s="63"/>
      <c r="OCK46" s="62"/>
      <c r="OCL46" s="63"/>
      <c r="OCM46" s="62"/>
      <c r="OCN46" s="63"/>
      <c r="OCO46" s="62"/>
      <c r="OCP46" s="63"/>
      <c r="OCQ46" s="62"/>
      <c r="OCR46" s="63"/>
      <c r="OCS46" s="62"/>
      <c r="OCT46" s="63"/>
      <c r="OCU46" s="62"/>
      <c r="OCV46" s="63"/>
      <c r="OCW46" s="62"/>
      <c r="OCX46" s="63"/>
      <c r="OCY46" s="62"/>
      <c r="OCZ46" s="63"/>
      <c r="ODA46" s="62"/>
      <c r="ODB46" s="63"/>
      <c r="ODC46" s="62"/>
      <c r="ODD46" s="63"/>
      <c r="ODE46" s="62"/>
      <c r="ODF46" s="63"/>
      <c r="ODG46" s="62"/>
      <c r="ODH46" s="63"/>
      <c r="ODI46" s="62"/>
      <c r="ODJ46" s="63"/>
      <c r="ODK46" s="62"/>
      <c r="ODL46" s="63"/>
      <c r="ODM46" s="62"/>
      <c r="ODN46" s="63"/>
      <c r="ODO46" s="62"/>
      <c r="ODP46" s="63"/>
      <c r="ODQ46" s="62"/>
      <c r="ODR46" s="63"/>
      <c r="ODS46" s="62"/>
      <c r="ODT46" s="63"/>
      <c r="ODU46" s="62"/>
      <c r="ODV46" s="63"/>
      <c r="ODW46" s="62"/>
      <c r="ODX46" s="63"/>
      <c r="ODY46" s="62"/>
      <c r="ODZ46" s="63"/>
      <c r="OEA46" s="62"/>
      <c r="OEB46" s="63"/>
      <c r="OEC46" s="62"/>
      <c r="OED46" s="63"/>
      <c r="OEE46" s="62"/>
      <c r="OEF46" s="63"/>
      <c r="OEG46" s="62"/>
      <c r="OEH46" s="63"/>
      <c r="OEI46" s="62"/>
      <c r="OEJ46" s="63"/>
      <c r="OEK46" s="62"/>
      <c r="OEL46" s="63"/>
      <c r="OEM46" s="62"/>
      <c r="OEN46" s="63"/>
      <c r="OEO46" s="62"/>
      <c r="OEP46" s="63"/>
      <c r="OEQ46" s="62"/>
      <c r="OER46" s="63"/>
      <c r="OES46" s="62"/>
      <c r="OET46" s="63"/>
      <c r="OEU46" s="62"/>
      <c r="OEV46" s="63"/>
      <c r="OEW46" s="62"/>
      <c r="OEX46" s="63"/>
      <c r="OEY46" s="62"/>
      <c r="OEZ46" s="63"/>
      <c r="OFA46" s="62"/>
      <c r="OFB46" s="63"/>
      <c r="OFC46" s="62"/>
      <c r="OFD46" s="63"/>
      <c r="OFE46" s="62"/>
      <c r="OFF46" s="63"/>
      <c r="OFG46" s="62"/>
      <c r="OFH46" s="63"/>
      <c r="OFI46" s="62"/>
      <c r="OFJ46" s="63"/>
      <c r="OFK46" s="62"/>
      <c r="OFL46" s="63"/>
      <c r="OFM46" s="62"/>
      <c r="OFN46" s="63"/>
      <c r="OFO46" s="62"/>
      <c r="OFP46" s="63"/>
      <c r="OFQ46" s="62"/>
      <c r="OFR46" s="63"/>
      <c r="OFS46" s="62"/>
      <c r="OFT46" s="63"/>
      <c r="OFU46" s="62"/>
      <c r="OFV46" s="63"/>
      <c r="OFW46" s="62"/>
      <c r="OFX46" s="63"/>
      <c r="OFY46" s="62"/>
      <c r="OFZ46" s="63"/>
      <c r="OGA46" s="62"/>
      <c r="OGB46" s="63"/>
      <c r="OGC46" s="62"/>
      <c r="OGD46" s="63"/>
      <c r="OGE46" s="62"/>
      <c r="OGF46" s="63"/>
      <c r="OGG46" s="62"/>
      <c r="OGH46" s="63"/>
      <c r="OGI46" s="62"/>
      <c r="OGJ46" s="63"/>
      <c r="OGK46" s="62"/>
      <c r="OGL46" s="63"/>
      <c r="OGM46" s="62"/>
      <c r="OGN46" s="63"/>
      <c r="OGO46" s="62"/>
      <c r="OGP46" s="63"/>
      <c r="OGQ46" s="62"/>
      <c r="OGR46" s="63"/>
      <c r="OGS46" s="62"/>
      <c r="OGT46" s="63"/>
      <c r="OGU46" s="62"/>
      <c r="OGV46" s="63"/>
      <c r="OGW46" s="62"/>
      <c r="OGX46" s="63"/>
      <c r="OGY46" s="62"/>
      <c r="OGZ46" s="63"/>
      <c r="OHA46" s="62"/>
      <c r="OHB46" s="63"/>
      <c r="OHC46" s="62"/>
      <c r="OHD46" s="63"/>
      <c r="OHE46" s="62"/>
      <c r="OHF46" s="63"/>
      <c r="OHG46" s="62"/>
      <c r="OHH46" s="63"/>
      <c r="OHI46" s="62"/>
      <c r="OHJ46" s="63"/>
      <c r="OHK46" s="62"/>
      <c r="OHL46" s="63"/>
      <c r="OHM46" s="62"/>
      <c r="OHN46" s="63"/>
      <c r="OHO46" s="62"/>
      <c r="OHP46" s="63"/>
      <c r="OHQ46" s="62"/>
      <c r="OHR46" s="63"/>
      <c r="OHS46" s="62"/>
      <c r="OHT46" s="63"/>
      <c r="OHU46" s="62"/>
      <c r="OHV46" s="63"/>
      <c r="OHW46" s="62"/>
      <c r="OHX46" s="63"/>
      <c r="OHY46" s="62"/>
      <c r="OHZ46" s="63"/>
      <c r="OIA46" s="62"/>
      <c r="OIB46" s="63"/>
      <c r="OIC46" s="62"/>
      <c r="OID46" s="63"/>
      <c r="OIE46" s="62"/>
      <c r="OIF46" s="63"/>
      <c r="OIG46" s="62"/>
      <c r="OIH46" s="63"/>
      <c r="OII46" s="62"/>
      <c r="OIJ46" s="63"/>
      <c r="OIK46" s="62"/>
      <c r="OIL46" s="63"/>
      <c r="OIM46" s="62"/>
      <c r="OIN46" s="63"/>
      <c r="OIO46" s="62"/>
      <c r="OIP46" s="63"/>
      <c r="OIQ46" s="62"/>
      <c r="OIR46" s="63"/>
      <c r="OIS46" s="62"/>
      <c r="OIT46" s="63"/>
      <c r="OIU46" s="62"/>
      <c r="OIV46" s="63"/>
      <c r="OIW46" s="62"/>
      <c r="OIX46" s="63"/>
      <c r="OIY46" s="62"/>
      <c r="OIZ46" s="63"/>
      <c r="OJA46" s="62"/>
      <c r="OJB46" s="63"/>
      <c r="OJC46" s="62"/>
      <c r="OJD46" s="63"/>
      <c r="OJE46" s="62"/>
      <c r="OJF46" s="63"/>
      <c r="OJG46" s="62"/>
      <c r="OJH46" s="63"/>
      <c r="OJI46" s="62"/>
      <c r="OJJ46" s="63"/>
      <c r="OJK46" s="62"/>
      <c r="OJL46" s="63"/>
      <c r="OJM46" s="62"/>
      <c r="OJN46" s="63"/>
      <c r="OJO46" s="62"/>
      <c r="OJP46" s="63"/>
      <c r="OJQ46" s="62"/>
      <c r="OJR46" s="63"/>
      <c r="OJS46" s="62"/>
      <c r="OJT46" s="63"/>
      <c r="OJU46" s="62"/>
      <c r="OJV46" s="63"/>
      <c r="OJW46" s="62"/>
      <c r="OJX46" s="63"/>
      <c r="OJY46" s="62"/>
      <c r="OJZ46" s="63"/>
      <c r="OKA46" s="62"/>
      <c r="OKB46" s="63"/>
      <c r="OKC46" s="62"/>
      <c r="OKD46" s="63"/>
      <c r="OKE46" s="62"/>
      <c r="OKF46" s="63"/>
      <c r="OKG46" s="62"/>
      <c r="OKH46" s="63"/>
      <c r="OKI46" s="62"/>
      <c r="OKJ46" s="63"/>
      <c r="OKK46" s="62"/>
      <c r="OKL46" s="63"/>
      <c r="OKM46" s="62"/>
      <c r="OKN46" s="63"/>
      <c r="OKO46" s="62"/>
      <c r="OKP46" s="63"/>
      <c r="OKQ46" s="62"/>
      <c r="OKR46" s="63"/>
      <c r="OKS46" s="62"/>
      <c r="OKT46" s="63"/>
      <c r="OKU46" s="62"/>
      <c r="OKV46" s="63"/>
      <c r="OKW46" s="62"/>
      <c r="OKX46" s="63"/>
      <c r="OKY46" s="62"/>
      <c r="OKZ46" s="63"/>
      <c r="OLA46" s="62"/>
      <c r="OLB46" s="63"/>
      <c r="OLC46" s="62"/>
      <c r="OLD46" s="63"/>
      <c r="OLE46" s="62"/>
      <c r="OLF46" s="63"/>
      <c r="OLG46" s="62"/>
      <c r="OLH46" s="63"/>
      <c r="OLI46" s="62"/>
      <c r="OLJ46" s="63"/>
      <c r="OLK46" s="62"/>
      <c r="OLL46" s="63"/>
      <c r="OLM46" s="62"/>
      <c r="OLN46" s="63"/>
      <c r="OLO46" s="62"/>
      <c r="OLP46" s="63"/>
      <c r="OLQ46" s="62"/>
      <c r="OLR46" s="63"/>
      <c r="OLS46" s="62"/>
      <c r="OLT46" s="63"/>
      <c r="OLU46" s="62"/>
      <c r="OLV46" s="63"/>
      <c r="OLW46" s="62"/>
      <c r="OLX46" s="63"/>
      <c r="OLY46" s="62"/>
      <c r="OLZ46" s="63"/>
      <c r="OMA46" s="62"/>
      <c r="OMB46" s="63"/>
      <c r="OMC46" s="62"/>
      <c r="OMD46" s="63"/>
      <c r="OME46" s="62"/>
      <c r="OMF46" s="63"/>
      <c r="OMG46" s="62"/>
      <c r="OMH46" s="63"/>
      <c r="OMI46" s="62"/>
      <c r="OMJ46" s="63"/>
      <c r="OMK46" s="62"/>
      <c r="OML46" s="63"/>
      <c r="OMM46" s="62"/>
      <c r="OMN46" s="63"/>
      <c r="OMO46" s="62"/>
      <c r="OMP46" s="63"/>
      <c r="OMQ46" s="62"/>
      <c r="OMR46" s="63"/>
      <c r="OMS46" s="62"/>
      <c r="OMT46" s="63"/>
      <c r="OMU46" s="62"/>
      <c r="OMV46" s="63"/>
      <c r="OMW46" s="62"/>
      <c r="OMX46" s="63"/>
      <c r="OMY46" s="62"/>
      <c r="OMZ46" s="63"/>
      <c r="ONA46" s="62"/>
      <c r="ONB46" s="63"/>
      <c r="ONC46" s="62"/>
      <c r="OND46" s="63"/>
      <c r="ONE46" s="62"/>
      <c r="ONF46" s="63"/>
      <c r="ONG46" s="62"/>
      <c r="ONH46" s="63"/>
      <c r="ONI46" s="62"/>
      <c r="ONJ46" s="63"/>
      <c r="ONK46" s="62"/>
      <c r="ONL46" s="63"/>
      <c r="ONM46" s="62"/>
      <c r="ONN46" s="63"/>
      <c r="ONO46" s="62"/>
      <c r="ONP46" s="63"/>
      <c r="ONQ46" s="62"/>
      <c r="ONR46" s="63"/>
      <c r="ONS46" s="62"/>
      <c r="ONT46" s="63"/>
      <c r="ONU46" s="62"/>
      <c r="ONV46" s="63"/>
      <c r="ONW46" s="62"/>
      <c r="ONX46" s="63"/>
      <c r="ONY46" s="62"/>
      <c r="ONZ46" s="63"/>
      <c r="OOA46" s="62"/>
      <c r="OOB46" s="63"/>
      <c r="OOC46" s="62"/>
      <c r="OOD46" s="63"/>
      <c r="OOE46" s="62"/>
      <c r="OOF46" s="63"/>
      <c r="OOG46" s="62"/>
      <c r="OOH46" s="63"/>
      <c r="OOI46" s="62"/>
      <c r="OOJ46" s="63"/>
      <c r="OOK46" s="62"/>
      <c r="OOL46" s="63"/>
      <c r="OOM46" s="62"/>
      <c r="OON46" s="63"/>
      <c r="OOO46" s="62"/>
      <c r="OOP46" s="63"/>
      <c r="OOQ46" s="62"/>
      <c r="OOR46" s="63"/>
      <c r="OOS46" s="62"/>
      <c r="OOT46" s="63"/>
      <c r="OOU46" s="62"/>
      <c r="OOV46" s="63"/>
      <c r="OOW46" s="62"/>
      <c r="OOX46" s="63"/>
      <c r="OOY46" s="62"/>
      <c r="OOZ46" s="63"/>
      <c r="OPA46" s="62"/>
      <c r="OPB46" s="63"/>
      <c r="OPC46" s="62"/>
      <c r="OPD46" s="63"/>
      <c r="OPE46" s="62"/>
      <c r="OPF46" s="63"/>
      <c r="OPG46" s="62"/>
      <c r="OPH46" s="63"/>
      <c r="OPI46" s="62"/>
      <c r="OPJ46" s="63"/>
      <c r="OPK46" s="62"/>
      <c r="OPL46" s="63"/>
      <c r="OPM46" s="62"/>
      <c r="OPN46" s="63"/>
      <c r="OPO46" s="62"/>
      <c r="OPP46" s="63"/>
      <c r="OPQ46" s="62"/>
      <c r="OPR46" s="63"/>
      <c r="OPS46" s="62"/>
      <c r="OPT46" s="63"/>
      <c r="OPU46" s="62"/>
      <c r="OPV46" s="63"/>
      <c r="OPW46" s="62"/>
      <c r="OPX46" s="63"/>
      <c r="OPY46" s="62"/>
      <c r="OPZ46" s="63"/>
      <c r="OQA46" s="62"/>
      <c r="OQB46" s="63"/>
      <c r="OQC46" s="62"/>
      <c r="OQD46" s="63"/>
      <c r="OQE46" s="62"/>
      <c r="OQF46" s="63"/>
      <c r="OQG46" s="62"/>
      <c r="OQH46" s="63"/>
      <c r="OQI46" s="62"/>
      <c r="OQJ46" s="63"/>
      <c r="OQK46" s="62"/>
      <c r="OQL46" s="63"/>
      <c r="OQM46" s="62"/>
      <c r="OQN46" s="63"/>
      <c r="OQO46" s="62"/>
      <c r="OQP46" s="63"/>
      <c r="OQQ46" s="62"/>
      <c r="OQR46" s="63"/>
      <c r="OQS46" s="62"/>
      <c r="OQT46" s="63"/>
      <c r="OQU46" s="62"/>
      <c r="OQV46" s="63"/>
      <c r="OQW46" s="62"/>
      <c r="OQX46" s="63"/>
      <c r="OQY46" s="62"/>
      <c r="OQZ46" s="63"/>
      <c r="ORA46" s="62"/>
      <c r="ORB46" s="63"/>
      <c r="ORC46" s="62"/>
      <c r="ORD46" s="63"/>
      <c r="ORE46" s="62"/>
      <c r="ORF46" s="63"/>
      <c r="ORG46" s="62"/>
      <c r="ORH46" s="63"/>
      <c r="ORI46" s="62"/>
      <c r="ORJ46" s="63"/>
      <c r="ORK46" s="62"/>
      <c r="ORL46" s="63"/>
      <c r="ORM46" s="62"/>
      <c r="ORN46" s="63"/>
      <c r="ORO46" s="62"/>
      <c r="ORP46" s="63"/>
      <c r="ORQ46" s="62"/>
      <c r="ORR46" s="63"/>
      <c r="ORS46" s="62"/>
      <c r="ORT46" s="63"/>
      <c r="ORU46" s="62"/>
      <c r="ORV46" s="63"/>
      <c r="ORW46" s="62"/>
      <c r="ORX46" s="63"/>
      <c r="ORY46" s="62"/>
      <c r="ORZ46" s="63"/>
      <c r="OSA46" s="62"/>
      <c r="OSB46" s="63"/>
      <c r="OSC46" s="62"/>
      <c r="OSD46" s="63"/>
      <c r="OSE46" s="62"/>
      <c r="OSF46" s="63"/>
      <c r="OSG46" s="62"/>
      <c r="OSH46" s="63"/>
      <c r="OSI46" s="62"/>
      <c r="OSJ46" s="63"/>
      <c r="OSK46" s="62"/>
      <c r="OSL46" s="63"/>
      <c r="OSM46" s="62"/>
      <c r="OSN46" s="63"/>
      <c r="OSO46" s="62"/>
      <c r="OSP46" s="63"/>
      <c r="OSQ46" s="62"/>
      <c r="OSR46" s="63"/>
      <c r="OSS46" s="62"/>
      <c r="OST46" s="63"/>
      <c r="OSU46" s="62"/>
      <c r="OSV46" s="63"/>
      <c r="OSW46" s="62"/>
      <c r="OSX46" s="63"/>
      <c r="OSY46" s="62"/>
      <c r="OSZ46" s="63"/>
      <c r="OTA46" s="62"/>
      <c r="OTB46" s="63"/>
      <c r="OTC46" s="62"/>
      <c r="OTD46" s="63"/>
      <c r="OTE46" s="62"/>
      <c r="OTF46" s="63"/>
      <c r="OTG46" s="62"/>
      <c r="OTH46" s="63"/>
      <c r="OTI46" s="62"/>
      <c r="OTJ46" s="63"/>
      <c r="OTK46" s="62"/>
      <c r="OTL46" s="63"/>
      <c r="OTM46" s="62"/>
      <c r="OTN46" s="63"/>
      <c r="OTO46" s="62"/>
      <c r="OTP46" s="63"/>
      <c r="OTQ46" s="62"/>
      <c r="OTR46" s="63"/>
      <c r="OTS46" s="62"/>
      <c r="OTT46" s="63"/>
      <c r="OTU46" s="62"/>
      <c r="OTV46" s="63"/>
      <c r="OTW46" s="62"/>
      <c r="OTX46" s="63"/>
      <c r="OTY46" s="62"/>
      <c r="OTZ46" s="63"/>
      <c r="OUA46" s="62"/>
      <c r="OUB46" s="63"/>
      <c r="OUC46" s="62"/>
      <c r="OUD46" s="63"/>
      <c r="OUE46" s="62"/>
      <c r="OUF46" s="63"/>
      <c r="OUG46" s="62"/>
      <c r="OUH46" s="63"/>
      <c r="OUI46" s="62"/>
      <c r="OUJ46" s="63"/>
      <c r="OUK46" s="62"/>
      <c r="OUL46" s="63"/>
      <c r="OUM46" s="62"/>
      <c r="OUN46" s="63"/>
      <c r="OUO46" s="62"/>
      <c r="OUP46" s="63"/>
      <c r="OUQ46" s="62"/>
      <c r="OUR46" s="63"/>
      <c r="OUS46" s="62"/>
      <c r="OUT46" s="63"/>
      <c r="OUU46" s="62"/>
      <c r="OUV46" s="63"/>
      <c r="OUW46" s="62"/>
      <c r="OUX46" s="63"/>
      <c r="OUY46" s="62"/>
      <c r="OUZ46" s="63"/>
      <c r="OVA46" s="62"/>
      <c r="OVB46" s="63"/>
      <c r="OVC46" s="62"/>
      <c r="OVD46" s="63"/>
      <c r="OVE46" s="62"/>
      <c r="OVF46" s="63"/>
      <c r="OVG46" s="62"/>
      <c r="OVH46" s="63"/>
      <c r="OVI46" s="62"/>
      <c r="OVJ46" s="63"/>
      <c r="OVK46" s="62"/>
      <c r="OVL46" s="63"/>
      <c r="OVM46" s="62"/>
      <c r="OVN46" s="63"/>
      <c r="OVO46" s="62"/>
      <c r="OVP46" s="63"/>
      <c r="OVQ46" s="62"/>
      <c r="OVR46" s="63"/>
      <c r="OVS46" s="62"/>
      <c r="OVT46" s="63"/>
      <c r="OVU46" s="62"/>
      <c r="OVV46" s="63"/>
      <c r="OVW46" s="62"/>
      <c r="OVX46" s="63"/>
      <c r="OVY46" s="62"/>
      <c r="OVZ46" s="63"/>
      <c r="OWA46" s="62"/>
      <c r="OWB46" s="63"/>
      <c r="OWC46" s="62"/>
      <c r="OWD46" s="63"/>
      <c r="OWE46" s="62"/>
      <c r="OWF46" s="63"/>
      <c r="OWG46" s="62"/>
      <c r="OWH46" s="63"/>
      <c r="OWI46" s="62"/>
      <c r="OWJ46" s="63"/>
      <c r="OWK46" s="62"/>
      <c r="OWL46" s="63"/>
      <c r="OWM46" s="62"/>
      <c r="OWN46" s="63"/>
      <c r="OWO46" s="62"/>
      <c r="OWP46" s="63"/>
      <c r="OWQ46" s="62"/>
      <c r="OWR46" s="63"/>
      <c r="OWS46" s="62"/>
      <c r="OWT46" s="63"/>
      <c r="OWU46" s="62"/>
      <c r="OWV46" s="63"/>
      <c r="OWW46" s="62"/>
      <c r="OWX46" s="63"/>
      <c r="OWY46" s="62"/>
      <c r="OWZ46" s="63"/>
      <c r="OXA46" s="62"/>
      <c r="OXB46" s="63"/>
      <c r="OXC46" s="62"/>
      <c r="OXD46" s="63"/>
      <c r="OXE46" s="62"/>
      <c r="OXF46" s="63"/>
      <c r="OXG46" s="62"/>
      <c r="OXH46" s="63"/>
      <c r="OXI46" s="62"/>
      <c r="OXJ46" s="63"/>
      <c r="OXK46" s="62"/>
      <c r="OXL46" s="63"/>
      <c r="OXM46" s="62"/>
      <c r="OXN46" s="63"/>
      <c r="OXO46" s="62"/>
      <c r="OXP46" s="63"/>
      <c r="OXQ46" s="62"/>
      <c r="OXR46" s="63"/>
      <c r="OXS46" s="62"/>
      <c r="OXT46" s="63"/>
      <c r="OXU46" s="62"/>
      <c r="OXV46" s="63"/>
      <c r="OXW46" s="62"/>
      <c r="OXX46" s="63"/>
      <c r="OXY46" s="62"/>
      <c r="OXZ46" s="63"/>
      <c r="OYA46" s="62"/>
      <c r="OYB46" s="63"/>
      <c r="OYC46" s="62"/>
      <c r="OYD46" s="63"/>
      <c r="OYE46" s="62"/>
      <c r="OYF46" s="63"/>
      <c r="OYG46" s="62"/>
      <c r="OYH46" s="63"/>
      <c r="OYI46" s="62"/>
      <c r="OYJ46" s="63"/>
      <c r="OYK46" s="62"/>
      <c r="OYL46" s="63"/>
      <c r="OYM46" s="62"/>
      <c r="OYN46" s="63"/>
      <c r="OYO46" s="62"/>
      <c r="OYP46" s="63"/>
      <c r="OYQ46" s="62"/>
      <c r="OYR46" s="63"/>
      <c r="OYS46" s="62"/>
      <c r="OYT46" s="63"/>
      <c r="OYU46" s="62"/>
      <c r="OYV46" s="63"/>
      <c r="OYW46" s="62"/>
      <c r="OYX46" s="63"/>
      <c r="OYY46" s="62"/>
      <c r="OYZ46" s="63"/>
      <c r="OZA46" s="62"/>
      <c r="OZB46" s="63"/>
      <c r="OZC46" s="62"/>
      <c r="OZD46" s="63"/>
      <c r="OZE46" s="62"/>
      <c r="OZF46" s="63"/>
      <c r="OZG46" s="62"/>
      <c r="OZH46" s="63"/>
      <c r="OZI46" s="62"/>
      <c r="OZJ46" s="63"/>
      <c r="OZK46" s="62"/>
      <c r="OZL46" s="63"/>
      <c r="OZM46" s="62"/>
      <c r="OZN46" s="63"/>
      <c r="OZO46" s="62"/>
      <c r="OZP46" s="63"/>
      <c r="OZQ46" s="62"/>
      <c r="OZR46" s="63"/>
      <c r="OZS46" s="62"/>
      <c r="OZT46" s="63"/>
      <c r="OZU46" s="62"/>
      <c r="OZV46" s="63"/>
      <c r="OZW46" s="62"/>
      <c r="OZX46" s="63"/>
      <c r="OZY46" s="62"/>
      <c r="OZZ46" s="63"/>
      <c r="PAA46" s="62"/>
      <c r="PAB46" s="63"/>
      <c r="PAC46" s="62"/>
      <c r="PAD46" s="63"/>
      <c r="PAE46" s="62"/>
      <c r="PAF46" s="63"/>
      <c r="PAG46" s="62"/>
      <c r="PAH46" s="63"/>
      <c r="PAI46" s="62"/>
      <c r="PAJ46" s="63"/>
      <c r="PAK46" s="62"/>
      <c r="PAL46" s="63"/>
      <c r="PAM46" s="62"/>
      <c r="PAN46" s="63"/>
      <c r="PAO46" s="62"/>
      <c r="PAP46" s="63"/>
      <c r="PAQ46" s="62"/>
      <c r="PAR46" s="63"/>
      <c r="PAS46" s="62"/>
      <c r="PAT46" s="63"/>
      <c r="PAU46" s="62"/>
      <c r="PAV46" s="63"/>
      <c r="PAW46" s="62"/>
      <c r="PAX46" s="63"/>
      <c r="PAY46" s="62"/>
      <c r="PAZ46" s="63"/>
      <c r="PBA46" s="62"/>
      <c r="PBB46" s="63"/>
      <c r="PBC46" s="62"/>
      <c r="PBD46" s="63"/>
      <c r="PBE46" s="62"/>
      <c r="PBF46" s="63"/>
      <c r="PBG46" s="62"/>
      <c r="PBH46" s="63"/>
      <c r="PBI46" s="62"/>
      <c r="PBJ46" s="63"/>
      <c r="PBK46" s="62"/>
      <c r="PBL46" s="63"/>
      <c r="PBM46" s="62"/>
      <c r="PBN46" s="63"/>
      <c r="PBO46" s="62"/>
      <c r="PBP46" s="63"/>
      <c r="PBQ46" s="62"/>
      <c r="PBR46" s="63"/>
      <c r="PBS46" s="62"/>
      <c r="PBT46" s="63"/>
      <c r="PBU46" s="62"/>
      <c r="PBV46" s="63"/>
      <c r="PBW46" s="62"/>
      <c r="PBX46" s="63"/>
      <c r="PBY46" s="62"/>
      <c r="PBZ46" s="63"/>
      <c r="PCA46" s="62"/>
      <c r="PCB46" s="63"/>
      <c r="PCC46" s="62"/>
      <c r="PCD46" s="63"/>
      <c r="PCE46" s="62"/>
      <c r="PCF46" s="63"/>
      <c r="PCG46" s="62"/>
      <c r="PCH46" s="63"/>
      <c r="PCI46" s="62"/>
      <c r="PCJ46" s="63"/>
      <c r="PCK46" s="62"/>
      <c r="PCL46" s="63"/>
      <c r="PCM46" s="62"/>
      <c r="PCN46" s="63"/>
      <c r="PCO46" s="62"/>
      <c r="PCP46" s="63"/>
      <c r="PCQ46" s="62"/>
      <c r="PCR46" s="63"/>
      <c r="PCS46" s="62"/>
      <c r="PCT46" s="63"/>
      <c r="PCU46" s="62"/>
      <c r="PCV46" s="63"/>
      <c r="PCW46" s="62"/>
      <c r="PCX46" s="63"/>
      <c r="PCY46" s="62"/>
      <c r="PCZ46" s="63"/>
      <c r="PDA46" s="62"/>
      <c r="PDB46" s="63"/>
      <c r="PDC46" s="62"/>
      <c r="PDD46" s="63"/>
      <c r="PDE46" s="62"/>
      <c r="PDF46" s="63"/>
      <c r="PDG46" s="62"/>
      <c r="PDH46" s="63"/>
      <c r="PDI46" s="62"/>
      <c r="PDJ46" s="63"/>
      <c r="PDK46" s="62"/>
      <c r="PDL46" s="63"/>
      <c r="PDM46" s="62"/>
      <c r="PDN46" s="63"/>
      <c r="PDO46" s="62"/>
      <c r="PDP46" s="63"/>
      <c r="PDQ46" s="62"/>
      <c r="PDR46" s="63"/>
      <c r="PDS46" s="62"/>
      <c r="PDT46" s="63"/>
      <c r="PDU46" s="62"/>
      <c r="PDV46" s="63"/>
      <c r="PDW46" s="62"/>
      <c r="PDX46" s="63"/>
      <c r="PDY46" s="62"/>
      <c r="PDZ46" s="63"/>
      <c r="PEA46" s="62"/>
      <c r="PEB46" s="63"/>
      <c r="PEC46" s="62"/>
      <c r="PED46" s="63"/>
      <c r="PEE46" s="62"/>
      <c r="PEF46" s="63"/>
      <c r="PEG46" s="62"/>
      <c r="PEH46" s="63"/>
      <c r="PEI46" s="62"/>
      <c r="PEJ46" s="63"/>
      <c r="PEK46" s="62"/>
      <c r="PEL46" s="63"/>
      <c r="PEM46" s="62"/>
      <c r="PEN46" s="63"/>
      <c r="PEO46" s="62"/>
      <c r="PEP46" s="63"/>
      <c r="PEQ46" s="62"/>
      <c r="PER46" s="63"/>
      <c r="PES46" s="62"/>
      <c r="PET46" s="63"/>
      <c r="PEU46" s="62"/>
      <c r="PEV46" s="63"/>
      <c r="PEW46" s="62"/>
      <c r="PEX46" s="63"/>
      <c r="PEY46" s="62"/>
      <c r="PEZ46" s="63"/>
      <c r="PFA46" s="62"/>
      <c r="PFB46" s="63"/>
      <c r="PFC46" s="62"/>
      <c r="PFD46" s="63"/>
      <c r="PFE46" s="62"/>
      <c r="PFF46" s="63"/>
      <c r="PFG46" s="62"/>
      <c r="PFH46" s="63"/>
      <c r="PFI46" s="62"/>
      <c r="PFJ46" s="63"/>
      <c r="PFK46" s="62"/>
      <c r="PFL46" s="63"/>
      <c r="PFM46" s="62"/>
      <c r="PFN46" s="63"/>
      <c r="PFO46" s="62"/>
      <c r="PFP46" s="63"/>
      <c r="PFQ46" s="62"/>
      <c r="PFR46" s="63"/>
      <c r="PFS46" s="62"/>
      <c r="PFT46" s="63"/>
      <c r="PFU46" s="62"/>
      <c r="PFV46" s="63"/>
      <c r="PFW46" s="62"/>
      <c r="PFX46" s="63"/>
      <c r="PFY46" s="62"/>
      <c r="PFZ46" s="63"/>
      <c r="PGA46" s="62"/>
      <c r="PGB46" s="63"/>
      <c r="PGC46" s="62"/>
      <c r="PGD46" s="63"/>
      <c r="PGE46" s="62"/>
      <c r="PGF46" s="63"/>
      <c r="PGG46" s="62"/>
      <c r="PGH46" s="63"/>
      <c r="PGI46" s="62"/>
      <c r="PGJ46" s="63"/>
      <c r="PGK46" s="62"/>
      <c r="PGL46" s="63"/>
      <c r="PGM46" s="62"/>
      <c r="PGN46" s="63"/>
      <c r="PGO46" s="62"/>
      <c r="PGP46" s="63"/>
      <c r="PGQ46" s="62"/>
      <c r="PGR46" s="63"/>
      <c r="PGS46" s="62"/>
      <c r="PGT46" s="63"/>
      <c r="PGU46" s="62"/>
      <c r="PGV46" s="63"/>
      <c r="PGW46" s="62"/>
      <c r="PGX46" s="63"/>
      <c r="PGY46" s="62"/>
      <c r="PGZ46" s="63"/>
      <c r="PHA46" s="62"/>
      <c r="PHB46" s="63"/>
      <c r="PHC46" s="62"/>
      <c r="PHD46" s="63"/>
      <c r="PHE46" s="62"/>
      <c r="PHF46" s="63"/>
      <c r="PHG46" s="62"/>
      <c r="PHH46" s="63"/>
      <c r="PHI46" s="62"/>
      <c r="PHJ46" s="63"/>
      <c r="PHK46" s="62"/>
      <c r="PHL46" s="63"/>
      <c r="PHM46" s="62"/>
      <c r="PHN46" s="63"/>
      <c r="PHO46" s="62"/>
      <c r="PHP46" s="63"/>
      <c r="PHQ46" s="62"/>
      <c r="PHR46" s="63"/>
      <c r="PHS46" s="62"/>
      <c r="PHT46" s="63"/>
      <c r="PHU46" s="62"/>
      <c r="PHV46" s="63"/>
      <c r="PHW46" s="62"/>
      <c r="PHX46" s="63"/>
      <c r="PHY46" s="62"/>
      <c r="PHZ46" s="63"/>
      <c r="PIA46" s="62"/>
      <c r="PIB46" s="63"/>
      <c r="PIC46" s="62"/>
      <c r="PID46" s="63"/>
      <c r="PIE46" s="62"/>
      <c r="PIF46" s="63"/>
      <c r="PIG46" s="62"/>
      <c r="PIH46" s="63"/>
      <c r="PII46" s="62"/>
      <c r="PIJ46" s="63"/>
      <c r="PIK46" s="62"/>
      <c r="PIL46" s="63"/>
      <c r="PIM46" s="62"/>
      <c r="PIN46" s="63"/>
      <c r="PIO46" s="62"/>
      <c r="PIP46" s="63"/>
      <c r="PIQ46" s="62"/>
      <c r="PIR46" s="63"/>
      <c r="PIS46" s="62"/>
      <c r="PIT46" s="63"/>
      <c r="PIU46" s="62"/>
      <c r="PIV46" s="63"/>
      <c r="PIW46" s="62"/>
      <c r="PIX46" s="63"/>
      <c r="PIY46" s="62"/>
      <c r="PIZ46" s="63"/>
      <c r="PJA46" s="62"/>
      <c r="PJB46" s="63"/>
      <c r="PJC46" s="62"/>
      <c r="PJD46" s="63"/>
      <c r="PJE46" s="62"/>
      <c r="PJF46" s="63"/>
      <c r="PJG46" s="62"/>
      <c r="PJH46" s="63"/>
      <c r="PJI46" s="62"/>
      <c r="PJJ46" s="63"/>
      <c r="PJK46" s="62"/>
      <c r="PJL46" s="63"/>
      <c r="PJM46" s="62"/>
      <c r="PJN46" s="63"/>
      <c r="PJO46" s="62"/>
      <c r="PJP46" s="63"/>
      <c r="PJQ46" s="62"/>
      <c r="PJR46" s="63"/>
      <c r="PJS46" s="62"/>
      <c r="PJT46" s="63"/>
      <c r="PJU46" s="62"/>
      <c r="PJV46" s="63"/>
      <c r="PJW46" s="62"/>
      <c r="PJX46" s="63"/>
      <c r="PJY46" s="62"/>
      <c r="PJZ46" s="63"/>
      <c r="PKA46" s="62"/>
      <c r="PKB46" s="63"/>
      <c r="PKC46" s="62"/>
      <c r="PKD46" s="63"/>
      <c r="PKE46" s="62"/>
      <c r="PKF46" s="63"/>
      <c r="PKG46" s="62"/>
      <c r="PKH46" s="63"/>
      <c r="PKI46" s="62"/>
      <c r="PKJ46" s="63"/>
      <c r="PKK46" s="62"/>
      <c r="PKL46" s="63"/>
      <c r="PKM46" s="62"/>
      <c r="PKN46" s="63"/>
      <c r="PKO46" s="62"/>
      <c r="PKP46" s="63"/>
      <c r="PKQ46" s="62"/>
      <c r="PKR46" s="63"/>
      <c r="PKS46" s="62"/>
      <c r="PKT46" s="63"/>
      <c r="PKU46" s="62"/>
      <c r="PKV46" s="63"/>
      <c r="PKW46" s="62"/>
      <c r="PKX46" s="63"/>
      <c r="PKY46" s="62"/>
      <c r="PKZ46" s="63"/>
      <c r="PLA46" s="62"/>
      <c r="PLB46" s="63"/>
      <c r="PLC46" s="62"/>
      <c r="PLD46" s="63"/>
      <c r="PLE46" s="62"/>
      <c r="PLF46" s="63"/>
      <c r="PLG46" s="62"/>
      <c r="PLH46" s="63"/>
      <c r="PLI46" s="62"/>
      <c r="PLJ46" s="63"/>
      <c r="PLK46" s="62"/>
      <c r="PLL46" s="63"/>
      <c r="PLM46" s="62"/>
      <c r="PLN46" s="63"/>
      <c r="PLO46" s="62"/>
      <c r="PLP46" s="63"/>
      <c r="PLQ46" s="62"/>
      <c r="PLR46" s="63"/>
      <c r="PLS46" s="62"/>
      <c r="PLT46" s="63"/>
      <c r="PLU46" s="62"/>
      <c r="PLV46" s="63"/>
      <c r="PLW46" s="62"/>
      <c r="PLX46" s="63"/>
      <c r="PLY46" s="62"/>
      <c r="PLZ46" s="63"/>
      <c r="PMA46" s="62"/>
      <c r="PMB46" s="63"/>
      <c r="PMC46" s="62"/>
      <c r="PMD46" s="63"/>
      <c r="PME46" s="62"/>
      <c r="PMF46" s="63"/>
      <c r="PMG46" s="62"/>
      <c r="PMH46" s="63"/>
      <c r="PMI46" s="62"/>
      <c r="PMJ46" s="63"/>
      <c r="PMK46" s="62"/>
      <c r="PML46" s="63"/>
      <c r="PMM46" s="62"/>
      <c r="PMN46" s="63"/>
      <c r="PMO46" s="62"/>
      <c r="PMP46" s="63"/>
      <c r="PMQ46" s="62"/>
      <c r="PMR46" s="63"/>
      <c r="PMS46" s="62"/>
      <c r="PMT46" s="63"/>
      <c r="PMU46" s="62"/>
      <c r="PMV46" s="63"/>
      <c r="PMW46" s="62"/>
      <c r="PMX46" s="63"/>
      <c r="PMY46" s="62"/>
      <c r="PMZ46" s="63"/>
      <c r="PNA46" s="62"/>
      <c r="PNB46" s="63"/>
      <c r="PNC46" s="62"/>
      <c r="PND46" s="63"/>
      <c r="PNE46" s="62"/>
      <c r="PNF46" s="63"/>
      <c r="PNG46" s="62"/>
      <c r="PNH46" s="63"/>
      <c r="PNI46" s="62"/>
      <c r="PNJ46" s="63"/>
      <c r="PNK46" s="62"/>
      <c r="PNL46" s="63"/>
      <c r="PNM46" s="62"/>
      <c r="PNN46" s="63"/>
      <c r="PNO46" s="62"/>
      <c r="PNP46" s="63"/>
      <c r="PNQ46" s="62"/>
      <c r="PNR46" s="63"/>
      <c r="PNS46" s="62"/>
      <c r="PNT46" s="63"/>
      <c r="PNU46" s="62"/>
      <c r="PNV46" s="63"/>
      <c r="PNW46" s="62"/>
      <c r="PNX46" s="63"/>
      <c r="PNY46" s="62"/>
      <c r="PNZ46" s="63"/>
      <c r="POA46" s="62"/>
      <c r="POB46" s="63"/>
      <c r="POC46" s="62"/>
      <c r="POD46" s="63"/>
      <c r="POE46" s="62"/>
      <c r="POF46" s="63"/>
      <c r="POG46" s="62"/>
      <c r="POH46" s="63"/>
      <c r="POI46" s="62"/>
      <c r="POJ46" s="63"/>
      <c r="POK46" s="62"/>
      <c r="POL46" s="63"/>
      <c r="POM46" s="62"/>
      <c r="PON46" s="63"/>
      <c r="POO46" s="62"/>
      <c r="POP46" s="63"/>
      <c r="POQ46" s="62"/>
      <c r="POR46" s="63"/>
      <c r="POS46" s="62"/>
      <c r="POT46" s="63"/>
      <c r="POU46" s="62"/>
      <c r="POV46" s="63"/>
      <c r="POW46" s="62"/>
      <c r="POX46" s="63"/>
      <c r="POY46" s="62"/>
      <c r="POZ46" s="63"/>
      <c r="PPA46" s="62"/>
      <c r="PPB46" s="63"/>
      <c r="PPC46" s="62"/>
      <c r="PPD46" s="63"/>
      <c r="PPE46" s="62"/>
      <c r="PPF46" s="63"/>
      <c r="PPG46" s="62"/>
      <c r="PPH46" s="63"/>
      <c r="PPI46" s="62"/>
      <c r="PPJ46" s="63"/>
      <c r="PPK46" s="62"/>
      <c r="PPL46" s="63"/>
      <c r="PPM46" s="62"/>
      <c r="PPN46" s="63"/>
      <c r="PPO46" s="62"/>
      <c r="PPP46" s="63"/>
      <c r="PPQ46" s="62"/>
      <c r="PPR46" s="63"/>
      <c r="PPS46" s="62"/>
      <c r="PPT46" s="63"/>
      <c r="PPU46" s="62"/>
      <c r="PPV46" s="63"/>
      <c r="PPW46" s="62"/>
      <c r="PPX46" s="63"/>
      <c r="PPY46" s="62"/>
      <c r="PPZ46" s="63"/>
      <c r="PQA46" s="62"/>
      <c r="PQB46" s="63"/>
      <c r="PQC46" s="62"/>
      <c r="PQD46" s="63"/>
      <c r="PQE46" s="62"/>
      <c r="PQF46" s="63"/>
      <c r="PQG46" s="62"/>
      <c r="PQH46" s="63"/>
      <c r="PQI46" s="62"/>
      <c r="PQJ46" s="63"/>
      <c r="PQK46" s="62"/>
      <c r="PQL46" s="63"/>
      <c r="PQM46" s="62"/>
      <c r="PQN46" s="63"/>
      <c r="PQO46" s="62"/>
      <c r="PQP46" s="63"/>
      <c r="PQQ46" s="62"/>
      <c r="PQR46" s="63"/>
      <c r="PQS46" s="62"/>
      <c r="PQT46" s="63"/>
      <c r="PQU46" s="62"/>
      <c r="PQV46" s="63"/>
      <c r="PQW46" s="62"/>
      <c r="PQX46" s="63"/>
      <c r="PQY46" s="62"/>
      <c r="PQZ46" s="63"/>
      <c r="PRA46" s="62"/>
      <c r="PRB46" s="63"/>
      <c r="PRC46" s="62"/>
      <c r="PRD46" s="63"/>
      <c r="PRE46" s="62"/>
      <c r="PRF46" s="63"/>
      <c r="PRG46" s="62"/>
      <c r="PRH46" s="63"/>
      <c r="PRI46" s="62"/>
      <c r="PRJ46" s="63"/>
      <c r="PRK46" s="62"/>
      <c r="PRL46" s="63"/>
      <c r="PRM46" s="62"/>
      <c r="PRN46" s="63"/>
      <c r="PRO46" s="62"/>
      <c r="PRP46" s="63"/>
      <c r="PRQ46" s="62"/>
      <c r="PRR46" s="63"/>
      <c r="PRS46" s="62"/>
      <c r="PRT46" s="63"/>
      <c r="PRU46" s="62"/>
      <c r="PRV46" s="63"/>
      <c r="PRW46" s="62"/>
      <c r="PRX46" s="63"/>
      <c r="PRY46" s="62"/>
      <c r="PRZ46" s="63"/>
      <c r="PSA46" s="62"/>
      <c r="PSB46" s="63"/>
      <c r="PSC46" s="62"/>
      <c r="PSD46" s="63"/>
      <c r="PSE46" s="62"/>
      <c r="PSF46" s="63"/>
      <c r="PSG46" s="62"/>
      <c r="PSH46" s="63"/>
      <c r="PSI46" s="62"/>
      <c r="PSJ46" s="63"/>
      <c r="PSK46" s="62"/>
      <c r="PSL46" s="63"/>
      <c r="PSM46" s="62"/>
      <c r="PSN46" s="63"/>
      <c r="PSO46" s="62"/>
      <c r="PSP46" s="63"/>
      <c r="PSQ46" s="62"/>
      <c r="PSR46" s="63"/>
      <c r="PSS46" s="62"/>
      <c r="PST46" s="63"/>
      <c r="PSU46" s="62"/>
      <c r="PSV46" s="63"/>
      <c r="PSW46" s="62"/>
      <c r="PSX46" s="63"/>
      <c r="PSY46" s="62"/>
      <c r="PSZ46" s="63"/>
      <c r="PTA46" s="62"/>
      <c r="PTB46" s="63"/>
      <c r="PTC46" s="62"/>
      <c r="PTD46" s="63"/>
      <c r="PTE46" s="62"/>
      <c r="PTF46" s="63"/>
      <c r="PTG46" s="62"/>
      <c r="PTH46" s="63"/>
      <c r="PTI46" s="62"/>
      <c r="PTJ46" s="63"/>
      <c r="PTK46" s="62"/>
      <c r="PTL46" s="63"/>
      <c r="PTM46" s="62"/>
      <c r="PTN46" s="63"/>
      <c r="PTO46" s="62"/>
      <c r="PTP46" s="63"/>
      <c r="PTQ46" s="62"/>
      <c r="PTR46" s="63"/>
      <c r="PTS46" s="62"/>
      <c r="PTT46" s="63"/>
      <c r="PTU46" s="62"/>
      <c r="PTV46" s="63"/>
      <c r="PTW46" s="62"/>
      <c r="PTX46" s="63"/>
      <c r="PTY46" s="62"/>
      <c r="PTZ46" s="63"/>
      <c r="PUA46" s="62"/>
      <c r="PUB46" s="63"/>
      <c r="PUC46" s="62"/>
      <c r="PUD46" s="63"/>
      <c r="PUE46" s="62"/>
      <c r="PUF46" s="63"/>
      <c r="PUG46" s="62"/>
      <c r="PUH46" s="63"/>
      <c r="PUI46" s="62"/>
      <c r="PUJ46" s="63"/>
      <c r="PUK46" s="62"/>
      <c r="PUL46" s="63"/>
      <c r="PUM46" s="62"/>
      <c r="PUN46" s="63"/>
      <c r="PUO46" s="62"/>
      <c r="PUP46" s="63"/>
      <c r="PUQ46" s="62"/>
      <c r="PUR46" s="63"/>
      <c r="PUS46" s="62"/>
      <c r="PUT46" s="63"/>
      <c r="PUU46" s="62"/>
      <c r="PUV46" s="63"/>
      <c r="PUW46" s="62"/>
      <c r="PUX46" s="63"/>
      <c r="PUY46" s="62"/>
      <c r="PUZ46" s="63"/>
      <c r="PVA46" s="62"/>
      <c r="PVB46" s="63"/>
      <c r="PVC46" s="62"/>
      <c r="PVD46" s="63"/>
      <c r="PVE46" s="62"/>
      <c r="PVF46" s="63"/>
      <c r="PVG46" s="62"/>
      <c r="PVH46" s="63"/>
      <c r="PVI46" s="62"/>
      <c r="PVJ46" s="63"/>
      <c r="PVK46" s="62"/>
      <c r="PVL46" s="63"/>
      <c r="PVM46" s="62"/>
      <c r="PVN46" s="63"/>
      <c r="PVO46" s="62"/>
      <c r="PVP46" s="63"/>
      <c r="PVQ46" s="62"/>
      <c r="PVR46" s="63"/>
      <c r="PVS46" s="62"/>
      <c r="PVT46" s="63"/>
      <c r="PVU46" s="62"/>
      <c r="PVV46" s="63"/>
      <c r="PVW46" s="62"/>
      <c r="PVX46" s="63"/>
      <c r="PVY46" s="62"/>
      <c r="PVZ46" s="63"/>
      <c r="PWA46" s="62"/>
      <c r="PWB46" s="63"/>
      <c r="PWC46" s="62"/>
      <c r="PWD46" s="63"/>
      <c r="PWE46" s="62"/>
      <c r="PWF46" s="63"/>
      <c r="PWG46" s="62"/>
      <c r="PWH46" s="63"/>
      <c r="PWI46" s="62"/>
      <c r="PWJ46" s="63"/>
      <c r="PWK46" s="62"/>
      <c r="PWL46" s="63"/>
      <c r="PWM46" s="62"/>
      <c r="PWN46" s="63"/>
      <c r="PWO46" s="62"/>
      <c r="PWP46" s="63"/>
      <c r="PWQ46" s="62"/>
      <c r="PWR46" s="63"/>
      <c r="PWS46" s="62"/>
      <c r="PWT46" s="63"/>
      <c r="PWU46" s="62"/>
      <c r="PWV46" s="63"/>
      <c r="PWW46" s="62"/>
      <c r="PWX46" s="63"/>
      <c r="PWY46" s="62"/>
      <c r="PWZ46" s="63"/>
      <c r="PXA46" s="62"/>
      <c r="PXB46" s="63"/>
      <c r="PXC46" s="62"/>
      <c r="PXD46" s="63"/>
      <c r="PXE46" s="62"/>
      <c r="PXF46" s="63"/>
      <c r="PXG46" s="62"/>
      <c r="PXH46" s="63"/>
      <c r="PXI46" s="62"/>
      <c r="PXJ46" s="63"/>
      <c r="PXK46" s="62"/>
      <c r="PXL46" s="63"/>
      <c r="PXM46" s="62"/>
      <c r="PXN46" s="63"/>
      <c r="PXO46" s="62"/>
      <c r="PXP46" s="63"/>
      <c r="PXQ46" s="62"/>
      <c r="PXR46" s="63"/>
      <c r="PXS46" s="62"/>
      <c r="PXT46" s="63"/>
      <c r="PXU46" s="62"/>
      <c r="PXV46" s="63"/>
      <c r="PXW46" s="62"/>
      <c r="PXX46" s="63"/>
      <c r="PXY46" s="62"/>
      <c r="PXZ46" s="63"/>
      <c r="PYA46" s="62"/>
      <c r="PYB46" s="63"/>
      <c r="PYC46" s="62"/>
      <c r="PYD46" s="63"/>
      <c r="PYE46" s="62"/>
      <c r="PYF46" s="63"/>
      <c r="PYG46" s="62"/>
      <c r="PYH46" s="63"/>
      <c r="PYI46" s="62"/>
      <c r="PYJ46" s="63"/>
      <c r="PYK46" s="62"/>
      <c r="PYL46" s="63"/>
      <c r="PYM46" s="62"/>
      <c r="PYN46" s="63"/>
      <c r="PYO46" s="62"/>
      <c r="PYP46" s="63"/>
      <c r="PYQ46" s="62"/>
      <c r="PYR46" s="63"/>
      <c r="PYS46" s="62"/>
      <c r="PYT46" s="63"/>
      <c r="PYU46" s="62"/>
      <c r="PYV46" s="63"/>
      <c r="PYW46" s="62"/>
      <c r="PYX46" s="63"/>
      <c r="PYY46" s="62"/>
      <c r="PYZ46" s="63"/>
      <c r="PZA46" s="62"/>
      <c r="PZB46" s="63"/>
      <c r="PZC46" s="62"/>
      <c r="PZD46" s="63"/>
      <c r="PZE46" s="62"/>
      <c r="PZF46" s="63"/>
      <c r="PZG46" s="62"/>
      <c r="PZH46" s="63"/>
      <c r="PZI46" s="62"/>
      <c r="PZJ46" s="63"/>
      <c r="PZK46" s="62"/>
      <c r="PZL46" s="63"/>
      <c r="PZM46" s="62"/>
      <c r="PZN46" s="63"/>
      <c r="PZO46" s="62"/>
      <c r="PZP46" s="63"/>
      <c r="PZQ46" s="62"/>
      <c r="PZR46" s="63"/>
      <c r="PZS46" s="62"/>
      <c r="PZT46" s="63"/>
      <c r="PZU46" s="62"/>
      <c r="PZV46" s="63"/>
      <c r="PZW46" s="62"/>
      <c r="PZX46" s="63"/>
      <c r="PZY46" s="62"/>
      <c r="PZZ46" s="63"/>
      <c r="QAA46" s="62"/>
      <c r="QAB46" s="63"/>
      <c r="QAC46" s="62"/>
      <c r="QAD46" s="63"/>
      <c r="QAE46" s="62"/>
      <c r="QAF46" s="63"/>
      <c r="QAG46" s="62"/>
      <c r="QAH46" s="63"/>
      <c r="QAI46" s="62"/>
      <c r="QAJ46" s="63"/>
      <c r="QAK46" s="62"/>
      <c r="QAL46" s="63"/>
      <c r="QAM46" s="62"/>
      <c r="QAN46" s="63"/>
      <c r="QAO46" s="62"/>
      <c r="QAP46" s="63"/>
      <c r="QAQ46" s="62"/>
      <c r="QAR46" s="63"/>
      <c r="QAS46" s="62"/>
      <c r="QAT46" s="63"/>
      <c r="QAU46" s="62"/>
      <c r="QAV46" s="63"/>
      <c r="QAW46" s="62"/>
      <c r="QAX46" s="63"/>
      <c r="QAY46" s="62"/>
      <c r="QAZ46" s="63"/>
      <c r="QBA46" s="62"/>
      <c r="QBB46" s="63"/>
      <c r="QBC46" s="62"/>
      <c r="QBD46" s="63"/>
      <c r="QBE46" s="62"/>
      <c r="QBF46" s="63"/>
      <c r="QBG46" s="62"/>
      <c r="QBH46" s="63"/>
      <c r="QBI46" s="62"/>
      <c r="QBJ46" s="63"/>
      <c r="QBK46" s="62"/>
      <c r="QBL46" s="63"/>
      <c r="QBM46" s="62"/>
      <c r="QBN46" s="63"/>
      <c r="QBO46" s="62"/>
      <c r="QBP46" s="63"/>
      <c r="QBQ46" s="62"/>
      <c r="QBR46" s="63"/>
      <c r="QBS46" s="62"/>
      <c r="QBT46" s="63"/>
      <c r="QBU46" s="62"/>
      <c r="QBV46" s="63"/>
      <c r="QBW46" s="62"/>
      <c r="QBX46" s="63"/>
      <c r="QBY46" s="62"/>
      <c r="QBZ46" s="63"/>
      <c r="QCA46" s="62"/>
      <c r="QCB46" s="63"/>
      <c r="QCC46" s="62"/>
      <c r="QCD46" s="63"/>
      <c r="QCE46" s="62"/>
      <c r="QCF46" s="63"/>
      <c r="QCG46" s="62"/>
      <c r="QCH46" s="63"/>
      <c r="QCI46" s="62"/>
      <c r="QCJ46" s="63"/>
      <c r="QCK46" s="62"/>
      <c r="QCL46" s="63"/>
      <c r="QCM46" s="62"/>
      <c r="QCN46" s="63"/>
      <c r="QCO46" s="62"/>
      <c r="QCP46" s="63"/>
      <c r="QCQ46" s="62"/>
      <c r="QCR46" s="63"/>
      <c r="QCS46" s="62"/>
      <c r="QCT46" s="63"/>
      <c r="QCU46" s="62"/>
      <c r="QCV46" s="63"/>
      <c r="QCW46" s="62"/>
      <c r="QCX46" s="63"/>
      <c r="QCY46" s="62"/>
      <c r="QCZ46" s="63"/>
      <c r="QDA46" s="62"/>
      <c r="QDB46" s="63"/>
      <c r="QDC46" s="62"/>
      <c r="QDD46" s="63"/>
      <c r="QDE46" s="62"/>
      <c r="QDF46" s="63"/>
      <c r="QDG46" s="62"/>
      <c r="QDH46" s="63"/>
      <c r="QDI46" s="62"/>
      <c r="QDJ46" s="63"/>
      <c r="QDK46" s="62"/>
      <c r="QDL46" s="63"/>
      <c r="QDM46" s="62"/>
      <c r="QDN46" s="63"/>
      <c r="QDO46" s="62"/>
      <c r="QDP46" s="63"/>
      <c r="QDQ46" s="62"/>
      <c r="QDR46" s="63"/>
      <c r="QDS46" s="62"/>
      <c r="QDT46" s="63"/>
      <c r="QDU46" s="62"/>
      <c r="QDV46" s="63"/>
      <c r="QDW46" s="62"/>
      <c r="QDX46" s="63"/>
      <c r="QDY46" s="62"/>
      <c r="QDZ46" s="63"/>
      <c r="QEA46" s="62"/>
      <c r="QEB46" s="63"/>
      <c r="QEC46" s="62"/>
      <c r="QED46" s="63"/>
      <c r="QEE46" s="62"/>
      <c r="QEF46" s="63"/>
      <c r="QEG46" s="62"/>
      <c r="QEH46" s="63"/>
      <c r="QEI46" s="62"/>
      <c r="QEJ46" s="63"/>
      <c r="QEK46" s="62"/>
      <c r="QEL46" s="63"/>
      <c r="QEM46" s="62"/>
      <c r="QEN46" s="63"/>
      <c r="QEO46" s="62"/>
      <c r="QEP46" s="63"/>
      <c r="QEQ46" s="62"/>
      <c r="QER46" s="63"/>
      <c r="QES46" s="62"/>
      <c r="QET46" s="63"/>
      <c r="QEU46" s="62"/>
      <c r="QEV46" s="63"/>
      <c r="QEW46" s="62"/>
      <c r="QEX46" s="63"/>
      <c r="QEY46" s="62"/>
      <c r="QEZ46" s="63"/>
      <c r="QFA46" s="62"/>
      <c r="QFB46" s="63"/>
      <c r="QFC46" s="62"/>
      <c r="QFD46" s="63"/>
      <c r="QFE46" s="62"/>
      <c r="QFF46" s="63"/>
      <c r="QFG46" s="62"/>
      <c r="QFH46" s="63"/>
      <c r="QFI46" s="62"/>
      <c r="QFJ46" s="63"/>
      <c r="QFK46" s="62"/>
      <c r="QFL46" s="63"/>
      <c r="QFM46" s="62"/>
      <c r="QFN46" s="63"/>
      <c r="QFO46" s="62"/>
      <c r="QFP46" s="63"/>
      <c r="QFQ46" s="62"/>
      <c r="QFR46" s="63"/>
      <c r="QFS46" s="62"/>
      <c r="QFT46" s="63"/>
      <c r="QFU46" s="62"/>
      <c r="QFV46" s="63"/>
      <c r="QFW46" s="62"/>
      <c r="QFX46" s="63"/>
      <c r="QFY46" s="62"/>
      <c r="QFZ46" s="63"/>
      <c r="QGA46" s="62"/>
      <c r="QGB46" s="63"/>
      <c r="QGC46" s="62"/>
      <c r="QGD46" s="63"/>
      <c r="QGE46" s="62"/>
      <c r="QGF46" s="63"/>
      <c r="QGG46" s="62"/>
      <c r="QGH46" s="63"/>
      <c r="QGI46" s="62"/>
      <c r="QGJ46" s="63"/>
      <c r="QGK46" s="62"/>
      <c r="QGL46" s="63"/>
      <c r="QGM46" s="62"/>
      <c r="QGN46" s="63"/>
      <c r="QGO46" s="62"/>
      <c r="QGP46" s="63"/>
      <c r="QGQ46" s="62"/>
      <c r="QGR46" s="63"/>
      <c r="QGS46" s="62"/>
      <c r="QGT46" s="63"/>
      <c r="QGU46" s="62"/>
      <c r="QGV46" s="63"/>
      <c r="QGW46" s="62"/>
      <c r="QGX46" s="63"/>
      <c r="QGY46" s="62"/>
      <c r="QGZ46" s="63"/>
      <c r="QHA46" s="62"/>
      <c r="QHB46" s="63"/>
      <c r="QHC46" s="62"/>
      <c r="QHD46" s="63"/>
      <c r="QHE46" s="62"/>
      <c r="QHF46" s="63"/>
      <c r="QHG46" s="62"/>
      <c r="QHH46" s="63"/>
      <c r="QHI46" s="62"/>
      <c r="QHJ46" s="63"/>
      <c r="QHK46" s="62"/>
      <c r="QHL46" s="63"/>
      <c r="QHM46" s="62"/>
      <c r="QHN46" s="63"/>
      <c r="QHO46" s="62"/>
      <c r="QHP46" s="63"/>
      <c r="QHQ46" s="62"/>
      <c r="QHR46" s="63"/>
      <c r="QHS46" s="62"/>
      <c r="QHT46" s="63"/>
      <c r="QHU46" s="62"/>
      <c r="QHV46" s="63"/>
      <c r="QHW46" s="62"/>
      <c r="QHX46" s="63"/>
      <c r="QHY46" s="62"/>
      <c r="QHZ46" s="63"/>
      <c r="QIA46" s="62"/>
      <c r="QIB46" s="63"/>
      <c r="QIC46" s="62"/>
      <c r="QID46" s="63"/>
      <c r="QIE46" s="62"/>
      <c r="QIF46" s="63"/>
      <c r="QIG46" s="62"/>
      <c r="QIH46" s="63"/>
      <c r="QII46" s="62"/>
      <c r="QIJ46" s="63"/>
      <c r="QIK46" s="62"/>
      <c r="QIL46" s="63"/>
      <c r="QIM46" s="62"/>
      <c r="QIN46" s="63"/>
      <c r="QIO46" s="62"/>
      <c r="QIP46" s="63"/>
      <c r="QIQ46" s="62"/>
      <c r="QIR46" s="63"/>
      <c r="QIS46" s="62"/>
      <c r="QIT46" s="63"/>
      <c r="QIU46" s="62"/>
      <c r="QIV46" s="63"/>
      <c r="QIW46" s="62"/>
      <c r="QIX46" s="63"/>
      <c r="QIY46" s="62"/>
      <c r="QIZ46" s="63"/>
      <c r="QJA46" s="62"/>
      <c r="QJB46" s="63"/>
      <c r="QJC46" s="62"/>
      <c r="QJD46" s="63"/>
      <c r="QJE46" s="62"/>
      <c r="QJF46" s="63"/>
      <c r="QJG46" s="62"/>
      <c r="QJH46" s="63"/>
      <c r="QJI46" s="62"/>
      <c r="QJJ46" s="63"/>
      <c r="QJK46" s="62"/>
      <c r="QJL46" s="63"/>
      <c r="QJM46" s="62"/>
      <c r="QJN46" s="63"/>
      <c r="QJO46" s="62"/>
      <c r="QJP46" s="63"/>
      <c r="QJQ46" s="62"/>
      <c r="QJR46" s="63"/>
      <c r="QJS46" s="62"/>
      <c r="QJT46" s="63"/>
      <c r="QJU46" s="62"/>
      <c r="QJV46" s="63"/>
      <c r="QJW46" s="62"/>
      <c r="QJX46" s="63"/>
      <c r="QJY46" s="62"/>
      <c r="QJZ46" s="63"/>
      <c r="QKA46" s="62"/>
      <c r="QKB46" s="63"/>
      <c r="QKC46" s="62"/>
      <c r="QKD46" s="63"/>
      <c r="QKE46" s="62"/>
      <c r="QKF46" s="63"/>
      <c r="QKG46" s="62"/>
      <c r="QKH46" s="63"/>
      <c r="QKI46" s="62"/>
      <c r="QKJ46" s="63"/>
      <c r="QKK46" s="62"/>
      <c r="QKL46" s="63"/>
      <c r="QKM46" s="62"/>
      <c r="QKN46" s="63"/>
      <c r="QKO46" s="62"/>
      <c r="QKP46" s="63"/>
      <c r="QKQ46" s="62"/>
      <c r="QKR46" s="63"/>
      <c r="QKS46" s="62"/>
      <c r="QKT46" s="63"/>
      <c r="QKU46" s="62"/>
      <c r="QKV46" s="63"/>
      <c r="QKW46" s="62"/>
      <c r="QKX46" s="63"/>
      <c r="QKY46" s="62"/>
      <c r="QKZ46" s="63"/>
      <c r="QLA46" s="62"/>
      <c r="QLB46" s="63"/>
      <c r="QLC46" s="62"/>
      <c r="QLD46" s="63"/>
      <c r="QLE46" s="62"/>
      <c r="QLF46" s="63"/>
      <c r="QLG46" s="62"/>
      <c r="QLH46" s="63"/>
      <c r="QLI46" s="62"/>
      <c r="QLJ46" s="63"/>
      <c r="QLK46" s="62"/>
      <c r="QLL46" s="63"/>
      <c r="QLM46" s="62"/>
      <c r="QLN46" s="63"/>
      <c r="QLO46" s="62"/>
      <c r="QLP46" s="63"/>
      <c r="QLQ46" s="62"/>
      <c r="QLR46" s="63"/>
      <c r="QLS46" s="62"/>
      <c r="QLT46" s="63"/>
      <c r="QLU46" s="62"/>
      <c r="QLV46" s="63"/>
      <c r="QLW46" s="62"/>
      <c r="QLX46" s="63"/>
      <c r="QLY46" s="62"/>
      <c r="QLZ46" s="63"/>
      <c r="QMA46" s="62"/>
      <c r="QMB46" s="63"/>
      <c r="QMC46" s="62"/>
      <c r="QMD46" s="63"/>
      <c r="QME46" s="62"/>
      <c r="QMF46" s="63"/>
      <c r="QMG46" s="62"/>
      <c r="QMH46" s="63"/>
      <c r="QMI46" s="62"/>
      <c r="QMJ46" s="63"/>
      <c r="QMK46" s="62"/>
      <c r="QML46" s="63"/>
      <c r="QMM46" s="62"/>
      <c r="QMN46" s="63"/>
      <c r="QMO46" s="62"/>
      <c r="QMP46" s="63"/>
      <c r="QMQ46" s="62"/>
      <c r="QMR46" s="63"/>
      <c r="QMS46" s="62"/>
      <c r="QMT46" s="63"/>
      <c r="QMU46" s="62"/>
      <c r="QMV46" s="63"/>
      <c r="QMW46" s="62"/>
      <c r="QMX46" s="63"/>
      <c r="QMY46" s="62"/>
      <c r="QMZ46" s="63"/>
      <c r="QNA46" s="62"/>
      <c r="QNB46" s="63"/>
      <c r="QNC46" s="62"/>
      <c r="QND46" s="63"/>
      <c r="QNE46" s="62"/>
      <c r="QNF46" s="63"/>
      <c r="QNG46" s="62"/>
      <c r="QNH46" s="63"/>
      <c r="QNI46" s="62"/>
      <c r="QNJ46" s="63"/>
      <c r="QNK46" s="62"/>
      <c r="QNL46" s="63"/>
      <c r="QNM46" s="62"/>
      <c r="QNN46" s="63"/>
      <c r="QNO46" s="62"/>
      <c r="QNP46" s="63"/>
      <c r="QNQ46" s="62"/>
      <c r="QNR46" s="63"/>
      <c r="QNS46" s="62"/>
      <c r="QNT46" s="63"/>
      <c r="QNU46" s="62"/>
      <c r="QNV46" s="63"/>
      <c r="QNW46" s="62"/>
      <c r="QNX46" s="63"/>
      <c r="QNY46" s="62"/>
      <c r="QNZ46" s="63"/>
      <c r="QOA46" s="62"/>
      <c r="QOB46" s="63"/>
      <c r="QOC46" s="62"/>
      <c r="QOD46" s="63"/>
      <c r="QOE46" s="62"/>
      <c r="QOF46" s="63"/>
      <c r="QOG46" s="62"/>
      <c r="QOH46" s="63"/>
      <c r="QOI46" s="62"/>
      <c r="QOJ46" s="63"/>
      <c r="QOK46" s="62"/>
      <c r="QOL46" s="63"/>
      <c r="QOM46" s="62"/>
      <c r="QON46" s="63"/>
      <c r="QOO46" s="62"/>
      <c r="QOP46" s="63"/>
      <c r="QOQ46" s="62"/>
      <c r="QOR46" s="63"/>
      <c r="QOS46" s="62"/>
      <c r="QOT46" s="63"/>
      <c r="QOU46" s="62"/>
      <c r="QOV46" s="63"/>
      <c r="QOW46" s="62"/>
      <c r="QOX46" s="63"/>
      <c r="QOY46" s="62"/>
      <c r="QOZ46" s="63"/>
      <c r="QPA46" s="62"/>
      <c r="QPB46" s="63"/>
      <c r="QPC46" s="62"/>
      <c r="QPD46" s="63"/>
      <c r="QPE46" s="62"/>
      <c r="QPF46" s="63"/>
      <c r="QPG46" s="62"/>
      <c r="QPH46" s="63"/>
      <c r="QPI46" s="62"/>
      <c r="QPJ46" s="63"/>
      <c r="QPK46" s="62"/>
      <c r="QPL46" s="63"/>
      <c r="QPM46" s="62"/>
      <c r="QPN46" s="63"/>
      <c r="QPO46" s="62"/>
      <c r="QPP46" s="63"/>
      <c r="QPQ46" s="62"/>
      <c r="QPR46" s="63"/>
      <c r="QPS46" s="62"/>
      <c r="QPT46" s="63"/>
      <c r="QPU46" s="62"/>
      <c r="QPV46" s="63"/>
      <c r="QPW46" s="62"/>
      <c r="QPX46" s="63"/>
      <c r="QPY46" s="62"/>
      <c r="QPZ46" s="63"/>
      <c r="QQA46" s="62"/>
      <c r="QQB46" s="63"/>
      <c r="QQC46" s="62"/>
      <c r="QQD46" s="63"/>
      <c r="QQE46" s="62"/>
      <c r="QQF46" s="63"/>
      <c r="QQG46" s="62"/>
      <c r="QQH46" s="63"/>
      <c r="QQI46" s="62"/>
      <c r="QQJ46" s="63"/>
      <c r="QQK46" s="62"/>
      <c r="QQL46" s="63"/>
      <c r="QQM46" s="62"/>
      <c r="QQN46" s="63"/>
      <c r="QQO46" s="62"/>
      <c r="QQP46" s="63"/>
      <c r="QQQ46" s="62"/>
      <c r="QQR46" s="63"/>
      <c r="QQS46" s="62"/>
      <c r="QQT46" s="63"/>
      <c r="QQU46" s="62"/>
      <c r="QQV46" s="63"/>
      <c r="QQW46" s="62"/>
      <c r="QQX46" s="63"/>
      <c r="QQY46" s="62"/>
      <c r="QQZ46" s="63"/>
      <c r="QRA46" s="62"/>
      <c r="QRB46" s="63"/>
      <c r="QRC46" s="62"/>
      <c r="QRD46" s="63"/>
      <c r="QRE46" s="62"/>
      <c r="QRF46" s="63"/>
      <c r="QRG46" s="62"/>
      <c r="QRH46" s="63"/>
      <c r="QRI46" s="62"/>
      <c r="QRJ46" s="63"/>
      <c r="QRK46" s="62"/>
      <c r="QRL46" s="63"/>
      <c r="QRM46" s="62"/>
      <c r="QRN46" s="63"/>
      <c r="QRO46" s="62"/>
      <c r="QRP46" s="63"/>
      <c r="QRQ46" s="62"/>
      <c r="QRR46" s="63"/>
      <c r="QRS46" s="62"/>
      <c r="QRT46" s="63"/>
      <c r="QRU46" s="62"/>
      <c r="QRV46" s="63"/>
      <c r="QRW46" s="62"/>
      <c r="QRX46" s="63"/>
      <c r="QRY46" s="62"/>
      <c r="QRZ46" s="63"/>
      <c r="QSA46" s="62"/>
      <c r="QSB46" s="63"/>
      <c r="QSC46" s="62"/>
      <c r="QSD46" s="63"/>
      <c r="QSE46" s="62"/>
      <c r="QSF46" s="63"/>
      <c r="QSG46" s="62"/>
      <c r="QSH46" s="63"/>
      <c r="QSI46" s="62"/>
      <c r="QSJ46" s="63"/>
      <c r="QSK46" s="62"/>
      <c r="QSL46" s="63"/>
      <c r="QSM46" s="62"/>
      <c r="QSN46" s="63"/>
      <c r="QSO46" s="62"/>
      <c r="QSP46" s="63"/>
      <c r="QSQ46" s="62"/>
      <c r="QSR46" s="63"/>
      <c r="QSS46" s="62"/>
      <c r="QST46" s="63"/>
      <c r="QSU46" s="62"/>
      <c r="QSV46" s="63"/>
      <c r="QSW46" s="62"/>
      <c r="QSX46" s="63"/>
      <c r="QSY46" s="62"/>
      <c r="QSZ46" s="63"/>
      <c r="QTA46" s="62"/>
      <c r="QTB46" s="63"/>
      <c r="QTC46" s="62"/>
      <c r="QTD46" s="63"/>
      <c r="QTE46" s="62"/>
      <c r="QTF46" s="63"/>
      <c r="QTG46" s="62"/>
      <c r="QTH46" s="63"/>
      <c r="QTI46" s="62"/>
      <c r="QTJ46" s="63"/>
      <c r="QTK46" s="62"/>
      <c r="QTL46" s="63"/>
      <c r="QTM46" s="62"/>
      <c r="QTN46" s="63"/>
      <c r="QTO46" s="62"/>
      <c r="QTP46" s="63"/>
      <c r="QTQ46" s="62"/>
      <c r="QTR46" s="63"/>
      <c r="QTS46" s="62"/>
      <c r="QTT46" s="63"/>
      <c r="QTU46" s="62"/>
      <c r="QTV46" s="63"/>
      <c r="QTW46" s="62"/>
      <c r="QTX46" s="63"/>
      <c r="QTY46" s="62"/>
      <c r="QTZ46" s="63"/>
      <c r="QUA46" s="62"/>
      <c r="QUB46" s="63"/>
      <c r="QUC46" s="62"/>
      <c r="QUD46" s="63"/>
      <c r="QUE46" s="62"/>
      <c r="QUF46" s="63"/>
      <c r="QUG46" s="62"/>
      <c r="QUH46" s="63"/>
      <c r="QUI46" s="62"/>
      <c r="QUJ46" s="63"/>
      <c r="QUK46" s="62"/>
      <c r="QUL46" s="63"/>
      <c r="QUM46" s="62"/>
      <c r="QUN46" s="63"/>
      <c r="QUO46" s="62"/>
      <c r="QUP46" s="63"/>
      <c r="QUQ46" s="62"/>
      <c r="QUR46" s="63"/>
      <c r="QUS46" s="62"/>
      <c r="QUT46" s="63"/>
      <c r="QUU46" s="62"/>
      <c r="QUV46" s="63"/>
      <c r="QUW46" s="62"/>
      <c r="QUX46" s="63"/>
      <c r="QUY46" s="62"/>
      <c r="QUZ46" s="63"/>
      <c r="QVA46" s="62"/>
      <c r="QVB46" s="63"/>
      <c r="QVC46" s="62"/>
      <c r="QVD46" s="63"/>
      <c r="QVE46" s="62"/>
      <c r="QVF46" s="63"/>
      <c r="QVG46" s="62"/>
      <c r="QVH46" s="63"/>
      <c r="QVI46" s="62"/>
      <c r="QVJ46" s="63"/>
      <c r="QVK46" s="62"/>
      <c r="QVL46" s="63"/>
      <c r="QVM46" s="62"/>
      <c r="QVN46" s="63"/>
      <c r="QVO46" s="62"/>
      <c r="QVP46" s="63"/>
      <c r="QVQ46" s="62"/>
      <c r="QVR46" s="63"/>
      <c r="QVS46" s="62"/>
      <c r="QVT46" s="63"/>
      <c r="QVU46" s="62"/>
      <c r="QVV46" s="63"/>
      <c r="QVW46" s="62"/>
      <c r="QVX46" s="63"/>
      <c r="QVY46" s="62"/>
      <c r="QVZ46" s="63"/>
      <c r="QWA46" s="62"/>
      <c r="QWB46" s="63"/>
      <c r="QWC46" s="62"/>
      <c r="QWD46" s="63"/>
      <c r="QWE46" s="62"/>
      <c r="QWF46" s="63"/>
      <c r="QWG46" s="62"/>
      <c r="QWH46" s="63"/>
      <c r="QWI46" s="62"/>
      <c r="QWJ46" s="63"/>
      <c r="QWK46" s="62"/>
      <c r="QWL46" s="63"/>
      <c r="QWM46" s="62"/>
      <c r="QWN46" s="63"/>
      <c r="QWO46" s="62"/>
      <c r="QWP46" s="63"/>
      <c r="QWQ46" s="62"/>
      <c r="QWR46" s="63"/>
      <c r="QWS46" s="62"/>
      <c r="QWT46" s="63"/>
      <c r="QWU46" s="62"/>
      <c r="QWV46" s="63"/>
      <c r="QWW46" s="62"/>
      <c r="QWX46" s="63"/>
      <c r="QWY46" s="62"/>
      <c r="QWZ46" s="63"/>
      <c r="QXA46" s="62"/>
      <c r="QXB46" s="63"/>
      <c r="QXC46" s="62"/>
      <c r="QXD46" s="63"/>
      <c r="QXE46" s="62"/>
      <c r="QXF46" s="63"/>
      <c r="QXG46" s="62"/>
      <c r="QXH46" s="63"/>
      <c r="QXI46" s="62"/>
      <c r="QXJ46" s="63"/>
      <c r="QXK46" s="62"/>
      <c r="QXL46" s="63"/>
      <c r="QXM46" s="62"/>
      <c r="QXN46" s="63"/>
      <c r="QXO46" s="62"/>
      <c r="QXP46" s="63"/>
      <c r="QXQ46" s="62"/>
      <c r="QXR46" s="63"/>
      <c r="QXS46" s="62"/>
      <c r="QXT46" s="63"/>
      <c r="QXU46" s="62"/>
      <c r="QXV46" s="63"/>
      <c r="QXW46" s="62"/>
      <c r="QXX46" s="63"/>
      <c r="QXY46" s="62"/>
      <c r="QXZ46" s="63"/>
      <c r="QYA46" s="62"/>
      <c r="QYB46" s="63"/>
      <c r="QYC46" s="62"/>
      <c r="QYD46" s="63"/>
      <c r="QYE46" s="62"/>
      <c r="QYF46" s="63"/>
      <c r="QYG46" s="62"/>
      <c r="QYH46" s="63"/>
      <c r="QYI46" s="62"/>
      <c r="QYJ46" s="63"/>
      <c r="QYK46" s="62"/>
      <c r="QYL46" s="63"/>
      <c r="QYM46" s="62"/>
      <c r="QYN46" s="63"/>
      <c r="QYO46" s="62"/>
      <c r="QYP46" s="63"/>
      <c r="QYQ46" s="62"/>
      <c r="QYR46" s="63"/>
      <c r="QYS46" s="62"/>
      <c r="QYT46" s="63"/>
      <c r="QYU46" s="62"/>
      <c r="QYV46" s="63"/>
      <c r="QYW46" s="62"/>
      <c r="QYX46" s="63"/>
      <c r="QYY46" s="62"/>
      <c r="QYZ46" s="63"/>
      <c r="QZA46" s="62"/>
      <c r="QZB46" s="63"/>
      <c r="QZC46" s="62"/>
      <c r="QZD46" s="63"/>
      <c r="QZE46" s="62"/>
      <c r="QZF46" s="63"/>
      <c r="QZG46" s="62"/>
      <c r="QZH46" s="63"/>
      <c r="QZI46" s="62"/>
      <c r="QZJ46" s="63"/>
      <c r="QZK46" s="62"/>
      <c r="QZL46" s="63"/>
      <c r="QZM46" s="62"/>
      <c r="QZN46" s="63"/>
      <c r="QZO46" s="62"/>
      <c r="QZP46" s="63"/>
      <c r="QZQ46" s="62"/>
      <c r="QZR46" s="63"/>
      <c r="QZS46" s="62"/>
      <c r="QZT46" s="63"/>
      <c r="QZU46" s="62"/>
      <c r="QZV46" s="63"/>
      <c r="QZW46" s="62"/>
      <c r="QZX46" s="63"/>
      <c r="QZY46" s="62"/>
      <c r="QZZ46" s="63"/>
      <c r="RAA46" s="62"/>
      <c r="RAB46" s="63"/>
      <c r="RAC46" s="62"/>
      <c r="RAD46" s="63"/>
      <c r="RAE46" s="62"/>
      <c r="RAF46" s="63"/>
      <c r="RAG46" s="62"/>
      <c r="RAH46" s="63"/>
      <c r="RAI46" s="62"/>
      <c r="RAJ46" s="63"/>
      <c r="RAK46" s="62"/>
      <c r="RAL46" s="63"/>
      <c r="RAM46" s="62"/>
      <c r="RAN46" s="63"/>
      <c r="RAO46" s="62"/>
      <c r="RAP46" s="63"/>
      <c r="RAQ46" s="62"/>
      <c r="RAR46" s="63"/>
      <c r="RAS46" s="62"/>
      <c r="RAT46" s="63"/>
      <c r="RAU46" s="62"/>
      <c r="RAV46" s="63"/>
      <c r="RAW46" s="62"/>
      <c r="RAX46" s="63"/>
      <c r="RAY46" s="62"/>
      <c r="RAZ46" s="63"/>
      <c r="RBA46" s="62"/>
      <c r="RBB46" s="63"/>
      <c r="RBC46" s="62"/>
      <c r="RBD46" s="63"/>
      <c r="RBE46" s="62"/>
      <c r="RBF46" s="63"/>
      <c r="RBG46" s="62"/>
      <c r="RBH46" s="63"/>
      <c r="RBI46" s="62"/>
      <c r="RBJ46" s="63"/>
      <c r="RBK46" s="62"/>
      <c r="RBL46" s="63"/>
      <c r="RBM46" s="62"/>
      <c r="RBN46" s="63"/>
      <c r="RBO46" s="62"/>
      <c r="RBP46" s="63"/>
      <c r="RBQ46" s="62"/>
      <c r="RBR46" s="63"/>
      <c r="RBS46" s="62"/>
      <c r="RBT46" s="63"/>
      <c r="RBU46" s="62"/>
      <c r="RBV46" s="63"/>
      <c r="RBW46" s="62"/>
      <c r="RBX46" s="63"/>
      <c r="RBY46" s="62"/>
      <c r="RBZ46" s="63"/>
      <c r="RCA46" s="62"/>
      <c r="RCB46" s="63"/>
      <c r="RCC46" s="62"/>
      <c r="RCD46" s="63"/>
      <c r="RCE46" s="62"/>
      <c r="RCF46" s="63"/>
      <c r="RCG46" s="62"/>
      <c r="RCH46" s="63"/>
      <c r="RCI46" s="62"/>
      <c r="RCJ46" s="63"/>
      <c r="RCK46" s="62"/>
      <c r="RCL46" s="63"/>
      <c r="RCM46" s="62"/>
      <c r="RCN46" s="63"/>
      <c r="RCO46" s="62"/>
      <c r="RCP46" s="63"/>
      <c r="RCQ46" s="62"/>
      <c r="RCR46" s="63"/>
      <c r="RCS46" s="62"/>
      <c r="RCT46" s="63"/>
      <c r="RCU46" s="62"/>
      <c r="RCV46" s="63"/>
      <c r="RCW46" s="62"/>
      <c r="RCX46" s="63"/>
      <c r="RCY46" s="62"/>
      <c r="RCZ46" s="63"/>
      <c r="RDA46" s="62"/>
      <c r="RDB46" s="63"/>
      <c r="RDC46" s="62"/>
      <c r="RDD46" s="63"/>
      <c r="RDE46" s="62"/>
      <c r="RDF46" s="63"/>
      <c r="RDG46" s="62"/>
      <c r="RDH46" s="63"/>
      <c r="RDI46" s="62"/>
      <c r="RDJ46" s="63"/>
      <c r="RDK46" s="62"/>
      <c r="RDL46" s="63"/>
      <c r="RDM46" s="62"/>
      <c r="RDN46" s="63"/>
      <c r="RDO46" s="62"/>
      <c r="RDP46" s="63"/>
      <c r="RDQ46" s="62"/>
      <c r="RDR46" s="63"/>
      <c r="RDS46" s="62"/>
      <c r="RDT46" s="63"/>
      <c r="RDU46" s="62"/>
      <c r="RDV46" s="63"/>
      <c r="RDW46" s="62"/>
      <c r="RDX46" s="63"/>
      <c r="RDY46" s="62"/>
      <c r="RDZ46" s="63"/>
      <c r="REA46" s="62"/>
      <c r="REB46" s="63"/>
      <c r="REC46" s="62"/>
      <c r="RED46" s="63"/>
      <c r="REE46" s="62"/>
      <c r="REF46" s="63"/>
      <c r="REG46" s="62"/>
      <c r="REH46" s="63"/>
      <c r="REI46" s="62"/>
      <c r="REJ46" s="63"/>
      <c r="REK46" s="62"/>
      <c r="REL46" s="63"/>
      <c r="REM46" s="62"/>
      <c r="REN46" s="63"/>
      <c r="REO46" s="62"/>
      <c r="REP46" s="63"/>
      <c r="REQ46" s="62"/>
      <c r="RER46" s="63"/>
      <c r="RES46" s="62"/>
      <c r="RET46" s="63"/>
      <c r="REU46" s="62"/>
      <c r="REV46" s="63"/>
      <c r="REW46" s="62"/>
      <c r="REX46" s="63"/>
      <c r="REY46" s="62"/>
      <c r="REZ46" s="63"/>
      <c r="RFA46" s="62"/>
      <c r="RFB46" s="63"/>
      <c r="RFC46" s="62"/>
      <c r="RFD46" s="63"/>
      <c r="RFE46" s="62"/>
      <c r="RFF46" s="63"/>
      <c r="RFG46" s="62"/>
      <c r="RFH46" s="63"/>
      <c r="RFI46" s="62"/>
      <c r="RFJ46" s="63"/>
      <c r="RFK46" s="62"/>
      <c r="RFL46" s="63"/>
      <c r="RFM46" s="62"/>
      <c r="RFN46" s="63"/>
      <c r="RFO46" s="62"/>
      <c r="RFP46" s="63"/>
      <c r="RFQ46" s="62"/>
      <c r="RFR46" s="63"/>
      <c r="RFS46" s="62"/>
      <c r="RFT46" s="63"/>
      <c r="RFU46" s="62"/>
      <c r="RFV46" s="63"/>
      <c r="RFW46" s="62"/>
      <c r="RFX46" s="63"/>
      <c r="RFY46" s="62"/>
      <c r="RFZ46" s="63"/>
      <c r="RGA46" s="62"/>
      <c r="RGB46" s="63"/>
      <c r="RGC46" s="62"/>
      <c r="RGD46" s="63"/>
      <c r="RGE46" s="62"/>
      <c r="RGF46" s="63"/>
      <c r="RGG46" s="62"/>
      <c r="RGH46" s="63"/>
      <c r="RGI46" s="62"/>
      <c r="RGJ46" s="63"/>
      <c r="RGK46" s="62"/>
      <c r="RGL46" s="63"/>
      <c r="RGM46" s="62"/>
      <c r="RGN46" s="63"/>
      <c r="RGO46" s="62"/>
      <c r="RGP46" s="63"/>
      <c r="RGQ46" s="62"/>
      <c r="RGR46" s="63"/>
      <c r="RGS46" s="62"/>
      <c r="RGT46" s="63"/>
      <c r="RGU46" s="62"/>
      <c r="RGV46" s="63"/>
      <c r="RGW46" s="62"/>
      <c r="RGX46" s="63"/>
      <c r="RGY46" s="62"/>
      <c r="RGZ46" s="63"/>
      <c r="RHA46" s="62"/>
      <c r="RHB46" s="63"/>
      <c r="RHC46" s="62"/>
      <c r="RHD46" s="63"/>
      <c r="RHE46" s="62"/>
      <c r="RHF46" s="63"/>
      <c r="RHG46" s="62"/>
      <c r="RHH46" s="63"/>
      <c r="RHI46" s="62"/>
      <c r="RHJ46" s="63"/>
      <c r="RHK46" s="62"/>
      <c r="RHL46" s="63"/>
      <c r="RHM46" s="62"/>
      <c r="RHN46" s="63"/>
      <c r="RHO46" s="62"/>
      <c r="RHP46" s="63"/>
      <c r="RHQ46" s="62"/>
      <c r="RHR46" s="63"/>
      <c r="RHS46" s="62"/>
      <c r="RHT46" s="63"/>
      <c r="RHU46" s="62"/>
      <c r="RHV46" s="63"/>
      <c r="RHW46" s="62"/>
      <c r="RHX46" s="63"/>
      <c r="RHY46" s="62"/>
      <c r="RHZ46" s="63"/>
      <c r="RIA46" s="62"/>
      <c r="RIB46" s="63"/>
      <c r="RIC46" s="62"/>
      <c r="RID46" s="63"/>
      <c r="RIE46" s="62"/>
      <c r="RIF46" s="63"/>
      <c r="RIG46" s="62"/>
      <c r="RIH46" s="63"/>
      <c r="RII46" s="62"/>
      <c r="RIJ46" s="63"/>
      <c r="RIK46" s="62"/>
      <c r="RIL46" s="63"/>
      <c r="RIM46" s="62"/>
      <c r="RIN46" s="63"/>
      <c r="RIO46" s="62"/>
      <c r="RIP46" s="63"/>
      <c r="RIQ46" s="62"/>
      <c r="RIR46" s="63"/>
      <c r="RIS46" s="62"/>
      <c r="RIT46" s="63"/>
      <c r="RIU46" s="62"/>
      <c r="RIV46" s="63"/>
      <c r="RIW46" s="62"/>
      <c r="RIX46" s="63"/>
      <c r="RIY46" s="62"/>
      <c r="RIZ46" s="63"/>
      <c r="RJA46" s="62"/>
      <c r="RJB46" s="63"/>
      <c r="RJC46" s="62"/>
      <c r="RJD46" s="63"/>
      <c r="RJE46" s="62"/>
      <c r="RJF46" s="63"/>
      <c r="RJG46" s="62"/>
      <c r="RJH46" s="63"/>
      <c r="RJI46" s="62"/>
      <c r="RJJ46" s="63"/>
      <c r="RJK46" s="62"/>
      <c r="RJL46" s="63"/>
      <c r="RJM46" s="62"/>
      <c r="RJN46" s="63"/>
      <c r="RJO46" s="62"/>
      <c r="RJP46" s="63"/>
      <c r="RJQ46" s="62"/>
      <c r="RJR46" s="63"/>
      <c r="RJS46" s="62"/>
      <c r="RJT46" s="63"/>
      <c r="RJU46" s="62"/>
      <c r="RJV46" s="63"/>
      <c r="RJW46" s="62"/>
      <c r="RJX46" s="63"/>
      <c r="RJY46" s="62"/>
      <c r="RJZ46" s="63"/>
      <c r="RKA46" s="62"/>
      <c r="RKB46" s="63"/>
      <c r="RKC46" s="62"/>
      <c r="RKD46" s="63"/>
      <c r="RKE46" s="62"/>
      <c r="RKF46" s="63"/>
      <c r="RKG46" s="62"/>
      <c r="RKH46" s="63"/>
      <c r="RKI46" s="62"/>
      <c r="RKJ46" s="63"/>
      <c r="RKK46" s="62"/>
      <c r="RKL46" s="63"/>
      <c r="RKM46" s="62"/>
      <c r="RKN46" s="63"/>
      <c r="RKO46" s="62"/>
      <c r="RKP46" s="63"/>
      <c r="RKQ46" s="62"/>
      <c r="RKR46" s="63"/>
      <c r="RKS46" s="62"/>
      <c r="RKT46" s="63"/>
      <c r="RKU46" s="62"/>
      <c r="RKV46" s="63"/>
      <c r="RKW46" s="62"/>
      <c r="RKX46" s="63"/>
      <c r="RKY46" s="62"/>
      <c r="RKZ46" s="63"/>
      <c r="RLA46" s="62"/>
      <c r="RLB46" s="63"/>
      <c r="RLC46" s="62"/>
      <c r="RLD46" s="63"/>
      <c r="RLE46" s="62"/>
      <c r="RLF46" s="63"/>
      <c r="RLG46" s="62"/>
      <c r="RLH46" s="63"/>
      <c r="RLI46" s="62"/>
      <c r="RLJ46" s="63"/>
      <c r="RLK46" s="62"/>
      <c r="RLL46" s="63"/>
      <c r="RLM46" s="62"/>
      <c r="RLN46" s="63"/>
      <c r="RLO46" s="62"/>
      <c r="RLP46" s="63"/>
      <c r="RLQ46" s="62"/>
      <c r="RLR46" s="63"/>
      <c r="RLS46" s="62"/>
      <c r="RLT46" s="63"/>
      <c r="RLU46" s="62"/>
      <c r="RLV46" s="63"/>
      <c r="RLW46" s="62"/>
      <c r="RLX46" s="63"/>
      <c r="RLY46" s="62"/>
      <c r="RLZ46" s="63"/>
      <c r="RMA46" s="62"/>
      <c r="RMB46" s="63"/>
      <c r="RMC46" s="62"/>
      <c r="RMD46" s="63"/>
      <c r="RME46" s="62"/>
      <c r="RMF46" s="63"/>
      <c r="RMG46" s="62"/>
      <c r="RMH46" s="63"/>
      <c r="RMI46" s="62"/>
      <c r="RMJ46" s="63"/>
      <c r="RMK46" s="62"/>
      <c r="RML46" s="63"/>
      <c r="RMM46" s="62"/>
      <c r="RMN46" s="63"/>
      <c r="RMO46" s="62"/>
      <c r="RMP46" s="63"/>
      <c r="RMQ46" s="62"/>
      <c r="RMR46" s="63"/>
      <c r="RMS46" s="62"/>
      <c r="RMT46" s="63"/>
      <c r="RMU46" s="62"/>
      <c r="RMV46" s="63"/>
      <c r="RMW46" s="62"/>
      <c r="RMX46" s="63"/>
      <c r="RMY46" s="62"/>
      <c r="RMZ46" s="63"/>
      <c r="RNA46" s="62"/>
      <c r="RNB46" s="63"/>
      <c r="RNC46" s="62"/>
      <c r="RND46" s="63"/>
      <c r="RNE46" s="62"/>
      <c r="RNF46" s="63"/>
      <c r="RNG46" s="62"/>
      <c r="RNH46" s="63"/>
      <c r="RNI46" s="62"/>
      <c r="RNJ46" s="63"/>
      <c r="RNK46" s="62"/>
      <c r="RNL46" s="63"/>
      <c r="RNM46" s="62"/>
      <c r="RNN46" s="63"/>
      <c r="RNO46" s="62"/>
      <c r="RNP46" s="63"/>
      <c r="RNQ46" s="62"/>
      <c r="RNR46" s="63"/>
      <c r="RNS46" s="62"/>
      <c r="RNT46" s="63"/>
      <c r="RNU46" s="62"/>
      <c r="RNV46" s="63"/>
      <c r="RNW46" s="62"/>
      <c r="RNX46" s="63"/>
      <c r="RNY46" s="62"/>
      <c r="RNZ46" s="63"/>
      <c r="ROA46" s="62"/>
      <c r="ROB46" s="63"/>
      <c r="ROC46" s="62"/>
      <c r="ROD46" s="63"/>
      <c r="ROE46" s="62"/>
      <c r="ROF46" s="63"/>
      <c r="ROG46" s="62"/>
      <c r="ROH46" s="63"/>
      <c r="ROI46" s="62"/>
      <c r="ROJ46" s="63"/>
      <c r="ROK46" s="62"/>
      <c r="ROL46" s="63"/>
      <c r="ROM46" s="62"/>
      <c r="RON46" s="63"/>
      <c r="ROO46" s="62"/>
      <c r="ROP46" s="63"/>
      <c r="ROQ46" s="62"/>
      <c r="ROR46" s="63"/>
      <c r="ROS46" s="62"/>
      <c r="ROT46" s="63"/>
      <c r="ROU46" s="62"/>
      <c r="ROV46" s="63"/>
      <c r="ROW46" s="62"/>
      <c r="ROX46" s="63"/>
      <c r="ROY46" s="62"/>
      <c r="ROZ46" s="63"/>
      <c r="RPA46" s="62"/>
      <c r="RPB46" s="63"/>
      <c r="RPC46" s="62"/>
      <c r="RPD46" s="63"/>
      <c r="RPE46" s="62"/>
      <c r="RPF46" s="63"/>
      <c r="RPG46" s="62"/>
      <c r="RPH46" s="63"/>
      <c r="RPI46" s="62"/>
      <c r="RPJ46" s="63"/>
      <c r="RPK46" s="62"/>
      <c r="RPL46" s="63"/>
      <c r="RPM46" s="62"/>
      <c r="RPN46" s="63"/>
      <c r="RPO46" s="62"/>
      <c r="RPP46" s="63"/>
      <c r="RPQ46" s="62"/>
      <c r="RPR46" s="63"/>
      <c r="RPS46" s="62"/>
      <c r="RPT46" s="63"/>
      <c r="RPU46" s="62"/>
      <c r="RPV46" s="63"/>
      <c r="RPW46" s="62"/>
      <c r="RPX46" s="63"/>
      <c r="RPY46" s="62"/>
      <c r="RPZ46" s="63"/>
      <c r="RQA46" s="62"/>
      <c r="RQB46" s="63"/>
      <c r="RQC46" s="62"/>
      <c r="RQD46" s="63"/>
      <c r="RQE46" s="62"/>
      <c r="RQF46" s="63"/>
      <c r="RQG46" s="62"/>
      <c r="RQH46" s="63"/>
      <c r="RQI46" s="62"/>
      <c r="RQJ46" s="63"/>
      <c r="RQK46" s="62"/>
      <c r="RQL46" s="63"/>
      <c r="RQM46" s="62"/>
      <c r="RQN46" s="63"/>
      <c r="RQO46" s="62"/>
      <c r="RQP46" s="63"/>
      <c r="RQQ46" s="62"/>
      <c r="RQR46" s="63"/>
      <c r="RQS46" s="62"/>
      <c r="RQT46" s="63"/>
      <c r="RQU46" s="62"/>
      <c r="RQV46" s="63"/>
      <c r="RQW46" s="62"/>
      <c r="RQX46" s="63"/>
      <c r="RQY46" s="62"/>
      <c r="RQZ46" s="63"/>
      <c r="RRA46" s="62"/>
      <c r="RRB46" s="63"/>
      <c r="RRC46" s="62"/>
      <c r="RRD46" s="63"/>
      <c r="RRE46" s="62"/>
      <c r="RRF46" s="63"/>
      <c r="RRG46" s="62"/>
      <c r="RRH46" s="63"/>
      <c r="RRI46" s="62"/>
      <c r="RRJ46" s="63"/>
      <c r="RRK46" s="62"/>
      <c r="RRL46" s="63"/>
      <c r="RRM46" s="62"/>
      <c r="RRN46" s="63"/>
      <c r="RRO46" s="62"/>
      <c r="RRP46" s="63"/>
      <c r="RRQ46" s="62"/>
      <c r="RRR46" s="63"/>
      <c r="RRS46" s="62"/>
      <c r="RRT46" s="63"/>
      <c r="RRU46" s="62"/>
      <c r="RRV46" s="63"/>
      <c r="RRW46" s="62"/>
      <c r="RRX46" s="63"/>
      <c r="RRY46" s="62"/>
      <c r="RRZ46" s="63"/>
      <c r="RSA46" s="62"/>
      <c r="RSB46" s="63"/>
      <c r="RSC46" s="62"/>
      <c r="RSD46" s="63"/>
      <c r="RSE46" s="62"/>
      <c r="RSF46" s="63"/>
      <c r="RSG46" s="62"/>
      <c r="RSH46" s="63"/>
      <c r="RSI46" s="62"/>
      <c r="RSJ46" s="63"/>
      <c r="RSK46" s="62"/>
      <c r="RSL46" s="63"/>
      <c r="RSM46" s="62"/>
      <c r="RSN46" s="63"/>
      <c r="RSO46" s="62"/>
      <c r="RSP46" s="63"/>
      <c r="RSQ46" s="62"/>
      <c r="RSR46" s="63"/>
      <c r="RSS46" s="62"/>
      <c r="RST46" s="63"/>
      <c r="RSU46" s="62"/>
      <c r="RSV46" s="63"/>
      <c r="RSW46" s="62"/>
      <c r="RSX46" s="63"/>
      <c r="RSY46" s="62"/>
      <c r="RSZ46" s="63"/>
      <c r="RTA46" s="62"/>
      <c r="RTB46" s="63"/>
      <c r="RTC46" s="62"/>
      <c r="RTD46" s="63"/>
      <c r="RTE46" s="62"/>
      <c r="RTF46" s="63"/>
      <c r="RTG46" s="62"/>
      <c r="RTH46" s="63"/>
      <c r="RTI46" s="62"/>
      <c r="RTJ46" s="63"/>
      <c r="RTK46" s="62"/>
      <c r="RTL46" s="63"/>
      <c r="RTM46" s="62"/>
      <c r="RTN46" s="63"/>
      <c r="RTO46" s="62"/>
      <c r="RTP46" s="63"/>
      <c r="RTQ46" s="62"/>
      <c r="RTR46" s="63"/>
      <c r="RTS46" s="62"/>
      <c r="RTT46" s="63"/>
      <c r="RTU46" s="62"/>
      <c r="RTV46" s="63"/>
      <c r="RTW46" s="62"/>
      <c r="RTX46" s="63"/>
      <c r="RTY46" s="62"/>
      <c r="RTZ46" s="63"/>
      <c r="RUA46" s="62"/>
      <c r="RUB46" s="63"/>
      <c r="RUC46" s="62"/>
      <c r="RUD46" s="63"/>
      <c r="RUE46" s="62"/>
      <c r="RUF46" s="63"/>
      <c r="RUG46" s="62"/>
      <c r="RUH46" s="63"/>
      <c r="RUI46" s="62"/>
      <c r="RUJ46" s="63"/>
      <c r="RUK46" s="62"/>
      <c r="RUL46" s="63"/>
      <c r="RUM46" s="62"/>
      <c r="RUN46" s="63"/>
      <c r="RUO46" s="62"/>
      <c r="RUP46" s="63"/>
      <c r="RUQ46" s="62"/>
      <c r="RUR46" s="63"/>
      <c r="RUS46" s="62"/>
      <c r="RUT46" s="63"/>
      <c r="RUU46" s="62"/>
      <c r="RUV46" s="63"/>
      <c r="RUW46" s="62"/>
      <c r="RUX46" s="63"/>
      <c r="RUY46" s="62"/>
      <c r="RUZ46" s="63"/>
      <c r="RVA46" s="62"/>
      <c r="RVB46" s="63"/>
      <c r="RVC46" s="62"/>
      <c r="RVD46" s="63"/>
      <c r="RVE46" s="62"/>
      <c r="RVF46" s="63"/>
      <c r="RVG46" s="62"/>
      <c r="RVH46" s="63"/>
      <c r="RVI46" s="62"/>
      <c r="RVJ46" s="63"/>
      <c r="RVK46" s="62"/>
      <c r="RVL46" s="63"/>
      <c r="RVM46" s="62"/>
      <c r="RVN46" s="63"/>
      <c r="RVO46" s="62"/>
      <c r="RVP46" s="63"/>
      <c r="RVQ46" s="62"/>
      <c r="RVR46" s="63"/>
      <c r="RVS46" s="62"/>
      <c r="RVT46" s="63"/>
      <c r="RVU46" s="62"/>
      <c r="RVV46" s="63"/>
      <c r="RVW46" s="62"/>
      <c r="RVX46" s="63"/>
      <c r="RVY46" s="62"/>
      <c r="RVZ46" s="63"/>
      <c r="RWA46" s="62"/>
      <c r="RWB46" s="63"/>
      <c r="RWC46" s="62"/>
      <c r="RWD46" s="63"/>
      <c r="RWE46" s="62"/>
      <c r="RWF46" s="63"/>
      <c r="RWG46" s="62"/>
      <c r="RWH46" s="63"/>
      <c r="RWI46" s="62"/>
      <c r="RWJ46" s="63"/>
      <c r="RWK46" s="62"/>
      <c r="RWL46" s="63"/>
      <c r="RWM46" s="62"/>
      <c r="RWN46" s="63"/>
      <c r="RWO46" s="62"/>
      <c r="RWP46" s="63"/>
      <c r="RWQ46" s="62"/>
      <c r="RWR46" s="63"/>
      <c r="RWS46" s="62"/>
      <c r="RWT46" s="63"/>
      <c r="RWU46" s="62"/>
      <c r="RWV46" s="63"/>
      <c r="RWW46" s="62"/>
      <c r="RWX46" s="63"/>
      <c r="RWY46" s="62"/>
      <c r="RWZ46" s="63"/>
      <c r="RXA46" s="62"/>
      <c r="RXB46" s="63"/>
      <c r="RXC46" s="62"/>
      <c r="RXD46" s="63"/>
      <c r="RXE46" s="62"/>
      <c r="RXF46" s="63"/>
      <c r="RXG46" s="62"/>
      <c r="RXH46" s="63"/>
      <c r="RXI46" s="62"/>
      <c r="RXJ46" s="63"/>
      <c r="RXK46" s="62"/>
      <c r="RXL46" s="63"/>
      <c r="RXM46" s="62"/>
      <c r="RXN46" s="63"/>
      <c r="RXO46" s="62"/>
      <c r="RXP46" s="63"/>
      <c r="RXQ46" s="62"/>
      <c r="RXR46" s="63"/>
      <c r="RXS46" s="62"/>
      <c r="RXT46" s="63"/>
      <c r="RXU46" s="62"/>
      <c r="RXV46" s="63"/>
      <c r="RXW46" s="62"/>
      <c r="RXX46" s="63"/>
      <c r="RXY46" s="62"/>
      <c r="RXZ46" s="63"/>
      <c r="RYA46" s="62"/>
      <c r="RYB46" s="63"/>
      <c r="RYC46" s="62"/>
      <c r="RYD46" s="63"/>
      <c r="RYE46" s="62"/>
      <c r="RYF46" s="63"/>
      <c r="RYG46" s="62"/>
      <c r="RYH46" s="63"/>
      <c r="RYI46" s="62"/>
      <c r="RYJ46" s="63"/>
      <c r="RYK46" s="62"/>
      <c r="RYL46" s="63"/>
      <c r="RYM46" s="62"/>
      <c r="RYN46" s="63"/>
      <c r="RYO46" s="62"/>
      <c r="RYP46" s="63"/>
      <c r="RYQ46" s="62"/>
      <c r="RYR46" s="63"/>
      <c r="RYS46" s="62"/>
      <c r="RYT46" s="63"/>
      <c r="RYU46" s="62"/>
      <c r="RYV46" s="63"/>
      <c r="RYW46" s="62"/>
      <c r="RYX46" s="63"/>
      <c r="RYY46" s="62"/>
      <c r="RYZ46" s="63"/>
      <c r="RZA46" s="62"/>
      <c r="RZB46" s="63"/>
      <c r="RZC46" s="62"/>
      <c r="RZD46" s="63"/>
      <c r="RZE46" s="62"/>
      <c r="RZF46" s="63"/>
      <c r="RZG46" s="62"/>
      <c r="RZH46" s="63"/>
      <c r="RZI46" s="62"/>
      <c r="RZJ46" s="63"/>
      <c r="RZK46" s="62"/>
      <c r="RZL46" s="63"/>
      <c r="RZM46" s="62"/>
      <c r="RZN46" s="63"/>
      <c r="RZO46" s="62"/>
      <c r="RZP46" s="63"/>
      <c r="RZQ46" s="62"/>
      <c r="RZR46" s="63"/>
      <c r="RZS46" s="62"/>
      <c r="RZT46" s="63"/>
      <c r="RZU46" s="62"/>
      <c r="RZV46" s="63"/>
      <c r="RZW46" s="62"/>
      <c r="RZX46" s="63"/>
      <c r="RZY46" s="62"/>
      <c r="RZZ46" s="63"/>
      <c r="SAA46" s="62"/>
      <c r="SAB46" s="63"/>
      <c r="SAC46" s="62"/>
      <c r="SAD46" s="63"/>
      <c r="SAE46" s="62"/>
      <c r="SAF46" s="63"/>
      <c r="SAG46" s="62"/>
      <c r="SAH46" s="63"/>
      <c r="SAI46" s="62"/>
      <c r="SAJ46" s="63"/>
      <c r="SAK46" s="62"/>
      <c r="SAL46" s="63"/>
      <c r="SAM46" s="62"/>
      <c r="SAN46" s="63"/>
      <c r="SAO46" s="62"/>
      <c r="SAP46" s="63"/>
      <c r="SAQ46" s="62"/>
      <c r="SAR46" s="63"/>
      <c r="SAS46" s="62"/>
      <c r="SAT46" s="63"/>
      <c r="SAU46" s="62"/>
      <c r="SAV46" s="63"/>
      <c r="SAW46" s="62"/>
      <c r="SAX46" s="63"/>
      <c r="SAY46" s="62"/>
      <c r="SAZ46" s="63"/>
      <c r="SBA46" s="62"/>
      <c r="SBB46" s="63"/>
      <c r="SBC46" s="62"/>
      <c r="SBD46" s="63"/>
      <c r="SBE46" s="62"/>
      <c r="SBF46" s="63"/>
      <c r="SBG46" s="62"/>
      <c r="SBH46" s="63"/>
      <c r="SBI46" s="62"/>
      <c r="SBJ46" s="63"/>
      <c r="SBK46" s="62"/>
      <c r="SBL46" s="63"/>
      <c r="SBM46" s="62"/>
      <c r="SBN46" s="63"/>
      <c r="SBO46" s="62"/>
      <c r="SBP46" s="63"/>
      <c r="SBQ46" s="62"/>
      <c r="SBR46" s="63"/>
      <c r="SBS46" s="62"/>
      <c r="SBT46" s="63"/>
      <c r="SBU46" s="62"/>
      <c r="SBV46" s="63"/>
      <c r="SBW46" s="62"/>
      <c r="SBX46" s="63"/>
      <c r="SBY46" s="62"/>
      <c r="SBZ46" s="63"/>
      <c r="SCA46" s="62"/>
      <c r="SCB46" s="63"/>
      <c r="SCC46" s="62"/>
      <c r="SCD46" s="63"/>
      <c r="SCE46" s="62"/>
      <c r="SCF46" s="63"/>
      <c r="SCG46" s="62"/>
      <c r="SCH46" s="63"/>
      <c r="SCI46" s="62"/>
      <c r="SCJ46" s="63"/>
      <c r="SCK46" s="62"/>
      <c r="SCL46" s="63"/>
      <c r="SCM46" s="62"/>
      <c r="SCN46" s="63"/>
      <c r="SCO46" s="62"/>
      <c r="SCP46" s="63"/>
      <c r="SCQ46" s="62"/>
      <c r="SCR46" s="63"/>
      <c r="SCS46" s="62"/>
      <c r="SCT46" s="63"/>
      <c r="SCU46" s="62"/>
      <c r="SCV46" s="63"/>
      <c r="SCW46" s="62"/>
      <c r="SCX46" s="63"/>
      <c r="SCY46" s="62"/>
      <c r="SCZ46" s="63"/>
      <c r="SDA46" s="62"/>
      <c r="SDB46" s="63"/>
      <c r="SDC46" s="62"/>
      <c r="SDD46" s="63"/>
      <c r="SDE46" s="62"/>
      <c r="SDF46" s="63"/>
      <c r="SDG46" s="62"/>
      <c r="SDH46" s="63"/>
      <c r="SDI46" s="62"/>
      <c r="SDJ46" s="63"/>
      <c r="SDK46" s="62"/>
      <c r="SDL46" s="63"/>
      <c r="SDM46" s="62"/>
      <c r="SDN46" s="63"/>
      <c r="SDO46" s="62"/>
      <c r="SDP46" s="63"/>
      <c r="SDQ46" s="62"/>
      <c r="SDR46" s="63"/>
      <c r="SDS46" s="62"/>
      <c r="SDT46" s="63"/>
      <c r="SDU46" s="62"/>
      <c r="SDV46" s="63"/>
      <c r="SDW46" s="62"/>
      <c r="SDX46" s="63"/>
      <c r="SDY46" s="62"/>
      <c r="SDZ46" s="63"/>
      <c r="SEA46" s="62"/>
      <c r="SEB46" s="63"/>
      <c r="SEC46" s="62"/>
      <c r="SED46" s="63"/>
      <c r="SEE46" s="62"/>
      <c r="SEF46" s="63"/>
      <c r="SEG46" s="62"/>
      <c r="SEH46" s="63"/>
      <c r="SEI46" s="62"/>
      <c r="SEJ46" s="63"/>
      <c r="SEK46" s="62"/>
      <c r="SEL46" s="63"/>
      <c r="SEM46" s="62"/>
      <c r="SEN46" s="63"/>
      <c r="SEO46" s="62"/>
      <c r="SEP46" s="63"/>
      <c r="SEQ46" s="62"/>
      <c r="SER46" s="63"/>
      <c r="SES46" s="62"/>
      <c r="SET46" s="63"/>
      <c r="SEU46" s="62"/>
      <c r="SEV46" s="63"/>
      <c r="SEW46" s="62"/>
      <c r="SEX46" s="63"/>
      <c r="SEY46" s="62"/>
      <c r="SEZ46" s="63"/>
      <c r="SFA46" s="62"/>
      <c r="SFB46" s="63"/>
      <c r="SFC46" s="62"/>
      <c r="SFD46" s="63"/>
      <c r="SFE46" s="62"/>
      <c r="SFF46" s="63"/>
      <c r="SFG46" s="62"/>
      <c r="SFH46" s="63"/>
      <c r="SFI46" s="62"/>
      <c r="SFJ46" s="63"/>
      <c r="SFK46" s="62"/>
      <c r="SFL46" s="63"/>
      <c r="SFM46" s="62"/>
      <c r="SFN46" s="63"/>
      <c r="SFO46" s="62"/>
      <c r="SFP46" s="63"/>
      <c r="SFQ46" s="62"/>
      <c r="SFR46" s="63"/>
      <c r="SFS46" s="62"/>
      <c r="SFT46" s="63"/>
      <c r="SFU46" s="62"/>
      <c r="SFV46" s="63"/>
      <c r="SFW46" s="62"/>
      <c r="SFX46" s="63"/>
      <c r="SFY46" s="62"/>
      <c r="SFZ46" s="63"/>
      <c r="SGA46" s="62"/>
      <c r="SGB46" s="63"/>
      <c r="SGC46" s="62"/>
      <c r="SGD46" s="63"/>
      <c r="SGE46" s="62"/>
      <c r="SGF46" s="63"/>
      <c r="SGG46" s="62"/>
      <c r="SGH46" s="63"/>
      <c r="SGI46" s="62"/>
      <c r="SGJ46" s="63"/>
      <c r="SGK46" s="62"/>
      <c r="SGL46" s="63"/>
      <c r="SGM46" s="62"/>
      <c r="SGN46" s="63"/>
      <c r="SGO46" s="62"/>
      <c r="SGP46" s="63"/>
      <c r="SGQ46" s="62"/>
      <c r="SGR46" s="63"/>
      <c r="SGS46" s="62"/>
      <c r="SGT46" s="63"/>
      <c r="SGU46" s="62"/>
      <c r="SGV46" s="63"/>
      <c r="SGW46" s="62"/>
      <c r="SGX46" s="63"/>
      <c r="SGY46" s="62"/>
      <c r="SGZ46" s="63"/>
      <c r="SHA46" s="62"/>
      <c r="SHB46" s="63"/>
      <c r="SHC46" s="62"/>
      <c r="SHD46" s="63"/>
      <c r="SHE46" s="62"/>
      <c r="SHF46" s="63"/>
      <c r="SHG46" s="62"/>
      <c r="SHH46" s="63"/>
      <c r="SHI46" s="62"/>
      <c r="SHJ46" s="63"/>
      <c r="SHK46" s="62"/>
      <c r="SHL46" s="63"/>
      <c r="SHM46" s="62"/>
      <c r="SHN46" s="63"/>
      <c r="SHO46" s="62"/>
      <c r="SHP46" s="63"/>
      <c r="SHQ46" s="62"/>
      <c r="SHR46" s="63"/>
      <c r="SHS46" s="62"/>
      <c r="SHT46" s="63"/>
      <c r="SHU46" s="62"/>
      <c r="SHV46" s="63"/>
      <c r="SHW46" s="62"/>
      <c r="SHX46" s="63"/>
      <c r="SHY46" s="62"/>
      <c r="SHZ46" s="63"/>
      <c r="SIA46" s="62"/>
      <c r="SIB46" s="63"/>
      <c r="SIC46" s="62"/>
      <c r="SID46" s="63"/>
      <c r="SIE46" s="62"/>
      <c r="SIF46" s="63"/>
      <c r="SIG46" s="62"/>
      <c r="SIH46" s="63"/>
      <c r="SII46" s="62"/>
      <c r="SIJ46" s="63"/>
      <c r="SIK46" s="62"/>
      <c r="SIL46" s="63"/>
      <c r="SIM46" s="62"/>
      <c r="SIN46" s="63"/>
      <c r="SIO46" s="62"/>
      <c r="SIP46" s="63"/>
      <c r="SIQ46" s="62"/>
      <c r="SIR46" s="63"/>
      <c r="SIS46" s="62"/>
      <c r="SIT46" s="63"/>
      <c r="SIU46" s="62"/>
      <c r="SIV46" s="63"/>
      <c r="SIW46" s="62"/>
      <c r="SIX46" s="63"/>
      <c r="SIY46" s="62"/>
      <c r="SIZ46" s="63"/>
      <c r="SJA46" s="62"/>
      <c r="SJB46" s="63"/>
      <c r="SJC46" s="62"/>
      <c r="SJD46" s="63"/>
      <c r="SJE46" s="62"/>
      <c r="SJF46" s="63"/>
      <c r="SJG46" s="62"/>
      <c r="SJH46" s="63"/>
      <c r="SJI46" s="62"/>
      <c r="SJJ46" s="63"/>
      <c r="SJK46" s="62"/>
      <c r="SJL46" s="63"/>
      <c r="SJM46" s="62"/>
      <c r="SJN46" s="63"/>
      <c r="SJO46" s="62"/>
      <c r="SJP46" s="63"/>
      <c r="SJQ46" s="62"/>
      <c r="SJR46" s="63"/>
      <c r="SJS46" s="62"/>
      <c r="SJT46" s="63"/>
      <c r="SJU46" s="62"/>
      <c r="SJV46" s="63"/>
      <c r="SJW46" s="62"/>
      <c r="SJX46" s="63"/>
      <c r="SJY46" s="62"/>
      <c r="SJZ46" s="63"/>
      <c r="SKA46" s="62"/>
      <c r="SKB46" s="63"/>
      <c r="SKC46" s="62"/>
      <c r="SKD46" s="63"/>
      <c r="SKE46" s="62"/>
      <c r="SKF46" s="63"/>
      <c r="SKG46" s="62"/>
      <c r="SKH46" s="63"/>
      <c r="SKI46" s="62"/>
      <c r="SKJ46" s="63"/>
      <c r="SKK46" s="62"/>
      <c r="SKL46" s="63"/>
      <c r="SKM46" s="62"/>
      <c r="SKN46" s="63"/>
      <c r="SKO46" s="62"/>
      <c r="SKP46" s="63"/>
      <c r="SKQ46" s="62"/>
      <c r="SKR46" s="63"/>
      <c r="SKS46" s="62"/>
      <c r="SKT46" s="63"/>
      <c r="SKU46" s="62"/>
      <c r="SKV46" s="63"/>
      <c r="SKW46" s="62"/>
      <c r="SKX46" s="63"/>
      <c r="SKY46" s="62"/>
      <c r="SKZ46" s="63"/>
      <c r="SLA46" s="62"/>
      <c r="SLB46" s="63"/>
      <c r="SLC46" s="62"/>
      <c r="SLD46" s="63"/>
      <c r="SLE46" s="62"/>
      <c r="SLF46" s="63"/>
      <c r="SLG46" s="62"/>
      <c r="SLH46" s="63"/>
      <c r="SLI46" s="62"/>
      <c r="SLJ46" s="63"/>
      <c r="SLK46" s="62"/>
      <c r="SLL46" s="63"/>
      <c r="SLM46" s="62"/>
      <c r="SLN46" s="63"/>
      <c r="SLO46" s="62"/>
      <c r="SLP46" s="63"/>
      <c r="SLQ46" s="62"/>
      <c r="SLR46" s="63"/>
      <c r="SLS46" s="62"/>
      <c r="SLT46" s="63"/>
      <c r="SLU46" s="62"/>
      <c r="SLV46" s="63"/>
      <c r="SLW46" s="62"/>
      <c r="SLX46" s="63"/>
      <c r="SLY46" s="62"/>
      <c r="SLZ46" s="63"/>
      <c r="SMA46" s="62"/>
      <c r="SMB46" s="63"/>
      <c r="SMC46" s="62"/>
      <c r="SMD46" s="63"/>
      <c r="SME46" s="62"/>
      <c r="SMF46" s="63"/>
      <c r="SMG46" s="62"/>
      <c r="SMH46" s="63"/>
      <c r="SMI46" s="62"/>
      <c r="SMJ46" s="63"/>
      <c r="SMK46" s="62"/>
      <c r="SML46" s="63"/>
      <c r="SMM46" s="62"/>
      <c r="SMN46" s="63"/>
      <c r="SMO46" s="62"/>
      <c r="SMP46" s="63"/>
      <c r="SMQ46" s="62"/>
      <c r="SMR46" s="63"/>
      <c r="SMS46" s="62"/>
      <c r="SMT46" s="63"/>
      <c r="SMU46" s="62"/>
      <c r="SMV46" s="63"/>
      <c r="SMW46" s="62"/>
      <c r="SMX46" s="63"/>
      <c r="SMY46" s="62"/>
      <c r="SMZ46" s="63"/>
      <c r="SNA46" s="62"/>
      <c r="SNB46" s="63"/>
      <c r="SNC46" s="62"/>
      <c r="SND46" s="63"/>
      <c r="SNE46" s="62"/>
      <c r="SNF46" s="63"/>
      <c r="SNG46" s="62"/>
      <c r="SNH46" s="63"/>
      <c r="SNI46" s="62"/>
      <c r="SNJ46" s="63"/>
      <c r="SNK46" s="62"/>
      <c r="SNL46" s="63"/>
      <c r="SNM46" s="62"/>
      <c r="SNN46" s="63"/>
      <c r="SNO46" s="62"/>
      <c r="SNP46" s="63"/>
      <c r="SNQ46" s="62"/>
      <c r="SNR46" s="63"/>
      <c r="SNS46" s="62"/>
      <c r="SNT46" s="63"/>
      <c r="SNU46" s="62"/>
      <c r="SNV46" s="63"/>
      <c r="SNW46" s="62"/>
      <c r="SNX46" s="63"/>
      <c r="SNY46" s="62"/>
      <c r="SNZ46" s="63"/>
      <c r="SOA46" s="62"/>
      <c r="SOB46" s="63"/>
      <c r="SOC46" s="62"/>
      <c r="SOD46" s="63"/>
      <c r="SOE46" s="62"/>
      <c r="SOF46" s="63"/>
      <c r="SOG46" s="62"/>
      <c r="SOH46" s="63"/>
      <c r="SOI46" s="62"/>
      <c r="SOJ46" s="63"/>
      <c r="SOK46" s="62"/>
      <c r="SOL46" s="63"/>
      <c r="SOM46" s="62"/>
      <c r="SON46" s="63"/>
      <c r="SOO46" s="62"/>
      <c r="SOP46" s="63"/>
      <c r="SOQ46" s="62"/>
      <c r="SOR46" s="63"/>
      <c r="SOS46" s="62"/>
      <c r="SOT46" s="63"/>
      <c r="SOU46" s="62"/>
      <c r="SOV46" s="63"/>
      <c r="SOW46" s="62"/>
      <c r="SOX46" s="63"/>
      <c r="SOY46" s="62"/>
      <c r="SOZ46" s="63"/>
      <c r="SPA46" s="62"/>
      <c r="SPB46" s="63"/>
      <c r="SPC46" s="62"/>
      <c r="SPD46" s="63"/>
      <c r="SPE46" s="62"/>
      <c r="SPF46" s="63"/>
      <c r="SPG46" s="62"/>
      <c r="SPH46" s="63"/>
      <c r="SPI46" s="62"/>
      <c r="SPJ46" s="63"/>
      <c r="SPK46" s="62"/>
      <c r="SPL46" s="63"/>
      <c r="SPM46" s="62"/>
      <c r="SPN46" s="63"/>
      <c r="SPO46" s="62"/>
      <c r="SPP46" s="63"/>
      <c r="SPQ46" s="62"/>
      <c r="SPR46" s="63"/>
      <c r="SPS46" s="62"/>
      <c r="SPT46" s="63"/>
      <c r="SPU46" s="62"/>
      <c r="SPV46" s="63"/>
      <c r="SPW46" s="62"/>
      <c r="SPX46" s="63"/>
      <c r="SPY46" s="62"/>
      <c r="SPZ46" s="63"/>
      <c r="SQA46" s="62"/>
      <c r="SQB46" s="63"/>
      <c r="SQC46" s="62"/>
      <c r="SQD46" s="63"/>
      <c r="SQE46" s="62"/>
      <c r="SQF46" s="63"/>
      <c r="SQG46" s="62"/>
      <c r="SQH46" s="63"/>
      <c r="SQI46" s="62"/>
      <c r="SQJ46" s="63"/>
      <c r="SQK46" s="62"/>
      <c r="SQL46" s="63"/>
      <c r="SQM46" s="62"/>
      <c r="SQN46" s="63"/>
      <c r="SQO46" s="62"/>
      <c r="SQP46" s="63"/>
      <c r="SQQ46" s="62"/>
      <c r="SQR46" s="63"/>
      <c r="SQS46" s="62"/>
      <c r="SQT46" s="63"/>
      <c r="SQU46" s="62"/>
      <c r="SQV46" s="63"/>
      <c r="SQW46" s="62"/>
      <c r="SQX46" s="63"/>
      <c r="SQY46" s="62"/>
      <c r="SQZ46" s="63"/>
      <c r="SRA46" s="62"/>
      <c r="SRB46" s="63"/>
      <c r="SRC46" s="62"/>
      <c r="SRD46" s="63"/>
      <c r="SRE46" s="62"/>
      <c r="SRF46" s="63"/>
      <c r="SRG46" s="62"/>
      <c r="SRH46" s="63"/>
      <c r="SRI46" s="62"/>
      <c r="SRJ46" s="63"/>
      <c r="SRK46" s="62"/>
      <c r="SRL46" s="63"/>
      <c r="SRM46" s="62"/>
      <c r="SRN46" s="63"/>
      <c r="SRO46" s="62"/>
      <c r="SRP46" s="63"/>
      <c r="SRQ46" s="62"/>
      <c r="SRR46" s="63"/>
      <c r="SRS46" s="62"/>
      <c r="SRT46" s="63"/>
      <c r="SRU46" s="62"/>
      <c r="SRV46" s="63"/>
      <c r="SRW46" s="62"/>
      <c r="SRX46" s="63"/>
      <c r="SRY46" s="62"/>
      <c r="SRZ46" s="63"/>
      <c r="SSA46" s="62"/>
      <c r="SSB46" s="63"/>
      <c r="SSC46" s="62"/>
      <c r="SSD46" s="63"/>
      <c r="SSE46" s="62"/>
      <c r="SSF46" s="63"/>
      <c r="SSG46" s="62"/>
      <c r="SSH46" s="63"/>
      <c r="SSI46" s="62"/>
      <c r="SSJ46" s="63"/>
      <c r="SSK46" s="62"/>
      <c r="SSL46" s="63"/>
      <c r="SSM46" s="62"/>
      <c r="SSN46" s="63"/>
      <c r="SSO46" s="62"/>
      <c r="SSP46" s="63"/>
      <c r="SSQ46" s="62"/>
      <c r="SSR46" s="63"/>
      <c r="SSS46" s="62"/>
      <c r="SST46" s="63"/>
      <c r="SSU46" s="62"/>
      <c r="SSV46" s="63"/>
      <c r="SSW46" s="62"/>
      <c r="SSX46" s="63"/>
      <c r="SSY46" s="62"/>
      <c r="SSZ46" s="63"/>
      <c r="STA46" s="62"/>
      <c r="STB46" s="63"/>
      <c r="STC46" s="62"/>
      <c r="STD46" s="63"/>
      <c r="STE46" s="62"/>
      <c r="STF46" s="63"/>
      <c r="STG46" s="62"/>
      <c r="STH46" s="63"/>
      <c r="STI46" s="62"/>
      <c r="STJ46" s="63"/>
      <c r="STK46" s="62"/>
      <c r="STL46" s="63"/>
      <c r="STM46" s="62"/>
      <c r="STN46" s="63"/>
      <c r="STO46" s="62"/>
      <c r="STP46" s="63"/>
      <c r="STQ46" s="62"/>
      <c r="STR46" s="63"/>
      <c r="STS46" s="62"/>
      <c r="STT46" s="63"/>
      <c r="STU46" s="62"/>
      <c r="STV46" s="63"/>
      <c r="STW46" s="62"/>
      <c r="STX46" s="63"/>
      <c r="STY46" s="62"/>
      <c r="STZ46" s="63"/>
      <c r="SUA46" s="62"/>
      <c r="SUB46" s="63"/>
      <c r="SUC46" s="62"/>
      <c r="SUD46" s="63"/>
      <c r="SUE46" s="62"/>
      <c r="SUF46" s="63"/>
      <c r="SUG46" s="62"/>
      <c r="SUH46" s="63"/>
      <c r="SUI46" s="62"/>
      <c r="SUJ46" s="63"/>
      <c r="SUK46" s="62"/>
      <c r="SUL46" s="63"/>
      <c r="SUM46" s="62"/>
      <c r="SUN46" s="63"/>
      <c r="SUO46" s="62"/>
      <c r="SUP46" s="63"/>
      <c r="SUQ46" s="62"/>
      <c r="SUR46" s="63"/>
      <c r="SUS46" s="62"/>
      <c r="SUT46" s="63"/>
      <c r="SUU46" s="62"/>
      <c r="SUV46" s="63"/>
      <c r="SUW46" s="62"/>
      <c r="SUX46" s="63"/>
      <c r="SUY46" s="62"/>
      <c r="SUZ46" s="63"/>
      <c r="SVA46" s="62"/>
      <c r="SVB46" s="63"/>
      <c r="SVC46" s="62"/>
      <c r="SVD46" s="63"/>
      <c r="SVE46" s="62"/>
      <c r="SVF46" s="63"/>
      <c r="SVG46" s="62"/>
      <c r="SVH46" s="63"/>
      <c r="SVI46" s="62"/>
      <c r="SVJ46" s="63"/>
      <c r="SVK46" s="62"/>
      <c r="SVL46" s="63"/>
      <c r="SVM46" s="62"/>
      <c r="SVN46" s="63"/>
      <c r="SVO46" s="62"/>
      <c r="SVP46" s="63"/>
      <c r="SVQ46" s="62"/>
      <c r="SVR46" s="63"/>
      <c r="SVS46" s="62"/>
      <c r="SVT46" s="63"/>
      <c r="SVU46" s="62"/>
      <c r="SVV46" s="63"/>
      <c r="SVW46" s="62"/>
      <c r="SVX46" s="63"/>
      <c r="SVY46" s="62"/>
      <c r="SVZ46" s="63"/>
      <c r="SWA46" s="62"/>
      <c r="SWB46" s="63"/>
      <c r="SWC46" s="62"/>
      <c r="SWD46" s="63"/>
      <c r="SWE46" s="62"/>
      <c r="SWF46" s="63"/>
      <c r="SWG46" s="62"/>
      <c r="SWH46" s="63"/>
      <c r="SWI46" s="62"/>
      <c r="SWJ46" s="63"/>
      <c r="SWK46" s="62"/>
      <c r="SWL46" s="63"/>
      <c r="SWM46" s="62"/>
      <c r="SWN46" s="63"/>
      <c r="SWO46" s="62"/>
      <c r="SWP46" s="63"/>
      <c r="SWQ46" s="62"/>
      <c r="SWR46" s="63"/>
      <c r="SWS46" s="62"/>
      <c r="SWT46" s="63"/>
      <c r="SWU46" s="62"/>
      <c r="SWV46" s="63"/>
      <c r="SWW46" s="62"/>
      <c r="SWX46" s="63"/>
      <c r="SWY46" s="62"/>
      <c r="SWZ46" s="63"/>
      <c r="SXA46" s="62"/>
      <c r="SXB46" s="63"/>
      <c r="SXC46" s="62"/>
      <c r="SXD46" s="63"/>
      <c r="SXE46" s="62"/>
      <c r="SXF46" s="63"/>
      <c r="SXG46" s="62"/>
      <c r="SXH46" s="63"/>
      <c r="SXI46" s="62"/>
      <c r="SXJ46" s="63"/>
      <c r="SXK46" s="62"/>
      <c r="SXL46" s="63"/>
      <c r="SXM46" s="62"/>
      <c r="SXN46" s="63"/>
      <c r="SXO46" s="62"/>
      <c r="SXP46" s="63"/>
      <c r="SXQ46" s="62"/>
      <c r="SXR46" s="63"/>
      <c r="SXS46" s="62"/>
      <c r="SXT46" s="63"/>
      <c r="SXU46" s="62"/>
      <c r="SXV46" s="63"/>
      <c r="SXW46" s="62"/>
      <c r="SXX46" s="63"/>
      <c r="SXY46" s="62"/>
      <c r="SXZ46" s="63"/>
      <c r="SYA46" s="62"/>
      <c r="SYB46" s="63"/>
      <c r="SYC46" s="62"/>
      <c r="SYD46" s="63"/>
      <c r="SYE46" s="62"/>
      <c r="SYF46" s="63"/>
      <c r="SYG46" s="62"/>
      <c r="SYH46" s="63"/>
      <c r="SYI46" s="62"/>
      <c r="SYJ46" s="63"/>
      <c r="SYK46" s="62"/>
      <c r="SYL46" s="63"/>
      <c r="SYM46" s="62"/>
      <c r="SYN46" s="63"/>
      <c r="SYO46" s="62"/>
      <c r="SYP46" s="63"/>
      <c r="SYQ46" s="62"/>
      <c r="SYR46" s="63"/>
      <c r="SYS46" s="62"/>
      <c r="SYT46" s="63"/>
      <c r="SYU46" s="62"/>
      <c r="SYV46" s="63"/>
      <c r="SYW46" s="62"/>
      <c r="SYX46" s="63"/>
      <c r="SYY46" s="62"/>
      <c r="SYZ46" s="63"/>
      <c r="SZA46" s="62"/>
      <c r="SZB46" s="63"/>
      <c r="SZC46" s="62"/>
      <c r="SZD46" s="63"/>
      <c r="SZE46" s="62"/>
      <c r="SZF46" s="63"/>
      <c r="SZG46" s="62"/>
      <c r="SZH46" s="63"/>
      <c r="SZI46" s="62"/>
      <c r="SZJ46" s="63"/>
      <c r="SZK46" s="62"/>
      <c r="SZL46" s="63"/>
      <c r="SZM46" s="62"/>
      <c r="SZN46" s="63"/>
      <c r="SZO46" s="62"/>
      <c r="SZP46" s="63"/>
      <c r="SZQ46" s="62"/>
      <c r="SZR46" s="63"/>
      <c r="SZS46" s="62"/>
      <c r="SZT46" s="63"/>
      <c r="SZU46" s="62"/>
      <c r="SZV46" s="63"/>
      <c r="SZW46" s="62"/>
      <c r="SZX46" s="63"/>
      <c r="SZY46" s="62"/>
      <c r="SZZ46" s="63"/>
      <c r="TAA46" s="62"/>
      <c r="TAB46" s="63"/>
      <c r="TAC46" s="62"/>
      <c r="TAD46" s="63"/>
      <c r="TAE46" s="62"/>
      <c r="TAF46" s="63"/>
      <c r="TAG46" s="62"/>
      <c r="TAH46" s="63"/>
      <c r="TAI46" s="62"/>
      <c r="TAJ46" s="63"/>
      <c r="TAK46" s="62"/>
      <c r="TAL46" s="63"/>
      <c r="TAM46" s="62"/>
      <c r="TAN46" s="63"/>
      <c r="TAO46" s="62"/>
      <c r="TAP46" s="63"/>
      <c r="TAQ46" s="62"/>
      <c r="TAR46" s="63"/>
      <c r="TAS46" s="62"/>
      <c r="TAT46" s="63"/>
      <c r="TAU46" s="62"/>
      <c r="TAV46" s="63"/>
      <c r="TAW46" s="62"/>
      <c r="TAX46" s="63"/>
      <c r="TAY46" s="62"/>
      <c r="TAZ46" s="63"/>
      <c r="TBA46" s="62"/>
      <c r="TBB46" s="63"/>
      <c r="TBC46" s="62"/>
      <c r="TBD46" s="63"/>
      <c r="TBE46" s="62"/>
      <c r="TBF46" s="63"/>
      <c r="TBG46" s="62"/>
      <c r="TBH46" s="63"/>
      <c r="TBI46" s="62"/>
      <c r="TBJ46" s="63"/>
      <c r="TBK46" s="62"/>
      <c r="TBL46" s="63"/>
      <c r="TBM46" s="62"/>
      <c r="TBN46" s="63"/>
      <c r="TBO46" s="62"/>
      <c r="TBP46" s="63"/>
      <c r="TBQ46" s="62"/>
      <c r="TBR46" s="63"/>
      <c r="TBS46" s="62"/>
      <c r="TBT46" s="63"/>
      <c r="TBU46" s="62"/>
      <c r="TBV46" s="63"/>
      <c r="TBW46" s="62"/>
      <c r="TBX46" s="63"/>
      <c r="TBY46" s="62"/>
      <c r="TBZ46" s="63"/>
      <c r="TCA46" s="62"/>
      <c r="TCB46" s="63"/>
      <c r="TCC46" s="62"/>
      <c r="TCD46" s="63"/>
      <c r="TCE46" s="62"/>
      <c r="TCF46" s="63"/>
      <c r="TCG46" s="62"/>
      <c r="TCH46" s="63"/>
      <c r="TCI46" s="62"/>
      <c r="TCJ46" s="63"/>
      <c r="TCK46" s="62"/>
      <c r="TCL46" s="63"/>
      <c r="TCM46" s="62"/>
      <c r="TCN46" s="63"/>
      <c r="TCO46" s="62"/>
      <c r="TCP46" s="63"/>
      <c r="TCQ46" s="62"/>
      <c r="TCR46" s="63"/>
      <c r="TCS46" s="62"/>
      <c r="TCT46" s="63"/>
      <c r="TCU46" s="62"/>
      <c r="TCV46" s="63"/>
      <c r="TCW46" s="62"/>
      <c r="TCX46" s="63"/>
      <c r="TCY46" s="62"/>
      <c r="TCZ46" s="63"/>
      <c r="TDA46" s="62"/>
      <c r="TDB46" s="63"/>
      <c r="TDC46" s="62"/>
      <c r="TDD46" s="63"/>
      <c r="TDE46" s="62"/>
      <c r="TDF46" s="63"/>
      <c r="TDG46" s="62"/>
      <c r="TDH46" s="63"/>
      <c r="TDI46" s="62"/>
      <c r="TDJ46" s="63"/>
      <c r="TDK46" s="62"/>
      <c r="TDL46" s="63"/>
      <c r="TDM46" s="62"/>
      <c r="TDN46" s="63"/>
      <c r="TDO46" s="62"/>
      <c r="TDP46" s="63"/>
      <c r="TDQ46" s="62"/>
      <c r="TDR46" s="63"/>
      <c r="TDS46" s="62"/>
      <c r="TDT46" s="63"/>
      <c r="TDU46" s="62"/>
      <c r="TDV46" s="63"/>
      <c r="TDW46" s="62"/>
      <c r="TDX46" s="63"/>
      <c r="TDY46" s="62"/>
      <c r="TDZ46" s="63"/>
      <c r="TEA46" s="62"/>
      <c r="TEB46" s="63"/>
      <c r="TEC46" s="62"/>
      <c r="TED46" s="63"/>
      <c r="TEE46" s="62"/>
      <c r="TEF46" s="63"/>
      <c r="TEG46" s="62"/>
      <c r="TEH46" s="63"/>
      <c r="TEI46" s="62"/>
      <c r="TEJ46" s="63"/>
      <c r="TEK46" s="62"/>
      <c r="TEL46" s="63"/>
      <c r="TEM46" s="62"/>
      <c r="TEN46" s="63"/>
      <c r="TEO46" s="62"/>
      <c r="TEP46" s="63"/>
      <c r="TEQ46" s="62"/>
      <c r="TER46" s="63"/>
      <c r="TES46" s="62"/>
      <c r="TET46" s="63"/>
      <c r="TEU46" s="62"/>
      <c r="TEV46" s="63"/>
      <c r="TEW46" s="62"/>
      <c r="TEX46" s="63"/>
      <c r="TEY46" s="62"/>
      <c r="TEZ46" s="63"/>
      <c r="TFA46" s="62"/>
      <c r="TFB46" s="63"/>
      <c r="TFC46" s="62"/>
      <c r="TFD46" s="63"/>
      <c r="TFE46" s="62"/>
      <c r="TFF46" s="63"/>
      <c r="TFG46" s="62"/>
      <c r="TFH46" s="63"/>
      <c r="TFI46" s="62"/>
      <c r="TFJ46" s="63"/>
      <c r="TFK46" s="62"/>
      <c r="TFL46" s="63"/>
      <c r="TFM46" s="62"/>
      <c r="TFN46" s="63"/>
      <c r="TFO46" s="62"/>
      <c r="TFP46" s="63"/>
      <c r="TFQ46" s="62"/>
      <c r="TFR46" s="63"/>
      <c r="TFS46" s="62"/>
      <c r="TFT46" s="63"/>
      <c r="TFU46" s="62"/>
      <c r="TFV46" s="63"/>
      <c r="TFW46" s="62"/>
      <c r="TFX46" s="63"/>
      <c r="TFY46" s="62"/>
      <c r="TFZ46" s="63"/>
      <c r="TGA46" s="62"/>
      <c r="TGB46" s="63"/>
      <c r="TGC46" s="62"/>
      <c r="TGD46" s="63"/>
      <c r="TGE46" s="62"/>
      <c r="TGF46" s="63"/>
      <c r="TGG46" s="62"/>
      <c r="TGH46" s="63"/>
      <c r="TGI46" s="62"/>
      <c r="TGJ46" s="63"/>
      <c r="TGK46" s="62"/>
      <c r="TGL46" s="63"/>
      <c r="TGM46" s="62"/>
      <c r="TGN46" s="63"/>
      <c r="TGO46" s="62"/>
      <c r="TGP46" s="63"/>
      <c r="TGQ46" s="62"/>
      <c r="TGR46" s="63"/>
      <c r="TGS46" s="62"/>
      <c r="TGT46" s="63"/>
      <c r="TGU46" s="62"/>
      <c r="TGV46" s="63"/>
      <c r="TGW46" s="62"/>
      <c r="TGX46" s="63"/>
      <c r="TGY46" s="62"/>
      <c r="TGZ46" s="63"/>
      <c r="THA46" s="62"/>
      <c r="THB46" s="63"/>
      <c r="THC46" s="62"/>
      <c r="THD46" s="63"/>
      <c r="THE46" s="62"/>
      <c r="THF46" s="63"/>
      <c r="THG46" s="62"/>
      <c r="THH46" s="63"/>
      <c r="THI46" s="62"/>
      <c r="THJ46" s="63"/>
      <c r="THK46" s="62"/>
      <c r="THL46" s="63"/>
      <c r="THM46" s="62"/>
      <c r="THN46" s="63"/>
      <c r="THO46" s="62"/>
      <c r="THP46" s="63"/>
      <c r="THQ46" s="62"/>
      <c r="THR46" s="63"/>
      <c r="THS46" s="62"/>
      <c r="THT46" s="63"/>
      <c r="THU46" s="62"/>
      <c r="THV46" s="63"/>
      <c r="THW46" s="62"/>
      <c r="THX46" s="63"/>
      <c r="THY46" s="62"/>
      <c r="THZ46" s="63"/>
      <c r="TIA46" s="62"/>
      <c r="TIB46" s="63"/>
      <c r="TIC46" s="62"/>
      <c r="TID46" s="63"/>
      <c r="TIE46" s="62"/>
      <c r="TIF46" s="63"/>
      <c r="TIG46" s="62"/>
      <c r="TIH46" s="63"/>
      <c r="TII46" s="62"/>
      <c r="TIJ46" s="63"/>
      <c r="TIK46" s="62"/>
      <c r="TIL46" s="63"/>
      <c r="TIM46" s="62"/>
      <c r="TIN46" s="63"/>
      <c r="TIO46" s="62"/>
      <c r="TIP46" s="63"/>
      <c r="TIQ46" s="62"/>
      <c r="TIR46" s="63"/>
      <c r="TIS46" s="62"/>
      <c r="TIT46" s="63"/>
      <c r="TIU46" s="62"/>
      <c r="TIV46" s="63"/>
      <c r="TIW46" s="62"/>
      <c r="TIX46" s="63"/>
      <c r="TIY46" s="62"/>
      <c r="TIZ46" s="63"/>
      <c r="TJA46" s="62"/>
      <c r="TJB46" s="63"/>
      <c r="TJC46" s="62"/>
      <c r="TJD46" s="63"/>
      <c r="TJE46" s="62"/>
      <c r="TJF46" s="63"/>
      <c r="TJG46" s="62"/>
      <c r="TJH46" s="63"/>
      <c r="TJI46" s="62"/>
      <c r="TJJ46" s="63"/>
      <c r="TJK46" s="62"/>
      <c r="TJL46" s="63"/>
      <c r="TJM46" s="62"/>
      <c r="TJN46" s="63"/>
      <c r="TJO46" s="62"/>
      <c r="TJP46" s="63"/>
      <c r="TJQ46" s="62"/>
      <c r="TJR46" s="63"/>
      <c r="TJS46" s="62"/>
      <c r="TJT46" s="63"/>
      <c r="TJU46" s="62"/>
      <c r="TJV46" s="63"/>
      <c r="TJW46" s="62"/>
      <c r="TJX46" s="63"/>
      <c r="TJY46" s="62"/>
      <c r="TJZ46" s="63"/>
      <c r="TKA46" s="62"/>
      <c r="TKB46" s="63"/>
      <c r="TKC46" s="62"/>
      <c r="TKD46" s="63"/>
      <c r="TKE46" s="62"/>
      <c r="TKF46" s="63"/>
      <c r="TKG46" s="62"/>
      <c r="TKH46" s="63"/>
      <c r="TKI46" s="62"/>
      <c r="TKJ46" s="63"/>
      <c r="TKK46" s="62"/>
      <c r="TKL46" s="63"/>
      <c r="TKM46" s="62"/>
      <c r="TKN46" s="63"/>
      <c r="TKO46" s="62"/>
      <c r="TKP46" s="63"/>
      <c r="TKQ46" s="62"/>
      <c r="TKR46" s="63"/>
      <c r="TKS46" s="62"/>
      <c r="TKT46" s="63"/>
      <c r="TKU46" s="62"/>
      <c r="TKV46" s="63"/>
      <c r="TKW46" s="62"/>
      <c r="TKX46" s="63"/>
      <c r="TKY46" s="62"/>
      <c r="TKZ46" s="63"/>
      <c r="TLA46" s="62"/>
      <c r="TLB46" s="63"/>
      <c r="TLC46" s="62"/>
      <c r="TLD46" s="63"/>
      <c r="TLE46" s="62"/>
      <c r="TLF46" s="63"/>
      <c r="TLG46" s="62"/>
      <c r="TLH46" s="63"/>
      <c r="TLI46" s="62"/>
      <c r="TLJ46" s="63"/>
      <c r="TLK46" s="62"/>
      <c r="TLL46" s="63"/>
      <c r="TLM46" s="62"/>
      <c r="TLN46" s="63"/>
      <c r="TLO46" s="62"/>
      <c r="TLP46" s="63"/>
      <c r="TLQ46" s="62"/>
      <c r="TLR46" s="63"/>
      <c r="TLS46" s="62"/>
      <c r="TLT46" s="63"/>
      <c r="TLU46" s="62"/>
      <c r="TLV46" s="63"/>
      <c r="TLW46" s="62"/>
      <c r="TLX46" s="63"/>
      <c r="TLY46" s="62"/>
      <c r="TLZ46" s="63"/>
      <c r="TMA46" s="62"/>
      <c r="TMB46" s="63"/>
      <c r="TMC46" s="62"/>
      <c r="TMD46" s="63"/>
      <c r="TME46" s="62"/>
      <c r="TMF46" s="63"/>
      <c r="TMG46" s="62"/>
      <c r="TMH46" s="63"/>
      <c r="TMI46" s="62"/>
      <c r="TMJ46" s="63"/>
      <c r="TMK46" s="62"/>
      <c r="TML46" s="63"/>
      <c r="TMM46" s="62"/>
      <c r="TMN46" s="63"/>
      <c r="TMO46" s="62"/>
      <c r="TMP46" s="63"/>
      <c r="TMQ46" s="62"/>
      <c r="TMR46" s="63"/>
      <c r="TMS46" s="62"/>
      <c r="TMT46" s="63"/>
      <c r="TMU46" s="62"/>
      <c r="TMV46" s="63"/>
      <c r="TMW46" s="62"/>
      <c r="TMX46" s="63"/>
      <c r="TMY46" s="62"/>
      <c r="TMZ46" s="63"/>
      <c r="TNA46" s="62"/>
      <c r="TNB46" s="63"/>
      <c r="TNC46" s="62"/>
      <c r="TND46" s="63"/>
      <c r="TNE46" s="62"/>
      <c r="TNF46" s="63"/>
      <c r="TNG46" s="62"/>
      <c r="TNH46" s="63"/>
      <c r="TNI46" s="62"/>
      <c r="TNJ46" s="63"/>
      <c r="TNK46" s="62"/>
      <c r="TNL46" s="63"/>
      <c r="TNM46" s="62"/>
      <c r="TNN46" s="63"/>
      <c r="TNO46" s="62"/>
      <c r="TNP46" s="63"/>
      <c r="TNQ46" s="62"/>
      <c r="TNR46" s="63"/>
      <c r="TNS46" s="62"/>
      <c r="TNT46" s="63"/>
      <c r="TNU46" s="62"/>
      <c r="TNV46" s="63"/>
      <c r="TNW46" s="62"/>
      <c r="TNX46" s="63"/>
      <c r="TNY46" s="62"/>
      <c r="TNZ46" s="63"/>
      <c r="TOA46" s="62"/>
      <c r="TOB46" s="63"/>
      <c r="TOC46" s="62"/>
      <c r="TOD46" s="63"/>
      <c r="TOE46" s="62"/>
      <c r="TOF46" s="63"/>
      <c r="TOG46" s="62"/>
      <c r="TOH46" s="63"/>
      <c r="TOI46" s="62"/>
      <c r="TOJ46" s="63"/>
      <c r="TOK46" s="62"/>
      <c r="TOL46" s="63"/>
      <c r="TOM46" s="62"/>
      <c r="TON46" s="63"/>
      <c r="TOO46" s="62"/>
      <c r="TOP46" s="63"/>
      <c r="TOQ46" s="62"/>
      <c r="TOR46" s="63"/>
      <c r="TOS46" s="62"/>
      <c r="TOT46" s="63"/>
      <c r="TOU46" s="62"/>
      <c r="TOV46" s="63"/>
      <c r="TOW46" s="62"/>
      <c r="TOX46" s="63"/>
      <c r="TOY46" s="62"/>
      <c r="TOZ46" s="63"/>
      <c r="TPA46" s="62"/>
      <c r="TPB46" s="63"/>
      <c r="TPC46" s="62"/>
      <c r="TPD46" s="63"/>
      <c r="TPE46" s="62"/>
      <c r="TPF46" s="63"/>
      <c r="TPG46" s="62"/>
      <c r="TPH46" s="63"/>
      <c r="TPI46" s="62"/>
      <c r="TPJ46" s="63"/>
      <c r="TPK46" s="62"/>
      <c r="TPL46" s="63"/>
      <c r="TPM46" s="62"/>
      <c r="TPN46" s="63"/>
      <c r="TPO46" s="62"/>
      <c r="TPP46" s="63"/>
      <c r="TPQ46" s="62"/>
      <c r="TPR46" s="63"/>
      <c r="TPS46" s="62"/>
      <c r="TPT46" s="63"/>
      <c r="TPU46" s="62"/>
      <c r="TPV46" s="63"/>
      <c r="TPW46" s="62"/>
      <c r="TPX46" s="63"/>
      <c r="TPY46" s="62"/>
      <c r="TPZ46" s="63"/>
      <c r="TQA46" s="62"/>
      <c r="TQB46" s="63"/>
      <c r="TQC46" s="62"/>
      <c r="TQD46" s="63"/>
      <c r="TQE46" s="62"/>
      <c r="TQF46" s="63"/>
      <c r="TQG46" s="62"/>
      <c r="TQH46" s="63"/>
      <c r="TQI46" s="62"/>
      <c r="TQJ46" s="63"/>
      <c r="TQK46" s="62"/>
      <c r="TQL46" s="63"/>
      <c r="TQM46" s="62"/>
      <c r="TQN46" s="63"/>
      <c r="TQO46" s="62"/>
      <c r="TQP46" s="63"/>
      <c r="TQQ46" s="62"/>
      <c r="TQR46" s="63"/>
      <c r="TQS46" s="62"/>
      <c r="TQT46" s="63"/>
      <c r="TQU46" s="62"/>
      <c r="TQV46" s="63"/>
      <c r="TQW46" s="62"/>
      <c r="TQX46" s="63"/>
      <c r="TQY46" s="62"/>
      <c r="TQZ46" s="63"/>
      <c r="TRA46" s="62"/>
      <c r="TRB46" s="63"/>
      <c r="TRC46" s="62"/>
      <c r="TRD46" s="63"/>
      <c r="TRE46" s="62"/>
      <c r="TRF46" s="63"/>
      <c r="TRG46" s="62"/>
      <c r="TRH46" s="63"/>
      <c r="TRI46" s="62"/>
      <c r="TRJ46" s="63"/>
      <c r="TRK46" s="62"/>
      <c r="TRL46" s="63"/>
      <c r="TRM46" s="62"/>
      <c r="TRN46" s="63"/>
      <c r="TRO46" s="62"/>
      <c r="TRP46" s="63"/>
      <c r="TRQ46" s="62"/>
      <c r="TRR46" s="63"/>
      <c r="TRS46" s="62"/>
      <c r="TRT46" s="63"/>
      <c r="TRU46" s="62"/>
      <c r="TRV46" s="63"/>
      <c r="TRW46" s="62"/>
      <c r="TRX46" s="63"/>
      <c r="TRY46" s="62"/>
      <c r="TRZ46" s="63"/>
      <c r="TSA46" s="62"/>
      <c r="TSB46" s="63"/>
      <c r="TSC46" s="62"/>
      <c r="TSD46" s="63"/>
      <c r="TSE46" s="62"/>
      <c r="TSF46" s="63"/>
      <c r="TSG46" s="62"/>
      <c r="TSH46" s="63"/>
      <c r="TSI46" s="62"/>
      <c r="TSJ46" s="63"/>
      <c r="TSK46" s="62"/>
      <c r="TSL46" s="63"/>
      <c r="TSM46" s="62"/>
      <c r="TSN46" s="63"/>
      <c r="TSO46" s="62"/>
      <c r="TSP46" s="63"/>
      <c r="TSQ46" s="62"/>
      <c r="TSR46" s="63"/>
      <c r="TSS46" s="62"/>
      <c r="TST46" s="63"/>
      <c r="TSU46" s="62"/>
      <c r="TSV46" s="63"/>
      <c r="TSW46" s="62"/>
      <c r="TSX46" s="63"/>
      <c r="TSY46" s="62"/>
      <c r="TSZ46" s="63"/>
      <c r="TTA46" s="62"/>
      <c r="TTB46" s="63"/>
      <c r="TTC46" s="62"/>
      <c r="TTD46" s="63"/>
      <c r="TTE46" s="62"/>
      <c r="TTF46" s="63"/>
      <c r="TTG46" s="62"/>
      <c r="TTH46" s="63"/>
      <c r="TTI46" s="62"/>
      <c r="TTJ46" s="63"/>
      <c r="TTK46" s="62"/>
      <c r="TTL46" s="63"/>
      <c r="TTM46" s="62"/>
      <c r="TTN46" s="63"/>
      <c r="TTO46" s="62"/>
      <c r="TTP46" s="63"/>
      <c r="TTQ46" s="62"/>
      <c r="TTR46" s="63"/>
      <c r="TTS46" s="62"/>
      <c r="TTT46" s="63"/>
      <c r="TTU46" s="62"/>
      <c r="TTV46" s="63"/>
      <c r="TTW46" s="62"/>
      <c r="TTX46" s="63"/>
      <c r="TTY46" s="62"/>
      <c r="TTZ46" s="63"/>
      <c r="TUA46" s="62"/>
      <c r="TUB46" s="63"/>
      <c r="TUC46" s="62"/>
      <c r="TUD46" s="63"/>
      <c r="TUE46" s="62"/>
      <c r="TUF46" s="63"/>
      <c r="TUG46" s="62"/>
      <c r="TUH46" s="63"/>
      <c r="TUI46" s="62"/>
      <c r="TUJ46" s="63"/>
      <c r="TUK46" s="62"/>
      <c r="TUL46" s="63"/>
      <c r="TUM46" s="62"/>
      <c r="TUN46" s="63"/>
      <c r="TUO46" s="62"/>
      <c r="TUP46" s="63"/>
      <c r="TUQ46" s="62"/>
      <c r="TUR46" s="63"/>
      <c r="TUS46" s="62"/>
      <c r="TUT46" s="63"/>
      <c r="TUU46" s="62"/>
      <c r="TUV46" s="63"/>
      <c r="TUW46" s="62"/>
      <c r="TUX46" s="63"/>
      <c r="TUY46" s="62"/>
      <c r="TUZ46" s="63"/>
      <c r="TVA46" s="62"/>
      <c r="TVB46" s="63"/>
      <c r="TVC46" s="62"/>
      <c r="TVD46" s="63"/>
      <c r="TVE46" s="62"/>
      <c r="TVF46" s="63"/>
      <c r="TVG46" s="62"/>
      <c r="TVH46" s="63"/>
      <c r="TVI46" s="62"/>
      <c r="TVJ46" s="63"/>
      <c r="TVK46" s="62"/>
      <c r="TVL46" s="63"/>
      <c r="TVM46" s="62"/>
      <c r="TVN46" s="63"/>
      <c r="TVO46" s="62"/>
      <c r="TVP46" s="63"/>
      <c r="TVQ46" s="62"/>
      <c r="TVR46" s="63"/>
      <c r="TVS46" s="62"/>
      <c r="TVT46" s="63"/>
      <c r="TVU46" s="62"/>
      <c r="TVV46" s="63"/>
      <c r="TVW46" s="62"/>
      <c r="TVX46" s="63"/>
      <c r="TVY46" s="62"/>
      <c r="TVZ46" s="63"/>
      <c r="TWA46" s="62"/>
      <c r="TWB46" s="63"/>
      <c r="TWC46" s="62"/>
      <c r="TWD46" s="63"/>
      <c r="TWE46" s="62"/>
      <c r="TWF46" s="63"/>
      <c r="TWG46" s="62"/>
      <c r="TWH46" s="63"/>
      <c r="TWI46" s="62"/>
      <c r="TWJ46" s="63"/>
      <c r="TWK46" s="62"/>
      <c r="TWL46" s="63"/>
      <c r="TWM46" s="62"/>
      <c r="TWN46" s="63"/>
      <c r="TWO46" s="62"/>
      <c r="TWP46" s="63"/>
      <c r="TWQ46" s="62"/>
      <c r="TWR46" s="63"/>
      <c r="TWS46" s="62"/>
      <c r="TWT46" s="63"/>
      <c r="TWU46" s="62"/>
      <c r="TWV46" s="63"/>
      <c r="TWW46" s="62"/>
      <c r="TWX46" s="63"/>
      <c r="TWY46" s="62"/>
      <c r="TWZ46" s="63"/>
      <c r="TXA46" s="62"/>
      <c r="TXB46" s="63"/>
      <c r="TXC46" s="62"/>
      <c r="TXD46" s="63"/>
      <c r="TXE46" s="62"/>
      <c r="TXF46" s="63"/>
      <c r="TXG46" s="62"/>
      <c r="TXH46" s="63"/>
      <c r="TXI46" s="62"/>
      <c r="TXJ46" s="63"/>
      <c r="TXK46" s="62"/>
      <c r="TXL46" s="63"/>
      <c r="TXM46" s="62"/>
      <c r="TXN46" s="63"/>
      <c r="TXO46" s="62"/>
      <c r="TXP46" s="63"/>
      <c r="TXQ46" s="62"/>
      <c r="TXR46" s="63"/>
      <c r="TXS46" s="62"/>
      <c r="TXT46" s="63"/>
      <c r="TXU46" s="62"/>
      <c r="TXV46" s="63"/>
      <c r="TXW46" s="62"/>
      <c r="TXX46" s="63"/>
      <c r="TXY46" s="62"/>
      <c r="TXZ46" s="63"/>
      <c r="TYA46" s="62"/>
      <c r="TYB46" s="63"/>
      <c r="TYC46" s="62"/>
      <c r="TYD46" s="63"/>
      <c r="TYE46" s="62"/>
      <c r="TYF46" s="63"/>
      <c r="TYG46" s="62"/>
      <c r="TYH46" s="63"/>
      <c r="TYI46" s="62"/>
      <c r="TYJ46" s="63"/>
      <c r="TYK46" s="62"/>
      <c r="TYL46" s="63"/>
      <c r="TYM46" s="62"/>
      <c r="TYN46" s="63"/>
      <c r="TYO46" s="62"/>
      <c r="TYP46" s="63"/>
      <c r="TYQ46" s="62"/>
      <c r="TYR46" s="63"/>
      <c r="TYS46" s="62"/>
      <c r="TYT46" s="63"/>
      <c r="TYU46" s="62"/>
      <c r="TYV46" s="63"/>
      <c r="TYW46" s="62"/>
      <c r="TYX46" s="63"/>
      <c r="TYY46" s="62"/>
      <c r="TYZ46" s="63"/>
      <c r="TZA46" s="62"/>
      <c r="TZB46" s="63"/>
      <c r="TZC46" s="62"/>
      <c r="TZD46" s="63"/>
      <c r="TZE46" s="62"/>
      <c r="TZF46" s="63"/>
      <c r="TZG46" s="62"/>
      <c r="TZH46" s="63"/>
      <c r="TZI46" s="62"/>
      <c r="TZJ46" s="63"/>
      <c r="TZK46" s="62"/>
      <c r="TZL46" s="63"/>
      <c r="TZM46" s="62"/>
      <c r="TZN46" s="63"/>
      <c r="TZO46" s="62"/>
      <c r="TZP46" s="63"/>
      <c r="TZQ46" s="62"/>
      <c r="TZR46" s="63"/>
      <c r="TZS46" s="62"/>
      <c r="TZT46" s="63"/>
      <c r="TZU46" s="62"/>
      <c r="TZV46" s="63"/>
      <c r="TZW46" s="62"/>
      <c r="TZX46" s="63"/>
      <c r="TZY46" s="62"/>
      <c r="TZZ46" s="63"/>
      <c r="UAA46" s="62"/>
      <c r="UAB46" s="63"/>
      <c r="UAC46" s="62"/>
      <c r="UAD46" s="63"/>
      <c r="UAE46" s="62"/>
      <c r="UAF46" s="63"/>
      <c r="UAG46" s="62"/>
      <c r="UAH46" s="63"/>
      <c r="UAI46" s="62"/>
      <c r="UAJ46" s="63"/>
      <c r="UAK46" s="62"/>
      <c r="UAL46" s="63"/>
      <c r="UAM46" s="62"/>
      <c r="UAN46" s="63"/>
      <c r="UAO46" s="62"/>
      <c r="UAP46" s="63"/>
      <c r="UAQ46" s="62"/>
      <c r="UAR46" s="63"/>
      <c r="UAS46" s="62"/>
      <c r="UAT46" s="63"/>
      <c r="UAU46" s="62"/>
      <c r="UAV46" s="63"/>
      <c r="UAW46" s="62"/>
      <c r="UAX46" s="63"/>
      <c r="UAY46" s="62"/>
      <c r="UAZ46" s="63"/>
      <c r="UBA46" s="62"/>
      <c r="UBB46" s="63"/>
      <c r="UBC46" s="62"/>
      <c r="UBD46" s="63"/>
      <c r="UBE46" s="62"/>
      <c r="UBF46" s="63"/>
      <c r="UBG46" s="62"/>
      <c r="UBH46" s="63"/>
      <c r="UBI46" s="62"/>
      <c r="UBJ46" s="63"/>
      <c r="UBK46" s="62"/>
      <c r="UBL46" s="63"/>
      <c r="UBM46" s="62"/>
      <c r="UBN46" s="63"/>
      <c r="UBO46" s="62"/>
      <c r="UBP46" s="63"/>
      <c r="UBQ46" s="62"/>
      <c r="UBR46" s="63"/>
      <c r="UBS46" s="62"/>
      <c r="UBT46" s="63"/>
      <c r="UBU46" s="62"/>
      <c r="UBV46" s="63"/>
      <c r="UBW46" s="62"/>
      <c r="UBX46" s="63"/>
      <c r="UBY46" s="62"/>
      <c r="UBZ46" s="63"/>
      <c r="UCA46" s="62"/>
      <c r="UCB46" s="63"/>
      <c r="UCC46" s="62"/>
      <c r="UCD46" s="63"/>
      <c r="UCE46" s="62"/>
      <c r="UCF46" s="63"/>
      <c r="UCG46" s="62"/>
      <c r="UCH46" s="63"/>
      <c r="UCI46" s="62"/>
      <c r="UCJ46" s="63"/>
      <c r="UCK46" s="62"/>
      <c r="UCL46" s="63"/>
      <c r="UCM46" s="62"/>
      <c r="UCN46" s="63"/>
      <c r="UCO46" s="62"/>
      <c r="UCP46" s="63"/>
      <c r="UCQ46" s="62"/>
      <c r="UCR46" s="63"/>
      <c r="UCS46" s="62"/>
      <c r="UCT46" s="63"/>
      <c r="UCU46" s="62"/>
      <c r="UCV46" s="63"/>
      <c r="UCW46" s="62"/>
      <c r="UCX46" s="63"/>
      <c r="UCY46" s="62"/>
      <c r="UCZ46" s="63"/>
      <c r="UDA46" s="62"/>
      <c r="UDB46" s="63"/>
      <c r="UDC46" s="62"/>
      <c r="UDD46" s="63"/>
      <c r="UDE46" s="62"/>
      <c r="UDF46" s="63"/>
      <c r="UDG46" s="62"/>
      <c r="UDH46" s="63"/>
      <c r="UDI46" s="62"/>
      <c r="UDJ46" s="63"/>
      <c r="UDK46" s="62"/>
      <c r="UDL46" s="63"/>
      <c r="UDM46" s="62"/>
      <c r="UDN46" s="63"/>
      <c r="UDO46" s="62"/>
      <c r="UDP46" s="63"/>
      <c r="UDQ46" s="62"/>
      <c r="UDR46" s="63"/>
      <c r="UDS46" s="62"/>
      <c r="UDT46" s="63"/>
      <c r="UDU46" s="62"/>
      <c r="UDV46" s="63"/>
      <c r="UDW46" s="62"/>
      <c r="UDX46" s="63"/>
      <c r="UDY46" s="62"/>
      <c r="UDZ46" s="63"/>
      <c r="UEA46" s="62"/>
      <c r="UEB46" s="63"/>
      <c r="UEC46" s="62"/>
      <c r="UED46" s="63"/>
      <c r="UEE46" s="62"/>
      <c r="UEF46" s="63"/>
      <c r="UEG46" s="62"/>
      <c r="UEH46" s="63"/>
      <c r="UEI46" s="62"/>
      <c r="UEJ46" s="63"/>
      <c r="UEK46" s="62"/>
      <c r="UEL46" s="63"/>
      <c r="UEM46" s="62"/>
      <c r="UEN46" s="63"/>
      <c r="UEO46" s="62"/>
      <c r="UEP46" s="63"/>
      <c r="UEQ46" s="62"/>
      <c r="UER46" s="63"/>
      <c r="UES46" s="62"/>
      <c r="UET46" s="63"/>
      <c r="UEU46" s="62"/>
      <c r="UEV46" s="63"/>
      <c r="UEW46" s="62"/>
      <c r="UEX46" s="63"/>
      <c r="UEY46" s="62"/>
      <c r="UEZ46" s="63"/>
      <c r="UFA46" s="62"/>
      <c r="UFB46" s="63"/>
      <c r="UFC46" s="62"/>
      <c r="UFD46" s="63"/>
      <c r="UFE46" s="62"/>
      <c r="UFF46" s="63"/>
      <c r="UFG46" s="62"/>
      <c r="UFH46" s="63"/>
      <c r="UFI46" s="62"/>
      <c r="UFJ46" s="63"/>
      <c r="UFK46" s="62"/>
      <c r="UFL46" s="63"/>
      <c r="UFM46" s="62"/>
      <c r="UFN46" s="63"/>
      <c r="UFO46" s="62"/>
      <c r="UFP46" s="63"/>
      <c r="UFQ46" s="62"/>
      <c r="UFR46" s="63"/>
      <c r="UFS46" s="62"/>
      <c r="UFT46" s="63"/>
      <c r="UFU46" s="62"/>
      <c r="UFV46" s="63"/>
      <c r="UFW46" s="62"/>
      <c r="UFX46" s="63"/>
      <c r="UFY46" s="62"/>
      <c r="UFZ46" s="63"/>
      <c r="UGA46" s="62"/>
      <c r="UGB46" s="63"/>
      <c r="UGC46" s="62"/>
      <c r="UGD46" s="63"/>
      <c r="UGE46" s="62"/>
      <c r="UGF46" s="63"/>
      <c r="UGG46" s="62"/>
      <c r="UGH46" s="63"/>
      <c r="UGI46" s="62"/>
      <c r="UGJ46" s="63"/>
      <c r="UGK46" s="62"/>
      <c r="UGL46" s="63"/>
      <c r="UGM46" s="62"/>
      <c r="UGN46" s="63"/>
      <c r="UGO46" s="62"/>
      <c r="UGP46" s="63"/>
      <c r="UGQ46" s="62"/>
      <c r="UGR46" s="63"/>
      <c r="UGS46" s="62"/>
      <c r="UGT46" s="63"/>
      <c r="UGU46" s="62"/>
      <c r="UGV46" s="63"/>
      <c r="UGW46" s="62"/>
      <c r="UGX46" s="63"/>
      <c r="UGY46" s="62"/>
      <c r="UGZ46" s="63"/>
      <c r="UHA46" s="62"/>
      <c r="UHB46" s="63"/>
      <c r="UHC46" s="62"/>
      <c r="UHD46" s="63"/>
      <c r="UHE46" s="62"/>
      <c r="UHF46" s="63"/>
      <c r="UHG46" s="62"/>
      <c r="UHH46" s="63"/>
      <c r="UHI46" s="62"/>
      <c r="UHJ46" s="63"/>
      <c r="UHK46" s="62"/>
      <c r="UHL46" s="63"/>
      <c r="UHM46" s="62"/>
      <c r="UHN46" s="63"/>
      <c r="UHO46" s="62"/>
      <c r="UHP46" s="63"/>
      <c r="UHQ46" s="62"/>
      <c r="UHR46" s="63"/>
      <c r="UHS46" s="62"/>
      <c r="UHT46" s="63"/>
      <c r="UHU46" s="62"/>
      <c r="UHV46" s="63"/>
      <c r="UHW46" s="62"/>
      <c r="UHX46" s="63"/>
      <c r="UHY46" s="62"/>
      <c r="UHZ46" s="63"/>
      <c r="UIA46" s="62"/>
      <c r="UIB46" s="63"/>
      <c r="UIC46" s="62"/>
      <c r="UID46" s="63"/>
      <c r="UIE46" s="62"/>
      <c r="UIF46" s="63"/>
      <c r="UIG46" s="62"/>
      <c r="UIH46" s="63"/>
      <c r="UII46" s="62"/>
      <c r="UIJ46" s="63"/>
      <c r="UIK46" s="62"/>
      <c r="UIL46" s="63"/>
      <c r="UIM46" s="62"/>
      <c r="UIN46" s="63"/>
      <c r="UIO46" s="62"/>
      <c r="UIP46" s="63"/>
      <c r="UIQ46" s="62"/>
      <c r="UIR46" s="63"/>
      <c r="UIS46" s="62"/>
      <c r="UIT46" s="63"/>
      <c r="UIU46" s="62"/>
      <c r="UIV46" s="63"/>
      <c r="UIW46" s="62"/>
      <c r="UIX46" s="63"/>
      <c r="UIY46" s="62"/>
      <c r="UIZ46" s="63"/>
      <c r="UJA46" s="62"/>
      <c r="UJB46" s="63"/>
      <c r="UJC46" s="62"/>
      <c r="UJD46" s="63"/>
      <c r="UJE46" s="62"/>
      <c r="UJF46" s="63"/>
      <c r="UJG46" s="62"/>
      <c r="UJH46" s="63"/>
      <c r="UJI46" s="62"/>
      <c r="UJJ46" s="63"/>
      <c r="UJK46" s="62"/>
      <c r="UJL46" s="63"/>
      <c r="UJM46" s="62"/>
      <c r="UJN46" s="63"/>
      <c r="UJO46" s="62"/>
      <c r="UJP46" s="63"/>
      <c r="UJQ46" s="62"/>
      <c r="UJR46" s="63"/>
      <c r="UJS46" s="62"/>
      <c r="UJT46" s="63"/>
      <c r="UJU46" s="62"/>
      <c r="UJV46" s="63"/>
      <c r="UJW46" s="62"/>
      <c r="UJX46" s="63"/>
      <c r="UJY46" s="62"/>
      <c r="UJZ46" s="63"/>
      <c r="UKA46" s="62"/>
      <c r="UKB46" s="63"/>
      <c r="UKC46" s="62"/>
      <c r="UKD46" s="63"/>
      <c r="UKE46" s="62"/>
      <c r="UKF46" s="63"/>
      <c r="UKG46" s="62"/>
      <c r="UKH46" s="63"/>
      <c r="UKI46" s="62"/>
      <c r="UKJ46" s="63"/>
      <c r="UKK46" s="62"/>
      <c r="UKL46" s="63"/>
      <c r="UKM46" s="62"/>
      <c r="UKN46" s="63"/>
      <c r="UKO46" s="62"/>
      <c r="UKP46" s="63"/>
      <c r="UKQ46" s="62"/>
      <c r="UKR46" s="63"/>
      <c r="UKS46" s="62"/>
      <c r="UKT46" s="63"/>
      <c r="UKU46" s="62"/>
      <c r="UKV46" s="63"/>
      <c r="UKW46" s="62"/>
      <c r="UKX46" s="63"/>
      <c r="UKY46" s="62"/>
      <c r="UKZ46" s="63"/>
      <c r="ULA46" s="62"/>
      <c r="ULB46" s="63"/>
      <c r="ULC46" s="62"/>
      <c r="ULD46" s="63"/>
      <c r="ULE46" s="62"/>
      <c r="ULF46" s="63"/>
      <c r="ULG46" s="62"/>
      <c r="ULH46" s="63"/>
      <c r="ULI46" s="62"/>
      <c r="ULJ46" s="63"/>
      <c r="ULK46" s="62"/>
      <c r="ULL46" s="63"/>
      <c r="ULM46" s="62"/>
      <c r="ULN46" s="63"/>
      <c r="ULO46" s="62"/>
      <c r="ULP46" s="63"/>
      <c r="ULQ46" s="62"/>
      <c r="ULR46" s="63"/>
      <c r="ULS46" s="62"/>
      <c r="ULT46" s="63"/>
      <c r="ULU46" s="62"/>
      <c r="ULV46" s="63"/>
      <c r="ULW46" s="62"/>
      <c r="ULX46" s="63"/>
      <c r="ULY46" s="62"/>
      <c r="ULZ46" s="63"/>
      <c r="UMA46" s="62"/>
      <c r="UMB46" s="63"/>
      <c r="UMC46" s="62"/>
      <c r="UMD46" s="63"/>
      <c r="UME46" s="62"/>
      <c r="UMF46" s="63"/>
      <c r="UMG46" s="62"/>
      <c r="UMH46" s="63"/>
      <c r="UMI46" s="62"/>
      <c r="UMJ46" s="63"/>
      <c r="UMK46" s="62"/>
      <c r="UML46" s="63"/>
      <c r="UMM46" s="62"/>
      <c r="UMN46" s="63"/>
      <c r="UMO46" s="62"/>
      <c r="UMP46" s="63"/>
      <c r="UMQ46" s="62"/>
      <c r="UMR46" s="63"/>
      <c r="UMS46" s="62"/>
      <c r="UMT46" s="63"/>
      <c r="UMU46" s="62"/>
      <c r="UMV46" s="63"/>
      <c r="UMW46" s="62"/>
      <c r="UMX46" s="63"/>
      <c r="UMY46" s="62"/>
      <c r="UMZ46" s="63"/>
      <c r="UNA46" s="62"/>
      <c r="UNB46" s="63"/>
      <c r="UNC46" s="62"/>
      <c r="UND46" s="63"/>
      <c r="UNE46" s="62"/>
      <c r="UNF46" s="63"/>
      <c r="UNG46" s="62"/>
      <c r="UNH46" s="63"/>
      <c r="UNI46" s="62"/>
      <c r="UNJ46" s="63"/>
      <c r="UNK46" s="62"/>
      <c r="UNL46" s="63"/>
      <c r="UNM46" s="62"/>
      <c r="UNN46" s="63"/>
      <c r="UNO46" s="62"/>
      <c r="UNP46" s="63"/>
      <c r="UNQ46" s="62"/>
      <c r="UNR46" s="63"/>
      <c r="UNS46" s="62"/>
      <c r="UNT46" s="63"/>
      <c r="UNU46" s="62"/>
      <c r="UNV46" s="63"/>
      <c r="UNW46" s="62"/>
      <c r="UNX46" s="63"/>
      <c r="UNY46" s="62"/>
      <c r="UNZ46" s="63"/>
      <c r="UOA46" s="62"/>
      <c r="UOB46" s="63"/>
      <c r="UOC46" s="62"/>
      <c r="UOD46" s="63"/>
      <c r="UOE46" s="62"/>
      <c r="UOF46" s="63"/>
      <c r="UOG46" s="62"/>
      <c r="UOH46" s="63"/>
      <c r="UOI46" s="62"/>
      <c r="UOJ46" s="63"/>
      <c r="UOK46" s="62"/>
      <c r="UOL46" s="63"/>
      <c r="UOM46" s="62"/>
      <c r="UON46" s="63"/>
      <c r="UOO46" s="62"/>
      <c r="UOP46" s="63"/>
      <c r="UOQ46" s="62"/>
      <c r="UOR46" s="63"/>
      <c r="UOS46" s="62"/>
      <c r="UOT46" s="63"/>
      <c r="UOU46" s="62"/>
      <c r="UOV46" s="63"/>
      <c r="UOW46" s="62"/>
      <c r="UOX46" s="63"/>
      <c r="UOY46" s="62"/>
      <c r="UOZ46" s="63"/>
      <c r="UPA46" s="62"/>
      <c r="UPB46" s="63"/>
      <c r="UPC46" s="62"/>
      <c r="UPD46" s="63"/>
      <c r="UPE46" s="62"/>
      <c r="UPF46" s="63"/>
      <c r="UPG46" s="62"/>
      <c r="UPH46" s="63"/>
      <c r="UPI46" s="62"/>
      <c r="UPJ46" s="63"/>
      <c r="UPK46" s="62"/>
      <c r="UPL46" s="63"/>
      <c r="UPM46" s="62"/>
      <c r="UPN46" s="63"/>
      <c r="UPO46" s="62"/>
      <c r="UPP46" s="63"/>
      <c r="UPQ46" s="62"/>
      <c r="UPR46" s="63"/>
      <c r="UPS46" s="62"/>
      <c r="UPT46" s="63"/>
      <c r="UPU46" s="62"/>
      <c r="UPV46" s="63"/>
      <c r="UPW46" s="62"/>
      <c r="UPX46" s="63"/>
      <c r="UPY46" s="62"/>
      <c r="UPZ46" s="63"/>
      <c r="UQA46" s="62"/>
      <c r="UQB46" s="63"/>
      <c r="UQC46" s="62"/>
      <c r="UQD46" s="63"/>
      <c r="UQE46" s="62"/>
      <c r="UQF46" s="63"/>
      <c r="UQG46" s="62"/>
      <c r="UQH46" s="63"/>
      <c r="UQI46" s="62"/>
      <c r="UQJ46" s="63"/>
      <c r="UQK46" s="62"/>
      <c r="UQL46" s="63"/>
      <c r="UQM46" s="62"/>
      <c r="UQN46" s="63"/>
      <c r="UQO46" s="62"/>
      <c r="UQP46" s="63"/>
      <c r="UQQ46" s="62"/>
      <c r="UQR46" s="63"/>
      <c r="UQS46" s="62"/>
      <c r="UQT46" s="63"/>
      <c r="UQU46" s="62"/>
      <c r="UQV46" s="63"/>
      <c r="UQW46" s="62"/>
      <c r="UQX46" s="63"/>
      <c r="UQY46" s="62"/>
      <c r="UQZ46" s="63"/>
      <c r="URA46" s="62"/>
      <c r="URB46" s="63"/>
      <c r="URC46" s="62"/>
      <c r="URD46" s="63"/>
      <c r="URE46" s="62"/>
      <c r="URF46" s="63"/>
      <c r="URG46" s="62"/>
      <c r="URH46" s="63"/>
      <c r="URI46" s="62"/>
      <c r="URJ46" s="63"/>
      <c r="URK46" s="62"/>
      <c r="URL46" s="63"/>
      <c r="URM46" s="62"/>
      <c r="URN46" s="63"/>
      <c r="URO46" s="62"/>
      <c r="URP46" s="63"/>
      <c r="URQ46" s="62"/>
      <c r="URR46" s="63"/>
      <c r="URS46" s="62"/>
      <c r="URT46" s="63"/>
      <c r="URU46" s="62"/>
      <c r="URV46" s="63"/>
      <c r="URW46" s="62"/>
      <c r="URX46" s="63"/>
      <c r="URY46" s="62"/>
      <c r="URZ46" s="63"/>
      <c r="USA46" s="62"/>
      <c r="USB46" s="63"/>
      <c r="USC46" s="62"/>
      <c r="USD46" s="63"/>
      <c r="USE46" s="62"/>
      <c r="USF46" s="63"/>
      <c r="USG46" s="62"/>
      <c r="USH46" s="63"/>
      <c r="USI46" s="62"/>
      <c r="USJ46" s="63"/>
      <c r="USK46" s="62"/>
      <c r="USL46" s="63"/>
      <c r="USM46" s="62"/>
      <c r="USN46" s="63"/>
      <c r="USO46" s="62"/>
      <c r="USP46" s="63"/>
      <c r="USQ46" s="62"/>
      <c r="USR46" s="63"/>
      <c r="USS46" s="62"/>
      <c r="UST46" s="63"/>
      <c r="USU46" s="62"/>
      <c r="USV46" s="63"/>
      <c r="USW46" s="62"/>
      <c r="USX46" s="63"/>
      <c r="USY46" s="62"/>
      <c r="USZ46" s="63"/>
      <c r="UTA46" s="62"/>
      <c r="UTB46" s="63"/>
      <c r="UTC46" s="62"/>
      <c r="UTD46" s="63"/>
      <c r="UTE46" s="62"/>
      <c r="UTF46" s="63"/>
      <c r="UTG46" s="62"/>
      <c r="UTH46" s="63"/>
      <c r="UTI46" s="62"/>
      <c r="UTJ46" s="63"/>
      <c r="UTK46" s="62"/>
      <c r="UTL46" s="63"/>
      <c r="UTM46" s="62"/>
      <c r="UTN46" s="63"/>
      <c r="UTO46" s="62"/>
      <c r="UTP46" s="63"/>
      <c r="UTQ46" s="62"/>
      <c r="UTR46" s="63"/>
      <c r="UTS46" s="62"/>
      <c r="UTT46" s="63"/>
      <c r="UTU46" s="62"/>
      <c r="UTV46" s="63"/>
      <c r="UTW46" s="62"/>
      <c r="UTX46" s="63"/>
      <c r="UTY46" s="62"/>
      <c r="UTZ46" s="63"/>
      <c r="UUA46" s="62"/>
      <c r="UUB46" s="63"/>
      <c r="UUC46" s="62"/>
      <c r="UUD46" s="63"/>
      <c r="UUE46" s="62"/>
      <c r="UUF46" s="63"/>
      <c r="UUG46" s="62"/>
      <c r="UUH46" s="63"/>
      <c r="UUI46" s="62"/>
      <c r="UUJ46" s="63"/>
      <c r="UUK46" s="62"/>
      <c r="UUL46" s="63"/>
      <c r="UUM46" s="62"/>
      <c r="UUN46" s="63"/>
      <c r="UUO46" s="62"/>
      <c r="UUP46" s="63"/>
      <c r="UUQ46" s="62"/>
      <c r="UUR46" s="63"/>
      <c r="UUS46" s="62"/>
      <c r="UUT46" s="63"/>
      <c r="UUU46" s="62"/>
      <c r="UUV46" s="63"/>
      <c r="UUW46" s="62"/>
      <c r="UUX46" s="63"/>
      <c r="UUY46" s="62"/>
      <c r="UUZ46" s="63"/>
      <c r="UVA46" s="62"/>
      <c r="UVB46" s="63"/>
      <c r="UVC46" s="62"/>
      <c r="UVD46" s="63"/>
      <c r="UVE46" s="62"/>
      <c r="UVF46" s="63"/>
      <c r="UVG46" s="62"/>
      <c r="UVH46" s="63"/>
      <c r="UVI46" s="62"/>
      <c r="UVJ46" s="63"/>
      <c r="UVK46" s="62"/>
      <c r="UVL46" s="63"/>
      <c r="UVM46" s="62"/>
      <c r="UVN46" s="63"/>
      <c r="UVO46" s="62"/>
      <c r="UVP46" s="63"/>
      <c r="UVQ46" s="62"/>
      <c r="UVR46" s="63"/>
      <c r="UVS46" s="62"/>
      <c r="UVT46" s="63"/>
      <c r="UVU46" s="62"/>
      <c r="UVV46" s="63"/>
      <c r="UVW46" s="62"/>
      <c r="UVX46" s="63"/>
      <c r="UVY46" s="62"/>
      <c r="UVZ46" s="63"/>
      <c r="UWA46" s="62"/>
      <c r="UWB46" s="63"/>
      <c r="UWC46" s="62"/>
      <c r="UWD46" s="63"/>
      <c r="UWE46" s="62"/>
      <c r="UWF46" s="63"/>
      <c r="UWG46" s="62"/>
      <c r="UWH46" s="63"/>
      <c r="UWI46" s="62"/>
      <c r="UWJ46" s="63"/>
      <c r="UWK46" s="62"/>
      <c r="UWL46" s="63"/>
      <c r="UWM46" s="62"/>
      <c r="UWN46" s="63"/>
      <c r="UWO46" s="62"/>
      <c r="UWP46" s="63"/>
      <c r="UWQ46" s="62"/>
      <c r="UWR46" s="63"/>
      <c r="UWS46" s="62"/>
      <c r="UWT46" s="63"/>
      <c r="UWU46" s="62"/>
      <c r="UWV46" s="63"/>
      <c r="UWW46" s="62"/>
      <c r="UWX46" s="63"/>
      <c r="UWY46" s="62"/>
      <c r="UWZ46" s="63"/>
      <c r="UXA46" s="62"/>
      <c r="UXB46" s="63"/>
      <c r="UXC46" s="62"/>
      <c r="UXD46" s="63"/>
      <c r="UXE46" s="62"/>
      <c r="UXF46" s="63"/>
      <c r="UXG46" s="62"/>
      <c r="UXH46" s="63"/>
      <c r="UXI46" s="62"/>
      <c r="UXJ46" s="63"/>
      <c r="UXK46" s="62"/>
      <c r="UXL46" s="63"/>
      <c r="UXM46" s="62"/>
      <c r="UXN46" s="63"/>
      <c r="UXO46" s="62"/>
      <c r="UXP46" s="63"/>
      <c r="UXQ46" s="62"/>
      <c r="UXR46" s="63"/>
      <c r="UXS46" s="62"/>
      <c r="UXT46" s="63"/>
      <c r="UXU46" s="62"/>
      <c r="UXV46" s="63"/>
      <c r="UXW46" s="62"/>
      <c r="UXX46" s="63"/>
      <c r="UXY46" s="62"/>
      <c r="UXZ46" s="63"/>
      <c r="UYA46" s="62"/>
      <c r="UYB46" s="63"/>
      <c r="UYC46" s="62"/>
      <c r="UYD46" s="63"/>
      <c r="UYE46" s="62"/>
      <c r="UYF46" s="63"/>
      <c r="UYG46" s="62"/>
      <c r="UYH46" s="63"/>
      <c r="UYI46" s="62"/>
      <c r="UYJ46" s="63"/>
      <c r="UYK46" s="62"/>
      <c r="UYL46" s="63"/>
      <c r="UYM46" s="62"/>
      <c r="UYN46" s="63"/>
      <c r="UYO46" s="62"/>
      <c r="UYP46" s="63"/>
      <c r="UYQ46" s="62"/>
      <c r="UYR46" s="63"/>
      <c r="UYS46" s="62"/>
      <c r="UYT46" s="63"/>
      <c r="UYU46" s="62"/>
      <c r="UYV46" s="63"/>
      <c r="UYW46" s="62"/>
      <c r="UYX46" s="63"/>
      <c r="UYY46" s="62"/>
      <c r="UYZ46" s="63"/>
      <c r="UZA46" s="62"/>
      <c r="UZB46" s="63"/>
      <c r="UZC46" s="62"/>
      <c r="UZD46" s="63"/>
      <c r="UZE46" s="62"/>
      <c r="UZF46" s="63"/>
      <c r="UZG46" s="62"/>
      <c r="UZH46" s="63"/>
      <c r="UZI46" s="62"/>
      <c r="UZJ46" s="63"/>
      <c r="UZK46" s="62"/>
      <c r="UZL46" s="63"/>
      <c r="UZM46" s="62"/>
      <c r="UZN46" s="63"/>
      <c r="UZO46" s="62"/>
      <c r="UZP46" s="63"/>
      <c r="UZQ46" s="62"/>
      <c r="UZR46" s="63"/>
      <c r="UZS46" s="62"/>
      <c r="UZT46" s="63"/>
      <c r="UZU46" s="62"/>
      <c r="UZV46" s="63"/>
      <c r="UZW46" s="62"/>
      <c r="UZX46" s="63"/>
      <c r="UZY46" s="62"/>
      <c r="UZZ46" s="63"/>
      <c r="VAA46" s="62"/>
      <c r="VAB46" s="63"/>
      <c r="VAC46" s="62"/>
      <c r="VAD46" s="63"/>
      <c r="VAE46" s="62"/>
      <c r="VAF46" s="63"/>
      <c r="VAG46" s="62"/>
      <c r="VAH46" s="63"/>
      <c r="VAI46" s="62"/>
      <c r="VAJ46" s="63"/>
      <c r="VAK46" s="62"/>
      <c r="VAL46" s="63"/>
      <c r="VAM46" s="62"/>
      <c r="VAN46" s="63"/>
      <c r="VAO46" s="62"/>
      <c r="VAP46" s="63"/>
      <c r="VAQ46" s="62"/>
      <c r="VAR46" s="63"/>
      <c r="VAS46" s="62"/>
      <c r="VAT46" s="63"/>
      <c r="VAU46" s="62"/>
      <c r="VAV46" s="63"/>
      <c r="VAW46" s="62"/>
      <c r="VAX46" s="63"/>
      <c r="VAY46" s="62"/>
      <c r="VAZ46" s="63"/>
      <c r="VBA46" s="62"/>
      <c r="VBB46" s="63"/>
      <c r="VBC46" s="62"/>
      <c r="VBD46" s="63"/>
      <c r="VBE46" s="62"/>
      <c r="VBF46" s="63"/>
      <c r="VBG46" s="62"/>
      <c r="VBH46" s="63"/>
      <c r="VBI46" s="62"/>
      <c r="VBJ46" s="63"/>
      <c r="VBK46" s="62"/>
      <c r="VBL46" s="63"/>
      <c r="VBM46" s="62"/>
      <c r="VBN46" s="63"/>
      <c r="VBO46" s="62"/>
      <c r="VBP46" s="63"/>
      <c r="VBQ46" s="62"/>
      <c r="VBR46" s="63"/>
      <c r="VBS46" s="62"/>
      <c r="VBT46" s="63"/>
      <c r="VBU46" s="62"/>
      <c r="VBV46" s="63"/>
      <c r="VBW46" s="62"/>
      <c r="VBX46" s="63"/>
      <c r="VBY46" s="62"/>
      <c r="VBZ46" s="63"/>
      <c r="VCA46" s="62"/>
      <c r="VCB46" s="63"/>
      <c r="VCC46" s="62"/>
      <c r="VCD46" s="63"/>
      <c r="VCE46" s="62"/>
      <c r="VCF46" s="63"/>
      <c r="VCG46" s="62"/>
      <c r="VCH46" s="63"/>
      <c r="VCI46" s="62"/>
      <c r="VCJ46" s="63"/>
      <c r="VCK46" s="62"/>
      <c r="VCL46" s="63"/>
      <c r="VCM46" s="62"/>
      <c r="VCN46" s="63"/>
      <c r="VCO46" s="62"/>
      <c r="VCP46" s="63"/>
      <c r="VCQ46" s="62"/>
      <c r="VCR46" s="63"/>
      <c r="VCS46" s="62"/>
      <c r="VCT46" s="63"/>
      <c r="VCU46" s="62"/>
      <c r="VCV46" s="63"/>
      <c r="VCW46" s="62"/>
      <c r="VCX46" s="63"/>
      <c r="VCY46" s="62"/>
      <c r="VCZ46" s="63"/>
      <c r="VDA46" s="62"/>
      <c r="VDB46" s="63"/>
      <c r="VDC46" s="62"/>
      <c r="VDD46" s="63"/>
      <c r="VDE46" s="62"/>
      <c r="VDF46" s="63"/>
      <c r="VDG46" s="62"/>
      <c r="VDH46" s="63"/>
      <c r="VDI46" s="62"/>
      <c r="VDJ46" s="63"/>
      <c r="VDK46" s="62"/>
      <c r="VDL46" s="63"/>
      <c r="VDM46" s="62"/>
      <c r="VDN46" s="63"/>
      <c r="VDO46" s="62"/>
      <c r="VDP46" s="63"/>
      <c r="VDQ46" s="62"/>
      <c r="VDR46" s="63"/>
      <c r="VDS46" s="62"/>
      <c r="VDT46" s="63"/>
      <c r="VDU46" s="62"/>
      <c r="VDV46" s="63"/>
      <c r="VDW46" s="62"/>
      <c r="VDX46" s="63"/>
      <c r="VDY46" s="62"/>
      <c r="VDZ46" s="63"/>
      <c r="VEA46" s="62"/>
      <c r="VEB46" s="63"/>
      <c r="VEC46" s="62"/>
      <c r="VED46" s="63"/>
      <c r="VEE46" s="62"/>
      <c r="VEF46" s="63"/>
      <c r="VEG46" s="62"/>
      <c r="VEH46" s="63"/>
      <c r="VEI46" s="62"/>
      <c r="VEJ46" s="63"/>
      <c r="VEK46" s="62"/>
      <c r="VEL46" s="63"/>
      <c r="VEM46" s="62"/>
      <c r="VEN46" s="63"/>
      <c r="VEO46" s="62"/>
      <c r="VEP46" s="63"/>
      <c r="VEQ46" s="62"/>
      <c r="VER46" s="63"/>
      <c r="VES46" s="62"/>
      <c r="VET46" s="63"/>
      <c r="VEU46" s="62"/>
      <c r="VEV46" s="63"/>
      <c r="VEW46" s="62"/>
      <c r="VEX46" s="63"/>
      <c r="VEY46" s="62"/>
      <c r="VEZ46" s="63"/>
      <c r="VFA46" s="62"/>
      <c r="VFB46" s="63"/>
      <c r="VFC46" s="62"/>
      <c r="VFD46" s="63"/>
      <c r="VFE46" s="62"/>
      <c r="VFF46" s="63"/>
      <c r="VFG46" s="62"/>
      <c r="VFH46" s="63"/>
      <c r="VFI46" s="62"/>
      <c r="VFJ46" s="63"/>
      <c r="VFK46" s="62"/>
      <c r="VFL46" s="63"/>
      <c r="VFM46" s="62"/>
      <c r="VFN46" s="63"/>
      <c r="VFO46" s="62"/>
      <c r="VFP46" s="63"/>
      <c r="VFQ46" s="62"/>
      <c r="VFR46" s="63"/>
      <c r="VFS46" s="62"/>
      <c r="VFT46" s="63"/>
      <c r="VFU46" s="62"/>
      <c r="VFV46" s="63"/>
      <c r="VFW46" s="62"/>
      <c r="VFX46" s="63"/>
      <c r="VFY46" s="62"/>
      <c r="VFZ46" s="63"/>
      <c r="VGA46" s="62"/>
      <c r="VGB46" s="63"/>
      <c r="VGC46" s="62"/>
      <c r="VGD46" s="63"/>
      <c r="VGE46" s="62"/>
      <c r="VGF46" s="63"/>
      <c r="VGG46" s="62"/>
      <c r="VGH46" s="63"/>
      <c r="VGI46" s="62"/>
      <c r="VGJ46" s="63"/>
      <c r="VGK46" s="62"/>
      <c r="VGL46" s="63"/>
      <c r="VGM46" s="62"/>
      <c r="VGN46" s="63"/>
      <c r="VGO46" s="62"/>
      <c r="VGP46" s="63"/>
      <c r="VGQ46" s="62"/>
      <c r="VGR46" s="63"/>
      <c r="VGS46" s="62"/>
      <c r="VGT46" s="63"/>
      <c r="VGU46" s="62"/>
      <c r="VGV46" s="63"/>
      <c r="VGW46" s="62"/>
      <c r="VGX46" s="63"/>
      <c r="VGY46" s="62"/>
      <c r="VGZ46" s="63"/>
      <c r="VHA46" s="62"/>
      <c r="VHB46" s="63"/>
      <c r="VHC46" s="62"/>
      <c r="VHD46" s="63"/>
      <c r="VHE46" s="62"/>
      <c r="VHF46" s="63"/>
      <c r="VHG46" s="62"/>
      <c r="VHH46" s="63"/>
      <c r="VHI46" s="62"/>
      <c r="VHJ46" s="63"/>
      <c r="VHK46" s="62"/>
      <c r="VHL46" s="63"/>
      <c r="VHM46" s="62"/>
      <c r="VHN46" s="63"/>
      <c r="VHO46" s="62"/>
      <c r="VHP46" s="63"/>
      <c r="VHQ46" s="62"/>
      <c r="VHR46" s="63"/>
      <c r="VHS46" s="62"/>
      <c r="VHT46" s="63"/>
      <c r="VHU46" s="62"/>
      <c r="VHV46" s="63"/>
      <c r="VHW46" s="62"/>
      <c r="VHX46" s="63"/>
      <c r="VHY46" s="62"/>
      <c r="VHZ46" s="63"/>
      <c r="VIA46" s="62"/>
      <c r="VIB46" s="63"/>
      <c r="VIC46" s="62"/>
      <c r="VID46" s="63"/>
      <c r="VIE46" s="62"/>
      <c r="VIF46" s="63"/>
      <c r="VIG46" s="62"/>
      <c r="VIH46" s="63"/>
      <c r="VII46" s="62"/>
      <c r="VIJ46" s="63"/>
      <c r="VIK46" s="62"/>
      <c r="VIL46" s="63"/>
      <c r="VIM46" s="62"/>
      <c r="VIN46" s="63"/>
      <c r="VIO46" s="62"/>
      <c r="VIP46" s="63"/>
      <c r="VIQ46" s="62"/>
      <c r="VIR46" s="63"/>
      <c r="VIS46" s="62"/>
      <c r="VIT46" s="63"/>
      <c r="VIU46" s="62"/>
      <c r="VIV46" s="63"/>
      <c r="VIW46" s="62"/>
      <c r="VIX46" s="63"/>
      <c r="VIY46" s="62"/>
      <c r="VIZ46" s="63"/>
      <c r="VJA46" s="62"/>
      <c r="VJB46" s="63"/>
      <c r="VJC46" s="62"/>
      <c r="VJD46" s="63"/>
      <c r="VJE46" s="62"/>
      <c r="VJF46" s="63"/>
      <c r="VJG46" s="62"/>
      <c r="VJH46" s="63"/>
      <c r="VJI46" s="62"/>
      <c r="VJJ46" s="63"/>
      <c r="VJK46" s="62"/>
      <c r="VJL46" s="63"/>
      <c r="VJM46" s="62"/>
      <c r="VJN46" s="63"/>
      <c r="VJO46" s="62"/>
      <c r="VJP46" s="63"/>
      <c r="VJQ46" s="62"/>
      <c r="VJR46" s="63"/>
      <c r="VJS46" s="62"/>
      <c r="VJT46" s="63"/>
      <c r="VJU46" s="62"/>
      <c r="VJV46" s="63"/>
      <c r="VJW46" s="62"/>
      <c r="VJX46" s="63"/>
      <c r="VJY46" s="62"/>
      <c r="VJZ46" s="63"/>
      <c r="VKA46" s="62"/>
      <c r="VKB46" s="63"/>
      <c r="VKC46" s="62"/>
      <c r="VKD46" s="63"/>
      <c r="VKE46" s="62"/>
      <c r="VKF46" s="63"/>
      <c r="VKG46" s="62"/>
      <c r="VKH46" s="63"/>
      <c r="VKI46" s="62"/>
      <c r="VKJ46" s="63"/>
      <c r="VKK46" s="62"/>
      <c r="VKL46" s="63"/>
      <c r="VKM46" s="62"/>
      <c r="VKN46" s="63"/>
      <c r="VKO46" s="62"/>
      <c r="VKP46" s="63"/>
      <c r="VKQ46" s="62"/>
      <c r="VKR46" s="63"/>
      <c r="VKS46" s="62"/>
      <c r="VKT46" s="63"/>
      <c r="VKU46" s="62"/>
      <c r="VKV46" s="63"/>
      <c r="VKW46" s="62"/>
      <c r="VKX46" s="63"/>
      <c r="VKY46" s="62"/>
      <c r="VKZ46" s="63"/>
      <c r="VLA46" s="62"/>
      <c r="VLB46" s="63"/>
      <c r="VLC46" s="62"/>
      <c r="VLD46" s="63"/>
      <c r="VLE46" s="62"/>
      <c r="VLF46" s="63"/>
      <c r="VLG46" s="62"/>
      <c r="VLH46" s="63"/>
      <c r="VLI46" s="62"/>
      <c r="VLJ46" s="63"/>
      <c r="VLK46" s="62"/>
      <c r="VLL46" s="63"/>
      <c r="VLM46" s="62"/>
      <c r="VLN46" s="63"/>
      <c r="VLO46" s="62"/>
      <c r="VLP46" s="63"/>
      <c r="VLQ46" s="62"/>
      <c r="VLR46" s="63"/>
      <c r="VLS46" s="62"/>
      <c r="VLT46" s="63"/>
      <c r="VLU46" s="62"/>
      <c r="VLV46" s="63"/>
      <c r="VLW46" s="62"/>
      <c r="VLX46" s="63"/>
      <c r="VLY46" s="62"/>
      <c r="VLZ46" s="63"/>
      <c r="VMA46" s="62"/>
      <c r="VMB46" s="63"/>
      <c r="VMC46" s="62"/>
      <c r="VMD46" s="63"/>
      <c r="VME46" s="62"/>
      <c r="VMF46" s="63"/>
      <c r="VMG46" s="62"/>
      <c r="VMH46" s="63"/>
      <c r="VMI46" s="62"/>
      <c r="VMJ46" s="63"/>
      <c r="VMK46" s="62"/>
      <c r="VML46" s="63"/>
      <c r="VMM46" s="62"/>
      <c r="VMN46" s="63"/>
      <c r="VMO46" s="62"/>
      <c r="VMP46" s="63"/>
      <c r="VMQ46" s="62"/>
      <c r="VMR46" s="63"/>
      <c r="VMS46" s="62"/>
      <c r="VMT46" s="63"/>
      <c r="VMU46" s="62"/>
      <c r="VMV46" s="63"/>
      <c r="VMW46" s="62"/>
      <c r="VMX46" s="63"/>
      <c r="VMY46" s="62"/>
      <c r="VMZ46" s="63"/>
      <c r="VNA46" s="62"/>
      <c r="VNB46" s="63"/>
      <c r="VNC46" s="62"/>
      <c r="VND46" s="63"/>
      <c r="VNE46" s="62"/>
      <c r="VNF46" s="63"/>
      <c r="VNG46" s="62"/>
      <c r="VNH46" s="63"/>
      <c r="VNI46" s="62"/>
      <c r="VNJ46" s="63"/>
      <c r="VNK46" s="62"/>
      <c r="VNL46" s="63"/>
      <c r="VNM46" s="62"/>
      <c r="VNN46" s="63"/>
      <c r="VNO46" s="62"/>
      <c r="VNP46" s="63"/>
      <c r="VNQ46" s="62"/>
      <c r="VNR46" s="63"/>
      <c r="VNS46" s="62"/>
      <c r="VNT46" s="63"/>
      <c r="VNU46" s="62"/>
      <c r="VNV46" s="63"/>
      <c r="VNW46" s="62"/>
      <c r="VNX46" s="63"/>
      <c r="VNY46" s="62"/>
      <c r="VNZ46" s="63"/>
      <c r="VOA46" s="62"/>
      <c r="VOB46" s="63"/>
      <c r="VOC46" s="62"/>
      <c r="VOD46" s="63"/>
      <c r="VOE46" s="62"/>
      <c r="VOF46" s="63"/>
      <c r="VOG46" s="62"/>
      <c r="VOH46" s="63"/>
      <c r="VOI46" s="62"/>
      <c r="VOJ46" s="63"/>
      <c r="VOK46" s="62"/>
      <c r="VOL46" s="63"/>
      <c r="VOM46" s="62"/>
      <c r="VON46" s="63"/>
      <c r="VOO46" s="62"/>
      <c r="VOP46" s="63"/>
      <c r="VOQ46" s="62"/>
      <c r="VOR46" s="63"/>
      <c r="VOS46" s="62"/>
      <c r="VOT46" s="63"/>
      <c r="VOU46" s="62"/>
      <c r="VOV46" s="63"/>
      <c r="VOW46" s="62"/>
      <c r="VOX46" s="63"/>
      <c r="VOY46" s="62"/>
      <c r="VOZ46" s="63"/>
      <c r="VPA46" s="62"/>
      <c r="VPB46" s="63"/>
      <c r="VPC46" s="62"/>
      <c r="VPD46" s="63"/>
      <c r="VPE46" s="62"/>
      <c r="VPF46" s="63"/>
      <c r="VPG46" s="62"/>
      <c r="VPH46" s="63"/>
      <c r="VPI46" s="62"/>
      <c r="VPJ46" s="63"/>
      <c r="VPK46" s="62"/>
      <c r="VPL46" s="63"/>
      <c r="VPM46" s="62"/>
      <c r="VPN46" s="63"/>
      <c r="VPO46" s="62"/>
      <c r="VPP46" s="63"/>
      <c r="VPQ46" s="62"/>
      <c r="VPR46" s="63"/>
      <c r="VPS46" s="62"/>
      <c r="VPT46" s="63"/>
      <c r="VPU46" s="62"/>
      <c r="VPV46" s="63"/>
      <c r="VPW46" s="62"/>
      <c r="VPX46" s="63"/>
      <c r="VPY46" s="62"/>
      <c r="VPZ46" s="63"/>
      <c r="VQA46" s="62"/>
      <c r="VQB46" s="63"/>
      <c r="VQC46" s="62"/>
      <c r="VQD46" s="63"/>
      <c r="VQE46" s="62"/>
      <c r="VQF46" s="63"/>
      <c r="VQG46" s="62"/>
      <c r="VQH46" s="63"/>
      <c r="VQI46" s="62"/>
      <c r="VQJ46" s="63"/>
      <c r="VQK46" s="62"/>
      <c r="VQL46" s="63"/>
      <c r="VQM46" s="62"/>
      <c r="VQN46" s="63"/>
      <c r="VQO46" s="62"/>
      <c r="VQP46" s="63"/>
      <c r="VQQ46" s="62"/>
      <c r="VQR46" s="63"/>
      <c r="VQS46" s="62"/>
      <c r="VQT46" s="63"/>
      <c r="VQU46" s="62"/>
      <c r="VQV46" s="63"/>
      <c r="VQW46" s="62"/>
      <c r="VQX46" s="63"/>
      <c r="VQY46" s="62"/>
      <c r="VQZ46" s="63"/>
      <c r="VRA46" s="62"/>
      <c r="VRB46" s="63"/>
      <c r="VRC46" s="62"/>
      <c r="VRD46" s="63"/>
      <c r="VRE46" s="62"/>
      <c r="VRF46" s="63"/>
      <c r="VRG46" s="62"/>
      <c r="VRH46" s="63"/>
      <c r="VRI46" s="62"/>
      <c r="VRJ46" s="63"/>
      <c r="VRK46" s="62"/>
      <c r="VRL46" s="63"/>
      <c r="VRM46" s="62"/>
      <c r="VRN46" s="63"/>
      <c r="VRO46" s="62"/>
      <c r="VRP46" s="63"/>
      <c r="VRQ46" s="62"/>
      <c r="VRR46" s="63"/>
      <c r="VRS46" s="62"/>
      <c r="VRT46" s="63"/>
      <c r="VRU46" s="62"/>
      <c r="VRV46" s="63"/>
      <c r="VRW46" s="62"/>
      <c r="VRX46" s="63"/>
      <c r="VRY46" s="62"/>
      <c r="VRZ46" s="63"/>
      <c r="VSA46" s="62"/>
      <c r="VSB46" s="63"/>
      <c r="VSC46" s="62"/>
      <c r="VSD46" s="63"/>
      <c r="VSE46" s="62"/>
      <c r="VSF46" s="63"/>
      <c r="VSG46" s="62"/>
      <c r="VSH46" s="63"/>
      <c r="VSI46" s="62"/>
      <c r="VSJ46" s="63"/>
      <c r="VSK46" s="62"/>
      <c r="VSL46" s="63"/>
      <c r="VSM46" s="62"/>
      <c r="VSN46" s="63"/>
      <c r="VSO46" s="62"/>
      <c r="VSP46" s="63"/>
      <c r="VSQ46" s="62"/>
      <c r="VSR46" s="63"/>
      <c r="VSS46" s="62"/>
      <c r="VST46" s="63"/>
      <c r="VSU46" s="62"/>
      <c r="VSV46" s="63"/>
      <c r="VSW46" s="62"/>
      <c r="VSX46" s="63"/>
      <c r="VSY46" s="62"/>
      <c r="VSZ46" s="63"/>
      <c r="VTA46" s="62"/>
      <c r="VTB46" s="63"/>
      <c r="VTC46" s="62"/>
      <c r="VTD46" s="63"/>
      <c r="VTE46" s="62"/>
      <c r="VTF46" s="63"/>
      <c r="VTG46" s="62"/>
      <c r="VTH46" s="63"/>
      <c r="VTI46" s="62"/>
      <c r="VTJ46" s="63"/>
      <c r="VTK46" s="62"/>
      <c r="VTL46" s="63"/>
      <c r="VTM46" s="62"/>
      <c r="VTN46" s="63"/>
      <c r="VTO46" s="62"/>
      <c r="VTP46" s="63"/>
      <c r="VTQ46" s="62"/>
      <c r="VTR46" s="63"/>
      <c r="VTS46" s="62"/>
      <c r="VTT46" s="63"/>
      <c r="VTU46" s="62"/>
      <c r="VTV46" s="63"/>
      <c r="VTW46" s="62"/>
      <c r="VTX46" s="63"/>
      <c r="VTY46" s="62"/>
      <c r="VTZ46" s="63"/>
      <c r="VUA46" s="62"/>
      <c r="VUB46" s="63"/>
      <c r="VUC46" s="62"/>
      <c r="VUD46" s="63"/>
      <c r="VUE46" s="62"/>
      <c r="VUF46" s="63"/>
      <c r="VUG46" s="62"/>
      <c r="VUH46" s="63"/>
      <c r="VUI46" s="62"/>
      <c r="VUJ46" s="63"/>
      <c r="VUK46" s="62"/>
      <c r="VUL46" s="63"/>
      <c r="VUM46" s="62"/>
      <c r="VUN46" s="63"/>
      <c r="VUO46" s="62"/>
      <c r="VUP46" s="63"/>
      <c r="VUQ46" s="62"/>
      <c r="VUR46" s="63"/>
      <c r="VUS46" s="62"/>
      <c r="VUT46" s="63"/>
      <c r="VUU46" s="62"/>
      <c r="VUV46" s="63"/>
      <c r="VUW46" s="62"/>
      <c r="VUX46" s="63"/>
      <c r="VUY46" s="62"/>
      <c r="VUZ46" s="63"/>
      <c r="VVA46" s="62"/>
      <c r="VVB46" s="63"/>
      <c r="VVC46" s="62"/>
      <c r="VVD46" s="63"/>
      <c r="VVE46" s="62"/>
      <c r="VVF46" s="63"/>
      <c r="VVG46" s="62"/>
      <c r="VVH46" s="63"/>
      <c r="VVI46" s="62"/>
      <c r="VVJ46" s="63"/>
      <c r="VVK46" s="62"/>
      <c r="VVL46" s="63"/>
      <c r="VVM46" s="62"/>
      <c r="VVN46" s="63"/>
      <c r="VVO46" s="62"/>
      <c r="VVP46" s="63"/>
      <c r="VVQ46" s="62"/>
      <c r="VVR46" s="63"/>
      <c r="VVS46" s="62"/>
      <c r="VVT46" s="63"/>
      <c r="VVU46" s="62"/>
      <c r="VVV46" s="63"/>
      <c r="VVW46" s="62"/>
      <c r="VVX46" s="63"/>
      <c r="VVY46" s="62"/>
      <c r="VVZ46" s="63"/>
      <c r="VWA46" s="62"/>
      <c r="VWB46" s="63"/>
      <c r="VWC46" s="62"/>
      <c r="VWD46" s="63"/>
      <c r="VWE46" s="62"/>
      <c r="VWF46" s="63"/>
      <c r="VWG46" s="62"/>
      <c r="VWH46" s="63"/>
      <c r="VWI46" s="62"/>
      <c r="VWJ46" s="63"/>
      <c r="VWK46" s="62"/>
      <c r="VWL46" s="63"/>
      <c r="VWM46" s="62"/>
      <c r="VWN46" s="63"/>
      <c r="VWO46" s="62"/>
      <c r="VWP46" s="63"/>
      <c r="VWQ46" s="62"/>
      <c r="VWR46" s="63"/>
      <c r="VWS46" s="62"/>
      <c r="VWT46" s="63"/>
      <c r="VWU46" s="62"/>
      <c r="VWV46" s="63"/>
      <c r="VWW46" s="62"/>
      <c r="VWX46" s="63"/>
      <c r="VWY46" s="62"/>
      <c r="VWZ46" s="63"/>
      <c r="VXA46" s="62"/>
      <c r="VXB46" s="63"/>
      <c r="VXC46" s="62"/>
      <c r="VXD46" s="63"/>
      <c r="VXE46" s="62"/>
      <c r="VXF46" s="63"/>
      <c r="VXG46" s="62"/>
      <c r="VXH46" s="63"/>
      <c r="VXI46" s="62"/>
      <c r="VXJ46" s="63"/>
      <c r="VXK46" s="62"/>
      <c r="VXL46" s="63"/>
      <c r="VXM46" s="62"/>
      <c r="VXN46" s="63"/>
      <c r="VXO46" s="62"/>
      <c r="VXP46" s="63"/>
      <c r="VXQ46" s="62"/>
      <c r="VXR46" s="63"/>
      <c r="VXS46" s="62"/>
      <c r="VXT46" s="63"/>
      <c r="VXU46" s="62"/>
      <c r="VXV46" s="63"/>
      <c r="VXW46" s="62"/>
      <c r="VXX46" s="63"/>
      <c r="VXY46" s="62"/>
      <c r="VXZ46" s="63"/>
      <c r="VYA46" s="62"/>
      <c r="VYB46" s="63"/>
      <c r="VYC46" s="62"/>
      <c r="VYD46" s="63"/>
      <c r="VYE46" s="62"/>
      <c r="VYF46" s="63"/>
      <c r="VYG46" s="62"/>
      <c r="VYH46" s="63"/>
      <c r="VYI46" s="62"/>
      <c r="VYJ46" s="63"/>
      <c r="VYK46" s="62"/>
      <c r="VYL46" s="63"/>
      <c r="VYM46" s="62"/>
      <c r="VYN46" s="63"/>
      <c r="VYO46" s="62"/>
      <c r="VYP46" s="63"/>
      <c r="VYQ46" s="62"/>
      <c r="VYR46" s="63"/>
      <c r="VYS46" s="62"/>
      <c r="VYT46" s="63"/>
      <c r="VYU46" s="62"/>
      <c r="VYV46" s="63"/>
      <c r="VYW46" s="62"/>
      <c r="VYX46" s="63"/>
      <c r="VYY46" s="62"/>
      <c r="VYZ46" s="63"/>
      <c r="VZA46" s="62"/>
      <c r="VZB46" s="63"/>
      <c r="VZC46" s="62"/>
      <c r="VZD46" s="63"/>
      <c r="VZE46" s="62"/>
      <c r="VZF46" s="63"/>
      <c r="VZG46" s="62"/>
      <c r="VZH46" s="63"/>
      <c r="VZI46" s="62"/>
      <c r="VZJ46" s="63"/>
      <c r="VZK46" s="62"/>
      <c r="VZL46" s="63"/>
      <c r="VZM46" s="62"/>
      <c r="VZN46" s="63"/>
      <c r="VZO46" s="62"/>
      <c r="VZP46" s="63"/>
      <c r="VZQ46" s="62"/>
      <c r="VZR46" s="63"/>
      <c r="VZS46" s="62"/>
      <c r="VZT46" s="63"/>
      <c r="VZU46" s="62"/>
      <c r="VZV46" s="63"/>
      <c r="VZW46" s="62"/>
      <c r="VZX46" s="63"/>
      <c r="VZY46" s="62"/>
      <c r="VZZ46" s="63"/>
      <c r="WAA46" s="62"/>
      <c r="WAB46" s="63"/>
      <c r="WAC46" s="62"/>
      <c r="WAD46" s="63"/>
      <c r="WAE46" s="62"/>
      <c r="WAF46" s="63"/>
      <c r="WAG46" s="62"/>
      <c r="WAH46" s="63"/>
      <c r="WAI46" s="62"/>
      <c r="WAJ46" s="63"/>
      <c r="WAK46" s="62"/>
      <c r="WAL46" s="63"/>
      <c r="WAM46" s="62"/>
      <c r="WAN46" s="63"/>
      <c r="WAO46" s="62"/>
      <c r="WAP46" s="63"/>
      <c r="WAQ46" s="62"/>
      <c r="WAR46" s="63"/>
      <c r="WAS46" s="62"/>
      <c r="WAT46" s="63"/>
      <c r="WAU46" s="62"/>
      <c r="WAV46" s="63"/>
      <c r="WAW46" s="62"/>
      <c r="WAX46" s="63"/>
      <c r="WAY46" s="62"/>
      <c r="WAZ46" s="63"/>
      <c r="WBA46" s="62"/>
      <c r="WBB46" s="63"/>
      <c r="WBC46" s="62"/>
      <c r="WBD46" s="63"/>
      <c r="WBE46" s="62"/>
      <c r="WBF46" s="63"/>
      <c r="WBG46" s="62"/>
      <c r="WBH46" s="63"/>
      <c r="WBI46" s="62"/>
      <c r="WBJ46" s="63"/>
      <c r="WBK46" s="62"/>
      <c r="WBL46" s="63"/>
      <c r="WBM46" s="62"/>
      <c r="WBN46" s="63"/>
      <c r="WBO46" s="62"/>
      <c r="WBP46" s="63"/>
      <c r="WBQ46" s="62"/>
      <c r="WBR46" s="63"/>
      <c r="WBS46" s="62"/>
      <c r="WBT46" s="63"/>
      <c r="WBU46" s="62"/>
      <c r="WBV46" s="63"/>
      <c r="WBW46" s="62"/>
      <c r="WBX46" s="63"/>
      <c r="WBY46" s="62"/>
      <c r="WBZ46" s="63"/>
      <c r="WCA46" s="62"/>
      <c r="WCB46" s="63"/>
      <c r="WCC46" s="62"/>
      <c r="WCD46" s="63"/>
      <c r="WCE46" s="62"/>
      <c r="WCF46" s="63"/>
      <c r="WCG46" s="62"/>
      <c r="WCH46" s="63"/>
      <c r="WCI46" s="62"/>
      <c r="WCJ46" s="63"/>
      <c r="WCK46" s="62"/>
      <c r="WCL46" s="63"/>
      <c r="WCM46" s="62"/>
      <c r="WCN46" s="63"/>
      <c r="WCO46" s="62"/>
      <c r="WCP46" s="63"/>
      <c r="WCQ46" s="62"/>
      <c r="WCR46" s="63"/>
      <c r="WCS46" s="62"/>
      <c r="WCT46" s="63"/>
      <c r="WCU46" s="62"/>
      <c r="WCV46" s="63"/>
      <c r="WCW46" s="62"/>
      <c r="WCX46" s="63"/>
      <c r="WCY46" s="62"/>
      <c r="WCZ46" s="63"/>
      <c r="WDA46" s="62"/>
      <c r="WDB46" s="63"/>
      <c r="WDC46" s="62"/>
      <c r="WDD46" s="63"/>
      <c r="WDE46" s="62"/>
      <c r="WDF46" s="63"/>
      <c r="WDG46" s="62"/>
      <c r="WDH46" s="63"/>
      <c r="WDI46" s="62"/>
      <c r="WDJ46" s="63"/>
      <c r="WDK46" s="62"/>
      <c r="WDL46" s="63"/>
      <c r="WDM46" s="62"/>
      <c r="WDN46" s="63"/>
      <c r="WDO46" s="62"/>
      <c r="WDP46" s="63"/>
      <c r="WDQ46" s="62"/>
      <c r="WDR46" s="63"/>
      <c r="WDS46" s="62"/>
      <c r="WDT46" s="63"/>
      <c r="WDU46" s="62"/>
      <c r="WDV46" s="63"/>
      <c r="WDW46" s="62"/>
      <c r="WDX46" s="63"/>
      <c r="WDY46" s="62"/>
      <c r="WDZ46" s="63"/>
      <c r="WEA46" s="62"/>
      <c r="WEB46" s="63"/>
      <c r="WEC46" s="62"/>
      <c r="WED46" s="63"/>
      <c r="WEE46" s="62"/>
      <c r="WEF46" s="63"/>
      <c r="WEG46" s="62"/>
      <c r="WEH46" s="63"/>
      <c r="WEI46" s="62"/>
      <c r="WEJ46" s="63"/>
      <c r="WEK46" s="62"/>
      <c r="WEL46" s="63"/>
      <c r="WEM46" s="62"/>
      <c r="WEN46" s="63"/>
      <c r="WEO46" s="62"/>
      <c r="WEP46" s="63"/>
      <c r="WEQ46" s="62"/>
      <c r="WER46" s="63"/>
      <c r="WES46" s="62"/>
      <c r="WET46" s="63"/>
      <c r="WEU46" s="62"/>
      <c r="WEV46" s="63"/>
      <c r="WEW46" s="62"/>
      <c r="WEX46" s="63"/>
      <c r="WEY46" s="62"/>
      <c r="WEZ46" s="63"/>
      <c r="WFA46" s="62"/>
      <c r="WFB46" s="63"/>
      <c r="WFC46" s="62"/>
      <c r="WFD46" s="63"/>
      <c r="WFE46" s="62"/>
      <c r="WFF46" s="63"/>
      <c r="WFG46" s="62"/>
      <c r="WFH46" s="63"/>
      <c r="WFI46" s="62"/>
      <c r="WFJ46" s="63"/>
      <c r="WFK46" s="62"/>
      <c r="WFL46" s="63"/>
      <c r="WFM46" s="62"/>
      <c r="WFN46" s="63"/>
      <c r="WFO46" s="62"/>
      <c r="WFP46" s="63"/>
      <c r="WFQ46" s="62"/>
      <c r="WFR46" s="63"/>
      <c r="WFS46" s="62"/>
      <c r="WFT46" s="63"/>
      <c r="WFU46" s="62"/>
      <c r="WFV46" s="63"/>
      <c r="WFW46" s="62"/>
      <c r="WFX46" s="63"/>
      <c r="WFY46" s="62"/>
      <c r="WFZ46" s="63"/>
      <c r="WGA46" s="62"/>
      <c r="WGB46" s="63"/>
      <c r="WGC46" s="62"/>
      <c r="WGD46" s="63"/>
      <c r="WGE46" s="62"/>
      <c r="WGF46" s="63"/>
      <c r="WGG46" s="62"/>
      <c r="WGH46" s="63"/>
      <c r="WGI46" s="62"/>
      <c r="WGJ46" s="63"/>
      <c r="WGK46" s="62"/>
      <c r="WGL46" s="63"/>
      <c r="WGM46" s="62"/>
      <c r="WGN46" s="63"/>
      <c r="WGO46" s="62"/>
      <c r="WGP46" s="63"/>
      <c r="WGQ46" s="62"/>
      <c r="WGR46" s="63"/>
      <c r="WGS46" s="62"/>
      <c r="WGT46" s="63"/>
      <c r="WGU46" s="62"/>
      <c r="WGV46" s="63"/>
      <c r="WGW46" s="62"/>
      <c r="WGX46" s="63"/>
      <c r="WGY46" s="62"/>
      <c r="WGZ46" s="63"/>
      <c r="WHA46" s="62"/>
      <c r="WHB46" s="63"/>
      <c r="WHC46" s="62"/>
      <c r="WHD46" s="63"/>
      <c r="WHE46" s="62"/>
      <c r="WHF46" s="63"/>
      <c r="WHG46" s="62"/>
      <c r="WHH46" s="63"/>
      <c r="WHI46" s="62"/>
      <c r="WHJ46" s="63"/>
      <c r="WHK46" s="62"/>
      <c r="WHL46" s="63"/>
      <c r="WHM46" s="62"/>
      <c r="WHN46" s="63"/>
      <c r="WHO46" s="62"/>
      <c r="WHP46" s="63"/>
      <c r="WHQ46" s="62"/>
      <c r="WHR46" s="63"/>
      <c r="WHS46" s="62"/>
      <c r="WHT46" s="63"/>
      <c r="WHU46" s="62"/>
      <c r="WHV46" s="63"/>
      <c r="WHW46" s="62"/>
      <c r="WHX46" s="63"/>
      <c r="WHY46" s="62"/>
      <c r="WHZ46" s="63"/>
      <c r="WIA46" s="62"/>
      <c r="WIB46" s="63"/>
      <c r="WIC46" s="62"/>
      <c r="WID46" s="63"/>
      <c r="WIE46" s="62"/>
      <c r="WIF46" s="63"/>
      <c r="WIG46" s="62"/>
      <c r="WIH46" s="63"/>
      <c r="WII46" s="62"/>
      <c r="WIJ46" s="63"/>
      <c r="WIK46" s="62"/>
      <c r="WIL46" s="63"/>
      <c r="WIM46" s="62"/>
      <c r="WIN46" s="63"/>
      <c r="WIO46" s="62"/>
      <c r="WIP46" s="63"/>
      <c r="WIQ46" s="62"/>
      <c r="WIR46" s="63"/>
      <c r="WIS46" s="62"/>
      <c r="WIT46" s="63"/>
      <c r="WIU46" s="62"/>
      <c r="WIV46" s="63"/>
      <c r="WIW46" s="62"/>
      <c r="WIX46" s="63"/>
      <c r="WIY46" s="62"/>
      <c r="WIZ46" s="63"/>
      <c r="WJA46" s="62"/>
      <c r="WJB46" s="63"/>
      <c r="WJC46" s="62"/>
      <c r="WJD46" s="63"/>
      <c r="WJE46" s="62"/>
      <c r="WJF46" s="63"/>
      <c r="WJG46" s="62"/>
      <c r="WJH46" s="63"/>
      <c r="WJI46" s="62"/>
      <c r="WJJ46" s="63"/>
      <c r="WJK46" s="62"/>
      <c r="WJL46" s="63"/>
      <c r="WJM46" s="62"/>
      <c r="WJN46" s="63"/>
      <c r="WJO46" s="62"/>
      <c r="WJP46" s="63"/>
      <c r="WJQ46" s="62"/>
      <c r="WJR46" s="63"/>
      <c r="WJS46" s="62"/>
      <c r="WJT46" s="63"/>
      <c r="WJU46" s="62"/>
      <c r="WJV46" s="63"/>
      <c r="WJW46" s="62"/>
      <c r="WJX46" s="63"/>
      <c r="WJY46" s="62"/>
      <c r="WJZ46" s="63"/>
      <c r="WKA46" s="62"/>
      <c r="WKB46" s="63"/>
      <c r="WKC46" s="62"/>
      <c r="WKD46" s="63"/>
      <c r="WKE46" s="62"/>
      <c r="WKF46" s="63"/>
      <c r="WKG46" s="62"/>
      <c r="WKH46" s="63"/>
      <c r="WKI46" s="62"/>
      <c r="WKJ46" s="63"/>
      <c r="WKK46" s="62"/>
      <c r="WKL46" s="63"/>
      <c r="WKM46" s="62"/>
      <c r="WKN46" s="63"/>
      <c r="WKO46" s="62"/>
      <c r="WKP46" s="63"/>
      <c r="WKQ46" s="62"/>
      <c r="WKR46" s="63"/>
      <c r="WKS46" s="62"/>
      <c r="WKT46" s="63"/>
      <c r="WKU46" s="62"/>
      <c r="WKV46" s="63"/>
      <c r="WKW46" s="62"/>
      <c r="WKX46" s="63"/>
      <c r="WKY46" s="62"/>
      <c r="WKZ46" s="63"/>
      <c r="WLA46" s="62"/>
      <c r="WLB46" s="63"/>
      <c r="WLC46" s="62"/>
      <c r="WLD46" s="63"/>
      <c r="WLE46" s="62"/>
      <c r="WLF46" s="63"/>
      <c r="WLG46" s="62"/>
      <c r="WLH46" s="63"/>
      <c r="WLI46" s="62"/>
      <c r="WLJ46" s="63"/>
      <c r="WLK46" s="62"/>
      <c r="WLL46" s="63"/>
      <c r="WLM46" s="62"/>
      <c r="WLN46" s="63"/>
      <c r="WLO46" s="62"/>
      <c r="WLP46" s="63"/>
      <c r="WLQ46" s="62"/>
      <c r="WLR46" s="63"/>
      <c r="WLS46" s="62"/>
      <c r="WLT46" s="63"/>
      <c r="WLU46" s="62"/>
      <c r="WLV46" s="63"/>
      <c r="WLW46" s="62"/>
      <c r="WLX46" s="63"/>
      <c r="WLY46" s="62"/>
      <c r="WLZ46" s="63"/>
      <c r="WMA46" s="62"/>
      <c r="WMB46" s="63"/>
      <c r="WMC46" s="62"/>
      <c r="WMD46" s="63"/>
      <c r="WME46" s="62"/>
      <c r="WMF46" s="63"/>
      <c r="WMG46" s="62"/>
      <c r="WMH46" s="63"/>
      <c r="WMI46" s="62"/>
      <c r="WMJ46" s="63"/>
      <c r="WMK46" s="62"/>
      <c r="WML46" s="63"/>
      <c r="WMM46" s="62"/>
      <c r="WMN46" s="63"/>
      <c r="WMO46" s="62"/>
      <c r="WMP46" s="63"/>
      <c r="WMQ46" s="62"/>
      <c r="WMR46" s="63"/>
      <c r="WMS46" s="62"/>
      <c r="WMT46" s="63"/>
      <c r="WMU46" s="62"/>
      <c r="WMV46" s="63"/>
      <c r="WMW46" s="62"/>
      <c r="WMX46" s="63"/>
      <c r="WMY46" s="62"/>
      <c r="WMZ46" s="63"/>
      <c r="WNA46" s="62"/>
      <c r="WNB46" s="63"/>
      <c r="WNC46" s="62"/>
      <c r="WND46" s="63"/>
      <c r="WNE46" s="62"/>
      <c r="WNF46" s="63"/>
      <c r="WNG46" s="62"/>
      <c r="WNH46" s="63"/>
      <c r="WNI46" s="62"/>
      <c r="WNJ46" s="63"/>
      <c r="WNK46" s="62"/>
      <c r="WNL46" s="63"/>
      <c r="WNM46" s="62"/>
      <c r="WNN46" s="63"/>
      <c r="WNO46" s="62"/>
      <c r="WNP46" s="63"/>
      <c r="WNQ46" s="62"/>
      <c r="WNR46" s="63"/>
      <c r="WNS46" s="62"/>
      <c r="WNT46" s="63"/>
      <c r="WNU46" s="62"/>
      <c r="WNV46" s="63"/>
      <c r="WNW46" s="62"/>
      <c r="WNX46" s="63"/>
      <c r="WNY46" s="62"/>
      <c r="WNZ46" s="63"/>
      <c r="WOA46" s="62"/>
      <c r="WOB46" s="63"/>
      <c r="WOC46" s="62"/>
      <c r="WOD46" s="63"/>
      <c r="WOE46" s="62"/>
      <c r="WOF46" s="63"/>
      <c r="WOG46" s="62"/>
      <c r="WOH46" s="63"/>
      <c r="WOI46" s="62"/>
      <c r="WOJ46" s="63"/>
      <c r="WOK46" s="62"/>
      <c r="WOL46" s="63"/>
      <c r="WOM46" s="62"/>
      <c r="WON46" s="63"/>
      <c r="WOO46" s="62"/>
      <c r="WOP46" s="63"/>
      <c r="WOQ46" s="62"/>
      <c r="WOR46" s="63"/>
      <c r="WOS46" s="62"/>
      <c r="WOT46" s="63"/>
      <c r="WOU46" s="62"/>
      <c r="WOV46" s="63"/>
      <c r="WOW46" s="62"/>
      <c r="WOX46" s="63"/>
      <c r="WOY46" s="62"/>
      <c r="WOZ46" s="63"/>
      <c r="WPA46" s="62"/>
      <c r="WPB46" s="63"/>
      <c r="WPC46" s="62"/>
      <c r="WPD46" s="63"/>
      <c r="WPE46" s="62"/>
      <c r="WPF46" s="63"/>
      <c r="WPG46" s="62"/>
      <c r="WPH46" s="63"/>
      <c r="WPI46" s="62"/>
      <c r="WPJ46" s="63"/>
      <c r="WPK46" s="62"/>
      <c r="WPL46" s="63"/>
      <c r="WPM46" s="62"/>
      <c r="WPN46" s="63"/>
      <c r="WPO46" s="62"/>
      <c r="WPP46" s="63"/>
      <c r="WPQ46" s="62"/>
      <c r="WPR46" s="63"/>
      <c r="WPS46" s="62"/>
      <c r="WPT46" s="63"/>
      <c r="WPU46" s="62"/>
      <c r="WPV46" s="63"/>
      <c r="WPW46" s="62"/>
      <c r="WPX46" s="63"/>
      <c r="WPY46" s="62"/>
      <c r="WPZ46" s="63"/>
      <c r="WQA46" s="62"/>
      <c r="WQB46" s="63"/>
      <c r="WQC46" s="62"/>
      <c r="WQD46" s="63"/>
      <c r="WQE46" s="62"/>
      <c r="WQF46" s="63"/>
      <c r="WQG46" s="62"/>
      <c r="WQH46" s="63"/>
      <c r="WQI46" s="62"/>
      <c r="WQJ46" s="63"/>
      <c r="WQK46" s="62"/>
      <c r="WQL46" s="63"/>
      <c r="WQM46" s="62"/>
      <c r="WQN46" s="63"/>
      <c r="WQO46" s="62"/>
      <c r="WQP46" s="63"/>
      <c r="WQQ46" s="62"/>
      <c r="WQR46" s="63"/>
      <c r="WQS46" s="62"/>
      <c r="WQT46" s="63"/>
      <c r="WQU46" s="62"/>
      <c r="WQV46" s="63"/>
      <c r="WQW46" s="62"/>
      <c r="WQX46" s="63"/>
      <c r="WQY46" s="62"/>
      <c r="WQZ46" s="63"/>
      <c r="WRA46" s="62"/>
      <c r="WRB46" s="63"/>
      <c r="WRC46" s="62"/>
      <c r="WRD46" s="63"/>
      <c r="WRE46" s="62"/>
      <c r="WRF46" s="63"/>
      <c r="WRG46" s="62"/>
      <c r="WRH46" s="63"/>
      <c r="WRI46" s="62"/>
      <c r="WRJ46" s="63"/>
      <c r="WRK46" s="62"/>
      <c r="WRL46" s="63"/>
      <c r="WRM46" s="62"/>
      <c r="WRN46" s="63"/>
      <c r="WRO46" s="62"/>
      <c r="WRP46" s="63"/>
      <c r="WRQ46" s="62"/>
      <c r="WRR46" s="63"/>
      <c r="WRS46" s="62"/>
      <c r="WRT46" s="63"/>
      <c r="WRU46" s="62"/>
      <c r="WRV46" s="63"/>
      <c r="WRW46" s="62"/>
      <c r="WRX46" s="63"/>
      <c r="WRY46" s="62"/>
      <c r="WRZ46" s="63"/>
      <c r="WSA46" s="62"/>
      <c r="WSB46" s="63"/>
      <c r="WSC46" s="62"/>
      <c r="WSD46" s="63"/>
      <c r="WSE46" s="62"/>
      <c r="WSF46" s="63"/>
      <c r="WSG46" s="62"/>
      <c r="WSH46" s="63"/>
      <c r="WSI46" s="62"/>
      <c r="WSJ46" s="63"/>
      <c r="WSK46" s="62"/>
      <c r="WSL46" s="63"/>
      <c r="WSM46" s="62"/>
      <c r="WSN46" s="63"/>
      <c r="WSO46" s="62"/>
      <c r="WSP46" s="63"/>
      <c r="WSQ46" s="62"/>
      <c r="WSR46" s="63"/>
      <c r="WSS46" s="62"/>
      <c r="WST46" s="63"/>
      <c r="WSU46" s="62"/>
      <c r="WSV46" s="63"/>
      <c r="WSW46" s="62"/>
      <c r="WSX46" s="63"/>
      <c r="WSY46" s="62"/>
      <c r="WSZ46" s="63"/>
      <c r="WTA46" s="62"/>
      <c r="WTB46" s="63"/>
      <c r="WTC46" s="62"/>
      <c r="WTD46" s="63"/>
      <c r="WTE46" s="62"/>
      <c r="WTF46" s="63"/>
      <c r="WTG46" s="62"/>
      <c r="WTH46" s="63"/>
      <c r="WTI46" s="62"/>
      <c r="WTJ46" s="63"/>
      <c r="WTK46" s="62"/>
      <c r="WTL46" s="63"/>
      <c r="WTM46" s="62"/>
      <c r="WTN46" s="63"/>
      <c r="WTO46" s="62"/>
      <c r="WTP46" s="63"/>
      <c r="WTQ46" s="62"/>
      <c r="WTR46" s="63"/>
      <c r="WTS46" s="62"/>
      <c r="WTT46" s="63"/>
      <c r="WTU46" s="62"/>
      <c r="WTV46" s="63"/>
      <c r="WTW46" s="62"/>
      <c r="WTX46" s="63"/>
      <c r="WTY46" s="62"/>
      <c r="WTZ46" s="63"/>
      <c r="WUA46" s="62"/>
      <c r="WUB46" s="63"/>
      <c r="WUC46" s="62"/>
      <c r="WUD46" s="63"/>
      <c r="WUE46" s="62"/>
      <c r="WUF46" s="63"/>
      <c r="WUG46" s="62"/>
      <c r="WUH46" s="63"/>
      <c r="WUI46" s="62"/>
      <c r="WUJ46" s="63"/>
      <c r="WUK46" s="62"/>
      <c r="WUL46" s="63"/>
      <c r="WUM46" s="62"/>
      <c r="WUN46" s="63"/>
      <c r="WUO46" s="62"/>
      <c r="WUP46" s="63"/>
      <c r="WUQ46" s="62"/>
      <c r="WUR46" s="63"/>
      <c r="WUS46" s="62"/>
      <c r="WUT46" s="63"/>
      <c r="WUU46" s="62"/>
      <c r="WUV46" s="63"/>
      <c r="WUW46" s="62"/>
      <c r="WUX46" s="63"/>
      <c r="WUY46" s="62"/>
      <c r="WUZ46" s="63"/>
      <c r="WVA46" s="62"/>
      <c r="WVB46" s="63"/>
      <c r="WVC46" s="62"/>
      <c r="WVD46" s="63"/>
      <c r="WVE46" s="62"/>
      <c r="WVF46" s="63"/>
      <c r="WVG46" s="62"/>
      <c r="WVH46" s="63"/>
      <c r="WVI46" s="62"/>
      <c r="WVJ46" s="63"/>
      <c r="WVK46" s="62"/>
      <c r="WVL46" s="63"/>
      <c r="WVM46" s="62"/>
      <c r="WVN46" s="63"/>
      <c r="WVO46" s="62"/>
      <c r="WVP46" s="63"/>
      <c r="WVQ46" s="62"/>
      <c r="WVR46" s="63"/>
      <c r="WVS46" s="62"/>
      <c r="WVT46" s="63"/>
      <c r="WVU46" s="62"/>
      <c r="WVV46" s="63"/>
      <c r="WVW46" s="62"/>
      <c r="WVX46" s="63"/>
      <c r="WVY46" s="62"/>
      <c r="WVZ46" s="63"/>
      <c r="WWA46" s="62"/>
      <c r="WWB46" s="63"/>
      <c r="WWC46" s="62"/>
      <c r="WWD46" s="63"/>
      <c r="WWE46" s="62"/>
      <c r="WWF46" s="63"/>
      <c r="WWG46" s="62"/>
      <c r="WWH46" s="63"/>
      <c r="WWI46" s="62"/>
      <c r="WWJ46" s="63"/>
      <c r="WWK46" s="62"/>
      <c r="WWL46" s="63"/>
      <c r="WWM46" s="62"/>
      <c r="WWN46" s="63"/>
      <c r="WWO46" s="62"/>
      <c r="WWP46" s="63"/>
      <c r="WWQ46" s="62"/>
      <c r="WWR46" s="63"/>
      <c r="WWS46" s="62"/>
      <c r="WWT46" s="63"/>
      <c r="WWU46" s="62"/>
      <c r="WWV46" s="63"/>
      <c r="WWW46" s="62"/>
      <c r="WWX46" s="63"/>
      <c r="WWY46" s="62"/>
      <c r="WWZ46" s="63"/>
      <c r="WXA46" s="62"/>
      <c r="WXB46" s="63"/>
      <c r="WXC46" s="62"/>
      <c r="WXD46" s="63"/>
      <c r="WXE46" s="62"/>
      <c r="WXF46" s="63"/>
      <c r="WXG46" s="62"/>
      <c r="WXH46" s="63"/>
      <c r="WXI46" s="62"/>
      <c r="WXJ46" s="63"/>
      <c r="WXK46" s="62"/>
      <c r="WXL46" s="63"/>
      <c r="WXM46" s="62"/>
      <c r="WXN46" s="63"/>
      <c r="WXO46" s="62"/>
      <c r="WXP46" s="63"/>
      <c r="WXQ46" s="62"/>
      <c r="WXR46" s="63"/>
      <c r="WXS46" s="62"/>
      <c r="WXT46" s="63"/>
      <c r="WXU46" s="62"/>
      <c r="WXV46" s="63"/>
      <c r="WXW46" s="62"/>
      <c r="WXX46" s="63"/>
      <c r="WXY46" s="62"/>
      <c r="WXZ46" s="63"/>
      <c r="WYA46" s="62"/>
      <c r="WYB46" s="63"/>
      <c r="WYC46" s="62"/>
      <c r="WYD46" s="63"/>
      <c r="WYE46" s="62"/>
      <c r="WYF46" s="63"/>
      <c r="WYG46" s="62"/>
      <c r="WYH46" s="63"/>
      <c r="WYI46" s="62"/>
      <c r="WYJ46" s="63"/>
      <c r="WYK46" s="62"/>
      <c r="WYL46" s="63"/>
      <c r="WYM46" s="62"/>
      <c r="WYN46" s="63"/>
      <c r="WYO46" s="62"/>
      <c r="WYP46" s="63"/>
      <c r="WYQ46" s="62"/>
      <c r="WYR46" s="63"/>
      <c r="WYS46" s="62"/>
      <c r="WYT46" s="63"/>
      <c r="WYU46" s="62"/>
      <c r="WYV46" s="63"/>
      <c r="WYW46" s="62"/>
      <c r="WYX46" s="63"/>
      <c r="WYY46" s="62"/>
      <c r="WYZ46" s="63"/>
      <c r="WZA46" s="62"/>
      <c r="WZB46" s="63"/>
      <c r="WZC46" s="62"/>
      <c r="WZD46" s="63"/>
      <c r="WZE46" s="62"/>
      <c r="WZF46" s="63"/>
      <c r="WZG46" s="62"/>
      <c r="WZH46" s="63"/>
      <c r="WZI46" s="62"/>
      <c r="WZJ46" s="63"/>
      <c r="WZK46" s="62"/>
      <c r="WZL46" s="63"/>
      <c r="WZM46" s="62"/>
      <c r="WZN46" s="63"/>
      <c r="WZO46" s="62"/>
      <c r="WZP46" s="63"/>
      <c r="WZQ46" s="62"/>
      <c r="WZR46" s="63"/>
      <c r="WZS46" s="62"/>
      <c r="WZT46" s="63"/>
      <c r="WZU46" s="62"/>
      <c r="WZV46" s="63"/>
      <c r="WZW46" s="62"/>
      <c r="WZX46" s="63"/>
      <c r="WZY46" s="62"/>
      <c r="WZZ46" s="63"/>
      <c r="XAA46" s="62"/>
      <c r="XAB46" s="63"/>
      <c r="XAC46" s="62"/>
      <c r="XAD46" s="63"/>
      <c r="XAE46" s="62"/>
      <c r="XAF46" s="63"/>
      <c r="XAG46" s="62"/>
      <c r="XAH46" s="63"/>
      <c r="XAI46" s="62"/>
      <c r="XAJ46" s="63"/>
      <c r="XAK46" s="62"/>
      <c r="XAL46" s="63"/>
      <c r="XAM46" s="62"/>
      <c r="XAN46" s="63"/>
      <c r="XAO46" s="62"/>
      <c r="XAP46" s="63"/>
      <c r="XAQ46" s="62"/>
      <c r="XAR46" s="63"/>
      <c r="XAS46" s="62"/>
      <c r="XAT46" s="63"/>
      <c r="XAU46" s="62"/>
      <c r="XAV46" s="63"/>
      <c r="XAW46" s="62"/>
      <c r="XAX46" s="63"/>
      <c r="XAY46" s="62"/>
      <c r="XAZ46" s="63"/>
      <c r="XBA46" s="62"/>
      <c r="XBB46" s="63"/>
      <c r="XBC46" s="62"/>
      <c r="XBD46" s="63"/>
      <c r="XBE46" s="62"/>
      <c r="XBF46" s="63"/>
      <c r="XBG46" s="62"/>
      <c r="XBH46" s="63"/>
      <c r="XBI46" s="62"/>
      <c r="XBJ46" s="63"/>
      <c r="XBK46" s="62"/>
      <c r="XBL46" s="63"/>
      <c r="XBM46" s="62"/>
      <c r="XBN46" s="63"/>
      <c r="XBO46" s="62"/>
      <c r="XBP46" s="63"/>
      <c r="XBQ46" s="62"/>
      <c r="XBR46" s="63"/>
      <c r="XBS46" s="62"/>
      <c r="XBT46" s="63"/>
      <c r="XBU46" s="62"/>
      <c r="XBV46" s="63"/>
      <c r="XBW46" s="62"/>
      <c r="XBX46" s="63"/>
      <c r="XBY46" s="62"/>
      <c r="XBZ46" s="63"/>
      <c r="XCA46" s="62"/>
      <c r="XCB46" s="63"/>
      <c r="XCC46" s="62"/>
      <c r="XCD46" s="63"/>
      <c r="XCE46" s="62"/>
      <c r="XCF46" s="63"/>
      <c r="XCG46" s="62"/>
      <c r="XCH46" s="63"/>
      <c r="XCI46" s="62"/>
      <c r="XCJ46" s="63"/>
      <c r="XCK46" s="62"/>
      <c r="XCL46" s="63"/>
      <c r="XCM46" s="62"/>
      <c r="XCN46" s="63"/>
      <c r="XCO46" s="62"/>
      <c r="XCP46" s="63"/>
      <c r="XCQ46" s="62"/>
      <c r="XCR46" s="63"/>
      <c r="XCS46" s="62"/>
      <c r="XCT46" s="63"/>
      <c r="XCU46" s="62"/>
      <c r="XCV46" s="63"/>
      <c r="XCW46" s="62"/>
      <c r="XCX46" s="63"/>
      <c r="XCY46" s="62"/>
      <c r="XCZ46" s="63"/>
      <c r="XDA46" s="62"/>
      <c r="XDB46" s="63"/>
      <c r="XDC46" s="62"/>
      <c r="XDD46" s="63"/>
      <c r="XDE46" s="62"/>
      <c r="XDF46" s="63"/>
      <c r="XDG46" s="62"/>
      <c r="XDH46" s="63"/>
      <c r="XDI46" s="62"/>
      <c r="XDJ46" s="63"/>
      <c r="XDK46" s="62"/>
      <c r="XDL46" s="63"/>
      <c r="XDM46" s="62"/>
      <c r="XDN46" s="63"/>
      <c r="XDO46" s="62"/>
      <c r="XDP46" s="63"/>
      <c r="XDQ46" s="62"/>
      <c r="XDR46" s="63"/>
      <c r="XDS46" s="62"/>
      <c r="XDT46" s="63"/>
      <c r="XDU46" s="62"/>
      <c r="XDV46" s="63"/>
      <c r="XDW46" s="62"/>
      <c r="XDX46" s="63"/>
      <c r="XDY46" s="62"/>
      <c r="XDZ46" s="63"/>
      <c r="XEA46" s="62"/>
      <c r="XEB46" s="63"/>
      <c r="XEC46" s="62"/>
      <c r="XED46" s="63"/>
      <c r="XEE46" s="62"/>
      <c r="XEF46" s="63"/>
      <c r="XEG46" s="62"/>
      <c r="XEH46" s="63"/>
      <c r="XEI46" s="62"/>
      <c r="XEJ46" s="63"/>
      <c r="XEK46" s="62"/>
      <c r="XEL46" s="63"/>
      <c r="XEM46" s="62"/>
      <c r="XEN46" s="63"/>
      <c r="XEO46" s="62"/>
      <c r="XEP46" s="63"/>
      <c r="XEQ46" s="62"/>
      <c r="XER46" s="63"/>
      <c r="XES46" s="62"/>
      <c r="XET46" s="63"/>
      <c r="XEU46" s="62"/>
      <c r="XEV46" s="63"/>
      <c r="XEW46" s="62"/>
      <c r="XEX46" s="63"/>
      <c r="XEY46" s="62"/>
      <c r="XEZ46" s="63"/>
      <c r="XFA46" s="62"/>
      <c r="XFB46" s="63"/>
    </row>
    <row r="47" spans="1:16384" x14ac:dyDescent="0.3">
      <c r="A47" s="85" t="s">
        <v>2006</v>
      </c>
      <c r="B47" s="80" t="s">
        <v>2007</v>
      </c>
      <c r="C47" s="81">
        <v>46257</v>
      </c>
      <c r="D47" s="77"/>
      <c r="E47" s="101" cm="1">
        <f t="array" ref="E47">_xlfn.IFS(ISBLANK(Table9[[#This Row],[DISCHARGE DATE]]),0,NOT(ISBLANK(Table9[[#This Row],[DISCHARGE DATE]])),((Table9[[#This Row],[DISCHARGE DATE]]-Table9[[#This Row],[ADMISSION DATE]])+1))</f>
        <v>0</v>
      </c>
      <c r="F47" s="102">
        <f>Table9[[#This Row],[DAYS]]*20</f>
        <v>0</v>
      </c>
      <c r="G47" s="90">
        <f>Table9[[#This Row],[DAYS]]*13</f>
        <v>0</v>
      </c>
      <c r="H47" s="90">
        <f>Table9[[#This Row],[ACTUAL]]-Table9[[#This Row],[REAL]]</f>
        <v>0</v>
      </c>
      <c r="I47" s="62" t="s">
        <v>1919</v>
      </c>
      <c r="M47" s="62"/>
      <c r="N47" s="63"/>
      <c r="O47" s="62"/>
      <c r="P47" s="63"/>
      <c r="Q47" s="62"/>
      <c r="R47" s="63"/>
      <c r="S47" s="62"/>
      <c r="T47" s="63"/>
      <c r="U47" s="62"/>
      <c r="V47" s="63"/>
      <c r="W47" s="62"/>
      <c r="X47" s="63"/>
      <c r="Y47" s="62"/>
      <c r="Z47" s="63"/>
      <c r="AA47" s="62"/>
      <c r="AB47" s="63"/>
      <c r="AC47" s="62"/>
      <c r="AD47" s="63"/>
      <c r="AE47" s="62"/>
      <c r="AF47" s="63"/>
      <c r="AG47" s="62"/>
      <c r="AH47" s="63"/>
      <c r="AI47" s="62"/>
      <c r="AJ47" s="63"/>
      <c r="AK47" s="62"/>
      <c r="AL47" s="63"/>
      <c r="AM47" s="62"/>
      <c r="AN47" s="63"/>
      <c r="AO47" s="62"/>
      <c r="AP47" s="63"/>
      <c r="AQ47" s="62"/>
      <c r="AR47" s="63"/>
      <c r="AS47" s="62"/>
      <c r="AT47" s="63"/>
      <c r="AU47" s="62"/>
      <c r="AV47" s="63"/>
      <c r="AW47" s="62"/>
      <c r="AX47" s="63"/>
      <c r="AY47" s="62"/>
      <c r="AZ47" s="63"/>
      <c r="BA47" s="62"/>
      <c r="BB47" s="63"/>
      <c r="BC47" s="62"/>
      <c r="BD47" s="63"/>
      <c r="BE47" s="62"/>
      <c r="BF47" s="63"/>
      <c r="BG47" s="62"/>
      <c r="BH47" s="63"/>
      <c r="BI47" s="62"/>
      <c r="BJ47" s="63"/>
      <c r="BK47" s="62"/>
      <c r="BL47" s="63"/>
      <c r="BM47" s="62"/>
      <c r="BN47" s="63"/>
      <c r="BO47" s="62"/>
      <c r="BP47" s="63"/>
      <c r="BQ47" s="62"/>
      <c r="BR47" s="63"/>
      <c r="BS47" s="62"/>
      <c r="BT47" s="63"/>
      <c r="BU47" s="62"/>
      <c r="BV47" s="63"/>
      <c r="BW47" s="62"/>
      <c r="BX47" s="63"/>
      <c r="BY47" s="62"/>
      <c r="BZ47" s="63"/>
      <c r="CA47" s="62"/>
      <c r="CB47" s="63"/>
      <c r="CC47" s="62"/>
      <c r="CD47" s="63"/>
      <c r="CE47" s="62"/>
      <c r="CF47" s="63"/>
      <c r="CG47" s="62"/>
      <c r="CH47" s="63"/>
      <c r="CI47" s="62"/>
      <c r="CJ47" s="63"/>
      <c r="CK47" s="62"/>
      <c r="CL47" s="63"/>
      <c r="CM47" s="62"/>
      <c r="CN47" s="63"/>
      <c r="CO47" s="62"/>
      <c r="CP47" s="63"/>
      <c r="CQ47" s="62"/>
      <c r="CR47" s="63"/>
      <c r="CS47" s="62"/>
      <c r="CT47" s="63"/>
      <c r="CU47" s="62"/>
      <c r="CV47" s="63"/>
      <c r="CW47" s="62"/>
      <c r="CX47" s="63"/>
      <c r="CY47" s="62"/>
      <c r="CZ47" s="63"/>
      <c r="DA47" s="62"/>
      <c r="DB47" s="63"/>
      <c r="DC47" s="62"/>
      <c r="DD47" s="63"/>
      <c r="DE47" s="62"/>
      <c r="DF47" s="63"/>
      <c r="DG47" s="62"/>
      <c r="DH47" s="63"/>
      <c r="DI47" s="62"/>
      <c r="DJ47" s="63"/>
      <c r="DK47" s="62"/>
      <c r="DL47" s="63"/>
      <c r="DM47" s="62"/>
      <c r="DN47" s="63"/>
      <c r="DO47" s="62"/>
      <c r="DP47" s="63"/>
      <c r="DQ47" s="62"/>
      <c r="DR47" s="63"/>
      <c r="DS47" s="62"/>
      <c r="DT47" s="63"/>
      <c r="DU47" s="62"/>
      <c r="DV47" s="63"/>
      <c r="DW47" s="62"/>
      <c r="DX47" s="63"/>
      <c r="DY47" s="62"/>
      <c r="DZ47" s="63"/>
      <c r="EA47" s="62"/>
      <c r="EB47" s="63"/>
      <c r="EC47" s="62"/>
      <c r="ED47" s="63"/>
      <c r="EE47" s="62"/>
      <c r="EF47" s="63"/>
      <c r="EG47" s="62"/>
      <c r="EH47" s="63"/>
      <c r="EI47" s="62"/>
      <c r="EJ47" s="63"/>
      <c r="EK47" s="62"/>
      <c r="EL47" s="63"/>
      <c r="EM47" s="62"/>
      <c r="EN47" s="63"/>
      <c r="EO47" s="62"/>
      <c r="EP47" s="63"/>
      <c r="EQ47" s="62"/>
      <c r="ER47" s="63"/>
      <c r="ES47" s="62"/>
      <c r="ET47" s="63"/>
      <c r="EU47" s="62"/>
      <c r="EV47" s="63"/>
      <c r="EW47" s="62"/>
      <c r="EX47" s="63"/>
      <c r="EY47" s="62"/>
      <c r="EZ47" s="63"/>
      <c r="FA47" s="62"/>
      <c r="FB47" s="63"/>
      <c r="FC47" s="62"/>
      <c r="FD47" s="63"/>
      <c r="FE47" s="62"/>
      <c r="FF47" s="63"/>
      <c r="FG47" s="62"/>
      <c r="FH47" s="63"/>
      <c r="FI47" s="62"/>
      <c r="FJ47" s="63"/>
      <c r="FK47" s="62"/>
      <c r="FL47" s="63"/>
      <c r="FM47" s="62"/>
      <c r="FN47" s="63"/>
      <c r="FO47" s="62"/>
      <c r="FP47" s="63"/>
      <c r="FQ47" s="62"/>
      <c r="FR47" s="63"/>
      <c r="FS47" s="62"/>
      <c r="FT47" s="63"/>
      <c r="FU47" s="62"/>
      <c r="FV47" s="63"/>
      <c r="FW47" s="62"/>
      <c r="FX47" s="63"/>
      <c r="FY47" s="62"/>
      <c r="FZ47" s="63"/>
      <c r="GA47" s="62"/>
      <c r="GB47" s="63"/>
      <c r="GC47" s="62"/>
      <c r="GD47" s="63"/>
      <c r="GE47" s="62"/>
      <c r="GF47" s="63"/>
      <c r="GG47" s="62"/>
      <c r="GH47" s="63"/>
      <c r="GI47" s="62"/>
      <c r="GJ47" s="63"/>
      <c r="GK47" s="62"/>
      <c r="GL47" s="63"/>
      <c r="GM47" s="62"/>
      <c r="GN47" s="63"/>
      <c r="GO47" s="62"/>
      <c r="GP47" s="63"/>
      <c r="GQ47" s="62"/>
      <c r="GR47" s="63"/>
      <c r="GS47" s="62"/>
      <c r="GT47" s="63"/>
      <c r="GU47" s="62"/>
      <c r="GV47" s="63"/>
      <c r="GW47" s="62"/>
      <c r="GX47" s="63"/>
      <c r="GY47" s="62"/>
      <c r="GZ47" s="63"/>
      <c r="HA47" s="62"/>
      <c r="HB47" s="63"/>
      <c r="HC47" s="62"/>
      <c r="HD47" s="63"/>
      <c r="HE47" s="62"/>
      <c r="HF47" s="63"/>
      <c r="HG47" s="62"/>
      <c r="HH47" s="63"/>
      <c r="HI47" s="62"/>
      <c r="HJ47" s="63"/>
      <c r="HK47" s="62"/>
      <c r="HL47" s="63"/>
      <c r="HM47" s="62"/>
      <c r="HN47" s="63"/>
      <c r="HO47" s="62"/>
      <c r="HP47" s="63"/>
      <c r="HQ47" s="62"/>
      <c r="HR47" s="63"/>
      <c r="HS47" s="62"/>
      <c r="HT47" s="63"/>
      <c r="HU47" s="62"/>
      <c r="HV47" s="63"/>
      <c r="HW47" s="62"/>
      <c r="HX47" s="63"/>
      <c r="HY47" s="62"/>
      <c r="HZ47" s="63"/>
      <c r="IA47" s="62"/>
      <c r="IB47" s="63"/>
      <c r="IC47" s="62"/>
      <c r="ID47" s="63"/>
      <c r="IE47" s="62"/>
      <c r="IF47" s="63"/>
      <c r="IG47" s="62"/>
      <c r="IH47" s="63"/>
      <c r="II47" s="62"/>
      <c r="IJ47" s="63"/>
      <c r="IK47" s="62"/>
      <c r="IL47" s="63"/>
      <c r="IM47" s="62"/>
      <c r="IN47" s="63"/>
      <c r="IO47" s="62"/>
      <c r="IP47" s="63"/>
      <c r="IQ47" s="62"/>
      <c r="IR47" s="63"/>
      <c r="IS47" s="62"/>
      <c r="IT47" s="63"/>
      <c r="IU47" s="62"/>
      <c r="IV47" s="63"/>
      <c r="IW47" s="62"/>
      <c r="IX47" s="63"/>
      <c r="IY47" s="62"/>
      <c r="IZ47" s="63"/>
      <c r="JA47" s="62"/>
      <c r="JB47" s="63"/>
      <c r="JC47" s="62"/>
      <c r="JD47" s="63"/>
      <c r="JE47" s="62"/>
      <c r="JF47" s="63"/>
      <c r="JG47" s="62"/>
      <c r="JH47" s="63"/>
      <c r="JI47" s="62"/>
      <c r="JJ47" s="63"/>
      <c r="JK47" s="62"/>
      <c r="JL47" s="63"/>
      <c r="JM47" s="62"/>
      <c r="JN47" s="63"/>
      <c r="JO47" s="62"/>
      <c r="JP47" s="63"/>
      <c r="JQ47" s="62"/>
      <c r="JR47" s="63"/>
      <c r="JS47" s="62"/>
      <c r="JT47" s="63"/>
      <c r="JU47" s="62"/>
      <c r="JV47" s="63"/>
      <c r="JW47" s="62"/>
      <c r="JX47" s="63"/>
      <c r="JY47" s="62"/>
      <c r="JZ47" s="63"/>
      <c r="KA47" s="62"/>
      <c r="KB47" s="63"/>
      <c r="KC47" s="62"/>
      <c r="KD47" s="63"/>
      <c r="KE47" s="62"/>
      <c r="KF47" s="63"/>
      <c r="KG47" s="62"/>
      <c r="KH47" s="63"/>
      <c r="KI47" s="62"/>
      <c r="KJ47" s="63"/>
      <c r="KK47" s="62"/>
      <c r="KL47" s="63"/>
      <c r="KM47" s="62"/>
      <c r="KN47" s="63"/>
      <c r="KO47" s="62"/>
      <c r="KP47" s="63"/>
      <c r="KQ47" s="62"/>
      <c r="KR47" s="63"/>
      <c r="KS47" s="62"/>
      <c r="KT47" s="63"/>
      <c r="KU47" s="62"/>
      <c r="KV47" s="63"/>
      <c r="KW47" s="62"/>
      <c r="KX47" s="63"/>
      <c r="KY47" s="62"/>
      <c r="KZ47" s="63"/>
      <c r="LA47" s="62"/>
      <c r="LB47" s="63"/>
      <c r="LC47" s="62"/>
      <c r="LD47" s="63"/>
      <c r="LE47" s="62"/>
      <c r="LF47" s="63"/>
      <c r="LG47" s="62"/>
      <c r="LH47" s="63"/>
      <c r="LI47" s="62"/>
      <c r="LJ47" s="63"/>
      <c r="LK47" s="62"/>
      <c r="LL47" s="63"/>
      <c r="LM47" s="62"/>
      <c r="LN47" s="63"/>
      <c r="LO47" s="62"/>
      <c r="LP47" s="63"/>
      <c r="LQ47" s="62"/>
      <c r="LR47" s="63"/>
      <c r="LS47" s="62"/>
      <c r="LT47" s="63"/>
      <c r="LU47" s="62"/>
      <c r="LV47" s="63"/>
      <c r="LW47" s="62"/>
      <c r="LX47" s="63"/>
      <c r="LY47" s="62"/>
      <c r="LZ47" s="63"/>
      <c r="MA47" s="62"/>
      <c r="MB47" s="63"/>
      <c r="MC47" s="62"/>
      <c r="MD47" s="63"/>
      <c r="ME47" s="62"/>
      <c r="MF47" s="63"/>
      <c r="MG47" s="62"/>
      <c r="MH47" s="63"/>
      <c r="MI47" s="62"/>
      <c r="MJ47" s="63"/>
      <c r="MK47" s="62"/>
      <c r="ML47" s="63"/>
      <c r="MM47" s="62"/>
      <c r="MN47" s="63"/>
      <c r="MO47" s="62"/>
      <c r="MP47" s="63"/>
      <c r="MQ47" s="62"/>
      <c r="MR47" s="63"/>
      <c r="MS47" s="62"/>
      <c r="MT47" s="63"/>
      <c r="MU47" s="62"/>
      <c r="MV47" s="63"/>
      <c r="MW47" s="62"/>
      <c r="MX47" s="63"/>
      <c r="MY47" s="62"/>
      <c r="MZ47" s="63"/>
      <c r="NA47" s="62"/>
      <c r="NB47" s="63"/>
      <c r="NC47" s="62"/>
      <c r="ND47" s="63"/>
      <c r="NE47" s="62"/>
      <c r="NF47" s="63"/>
      <c r="NG47" s="62"/>
      <c r="NH47" s="63"/>
      <c r="NI47" s="62"/>
      <c r="NJ47" s="63"/>
      <c r="NK47" s="62"/>
      <c r="NL47" s="63"/>
      <c r="NM47" s="62"/>
      <c r="NN47" s="63"/>
      <c r="NO47" s="62"/>
      <c r="NP47" s="63"/>
      <c r="NQ47" s="62"/>
      <c r="NR47" s="63"/>
      <c r="NS47" s="62"/>
      <c r="NT47" s="63"/>
      <c r="NU47" s="62"/>
      <c r="NV47" s="63"/>
      <c r="NW47" s="62"/>
      <c r="NX47" s="63"/>
      <c r="NY47" s="62"/>
      <c r="NZ47" s="63"/>
      <c r="OA47" s="62"/>
      <c r="OB47" s="63"/>
      <c r="OC47" s="62"/>
      <c r="OD47" s="63"/>
      <c r="OE47" s="62"/>
      <c r="OF47" s="63"/>
      <c r="OG47" s="62"/>
      <c r="OH47" s="63"/>
      <c r="OI47" s="62"/>
      <c r="OJ47" s="63"/>
      <c r="OK47" s="62"/>
      <c r="OL47" s="63"/>
      <c r="OM47" s="62"/>
      <c r="ON47" s="63"/>
      <c r="OO47" s="62"/>
      <c r="OP47" s="63"/>
      <c r="OQ47" s="62"/>
      <c r="OR47" s="63"/>
      <c r="OS47" s="62"/>
      <c r="OT47" s="63"/>
      <c r="OU47" s="62"/>
      <c r="OV47" s="63"/>
      <c r="OW47" s="62"/>
      <c r="OX47" s="63"/>
      <c r="OY47" s="62"/>
      <c r="OZ47" s="63"/>
      <c r="PA47" s="62"/>
      <c r="PB47" s="63"/>
      <c r="PC47" s="62"/>
      <c r="PD47" s="63"/>
      <c r="PE47" s="62"/>
      <c r="PF47" s="63"/>
      <c r="PG47" s="62"/>
      <c r="PH47" s="63"/>
      <c r="PI47" s="62"/>
      <c r="PJ47" s="63"/>
      <c r="PK47" s="62"/>
      <c r="PL47" s="63"/>
      <c r="PM47" s="62"/>
      <c r="PN47" s="63"/>
      <c r="PO47" s="62"/>
      <c r="PP47" s="63"/>
      <c r="PQ47" s="62"/>
      <c r="PR47" s="63"/>
      <c r="PS47" s="62"/>
      <c r="PT47" s="63"/>
      <c r="PU47" s="62"/>
      <c r="PV47" s="63"/>
      <c r="PW47" s="62"/>
      <c r="PX47" s="63"/>
      <c r="PY47" s="62"/>
      <c r="PZ47" s="63"/>
      <c r="QA47" s="62"/>
      <c r="QB47" s="63"/>
      <c r="QC47" s="62"/>
      <c r="QD47" s="63"/>
      <c r="QE47" s="62"/>
      <c r="QF47" s="63"/>
      <c r="QG47" s="62"/>
      <c r="QH47" s="63"/>
      <c r="QI47" s="62"/>
      <c r="QJ47" s="63"/>
      <c r="QK47" s="62"/>
      <c r="QL47" s="63"/>
      <c r="QM47" s="62"/>
      <c r="QN47" s="63"/>
      <c r="QO47" s="62"/>
      <c r="QP47" s="63"/>
      <c r="QQ47" s="62"/>
      <c r="QR47" s="63"/>
      <c r="QS47" s="62"/>
      <c r="QT47" s="63"/>
      <c r="QU47" s="62"/>
      <c r="QV47" s="63"/>
      <c r="QW47" s="62"/>
      <c r="QX47" s="63"/>
      <c r="QY47" s="62"/>
      <c r="QZ47" s="63"/>
      <c r="RA47" s="62"/>
      <c r="RB47" s="63"/>
      <c r="RC47" s="62"/>
      <c r="RD47" s="63"/>
      <c r="RE47" s="62"/>
      <c r="RF47" s="63"/>
      <c r="RG47" s="62"/>
      <c r="RH47" s="63"/>
      <c r="RI47" s="62"/>
      <c r="RJ47" s="63"/>
      <c r="RK47" s="62"/>
      <c r="RL47" s="63"/>
      <c r="RM47" s="62"/>
      <c r="RN47" s="63"/>
      <c r="RO47" s="62"/>
      <c r="RP47" s="63"/>
      <c r="RQ47" s="62"/>
      <c r="RR47" s="63"/>
      <c r="RS47" s="62"/>
      <c r="RT47" s="63"/>
      <c r="RU47" s="62"/>
      <c r="RV47" s="63"/>
      <c r="RW47" s="62"/>
      <c r="RX47" s="63"/>
      <c r="RY47" s="62"/>
      <c r="RZ47" s="63"/>
      <c r="SA47" s="62"/>
      <c r="SB47" s="63"/>
      <c r="SC47" s="62"/>
      <c r="SD47" s="63"/>
      <c r="SE47" s="62"/>
      <c r="SF47" s="63"/>
      <c r="SG47" s="62"/>
      <c r="SH47" s="63"/>
      <c r="SI47" s="62"/>
      <c r="SJ47" s="63"/>
      <c r="SK47" s="62"/>
      <c r="SL47" s="63"/>
      <c r="SM47" s="62"/>
      <c r="SN47" s="63"/>
      <c r="SO47" s="62"/>
      <c r="SP47" s="63"/>
      <c r="SQ47" s="62"/>
      <c r="SR47" s="63"/>
      <c r="SS47" s="62"/>
      <c r="ST47" s="63"/>
      <c r="SU47" s="62"/>
      <c r="SV47" s="63"/>
      <c r="SW47" s="62"/>
      <c r="SX47" s="63"/>
      <c r="SY47" s="62"/>
      <c r="SZ47" s="63"/>
      <c r="TA47" s="62"/>
      <c r="TB47" s="63"/>
      <c r="TC47" s="62"/>
      <c r="TD47" s="63"/>
      <c r="TE47" s="62"/>
      <c r="TF47" s="63"/>
      <c r="TG47" s="62"/>
      <c r="TH47" s="63"/>
      <c r="TI47" s="62"/>
      <c r="TJ47" s="63"/>
      <c r="TK47" s="62"/>
      <c r="TL47" s="63"/>
      <c r="TM47" s="62"/>
      <c r="TN47" s="63"/>
      <c r="TO47" s="62"/>
      <c r="TP47" s="63"/>
      <c r="TQ47" s="62"/>
      <c r="TR47" s="63"/>
      <c r="TS47" s="62"/>
      <c r="TT47" s="63"/>
      <c r="TU47" s="62"/>
      <c r="TV47" s="63"/>
      <c r="TW47" s="62"/>
      <c r="TX47" s="63"/>
      <c r="TY47" s="62"/>
      <c r="TZ47" s="63"/>
      <c r="UA47" s="62"/>
      <c r="UB47" s="63"/>
      <c r="UC47" s="62"/>
      <c r="UD47" s="63"/>
      <c r="UE47" s="62"/>
      <c r="UF47" s="63"/>
      <c r="UG47" s="62"/>
      <c r="UH47" s="63"/>
      <c r="UI47" s="62"/>
      <c r="UJ47" s="63"/>
      <c r="UK47" s="62"/>
      <c r="UL47" s="63"/>
      <c r="UM47" s="62"/>
      <c r="UN47" s="63"/>
      <c r="UO47" s="62"/>
      <c r="UP47" s="63"/>
      <c r="UQ47" s="62"/>
      <c r="UR47" s="63"/>
      <c r="US47" s="62"/>
      <c r="UT47" s="63"/>
      <c r="UU47" s="62"/>
      <c r="UV47" s="63"/>
      <c r="UW47" s="62"/>
      <c r="UX47" s="63"/>
      <c r="UY47" s="62"/>
      <c r="UZ47" s="63"/>
      <c r="VA47" s="62"/>
      <c r="VB47" s="63"/>
      <c r="VC47" s="62"/>
      <c r="VD47" s="63"/>
      <c r="VE47" s="62"/>
      <c r="VF47" s="63"/>
      <c r="VG47" s="62"/>
      <c r="VH47" s="63"/>
      <c r="VI47" s="62"/>
      <c r="VJ47" s="63"/>
      <c r="VK47" s="62"/>
      <c r="VL47" s="63"/>
      <c r="VM47" s="62"/>
      <c r="VN47" s="63"/>
      <c r="VO47" s="62"/>
      <c r="VP47" s="63"/>
      <c r="VQ47" s="62"/>
      <c r="VR47" s="63"/>
      <c r="VS47" s="62"/>
      <c r="VT47" s="63"/>
      <c r="VU47" s="62"/>
      <c r="VV47" s="63"/>
      <c r="VW47" s="62"/>
      <c r="VX47" s="63"/>
      <c r="VY47" s="62"/>
      <c r="VZ47" s="63"/>
      <c r="WA47" s="62"/>
      <c r="WB47" s="63"/>
      <c r="WC47" s="62"/>
      <c r="WD47" s="63"/>
      <c r="WE47" s="62"/>
      <c r="WF47" s="63"/>
      <c r="WG47" s="62"/>
      <c r="WH47" s="63"/>
      <c r="WI47" s="62"/>
      <c r="WJ47" s="63"/>
      <c r="WK47" s="62"/>
      <c r="WL47" s="63"/>
      <c r="WM47" s="62"/>
      <c r="WN47" s="63"/>
      <c r="WO47" s="62"/>
      <c r="WP47" s="63"/>
      <c r="WQ47" s="62"/>
      <c r="WR47" s="63"/>
      <c r="WS47" s="62"/>
      <c r="WT47" s="63"/>
      <c r="WU47" s="62"/>
      <c r="WV47" s="63"/>
      <c r="WW47" s="62"/>
      <c r="WX47" s="63"/>
      <c r="WY47" s="62"/>
      <c r="WZ47" s="63"/>
      <c r="XA47" s="62"/>
      <c r="XB47" s="63"/>
      <c r="XC47" s="62"/>
      <c r="XD47" s="63"/>
      <c r="XE47" s="62"/>
      <c r="XF47" s="63"/>
      <c r="XG47" s="62"/>
      <c r="XH47" s="63"/>
      <c r="XI47" s="62"/>
      <c r="XJ47" s="63"/>
      <c r="XK47" s="62"/>
      <c r="XL47" s="63"/>
      <c r="XM47" s="62"/>
      <c r="XN47" s="63"/>
      <c r="XO47" s="62"/>
      <c r="XP47" s="63"/>
      <c r="XQ47" s="62"/>
      <c r="XR47" s="63"/>
      <c r="XS47" s="62"/>
      <c r="XT47" s="63"/>
      <c r="XU47" s="62"/>
      <c r="XV47" s="63"/>
      <c r="XW47" s="62"/>
      <c r="XX47" s="63"/>
      <c r="XY47" s="62"/>
      <c r="XZ47" s="63"/>
      <c r="YA47" s="62"/>
      <c r="YB47" s="63"/>
      <c r="YC47" s="62"/>
      <c r="YD47" s="63"/>
      <c r="YE47" s="62"/>
      <c r="YF47" s="63"/>
      <c r="YG47" s="62"/>
      <c r="YH47" s="63"/>
      <c r="YI47" s="62"/>
      <c r="YJ47" s="63"/>
      <c r="YK47" s="62"/>
      <c r="YL47" s="63"/>
      <c r="YM47" s="62"/>
      <c r="YN47" s="63"/>
      <c r="YO47" s="62"/>
      <c r="YP47" s="63"/>
      <c r="YQ47" s="62"/>
      <c r="YR47" s="63"/>
      <c r="YS47" s="62"/>
      <c r="YT47" s="63"/>
      <c r="YU47" s="62"/>
      <c r="YV47" s="63"/>
      <c r="YW47" s="62"/>
      <c r="YX47" s="63"/>
      <c r="YY47" s="62"/>
      <c r="YZ47" s="63"/>
      <c r="ZA47" s="62"/>
      <c r="ZB47" s="63"/>
      <c r="ZC47" s="62"/>
      <c r="ZD47" s="63"/>
      <c r="ZE47" s="62"/>
      <c r="ZF47" s="63"/>
      <c r="ZG47" s="62"/>
      <c r="ZH47" s="63"/>
      <c r="ZI47" s="62"/>
      <c r="ZJ47" s="63"/>
      <c r="ZK47" s="62"/>
      <c r="ZL47" s="63"/>
      <c r="ZM47" s="62"/>
      <c r="ZN47" s="63"/>
      <c r="ZO47" s="62"/>
      <c r="ZP47" s="63"/>
      <c r="ZQ47" s="62"/>
      <c r="ZR47" s="63"/>
      <c r="ZS47" s="62"/>
      <c r="ZT47" s="63"/>
      <c r="ZU47" s="62"/>
      <c r="ZV47" s="63"/>
      <c r="ZW47" s="62"/>
      <c r="ZX47" s="63"/>
      <c r="ZY47" s="62"/>
      <c r="ZZ47" s="63"/>
      <c r="AAA47" s="62"/>
      <c r="AAB47" s="63"/>
      <c r="AAC47" s="62"/>
      <c r="AAD47" s="63"/>
      <c r="AAE47" s="62"/>
      <c r="AAF47" s="63"/>
      <c r="AAG47" s="62"/>
      <c r="AAH47" s="63"/>
      <c r="AAI47" s="62"/>
      <c r="AAJ47" s="63"/>
      <c r="AAK47" s="62"/>
      <c r="AAL47" s="63"/>
      <c r="AAM47" s="62"/>
      <c r="AAN47" s="63"/>
      <c r="AAO47" s="62"/>
      <c r="AAP47" s="63"/>
      <c r="AAQ47" s="62"/>
      <c r="AAR47" s="63"/>
      <c r="AAS47" s="62"/>
      <c r="AAT47" s="63"/>
      <c r="AAU47" s="62"/>
      <c r="AAV47" s="63"/>
      <c r="AAW47" s="62"/>
      <c r="AAX47" s="63"/>
      <c r="AAY47" s="62"/>
      <c r="AAZ47" s="63"/>
      <c r="ABA47" s="62"/>
      <c r="ABB47" s="63"/>
      <c r="ABC47" s="62"/>
      <c r="ABD47" s="63"/>
      <c r="ABE47" s="62"/>
      <c r="ABF47" s="63"/>
      <c r="ABG47" s="62"/>
      <c r="ABH47" s="63"/>
      <c r="ABI47" s="62"/>
      <c r="ABJ47" s="63"/>
      <c r="ABK47" s="62"/>
      <c r="ABL47" s="63"/>
      <c r="ABM47" s="62"/>
      <c r="ABN47" s="63"/>
      <c r="ABO47" s="62"/>
      <c r="ABP47" s="63"/>
      <c r="ABQ47" s="62"/>
      <c r="ABR47" s="63"/>
      <c r="ABS47" s="62"/>
      <c r="ABT47" s="63"/>
      <c r="ABU47" s="62"/>
      <c r="ABV47" s="63"/>
      <c r="ABW47" s="62"/>
      <c r="ABX47" s="63"/>
      <c r="ABY47" s="62"/>
      <c r="ABZ47" s="63"/>
      <c r="ACA47" s="62"/>
      <c r="ACB47" s="63"/>
      <c r="ACC47" s="62"/>
      <c r="ACD47" s="63"/>
      <c r="ACE47" s="62"/>
      <c r="ACF47" s="63"/>
      <c r="ACG47" s="62"/>
      <c r="ACH47" s="63"/>
      <c r="ACI47" s="62"/>
      <c r="ACJ47" s="63"/>
      <c r="ACK47" s="62"/>
      <c r="ACL47" s="63"/>
      <c r="ACM47" s="62"/>
      <c r="ACN47" s="63"/>
      <c r="ACO47" s="62"/>
      <c r="ACP47" s="63"/>
      <c r="ACQ47" s="62"/>
      <c r="ACR47" s="63"/>
      <c r="ACS47" s="62"/>
      <c r="ACT47" s="63"/>
      <c r="ACU47" s="62"/>
      <c r="ACV47" s="63"/>
      <c r="ACW47" s="62"/>
      <c r="ACX47" s="63"/>
      <c r="ACY47" s="62"/>
      <c r="ACZ47" s="63"/>
      <c r="ADA47" s="62"/>
      <c r="ADB47" s="63"/>
      <c r="ADC47" s="62"/>
      <c r="ADD47" s="63"/>
      <c r="ADE47" s="62"/>
      <c r="ADF47" s="63"/>
      <c r="ADG47" s="62"/>
      <c r="ADH47" s="63"/>
      <c r="ADI47" s="62"/>
      <c r="ADJ47" s="63"/>
      <c r="ADK47" s="62"/>
      <c r="ADL47" s="63"/>
      <c r="ADM47" s="62"/>
      <c r="ADN47" s="63"/>
      <c r="ADO47" s="62"/>
      <c r="ADP47" s="63"/>
      <c r="ADQ47" s="62"/>
      <c r="ADR47" s="63"/>
      <c r="ADS47" s="62"/>
      <c r="ADT47" s="63"/>
      <c r="ADU47" s="62"/>
      <c r="ADV47" s="63"/>
      <c r="ADW47" s="62"/>
      <c r="ADX47" s="63"/>
      <c r="ADY47" s="62"/>
      <c r="ADZ47" s="63"/>
      <c r="AEA47" s="62"/>
      <c r="AEB47" s="63"/>
      <c r="AEC47" s="62"/>
      <c r="AED47" s="63"/>
      <c r="AEE47" s="62"/>
      <c r="AEF47" s="63"/>
      <c r="AEG47" s="62"/>
      <c r="AEH47" s="63"/>
      <c r="AEI47" s="62"/>
      <c r="AEJ47" s="63"/>
      <c r="AEK47" s="62"/>
      <c r="AEL47" s="63"/>
      <c r="AEM47" s="62"/>
      <c r="AEN47" s="63"/>
      <c r="AEO47" s="62"/>
      <c r="AEP47" s="63"/>
      <c r="AEQ47" s="62"/>
      <c r="AER47" s="63"/>
      <c r="AES47" s="62"/>
      <c r="AET47" s="63"/>
      <c r="AEU47" s="62"/>
      <c r="AEV47" s="63"/>
      <c r="AEW47" s="62"/>
      <c r="AEX47" s="63"/>
      <c r="AEY47" s="62"/>
      <c r="AEZ47" s="63"/>
      <c r="AFA47" s="62"/>
      <c r="AFB47" s="63"/>
      <c r="AFC47" s="62"/>
      <c r="AFD47" s="63"/>
      <c r="AFE47" s="62"/>
      <c r="AFF47" s="63"/>
      <c r="AFG47" s="62"/>
      <c r="AFH47" s="63"/>
      <c r="AFI47" s="62"/>
      <c r="AFJ47" s="63"/>
      <c r="AFK47" s="62"/>
      <c r="AFL47" s="63"/>
      <c r="AFM47" s="62"/>
      <c r="AFN47" s="63"/>
      <c r="AFO47" s="62"/>
      <c r="AFP47" s="63"/>
      <c r="AFQ47" s="62"/>
      <c r="AFR47" s="63"/>
      <c r="AFS47" s="62"/>
      <c r="AFT47" s="63"/>
      <c r="AFU47" s="62"/>
      <c r="AFV47" s="63"/>
      <c r="AFW47" s="62"/>
      <c r="AFX47" s="63"/>
      <c r="AFY47" s="62"/>
      <c r="AFZ47" s="63"/>
      <c r="AGA47" s="62"/>
      <c r="AGB47" s="63"/>
      <c r="AGC47" s="62"/>
      <c r="AGD47" s="63"/>
      <c r="AGE47" s="62"/>
      <c r="AGF47" s="63"/>
      <c r="AGG47" s="62"/>
      <c r="AGH47" s="63"/>
      <c r="AGI47" s="62"/>
      <c r="AGJ47" s="63"/>
      <c r="AGK47" s="62"/>
      <c r="AGL47" s="63"/>
      <c r="AGM47" s="62"/>
      <c r="AGN47" s="63"/>
      <c r="AGO47" s="62"/>
      <c r="AGP47" s="63"/>
      <c r="AGQ47" s="62"/>
      <c r="AGR47" s="63"/>
      <c r="AGS47" s="62"/>
      <c r="AGT47" s="63"/>
      <c r="AGU47" s="62"/>
      <c r="AGV47" s="63"/>
      <c r="AGW47" s="62"/>
      <c r="AGX47" s="63"/>
      <c r="AGY47" s="62"/>
      <c r="AGZ47" s="63"/>
      <c r="AHA47" s="62"/>
      <c r="AHB47" s="63"/>
      <c r="AHC47" s="62"/>
      <c r="AHD47" s="63"/>
      <c r="AHE47" s="62"/>
      <c r="AHF47" s="63"/>
      <c r="AHG47" s="62"/>
      <c r="AHH47" s="63"/>
      <c r="AHI47" s="62"/>
      <c r="AHJ47" s="63"/>
      <c r="AHK47" s="62"/>
      <c r="AHL47" s="63"/>
      <c r="AHM47" s="62"/>
      <c r="AHN47" s="63"/>
      <c r="AHO47" s="62"/>
      <c r="AHP47" s="63"/>
      <c r="AHQ47" s="62"/>
      <c r="AHR47" s="63"/>
      <c r="AHS47" s="62"/>
      <c r="AHT47" s="63"/>
      <c r="AHU47" s="62"/>
      <c r="AHV47" s="63"/>
      <c r="AHW47" s="62"/>
      <c r="AHX47" s="63"/>
      <c r="AHY47" s="62"/>
      <c r="AHZ47" s="63"/>
      <c r="AIA47" s="62"/>
      <c r="AIB47" s="63"/>
      <c r="AIC47" s="62"/>
      <c r="AID47" s="63"/>
      <c r="AIE47" s="62"/>
      <c r="AIF47" s="63"/>
      <c r="AIG47" s="62"/>
      <c r="AIH47" s="63"/>
      <c r="AII47" s="62"/>
      <c r="AIJ47" s="63"/>
      <c r="AIK47" s="62"/>
      <c r="AIL47" s="63"/>
      <c r="AIM47" s="62"/>
      <c r="AIN47" s="63"/>
      <c r="AIO47" s="62"/>
      <c r="AIP47" s="63"/>
      <c r="AIQ47" s="62"/>
      <c r="AIR47" s="63"/>
      <c r="AIS47" s="62"/>
      <c r="AIT47" s="63"/>
      <c r="AIU47" s="62"/>
      <c r="AIV47" s="63"/>
      <c r="AIW47" s="62"/>
      <c r="AIX47" s="63"/>
      <c r="AIY47" s="62"/>
      <c r="AIZ47" s="63"/>
      <c r="AJA47" s="62"/>
      <c r="AJB47" s="63"/>
      <c r="AJC47" s="62"/>
      <c r="AJD47" s="63"/>
      <c r="AJE47" s="62"/>
      <c r="AJF47" s="63"/>
      <c r="AJG47" s="62"/>
      <c r="AJH47" s="63"/>
      <c r="AJI47" s="62"/>
      <c r="AJJ47" s="63"/>
      <c r="AJK47" s="62"/>
      <c r="AJL47" s="63"/>
      <c r="AJM47" s="62"/>
      <c r="AJN47" s="63"/>
      <c r="AJO47" s="62"/>
      <c r="AJP47" s="63"/>
      <c r="AJQ47" s="62"/>
      <c r="AJR47" s="63"/>
      <c r="AJS47" s="62"/>
      <c r="AJT47" s="63"/>
      <c r="AJU47" s="62"/>
      <c r="AJV47" s="63"/>
      <c r="AJW47" s="62"/>
      <c r="AJX47" s="63"/>
      <c r="AJY47" s="62"/>
      <c r="AJZ47" s="63"/>
      <c r="AKA47" s="62"/>
      <c r="AKB47" s="63"/>
      <c r="AKC47" s="62"/>
      <c r="AKD47" s="63"/>
      <c r="AKE47" s="62"/>
      <c r="AKF47" s="63"/>
      <c r="AKG47" s="62"/>
      <c r="AKH47" s="63"/>
      <c r="AKI47" s="62"/>
      <c r="AKJ47" s="63"/>
      <c r="AKK47" s="62"/>
      <c r="AKL47" s="63"/>
      <c r="AKM47" s="62"/>
      <c r="AKN47" s="63"/>
      <c r="AKO47" s="62"/>
      <c r="AKP47" s="63"/>
      <c r="AKQ47" s="62"/>
      <c r="AKR47" s="63"/>
      <c r="AKS47" s="62"/>
      <c r="AKT47" s="63"/>
      <c r="AKU47" s="62"/>
      <c r="AKV47" s="63"/>
      <c r="AKW47" s="62"/>
      <c r="AKX47" s="63"/>
      <c r="AKY47" s="62"/>
      <c r="AKZ47" s="63"/>
      <c r="ALA47" s="62"/>
      <c r="ALB47" s="63"/>
      <c r="ALC47" s="62"/>
      <c r="ALD47" s="63"/>
      <c r="ALE47" s="62"/>
      <c r="ALF47" s="63"/>
      <c r="ALG47" s="62"/>
      <c r="ALH47" s="63"/>
      <c r="ALI47" s="62"/>
      <c r="ALJ47" s="63"/>
      <c r="ALK47" s="62"/>
      <c r="ALL47" s="63"/>
      <c r="ALM47" s="62"/>
      <c r="ALN47" s="63"/>
      <c r="ALO47" s="62"/>
      <c r="ALP47" s="63"/>
      <c r="ALQ47" s="62"/>
      <c r="ALR47" s="63"/>
      <c r="ALS47" s="62"/>
      <c r="ALT47" s="63"/>
      <c r="ALU47" s="62"/>
      <c r="ALV47" s="63"/>
      <c r="ALW47" s="62"/>
      <c r="ALX47" s="63"/>
      <c r="ALY47" s="62"/>
      <c r="ALZ47" s="63"/>
      <c r="AMA47" s="62"/>
      <c r="AMB47" s="63"/>
      <c r="AMC47" s="62"/>
      <c r="AMD47" s="63"/>
      <c r="AME47" s="62"/>
      <c r="AMF47" s="63"/>
      <c r="AMG47" s="62"/>
      <c r="AMH47" s="63"/>
      <c r="AMI47" s="62"/>
      <c r="AMJ47" s="63"/>
      <c r="AMK47" s="62"/>
      <c r="AML47" s="63"/>
      <c r="AMM47" s="62"/>
      <c r="AMN47" s="63"/>
      <c r="AMO47" s="62"/>
      <c r="AMP47" s="63"/>
      <c r="AMQ47" s="62"/>
      <c r="AMR47" s="63"/>
      <c r="AMS47" s="62"/>
      <c r="AMT47" s="63"/>
      <c r="AMU47" s="62"/>
      <c r="AMV47" s="63"/>
      <c r="AMW47" s="62"/>
      <c r="AMX47" s="63"/>
      <c r="AMY47" s="62"/>
      <c r="AMZ47" s="63"/>
      <c r="ANA47" s="62"/>
      <c r="ANB47" s="63"/>
      <c r="ANC47" s="62"/>
      <c r="AND47" s="63"/>
      <c r="ANE47" s="62"/>
      <c r="ANF47" s="63"/>
      <c r="ANG47" s="62"/>
      <c r="ANH47" s="63"/>
      <c r="ANI47" s="62"/>
      <c r="ANJ47" s="63"/>
      <c r="ANK47" s="62"/>
      <c r="ANL47" s="63"/>
      <c r="ANM47" s="62"/>
      <c r="ANN47" s="63"/>
      <c r="ANO47" s="62"/>
      <c r="ANP47" s="63"/>
      <c r="ANQ47" s="62"/>
      <c r="ANR47" s="63"/>
      <c r="ANS47" s="62"/>
      <c r="ANT47" s="63"/>
      <c r="ANU47" s="62"/>
      <c r="ANV47" s="63"/>
      <c r="ANW47" s="62"/>
      <c r="ANX47" s="63"/>
      <c r="ANY47" s="62"/>
      <c r="ANZ47" s="63"/>
      <c r="AOA47" s="62"/>
      <c r="AOB47" s="63"/>
      <c r="AOC47" s="62"/>
      <c r="AOD47" s="63"/>
      <c r="AOE47" s="62"/>
      <c r="AOF47" s="63"/>
      <c r="AOG47" s="62"/>
      <c r="AOH47" s="63"/>
      <c r="AOI47" s="62"/>
      <c r="AOJ47" s="63"/>
      <c r="AOK47" s="62"/>
      <c r="AOL47" s="63"/>
      <c r="AOM47" s="62"/>
      <c r="AON47" s="63"/>
      <c r="AOO47" s="62"/>
      <c r="AOP47" s="63"/>
      <c r="AOQ47" s="62"/>
      <c r="AOR47" s="63"/>
      <c r="AOS47" s="62"/>
      <c r="AOT47" s="63"/>
      <c r="AOU47" s="62"/>
      <c r="AOV47" s="63"/>
      <c r="AOW47" s="62"/>
      <c r="AOX47" s="63"/>
      <c r="AOY47" s="62"/>
      <c r="AOZ47" s="63"/>
      <c r="APA47" s="62"/>
      <c r="APB47" s="63"/>
      <c r="APC47" s="62"/>
      <c r="APD47" s="63"/>
      <c r="APE47" s="62"/>
      <c r="APF47" s="63"/>
      <c r="APG47" s="62"/>
      <c r="APH47" s="63"/>
      <c r="API47" s="62"/>
      <c r="APJ47" s="63"/>
      <c r="APK47" s="62"/>
      <c r="APL47" s="63"/>
      <c r="APM47" s="62"/>
      <c r="APN47" s="63"/>
      <c r="APO47" s="62"/>
      <c r="APP47" s="63"/>
      <c r="APQ47" s="62"/>
      <c r="APR47" s="63"/>
      <c r="APS47" s="62"/>
      <c r="APT47" s="63"/>
      <c r="APU47" s="62"/>
      <c r="APV47" s="63"/>
      <c r="APW47" s="62"/>
      <c r="APX47" s="63"/>
      <c r="APY47" s="62"/>
      <c r="APZ47" s="63"/>
      <c r="AQA47" s="62"/>
      <c r="AQB47" s="63"/>
      <c r="AQC47" s="62"/>
      <c r="AQD47" s="63"/>
      <c r="AQE47" s="62"/>
      <c r="AQF47" s="63"/>
      <c r="AQG47" s="62"/>
      <c r="AQH47" s="63"/>
      <c r="AQI47" s="62"/>
      <c r="AQJ47" s="63"/>
      <c r="AQK47" s="62"/>
      <c r="AQL47" s="63"/>
      <c r="AQM47" s="62"/>
      <c r="AQN47" s="63"/>
      <c r="AQO47" s="62"/>
      <c r="AQP47" s="63"/>
      <c r="AQQ47" s="62"/>
      <c r="AQR47" s="63"/>
      <c r="AQS47" s="62"/>
      <c r="AQT47" s="63"/>
      <c r="AQU47" s="62"/>
      <c r="AQV47" s="63"/>
      <c r="AQW47" s="62"/>
      <c r="AQX47" s="63"/>
      <c r="AQY47" s="62"/>
      <c r="AQZ47" s="63"/>
      <c r="ARA47" s="62"/>
      <c r="ARB47" s="63"/>
      <c r="ARC47" s="62"/>
      <c r="ARD47" s="63"/>
      <c r="ARE47" s="62"/>
      <c r="ARF47" s="63"/>
      <c r="ARG47" s="62"/>
      <c r="ARH47" s="63"/>
      <c r="ARI47" s="62"/>
      <c r="ARJ47" s="63"/>
      <c r="ARK47" s="62"/>
      <c r="ARL47" s="63"/>
      <c r="ARM47" s="62"/>
      <c r="ARN47" s="63"/>
      <c r="ARO47" s="62"/>
      <c r="ARP47" s="63"/>
      <c r="ARQ47" s="62"/>
      <c r="ARR47" s="63"/>
      <c r="ARS47" s="62"/>
      <c r="ART47" s="63"/>
      <c r="ARU47" s="62"/>
      <c r="ARV47" s="63"/>
      <c r="ARW47" s="62"/>
      <c r="ARX47" s="63"/>
      <c r="ARY47" s="62"/>
      <c r="ARZ47" s="63"/>
      <c r="ASA47" s="62"/>
      <c r="ASB47" s="63"/>
      <c r="ASC47" s="62"/>
      <c r="ASD47" s="63"/>
      <c r="ASE47" s="62"/>
      <c r="ASF47" s="63"/>
      <c r="ASG47" s="62"/>
      <c r="ASH47" s="63"/>
      <c r="ASI47" s="62"/>
      <c r="ASJ47" s="63"/>
      <c r="ASK47" s="62"/>
      <c r="ASL47" s="63"/>
      <c r="ASM47" s="62"/>
      <c r="ASN47" s="63"/>
      <c r="ASO47" s="62"/>
      <c r="ASP47" s="63"/>
      <c r="ASQ47" s="62"/>
      <c r="ASR47" s="63"/>
      <c r="ASS47" s="62"/>
      <c r="AST47" s="63"/>
      <c r="ASU47" s="62"/>
      <c r="ASV47" s="63"/>
      <c r="ASW47" s="62"/>
      <c r="ASX47" s="63"/>
      <c r="ASY47" s="62"/>
      <c r="ASZ47" s="63"/>
      <c r="ATA47" s="62"/>
      <c r="ATB47" s="63"/>
      <c r="ATC47" s="62"/>
      <c r="ATD47" s="63"/>
      <c r="ATE47" s="62"/>
      <c r="ATF47" s="63"/>
      <c r="ATG47" s="62"/>
      <c r="ATH47" s="63"/>
      <c r="ATI47" s="62"/>
      <c r="ATJ47" s="63"/>
      <c r="ATK47" s="62"/>
      <c r="ATL47" s="63"/>
      <c r="ATM47" s="62"/>
      <c r="ATN47" s="63"/>
      <c r="ATO47" s="62"/>
      <c r="ATP47" s="63"/>
      <c r="ATQ47" s="62"/>
      <c r="ATR47" s="63"/>
      <c r="ATS47" s="62"/>
      <c r="ATT47" s="63"/>
      <c r="ATU47" s="62"/>
      <c r="ATV47" s="63"/>
      <c r="ATW47" s="62"/>
      <c r="ATX47" s="63"/>
      <c r="ATY47" s="62"/>
      <c r="ATZ47" s="63"/>
      <c r="AUA47" s="62"/>
      <c r="AUB47" s="63"/>
      <c r="AUC47" s="62"/>
      <c r="AUD47" s="63"/>
      <c r="AUE47" s="62"/>
      <c r="AUF47" s="63"/>
      <c r="AUG47" s="62"/>
      <c r="AUH47" s="63"/>
      <c r="AUI47" s="62"/>
      <c r="AUJ47" s="63"/>
      <c r="AUK47" s="62"/>
      <c r="AUL47" s="63"/>
      <c r="AUM47" s="62"/>
      <c r="AUN47" s="63"/>
      <c r="AUO47" s="62"/>
      <c r="AUP47" s="63"/>
      <c r="AUQ47" s="62"/>
      <c r="AUR47" s="63"/>
      <c r="AUS47" s="62"/>
      <c r="AUT47" s="63"/>
      <c r="AUU47" s="62"/>
      <c r="AUV47" s="63"/>
      <c r="AUW47" s="62"/>
      <c r="AUX47" s="63"/>
      <c r="AUY47" s="62"/>
      <c r="AUZ47" s="63"/>
      <c r="AVA47" s="62"/>
      <c r="AVB47" s="63"/>
      <c r="AVC47" s="62"/>
      <c r="AVD47" s="63"/>
      <c r="AVE47" s="62"/>
      <c r="AVF47" s="63"/>
      <c r="AVG47" s="62"/>
      <c r="AVH47" s="63"/>
      <c r="AVI47" s="62"/>
      <c r="AVJ47" s="63"/>
      <c r="AVK47" s="62"/>
      <c r="AVL47" s="63"/>
      <c r="AVM47" s="62"/>
      <c r="AVN47" s="63"/>
      <c r="AVO47" s="62"/>
      <c r="AVP47" s="63"/>
      <c r="AVQ47" s="62"/>
      <c r="AVR47" s="63"/>
      <c r="AVS47" s="62"/>
      <c r="AVT47" s="63"/>
      <c r="AVU47" s="62"/>
      <c r="AVV47" s="63"/>
      <c r="AVW47" s="62"/>
      <c r="AVX47" s="63"/>
      <c r="AVY47" s="62"/>
      <c r="AVZ47" s="63"/>
      <c r="AWA47" s="62"/>
      <c r="AWB47" s="63"/>
      <c r="AWC47" s="62"/>
      <c r="AWD47" s="63"/>
      <c r="AWE47" s="62"/>
      <c r="AWF47" s="63"/>
      <c r="AWG47" s="62"/>
      <c r="AWH47" s="63"/>
      <c r="AWI47" s="62"/>
      <c r="AWJ47" s="63"/>
      <c r="AWK47" s="62"/>
      <c r="AWL47" s="63"/>
      <c r="AWM47" s="62"/>
      <c r="AWN47" s="63"/>
      <c r="AWO47" s="62"/>
      <c r="AWP47" s="63"/>
      <c r="AWQ47" s="62"/>
      <c r="AWR47" s="63"/>
      <c r="AWS47" s="62"/>
      <c r="AWT47" s="63"/>
      <c r="AWU47" s="62"/>
      <c r="AWV47" s="63"/>
      <c r="AWW47" s="62"/>
      <c r="AWX47" s="63"/>
      <c r="AWY47" s="62"/>
      <c r="AWZ47" s="63"/>
      <c r="AXA47" s="62"/>
      <c r="AXB47" s="63"/>
      <c r="AXC47" s="62"/>
      <c r="AXD47" s="63"/>
      <c r="AXE47" s="62"/>
      <c r="AXF47" s="63"/>
      <c r="AXG47" s="62"/>
      <c r="AXH47" s="63"/>
      <c r="AXI47" s="62"/>
      <c r="AXJ47" s="63"/>
      <c r="AXK47" s="62"/>
      <c r="AXL47" s="63"/>
      <c r="AXM47" s="62"/>
      <c r="AXN47" s="63"/>
      <c r="AXO47" s="62"/>
      <c r="AXP47" s="63"/>
      <c r="AXQ47" s="62"/>
      <c r="AXR47" s="63"/>
      <c r="AXS47" s="62"/>
      <c r="AXT47" s="63"/>
      <c r="AXU47" s="62"/>
      <c r="AXV47" s="63"/>
      <c r="AXW47" s="62"/>
      <c r="AXX47" s="63"/>
      <c r="AXY47" s="62"/>
      <c r="AXZ47" s="63"/>
      <c r="AYA47" s="62"/>
      <c r="AYB47" s="63"/>
      <c r="AYC47" s="62"/>
      <c r="AYD47" s="63"/>
      <c r="AYE47" s="62"/>
      <c r="AYF47" s="63"/>
      <c r="AYG47" s="62"/>
      <c r="AYH47" s="63"/>
      <c r="AYI47" s="62"/>
      <c r="AYJ47" s="63"/>
      <c r="AYK47" s="62"/>
      <c r="AYL47" s="63"/>
      <c r="AYM47" s="62"/>
      <c r="AYN47" s="63"/>
      <c r="AYO47" s="62"/>
      <c r="AYP47" s="63"/>
      <c r="AYQ47" s="62"/>
      <c r="AYR47" s="63"/>
      <c r="AYS47" s="62"/>
      <c r="AYT47" s="63"/>
      <c r="AYU47" s="62"/>
      <c r="AYV47" s="63"/>
      <c r="AYW47" s="62"/>
      <c r="AYX47" s="63"/>
      <c r="AYY47" s="62"/>
      <c r="AYZ47" s="63"/>
      <c r="AZA47" s="62"/>
      <c r="AZB47" s="63"/>
      <c r="AZC47" s="62"/>
      <c r="AZD47" s="63"/>
      <c r="AZE47" s="62"/>
      <c r="AZF47" s="63"/>
      <c r="AZG47" s="62"/>
      <c r="AZH47" s="63"/>
      <c r="AZI47" s="62"/>
      <c r="AZJ47" s="63"/>
      <c r="AZK47" s="62"/>
      <c r="AZL47" s="63"/>
      <c r="AZM47" s="62"/>
      <c r="AZN47" s="63"/>
      <c r="AZO47" s="62"/>
      <c r="AZP47" s="63"/>
      <c r="AZQ47" s="62"/>
      <c r="AZR47" s="63"/>
      <c r="AZS47" s="62"/>
      <c r="AZT47" s="63"/>
      <c r="AZU47" s="62"/>
      <c r="AZV47" s="63"/>
      <c r="AZW47" s="62"/>
      <c r="AZX47" s="63"/>
      <c r="AZY47" s="62"/>
      <c r="AZZ47" s="63"/>
      <c r="BAA47" s="62"/>
      <c r="BAB47" s="63"/>
      <c r="BAC47" s="62"/>
      <c r="BAD47" s="63"/>
      <c r="BAE47" s="62"/>
      <c r="BAF47" s="63"/>
      <c r="BAG47" s="62"/>
      <c r="BAH47" s="63"/>
      <c r="BAI47" s="62"/>
      <c r="BAJ47" s="63"/>
      <c r="BAK47" s="62"/>
      <c r="BAL47" s="63"/>
      <c r="BAM47" s="62"/>
      <c r="BAN47" s="63"/>
      <c r="BAO47" s="62"/>
      <c r="BAP47" s="63"/>
      <c r="BAQ47" s="62"/>
      <c r="BAR47" s="63"/>
      <c r="BAS47" s="62"/>
      <c r="BAT47" s="63"/>
      <c r="BAU47" s="62"/>
      <c r="BAV47" s="63"/>
      <c r="BAW47" s="62"/>
      <c r="BAX47" s="63"/>
      <c r="BAY47" s="62"/>
      <c r="BAZ47" s="63"/>
      <c r="BBA47" s="62"/>
      <c r="BBB47" s="63"/>
      <c r="BBC47" s="62"/>
      <c r="BBD47" s="63"/>
      <c r="BBE47" s="62"/>
      <c r="BBF47" s="63"/>
      <c r="BBG47" s="62"/>
      <c r="BBH47" s="63"/>
      <c r="BBI47" s="62"/>
      <c r="BBJ47" s="63"/>
      <c r="BBK47" s="62"/>
      <c r="BBL47" s="63"/>
      <c r="BBM47" s="62"/>
      <c r="BBN47" s="63"/>
      <c r="BBO47" s="62"/>
      <c r="BBP47" s="63"/>
      <c r="BBQ47" s="62"/>
      <c r="BBR47" s="63"/>
      <c r="BBS47" s="62"/>
      <c r="BBT47" s="63"/>
      <c r="BBU47" s="62"/>
      <c r="BBV47" s="63"/>
      <c r="BBW47" s="62"/>
      <c r="BBX47" s="63"/>
      <c r="BBY47" s="62"/>
      <c r="BBZ47" s="63"/>
      <c r="BCA47" s="62"/>
      <c r="BCB47" s="63"/>
      <c r="BCC47" s="62"/>
      <c r="BCD47" s="63"/>
      <c r="BCE47" s="62"/>
      <c r="BCF47" s="63"/>
      <c r="BCG47" s="62"/>
      <c r="BCH47" s="63"/>
      <c r="BCI47" s="62"/>
      <c r="BCJ47" s="63"/>
      <c r="BCK47" s="62"/>
      <c r="BCL47" s="63"/>
      <c r="BCM47" s="62"/>
      <c r="BCN47" s="63"/>
      <c r="BCO47" s="62"/>
      <c r="BCP47" s="63"/>
      <c r="BCQ47" s="62"/>
      <c r="BCR47" s="63"/>
      <c r="BCS47" s="62"/>
      <c r="BCT47" s="63"/>
      <c r="BCU47" s="62"/>
      <c r="BCV47" s="63"/>
      <c r="BCW47" s="62"/>
      <c r="BCX47" s="63"/>
      <c r="BCY47" s="62"/>
      <c r="BCZ47" s="63"/>
      <c r="BDA47" s="62"/>
      <c r="BDB47" s="63"/>
      <c r="BDC47" s="62"/>
      <c r="BDD47" s="63"/>
      <c r="BDE47" s="62"/>
      <c r="BDF47" s="63"/>
      <c r="BDG47" s="62"/>
      <c r="BDH47" s="63"/>
      <c r="BDI47" s="62"/>
      <c r="BDJ47" s="63"/>
      <c r="BDK47" s="62"/>
      <c r="BDL47" s="63"/>
      <c r="BDM47" s="62"/>
      <c r="BDN47" s="63"/>
      <c r="BDO47" s="62"/>
      <c r="BDP47" s="63"/>
      <c r="BDQ47" s="62"/>
      <c r="BDR47" s="63"/>
      <c r="BDS47" s="62"/>
      <c r="BDT47" s="63"/>
      <c r="BDU47" s="62"/>
      <c r="BDV47" s="63"/>
      <c r="BDW47" s="62"/>
      <c r="BDX47" s="63"/>
      <c r="BDY47" s="62"/>
      <c r="BDZ47" s="63"/>
      <c r="BEA47" s="62"/>
      <c r="BEB47" s="63"/>
      <c r="BEC47" s="62"/>
      <c r="BED47" s="63"/>
      <c r="BEE47" s="62"/>
      <c r="BEF47" s="63"/>
      <c r="BEG47" s="62"/>
      <c r="BEH47" s="63"/>
      <c r="BEI47" s="62"/>
      <c r="BEJ47" s="63"/>
      <c r="BEK47" s="62"/>
      <c r="BEL47" s="63"/>
      <c r="BEM47" s="62"/>
      <c r="BEN47" s="63"/>
      <c r="BEO47" s="62"/>
      <c r="BEP47" s="63"/>
      <c r="BEQ47" s="62"/>
      <c r="BER47" s="63"/>
      <c r="BES47" s="62"/>
      <c r="BET47" s="63"/>
      <c r="BEU47" s="62"/>
      <c r="BEV47" s="63"/>
      <c r="BEW47" s="62"/>
      <c r="BEX47" s="63"/>
      <c r="BEY47" s="62"/>
      <c r="BEZ47" s="63"/>
      <c r="BFA47" s="62"/>
      <c r="BFB47" s="63"/>
      <c r="BFC47" s="62"/>
      <c r="BFD47" s="63"/>
      <c r="BFE47" s="62"/>
      <c r="BFF47" s="63"/>
      <c r="BFG47" s="62"/>
      <c r="BFH47" s="63"/>
      <c r="BFI47" s="62"/>
      <c r="BFJ47" s="63"/>
      <c r="BFK47" s="62"/>
      <c r="BFL47" s="63"/>
      <c r="BFM47" s="62"/>
      <c r="BFN47" s="63"/>
      <c r="BFO47" s="62"/>
      <c r="BFP47" s="63"/>
      <c r="BFQ47" s="62"/>
      <c r="BFR47" s="63"/>
      <c r="BFS47" s="62"/>
      <c r="BFT47" s="63"/>
      <c r="BFU47" s="62"/>
      <c r="BFV47" s="63"/>
      <c r="BFW47" s="62"/>
      <c r="BFX47" s="63"/>
      <c r="BFY47" s="62"/>
      <c r="BFZ47" s="63"/>
      <c r="BGA47" s="62"/>
      <c r="BGB47" s="63"/>
      <c r="BGC47" s="62"/>
      <c r="BGD47" s="63"/>
      <c r="BGE47" s="62"/>
      <c r="BGF47" s="63"/>
      <c r="BGG47" s="62"/>
      <c r="BGH47" s="63"/>
      <c r="BGI47" s="62"/>
      <c r="BGJ47" s="63"/>
      <c r="BGK47" s="62"/>
      <c r="BGL47" s="63"/>
      <c r="BGM47" s="62"/>
      <c r="BGN47" s="63"/>
      <c r="BGO47" s="62"/>
      <c r="BGP47" s="63"/>
      <c r="BGQ47" s="62"/>
      <c r="BGR47" s="63"/>
      <c r="BGS47" s="62"/>
      <c r="BGT47" s="63"/>
      <c r="BGU47" s="62"/>
      <c r="BGV47" s="63"/>
      <c r="BGW47" s="62"/>
      <c r="BGX47" s="63"/>
      <c r="BGY47" s="62"/>
      <c r="BGZ47" s="63"/>
      <c r="BHA47" s="62"/>
      <c r="BHB47" s="63"/>
      <c r="BHC47" s="62"/>
      <c r="BHD47" s="63"/>
      <c r="BHE47" s="62"/>
      <c r="BHF47" s="63"/>
      <c r="BHG47" s="62"/>
      <c r="BHH47" s="63"/>
      <c r="BHI47" s="62"/>
      <c r="BHJ47" s="63"/>
      <c r="BHK47" s="62"/>
      <c r="BHL47" s="63"/>
      <c r="BHM47" s="62"/>
      <c r="BHN47" s="63"/>
      <c r="BHO47" s="62"/>
      <c r="BHP47" s="63"/>
      <c r="BHQ47" s="62"/>
      <c r="BHR47" s="63"/>
      <c r="BHS47" s="62"/>
      <c r="BHT47" s="63"/>
      <c r="BHU47" s="62"/>
      <c r="BHV47" s="63"/>
      <c r="BHW47" s="62"/>
      <c r="BHX47" s="63"/>
      <c r="BHY47" s="62"/>
      <c r="BHZ47" s="63"/>
      <c r="BIA47" s="62"/>
      <c r="BIB47" s="63"/>
      <c r="BIC47" s="62"/>
      <c r="BID47" s="63"/>
      <c r="BIE47" s="62"/>
      <c r="BIF47" s="63"/>
      <c r="BIG47" s="62"/>
      <c r="BIH47" s="63"/>
      <c r="BII47" s="62"/>
      <c r="BIJ47" s="63"/>
      <c r="BIK47" s="62"/>
      <c r="BIL47" s="63"/>
      <c r="BIM47" s="62"/>
      <c r="BIN47" s="63"/>
      <c r="BIO47" s="62"/>
      <c r="BIP47" s="63"/>
      <c r="BIQ47" s="62"/>
      <c r="BIR47" s="63"/>
      <c r="BIS47" s="62"/>
      <c r="BIT47" s="63"/>
      <c r="BIU47" s="62"/>
      <c r="BIV47" s="63"/>
      <c r="BIW47" s="62"/>
      <c r="BIX47" s="63"/>
      <c r="BIY47" s="62"/>
      <c r="BIZ47" s="63"/>
      <c r="BJA47" s="62"/>
      <c r="BJB47" s="63"/>
      <c r="BJC47" s="62"/>
      <c r="BJD47" s="63"/>
      <c r="BJE47" s="62"/>
      <c r="BJF47" s="63"/>
      <c r="BJG47" s="62"/>
      <c r="BJH47" s="63"/>
      <c r="BJI47" s="62"/>
      <c r="BJJ47" s="63"/>
      <c r="BJK47" s="62"/>
      <c r="BJL47" s="63"/>
      <c r="BJM47" s="62"/>
      <c r="BJN47" s="63"/>
      <c r="BJO47" s="62"/>
      <c r="BJP47" s="63"/>
      <c r="BJQ47" s="62"/>
      <c r="BJR47" s="63"/>
      <c r="BJS47" s="62"/>
      <c r="BJT47" s="63"/>
      <c r="BJU47" s="62"/>
      <c r="BJV47" s="63"/>
      <c r="BJW47" s="62"/>
      <c r="BJX47" s="63"/>
      <c r="BJY47" s="62"/>
      <c r="BJZ47" s="63"/>
      <c r="BKA47" s="62"/>
      <c r="BKB47" s="63"/>
      <c r="BKC47" s="62"/>
      <c r="BKD47" s="63"/>
      <c r="BKE47" s="62"/>
      <c r="BKF47" s="63"/>
      <c r="BKG47" s="62"/>
      <c r="BKH47" s="63"/>
      <c r="BKI47" s="62"/>
      <c r="BKJ47" s="63"/>
      <c r="BKK47" s="62"/>
      <c r="BKL47" s="63"/>
      <c r="BKM47" s="62"/>
      <c r="BKN47" s="63"/>
      <c r="BKO47" s="62"/>
      <c r="BKP47" s="63"/>
      <c r="BKQ47" s="62"/>
      <c r="BKR47" s="63"/>
      <c r="BKS47" s="62"/>
      <c r="BKT47" s="63"/>
      <c r="BKU47" s="62"/>
      <c r="BKV47" s="63"/>
      <c r="BKW47" s="62"/>
      <c r="BKX47" s="63"/>
      <c r="BKY47" s="62"/>
      <c r="BKZ47" s="63"/>
      <c r="BLA47" s="62"/>
      <c r="BLB47" s="63"/>
      <c r="BLC47" s="62"/>
      <c r="BLD47" s="63"/>
      <c r="BLE47" s="62"/>
      <c r="BLF47" s="63"/>
      <c r="BLG47" s="62"/>
      <c r="BLH47" s="63"/>
      <c r="BLI47" s="62"/>
      <c r="BLJ47" s="63"/>
      <c r="BLK47" s="62"/>
      <c r="BLL47" s="63"/>
      <c r="BLM47" s="62"/>
      <c r="BLN47" s="63"/>
      <c r="BLO47" s="62"/>
      <c r="BLP47" s="63"/>
      <c r="BLQ47" s="62"/>
      <c r="BLR47" s="63"/>
      <c r="BLS47" s="62"/>
      <c r="BLT47" s="63"/>
      <c r="BLU47" s="62"/>
      <c r="BLV47" s="63"/>
      <c r="BLW47" s="62"/>
      <c r="BLX47" s="63"/>
      <c r="BLY47" s="62"/>
      <c r="BLZ47" s="63"/>
      <c r="BMA47" s="62"/>
      <c r="BMB47" s="63"/>
      <c r="BMC47" s="62"/>
      <c r="BMD47" s="63"/>
      <c r="BME47" s="62"/>
      <c r="BMF47" s="63"/>
      <c r="BMG47" s="62"/>
      <c r="BMH47" s="63"/>
      <c r="BMI47" s="62"/>
      <c r="BMJ47" s="63"/>
      <c r="BMK47" s="62"/>
      <c r="BML47" s="63"/>
      <c r="BMM47" s="62"/>
      <c r="BMN47" s="63"/>
      <c r="BMO47" s="62"/>
      <c r="BMP47" s="63"/>
      <c r="BMQ47" s="62"/>
      <c r="BMR47" s="63"/>
      <c r="BMS47" s="62"/>
      <c r="BMT47" s="63"/>
      <c r="BMU47" s="62"/>
      <c r="BMV47" s="63"/>
      <c r="BMW47" s="62"/>
      <c r="BMX47" s="63"/>
      <c r="BMY47" s="62"/>
      <c r="BMZ47" s="63"/>
      <c r="BNA47" s="62"/>
      <c r="BNB47" s="63"/>
      <c r="BNC47" s="62"/>
      <c r="BND47" s="63"/>
      <c r="BNE47" s="62"/>
      <c r="BNF47" s="63"/>
      <c r="BNG47" s="62"/>
      <c r="BNH47" s="63"/>
      <c r="BNI47" s="62"/>
      <c r="BNJ47" s="63"/>
      <c r="BNK47" s="62"/>
      <c r="BNL47" s="63"/>
      <c r="BNM47" s="62"/>
      <c r="BNN47" s="63"/>
      <c r="BNO47" s="62"/>
      <c r="BNP47" s="63"/>
      <c r="BNQ47" s="62"/>
      <c r="BNR47" s="63"/>
      <c r="BNS47" s="62"/>
      <c r="BNT47" s="63"/>
      <c r="BNU47" s="62"/>
      <c r="BNV47" s="63"/>
      <c r="BNW47" s="62"/>
      <c r="BNX47" s="63"/>
      <c r="BNY47" s="62"/>
      <c r="BNZ47" s="63"/>
      <c r="BOA47" s="62"/>
      <c r="BOB47" s="63"/>
      <c r="BOC47" s="62"/>
      <c r="BOD47" s="63"/>
      <c r="BOE47" s="62"/>
      <c r="BOF47" s="63"/>
      <c r="BOG47" s="62"/>
      <c r="BOH47" s="63"/>
      <c r="BOI47" s="62"/>
      <c r="BOJ47" s="63"/>
      <c r="BOK47" s="62"/>
      <c r="BOL47" s="63"/>
      <c r="BOM47" s="62"/>
      <c r="BON47" s="63"/>
      <c r="BOO47" s="62"/>
      <c r="BOP47" s="63"/>
      <c r="BOQ47" s="62"/>
      <c r="BOR47" s="63"/>
      <c r="BOS47" s="62"/>
      <c r="BOT47" s="63"/>
      <c r="BOU47" s="62"/>
      <c r="BOV47" s="63"/>
      <c r="BOW47" s="62"/>
      <c r="BOX47" s="63"/>
      <c r="BOY47" s="62"/>
      <c r="BOZ47" s="63"/>
      <c r="BPA47" s="62"/>
      <c r="BPB47" s="63"/>
      <c r="BPC47" s="62"/>
      <c r="BPD47" s="63"/>
      <c r="BPE47" s="62"/>
      <c r="BPF47" s="63"/>
      <c r="BPG47" s="62"/>
      <c r="BPH47" s="63"/>
      <c r="BPI47" s="62"/>
      <c r="BPJ47" s="63"/>
      <c r="BPK47" s="62"/>
      <c r="BPL47" s="63"/>
      <c r="BPM47" s="62"/>
      <c r="BPN47" s="63"/>
      <c r="BPO47" s="62"/>
      <c r="BPP47" s="63"/>
      <c r="BPQ47" s="62"/>
      <c r="BPR47" s="63"/>
      <c r="BPS47" s="62"/>
      <c r="BPT47" s="63"/>
      <c r="BPU47" s="62"/>
      <c r="BPV47" s="63"/>
      <c r="BPW47" s="62"/>
      <c r="BPX47" s="63"/>
      <c r="BPY47" s="62"/>
      <c r="BPZ47" s="63"/>
      <c r="BQA47" s="62"/>
      <c r="BQB47" s="63"/>
      <c r="BQC47" s="62"/>
      <c r="BQD47" s="63"/>
      <c r="BQE47" s="62"/>
      <c r="BQF47" s="63"/>
      <c r="BQG47" s="62"/>
      <c r="BQH47" s="63"/>
      <c r="BQI47" s="62"/>
      <c r="BQJ47" s="63"/>
      <c r="BQK47" s="62"/>
      <c r="BQL47" s="63"/>
      <c r="BQM47" s="62"/>
      <c r="BQN47" s="63"/>
      <c r="BQO47" s="62"/>
      <c r="BQP47" s="63"/>
      <c r="BQQ47" s="62"/>
      <c r="BQR47" s="63"/>
      <c r="BQS47" s="62"/>
      <c r="BQT47" s="63"/>
      <c r="BQU47" s="62"/>
      <c r="BQV47" s="63"/>
      <c r="BQW47" s="62"/>
      <c r="BQX47" s="63"/>
      <c r="BQY47" s="62"/>
      <c r="BQZ47" s="63"/>
      <c r="BRA47" s="62"/>
      <c r="BRB47" s="63"/>
      <c r="BRC47" s="62"/>
      <c r="BRD47" s="63"/>
      <c r="BRE47" s="62"/>
      <c r="BRF47" s="63"/>
      <c r="BRG47" s="62"/>
      <c r="BRH47" s="63"/>
      <c r="BRI47" s="62"/>
      <c r="BRJ47" s="63"/>
      <c r="BRK47" s="62"/>
      <c r="BRL47" s="63"/>
      <c r="BRM47" s="62"/>
      <c r="BRN47" s="63"/>
      <c r="BRO47" s="62"/>
      <c r="BRP47" s="63"/>
      <c r="BRQ47" s="62"/>
      <c r="BRR47" s="63"/>
      <c r="BRS47" s="62"/>
      <c r="BRT47" s="63"/>
      <c r="BRU47" s="62"/>
      <c r="BRV47" s="63"/>
      <c r="BRW47" s="62"/>
      <c r="BRX47" s="63"/>
      <c r="BRY47" s="62"/>
      <c r="BRZ47" s="63"/>
      <c r="BSA47" s="62"/>
      <c r="BSB47" s="63"/>
      <c r="BSC47" s="62"/>
      <c r="BSD47" s="63"/>
      <c r="BSE47" s="62"/>
      <c r="BSF47" s="63"/>
      <c r="BSG47" s="62"/>
      <c r="BSH47" s="63"/>
      <c r="BSI47" s="62"/>
      <c r="BSJ47" s="63"/>
      <c r="BSK47" s="62"/>
      <c r="BSL47" s="63"/>
      <c r="BSM47" s="62"/>
      <c r="BSN47" s="63"/>
      <c r="BSO47" s="62"/>
      <c r="BSP47" s="63"/>
      <c r="BSQ47" s="62"/>
      <c r="BSR47" s="63"/>
      <c r="BSS47" s="62"/>
      <c r="BST47" s="63"/>
      <c r="BSU47" s="62"/>
      <c r="BSV47" s="63"/>
      <c r="BSW47" s="62"/>
      <c r="BSX47" s="63"/>
      <c r="BSY47" s="62"/>
      <c r="BSZ47" s="63"/>
      <c r="BTA47" s="62"/>
      <c r="BTB47" s="63"/>
      <c r="BTC47" s="62"/>
      <c r="BTD47" s="63"/>
      <c r="BTE47" s="62"/>
      <c r="BTF47" s="63"/>
      <c r="BTG47" s="62"/>
      <c r="BTH47" s="63"/>
      <c r="BTI47" s="62"/>
      <c r="BTJ47" s="63"/>
      <c r="BTK47" s="62"/>
      <c r="BTL47" s="63"/>
      <c r="BTM47" s="62"/>
      <c r="BTN47" s="63"/>
      <c r="BTO47" s="62"/>
      <c r="BTP47" s="63"/>
      <c r="BTQ47" s="62"/>
      <c r="BTR47" s="63"/>
      <c r="BTS47" s="62"/>
      <c r="BTT47" s="63"/>
      <c r="BTU47" s="62"/>
      <c r="BTV47" s="63"/>
      <c r="BTW47" s="62"/>
      <c r="BTX47" s="63"/>
      <c r="BTY47" s="62"/>
      <c r="BTZ47" s="63"/>
      <c r="BUA47" s="62"/>
      <c r="BUB47" s="63"/>
      <c r="BUC47" s="62"/>
      <c r="BUD47" s="63"/>
      <c r="BUE47" s="62"/>
      <c r="BUF47" s="63"/>
      <c r="BUG47" s="62"/>
      <c r="BUH47" s="63"/>
      <c r="BUI47" s="62"/>
      <c r="BUJ47" s="63"/>
      <c r="BUK47" s="62"/>
      <c r="BUL47" s="63"/>
      <c r="BUM47" s="62"/>
      <c r="BUN47" s="63"/>
      <c r="BUO47" s="62"/>
      <c r="BUP47" s="63"/>
      <c r="BUQ47" s="62"/>
      <c r="BUR47" s="63"/>
      <c r="BUS47" s="62"/>
      <c r="BUT47" s="63"/>
      <c r="BUU47" s="62"/>
      <c r="BUV47" s="63"/>
      <c r="BUW47" s="62"/>
      <c r="BUX47" s="63"/>
      <c r="BUY47" s="62"/>
      <c r="BUZ47" s="63"/>
      <c r="BVA47" s="62"/>
      <c r="BVB47" s="63"/>
      <c r="BVC47" s="62"/>
      <c r="BVD47" s="63"/>
      <c r="BVE47" s="62"/>
      <c r="BVF47" s="63"/>
      <c r="BVG47" s="62"/>
      <c r="BVH47" s="63"/>
      <c r="BVI47" s="62"/>
      <c r="BVJ47" s="63"/>
      <c r="BVK47" s="62"/>
      <c r="BVL47" s="63"/>
      <c r="BVM47" s="62"/>
      <c r="BVN47" s="63"/>
      <c r="BVO47" s="62"/>
      <c r="BVP47" s="63"/>
      <c r="BVQ47" s="62"/>
      <c r="BVR47" s="63"/>
      <c r="BVS47" s="62"/>
      <c r="BVT47" s="63"/>
      <c r="BVU47" s="62"/>
      <c r="BVV47" s="63"/>
      <c r="BVW47" s="62"/>
      <c r="BVX47" s="63"/>
      <c r="BVY47" s="62"/>
      <c r="BVZ47" s="63"/>
      <c r="BWA47" s="62"/>
      <c r="BWB47" s="63"/>
      <c r="BWC47" s="62"/>
      <c r="BWD47" s="63"/>
      <c r="BWE47" s="62"/>
      <c r="BWF47" s="63"/>
      <c r="BWG47" s="62"/>
      <c r="BWH47" s="63"/>
      <c r="BWI47" s="62"/>
      <c r="BWJ47" s="63"/>
      <c r="BWK47" s="62"/>
      <c r="BWL47" s="63"/>
      <c r="BWM47" s="62"/>
      <c r="BWN47" s="63"/>
      <c r="BWO47" s="62"/>
      <c r="BWP47" s="63"/>
      <c r="BWQ47" s="62"/>
      <c r="BWR47" s="63"/>
      <c r="BWS47" s="62"/>
      <c r="BWT47" s="63"/>
      <c r="BWU47" s="62"/>
      <c r="BWV47" s="63"/>
      <c r="BWW47" s="62"/>
      <c r="BWX47" s="63"/>
      <c r="BWY47" s="62"/>
      <c r="BWZ47" s="63"/>
      <c r="BXA47" s="62"/>
      <c r="BXB47" s="63"/>
      <c r="BXC47" s="62"/>
      <c r="BXD47" s="63"/>
      <c r="BXE47" s="62"/>
      <c r="BXF47" s="63"/>
      <c r="BXG47" s="62"/>
      <c r="BXH47" s="63"/>
      <c r="BXI47" s="62"/>
      <c r="BXJ47" s="63"/>
      <c r="BXK47" s="62"/>
      <c r="BXL47" s="63"/>
      <c r="BXM47" s="62"/>
      <c r="BXN47" s="63"/>
      <c r="BXO47" s="62"/>
      <c r="BXP47" s="63"/>
      <c r="BXQ47" s="62"/>
      <c r="BXR47" s="63"/>
      <c r="BXS47" s="62"/>
      <c r="BXT47" s="63"/>
      <c r="BXU47" s="62"/>
      <c r="BXV47" s="63"/>
      <c r="BXW47" s="62"/>
      <c r="BXX47" s="63"/>
      <c r="BXY47" s="62"/>
      <c r="BXZ47" s="63"/>
      <c r="BYA47" s="62"/>
      <c r="BYB47" s="63"/>
      <c r="BYC47" s="62"/>
      <c r="BYD47" s="63"/>
      <c r="BYE47" s="62"/>
      <c r="BYF47" s="63"/>
      <c r="BYG47" s="62"/>
      <c r="BYH47" s="63"/>
      <c r="BYI47" s="62"/>
      <c r="BYJ47" s="63"/>
      <c r="BYK47" s="62"/>
      <c r="BYL47" s="63"/>
      <c r="BYM47" s="62"/>
      <c r="BYN47" s="63"/>
      <c r="BYO47" s="62"/>
      <c r="BYP47" s="63"/>
      <c r="BYQ47" s="62"/>
      <c r="BYR47" s="63"/>
      <c r="BYS47" s="62"/>
      <c r="BYT47" s="63"/>
      <c r="BYU47" s="62"/>
      <c r="BYV47" s="63"/>
      <c r="BYW47" s="62"/>
      <c r="BYX47" s="63"/>
      <c r="BYY47" s="62"/>
      <c r="BYZ47" s="63"/>
      <c r="BZA47" s="62"/>
      <c r="BZB47" s="63"/>
      <c r="BZC47" s="62"/>
      <c r="BZD47" s="63"/>
      <c r="BZE47" s="62"/>
      <c r="BZF47" s="63"/>
      <c r="BZG47" s="62"/>
      <c r="BZH47" s="63"/>
      <c r="BZI47" s="62"/>
      <c r="BZJ47" s="63"/>
      <c r="BZK47" s="62"/>
      <c r="BZL47" s="63"/>
      <c r="BZM47" s="62"/>
      <c r="BZN47" s="63"/>
      <c r="BZO47" s="62"/>
      <c r="BZP47" s="63"/>
      <c r="BZQ47" s="62"/>
      <c r="BZR47" s="63"/>
      <c r="BZS47" s="62"/>
      <c r="BZT47" s="63"/>
      <c r="BZU47" s="62"/>
      <c r="BZV47" s="63"/>
      <c r="BZW47" s="62"/>
      <c r="BZX47" s="63"/>
      <c r="BZY47" s="62"/>
      <c r="BZZ47" s="63"/>
      <c r="CAA47" s="62"/>
      <c r="CAB47" s="63"/>
      <c r="CAC47" s="62"/>
      <c r="CAD47" s="63"/>
      <c r="CAE47" s="62"/>
      <c r="CAF47" s="63"/>
      <c r="CAG47" s="62"/>
      <c r="CAH47" s="63"/>
      <c r="CAI47" s="62"/>
      <c r="CAJ47" s="63"/>
      <c r="CAK47" s="62"/>
      <c r="CAL47" s="63"/>
      <c r="CAM47" s="62"/>
      <c r="CAN47" s="63"/>
      <c r="CAO47" s="62"/>
      <c r="CAP47" s="63"/>
      <c r="CAQ47" s="62"/>
      <c r="CAR47" s="63"/>
      <c r="CAS47" s="62"/>
      <c r="CAT47" s="63"/>
      <c r="CAU47" s="62"/>
      <c r="CAV47" s="63"/>
      <c r="CAW47" s="62"/>
      <c r="CAX47" s="63"/>
      <c r="CAY47" s="62"/>
      <c r="CAZ47" s="63"/>
      <c r="CBA47" s="62"/>
      <c r="CBB47" s="63"/>
      <c r="CBC47" s="62"/>
      <c r="CBD47" s="63"/>
      <c r="CBE47" s="62"/>
      <c r="CBF47" s="63"/>
      <c r="CBG47" s="62"/>
      <c r="CBH47" s="63"/>
      <c r="CBI47" s="62"/>
      <c r="CBJ47" s="63"/>
      <c r="CBK47" s="62"/>
      <c r="CBL47" s="63"/>
      <c r="CBM47" s="62"/>
      <c r="CBN47" s="63"/>
      <c r="CBO47" s="62"/>
      <c r="CBP47" s="63"/>
      <c r="CBQ47" s="62"/>
      <c r="CBR47" s="63"/>
      <c r="CBS47" s="62"/>
      <c r="CBT47" s="63"/>
      <c r="CBU47" s="62"/>
      <c r="CBV47" s="63"/>
      <c r="CBW47" s="62"/>
      <c r="CBX47" s="63"/>
      <c r="CBY47" s="62"/>
      <c r="CBZ47" s="63"/>
      <c r="CCA47" s="62"/>
      <c r="CCB47" s="63"/>
      <c r="CCC47" s="62"/>
      <c r="CCD47" s="63"/>
      <c r="CCE47" s="62"/>
      <c r="CCF47" s="63"/>
      <c r="CCG47" s="62"/>
      <c r="CCH47" s="63"/>
      <c r="CCI47" s="62"/>
      <c r="CCJ47" s="63"/>
      <c r="CCK47" s="62"/>
      <c r="CCL47" s="63"/>
      <c r="CCM47" s="62"/>
      <c r="CCN47" s="63"/>
      <c r="CCO47" s="62"/>
      <c r="CCP47" s="63"/>
      <c r="CCQ47" s="62"/>
      <c r="CCR47" s="63"/>
      <c r="CCS47" s="62"/>
      <c r="CCT47" s="63"/>
      <c r="CCU47" s="62"/>
      <c r="CCV47" s="63"/>
      <c r="CCW47" s="62"/>
      <c r="CCX47" s="63"/>
      <c r="CCY47" s="62"/>
      <c r="CCZ47" s="63"/>
      <c r="CDA47" s="62"/>
      <c r="CDB47" s="63"/>
      <c r="CDC47" s="62"/>
      <c r="CDD47" s="63"/>
      <c r="CDE47" s="62"/>
      <c r="CDF47" s="63"/>
      <c r="CDG47" s="62"/>
      <c r="CDH47" s="63"/>
      <c r="CDI47" s="62"/>
      <c r="CDJ47" s="63"/>
      <c r="CDK47" s="62"/>
      <c r="CDL47" s="63"/>
      <c r="CDM47" s="62"/>
      <c r="CDN47" s="63"/>
      <c r="CDO47" s="62"/>
      <c r="CDP47" s="63"/>
      <c r="CDQ47" s="62"/>
      <c r="CDR47" s="63"/>
      <c r="CDS47" s="62"/>
      <c r="CDT47" s="63"/>
      <c r="CDU47" s="62"/>
      <c r="CDV47" s="63"/>
      <c r="CDW47" s="62"/>
      <c r="CDX47" s="63"/>
      <c r="CDY47" s="62"/>
      <c r="CDZ47" s="63"/>
      <c r="CEA47" s="62"/>
      <c r="CEB47" s="63"/>
      <c r="CEC47" s="62"/>
      <c r="CED47" s="63"/>
      <c r="CEE47" s="62"/>
      <c r="CEF47" s="63"/>
      <c r="CEG47" s="62"/>
      <c r="CEH47" s="63"/>
      <c r="CEI47" s="62"/>
      <c r="CEJ47" s="63"/>
      <c r="CEK47" s="62"/>
      <c r="CEL47" s="63"/>
      <c r="CEM47" s="62"/>
      <c r="CEN47" s="63"/>
      <c r="CEO47" s="62"/>
      <c r="CEP47" s="63"/>
      <c r="CEQ47" s="62"/>
      <c r="CER47" s="63"/>
      <c r="CES47" s="62"/>
      <c r="CET47" s="63"/>
      <c r="CEU47" s="62"/>
      <c r="CEV47" s="63"/>
      <c r="CEW47" s="62"/>
      <c r="CEX47" s="63"/>
      <c r="CEY47" s="62"/>
      <c r="CEZ47" s="63"/>
      <c r="CFA47" s="62"/>
      <c r="CFB47" s="63"/>
      <c r="CFC47" s="62"/>
      <c r="CFD47" s="63"/>
      <c r="CFE47" s="62"/>
      <c r="CFF47" s="63"/>
      <c r="CFG47" s="62"/>
      <c r="CFH47" s="63"/>
      <c r="CFI47" s="62"/>
      <c r="CFJ47" s="63"/>
      <c r="CFK47" s="62"/>
      <c r="CFL47" s="63"/>
      <c r="CFM47" s="62"/>
      <c r="CFN47" s="63"/>
      <c r="CFO47" s="62"/>
      <c r="CFP47" s="63"/>
      <c r="CFQ47" s="62"/>
      <c r="CFR47" s="63"/>
      <c r="CFS47" s="62"/>
      <c r="CFT47" s="63"/>
      <c r="CFU47" s="62"/>
      <c r="CFV47" s="63"/>
      <c r="CFW47" s="62"/>
      <c r="CFX47" s="63"/>
      <c r="CFY47" s="62"/>
      <c r="CFZ47" s="63"/>
      <c r="CGA47" s="62"/>
      <c r="CGB47" s="63"/>
      <c r="CGC47" s="62"/>
      <c r="CGD47" s="63"/>
      <c r="CGE47" s="62"/>
      <c r="CGF47" s="63"/>
      <c r="CGG47" s="62"/>
      <c r="CGH47" s="63"/>
      <c r="CGI47" s="62"/>
      <c r="CGJ47" s="63"/>
      <c r="CGK47" s="62"/>
      <c r="CGL47" s="63"/>
      <c r="CGM47" s="62"/>
      <c r="CGN47" s="63"/>
      <c r="CGO47" s="62"/>
      <c r="CGP47" s="63"/>
      <c r="CGQ47" s="62"/>
      <c r="CGR47" s="63"/>
      <c r="CGS47" s="62"/>
      <c r="CGT47" s="63"/>
      <c r="CGU47" s="62"/>
      <c r="CGV47" s="63"/>
      <c r="CGW47" s="62"/>
      <c r="CGX47" s="63"/>
      <c r="CGY47" s="62"/>
      <c r="CGZ47" s="63"/>
      <c r="CHA47" s="62"/>
      <c r="CHB47" s="63"/>
      <c r="CHC47" s="62"/>
      <c r="CHD47" s="63"/>
      <c r="CHE47" s="62"/>
      <c r="CHF47" s="63"/>
      <c r="CHG47" s="62"/>
      <c r="CHH47" s="63"/>
      <c r="CHI47" s="62"/>
      <c r="CHJ47" s="63"/>
      <c r="CHK47" s="62"/>
      <c r="CHL47" s="63"/>
      <c r="CHM47" s="62"/>
      <c r="CHN47" s="63"/>
      <c r="CHO47" s="62"/>
      <c r="CHP47" s="63"/>
      <c r="CHQ47" s="62"/>
      <c r="CHR47" s="63"/>
      <c r="CHS47" s="62"/>
      <c r="CHT47" s="63"/>
      <c r="CHU47" s="62"/>
      <c r="CHV47" s="63"/>
      <c r="CHW47" s="62"/>
      <c r="CHX47" s="63"/>
      <c r="CHY47" s="62"/>
      <c r="CHZ47" s="63"/>
      <c r="CIA47" s="62"/>
      <c r="CIB47" s="63"/>
      <c r="CIC47" s="62"/>
      <c r="CID47" s="63"/>
      <c r="CIE47" s="62"/>
      <c r="CIF47" s="63"/>
      <c r="CIG47" s="62"/>
      <c r="CIH47" s="63"/>
      <c r="CII47" s="62"/>
      <c r="CIJ47" s="63"/>
      <c r="CIK47" s="62"/>
      <c r="CIL47" s="63"/>
      <c r="CIM47" s="62"/>
      <c r="CIN47" s="63"/>
      <c r="CIO47" s="62"/>
      <c r="CIP47" s="63"/>
      <c r="CIQ47" s="62"/>
      <c r="CIR47" s="63"/>
      <c r="CIS47" s="62"/>
      <c r="CIT47" s="63"/>
      <c r="CIU47" s="62"/>
      <c r="CIV47" s="63"/>
      <c r="CIW47" s="62"/>
      <c r="CIX47" s="63"/>
      <c r="CIY47" s="62"/>
      <c r="CIZ47" s="63"/>
      <c r="CJA47" s="62"/>
      <c r="CJB47" s="63"/>
      <c r="CJC47" s="62"/>
      <c r="CJD47" s="63"/>
      <c r="CJE47" s="62"/>
      <c r="CJF47" s="63"/>
      <c r="CJG47" s="62"/>
      <c r="CJH47" s="63"/>
      <c r="CJI47" s="62"/>
      <c r="CJJ47" s="63"/>
      <c r="CJK47" s="62"/>
      <c r="CJL47" s="63"/>
      <c r="CJM47" s="62"/>
      <c r="CJN47" s="63"/>
      <c r="CJO47" s="62"/>
      <c r="CJP47" s="63"/>
      <c r="CJQ47" s="62"/>
      <c r="CJR47" s="63"/>
      <c r="CJS47" s="62"/>
      <c r="CJT47" s="63"/>
      <c r="CJU47" s="62"/>
      <c r="CJV47" s="63"/>
      <c r="CJW47" s="62"/>
      <c r="CJX47" s="63"/>
      <c r="CJY47" s="62"/>
      <c r="CJZ47" s="63"/>
      <c r="CKA47" s="62"/>
      <c r="CKB47" s="63"/>
      <c r="CKC47" s="62"/>
      <c r="CKD47" s="63"/>
      <c r="CKE47" s="62"/>
      <c r="CKF47" s="63"/>
      <c r="CKG47" s="62"/>
      <c r="CKH47" s="63"/>
      <c r="CKI47" s="62"/>
      <c r="CKJ47" s="63"/>
      <c r="CKK47" s="62"/>
      <c r="CKL47" s="63"/>
      <c r="CKM47" s="62"/>
      <c r="CKN47" s="63"/>
      <c r="CKO47" s="62"/>
      <c r="CKP47" s="63"/>
      <c r="CKQ47" s="62"/>
      <c r="CKR47" s="63"/>
      <c r="CKS47" s="62"/>
      <c r="CKT47" s="63"/>
      <c r="CKU47" s="62"/>
      <c r="CKV47" s="63"/>
      <c r="CKW47" s="62"/>
      <c r="CKX47" s="63"/>
      <c r="CKY47" s="62"/>
      <c r="CKZ47" s="63"/>
      <c r="CLA47" s="62"/>
      <c r="CLB47" s="63"/>
      <c r="CLC47" s="62"/>
      <c r="CLD47" s="63"/>
      <c r="CLE47" s="62"/>
      <c r="CLF47" s="63"/>
      <c r="CLG47" s="62"/>
      <c r="CLH47" s="63"/>
      <c r="CLI47" s="62"/>
      <c r="CLJ47" s="63"/>
      <c r="CLK47" s="62"/>
      <c r="CLL47" s="63"/>
      <c r="CLM47" s="62"/>
      <c r="CLN47" s="63"/>
      <c r="CLO47" s="62"/>
      <c r="CLP47" s="63"/>
      <c r="CLQ47" s="62"/>
      <c r="CLR47" s="63"/>
      <c r="CLS47" s="62"/>
      <c r="CLT47" s="63"/>
      <c r="CLU47" s="62"/>
      <c r="CLV47" s="63"/>
      <c r="CLW47" s="62"/>
      <c r="CLX47" s="63"/>
      <c r="CLY47" s="62"/>
      <c r="CLZ47" s="63"/>
      <c r="CMA47" s="62"/>
      <c r="CMB47" s="63"/>
      <c r="CMC47" s="62"/>
      <c r="CMD47" s="63"/>
      <c r="CME47" s="62"/>
      <c r="CMF47" s="63"/>
      <c r="CMG47" s="62"/>
      <c r="CMH47" s="63"/>
      <c r="CMI47" s="62"/>
      <c r="CMJ47" s="63"/>
      <c r="CMK47" s="62"/>
      <c r="CML47" s="63"/>
      <c r="CMM47" s="62"/>
      <c r="CMN47" s="63"/>
      <c r="CMO47" s="62"/>
      <c r="CMP47" s="63"/>
      <c r="CMQ47" s="62"/>
      <c r="CMR47" s="63"/>
      <c r="CMS47" s="62"/>
      <c r="CMT47" s="63"/>
      <c r="CMU47" s="62"/>
      <c r="CMV47" s="63"/>
      <c r="CMW47" s="62"/>
      <c r="CMX47" s="63"/>
      <c r="CMY47" s="62"/>
      <c r="CMZ47" s="63"/>
      <c r="CNA47" s="62"/>
      <c r="CNB47" s="63"/>
      <c r="CNC47" s="62"/>
      <c r="CND47" s="63"/>
      <c r="CNE47" s="62"/>
      <c r="CNF47" s="63"/>
      <c r="CNG47" s="62"/>
      <c r="CNH47" s="63"/>
      <c r="CNI47" s="62"/>
      <c r="CNJ47" s="63"/>
      <c r="CNK47" s="62"/>
      <c r="CNL47" s="63"/>
      <c r="CNM47" s="62"/>
      <c r="CNN47" s="63"/>
      <c r="CNO47" s="62"/>
      <c r="CNP47" s="63"/>
      <c r="CNQ47" s="62"/>
      <c r="CNR47" s="63"/>
      <c r="CNS47" s="62"/>
      <c r="CNT47" s="63"/>
      <c r="CNU47" s="62"/>
      <c r="CNV47" s="63"/>
      <c r="CNW47" s="62"/>
      <c r="CNX47" s="63"/>
      <c r="CNY47" s="62"/>
      <c r="CNZ47" s="63"/>
      <c r="COA47" s="62"/>
      <c r="COB47" s="63"/>
      <c r="COC47" s="62"/>
      <c r="COD47" s="63"/>
      <c r="COE47" s="62"/>
      <c r="COF47" s="63"/>
      <c r="COG47" s="62"/>
      <c r="COH47" s="63"/>
      <c r="COI47" s="62"/>
      <c r="COJ47" s="63"/>
      <c r="COK47" s="62"/>
      <c r="COL47" s="63"/>
      <c r="COM47" s="62"/>
      <c r="CON47" s="63"/>
      <c r="COO47" s="62"/>
      <c r="COP47" s="63"/>
      <c r="COQ47" s="62"/>
      <c r="COR47" s="63"/>
      <c r="COS47" s="62"/>
      <c r="COT47" s="63"/>
      <c r="COU47" s="62"/>
      <c r="COV47" s="63"/>
      <c r="COW47" s="62"/>
      <c r="COX47" s="63"/>
      <c r="COY47" s="62"/>
      <c r="COZ47" s="63"/>
      <c r="CPA47" s="62"/>
      <c r="CPB47" s="63"/>
      <c r="CPC47" s="62"/>
      <c r="CPD47" s="63"/>
      <c r="CPE47" s="62"/>
      <c r="CPF47" s="63"/>
      <c r="CPG47" s="62"/>
      <c r="CPH47" s="63"/>
      <c r="CPI47" s="62"/>
      <c r="CPJ47" s="63"/>
      <c r="CPK47" s="62"/>
      <c r="CPL47" s="63"/>
      <c r="CPM47" s="62"/>
      <c r="CPN47" s="63"/>
      <c r="CPO47" s="62"/>
      <c r="CPP47" s="63"/>
      <c r="CPQ47" s="62"/>
      <c r="CPR47" s="63"/>
      <c r="CPS47" s="62"/>
      <c r="CPT47" s="63"/>
      <c r="CPU47" s="62"/>
      <c r="CPV47" s="63"/>
      <c r="CPW47" s="62"/>
      <c r="CPX47" s="63"/>
      <c r="CPY47" s="62"/>
      <c r="CPZ47" s="63"/>
      <c r="CQA47" s="62"/>
      <c r="CQB47" s="63"/>
      <c r="CQC47" s="62"/>
      <c r="CQD47" s="63"/>
      <c r="CQE47" s="62"/>
      <c r="CQF47" s="63"/>
      <c r="CQG47" s="62"/>
      <c r="CQH47" s="63"/>
      <c r="CQI47" s="62"/>
      <c r="CQJ47" s="63"/>
      <c r="CQK47" s="62"/>
      <c r="CQL47" s="63"/>
      <c r="CQM47" s="62"/>
      <c r="CQN47" s="63"/>
      <c r="CQO47" s="62"/>
      <c r="CQP47" s="63"/>
      <c r="CQQ47" s="62"/>
      <c r="CQR47" s="63"/>
      <c r="CQS47" s="62"/>
      <c r="CQT47" s="63"/>
      <c r="CQU47" s="62"/>
      <c r="CQV47" s="63"/>
      <c r="CQW47" s="62"/>
      <c r="CQX47" s="63"/>
      <c r="CQY47" s="62"/>
      <c r="CQZ47" s="63"/>
      <c r="CRA47" s="62"/>
      <c r="CRB47" s="63"/>
      <c r="CRC47" s="62"/>
      <c r="CRD47" s="63"/>
      <c r="CRE47" s="62"/>
      <c r="CRF47" s="63"/>
      <c r="CRG47" s="62"/>
      <c r="CRH47" s="63"/>
      <c r="CRI47" s="62"/>
      <c r="CRJ47" s="63"/>
      <c r="CRK47" s="62"/>
      <c r="CRL47" s="63"/>
      <c r="CRM47" s="62"/>
      <c r="CRN47" s="63"/>
      <c r="CRO47" s="62"/>
      <c r="CRP47" s="63"/>
      <c r="CRQ47" s="62"/>
      <c r="CRR47" s="63"/>
      <c r="CRS47" s="62"/>
      <c r="CRT47" s="63"/>
      <c r="CRU47" s="62"/>
      <c r="CRV47" s="63"/>
      <c r="CRW47" s="62"/>
      <c r="CRX47" s="63"/>
      <c r="CRY47" s="62"/>
      <c r="CRZ47" s="63"/>
      <c r="CSA47" s="62"/>
      <c r="CSB47" s="63"/>
      <c r="CSC47" s="62"/>
      <c r="CSD47" s="63"/>
      <c r="CSE47" s="62"/>
      <c r="CSF47" s="63"/>
      <c r="CSG47" s="62"/>
      <c r="CSH47" s="63"/>
      <c r="CSI47" s="62"/>
      <c r="CSJ47" s="63"/>
      <c r="CSK47" s="62"/>
      <c r="CSL47" s="63"/>
      <c r="CSM47" s="62"/>
      <c r="CSN47" s="63"/>
      <c r="CSO47" s="62"/>
      <c r="CSP47" s="63"/>
      <c r="CSQ47" s="62"/>
      <c r="CSR47" s="63"/>
      <c r="CSS47" s="62"/>
      <c r="CST47" s="63"/>
      <c r="CSU47" s="62"/>
      <c r="CSV47" s="63"/>
      <c r="CSW47" s="62"/>
      <c r="CSX47" s="63"/>
      <c r="CSY47" s="62"/>
      <c r="CSZ47" s="63"/>
      <c r="CTA47" s="62"/>
      <c r="CTB47" s="63"/>
      <c r="CTC47" s="62"/>
      <c r="CTD47" s="63"/>
      <c r="CTE47" s="62"/>
      <c r="CTF47" s="63"/>
      <c r="CTG47" s="62"/>
      <c r="CTH47" s="63"/>
      <c r="CTI47" s="62"/>
      <c r="CTJ47" s="63"/>
      <c r="CTK47" s="62"/>
      <c r="CTL47" s="63"/>
      <c r="CTM47" s="62"/>
      <c r="CTN47" s="63"/>
      <c r="CTO47" s="62"/>
      <c r="CTP47" s="63"/>
      <c r="CTQ47" s="62"/>
      <c r="CTR47" s="63"/>
      <c r="CTS47" s="62"/>
      <c r="CTT47" s="63"/>
      <c r="CTU47" s="62"/>
      <c r="CTV47" s="63"/>
      <c r="CTW47" s="62"/>
      <c r="CTX47" s="63"/>
      <c r="CTY47" s="62"/>
      <c r="CTZ47" s="63"/>
      <c r="CUA47" s="62"/>
      <c r="CUB47" s="63"/>
      <c r="CUC47" s="62"/>
      <c r="CUD47" s="63"/>
      <c r="CUE47" s="62"/>
      <c r="CUF47" s="63"/>
      <c r="CUG47" s="62"/>
      <c r="CUH47" s="63"/>
      <c r="CUI47" s="62"/>
      <c r="CUJ47" s="63"/>
      <c r="CUK47" s="62"/>
      <c r="CUL47" s="63"/>
      <c r="CUM47" s="62"/>
      <c r="CUN47" s="63"/>
      <c r="CUO47" s="62"/>
      <c r="CUP47" s="63"/>
      <c r="CUQ47" s="62"/>
      <c r="CUR47" s="63"/>
      <c r="CUS47" s="62"/>
      <c r="CUT47" s="63"/>
      <c r="CUU47" s="62"/>
      <c r="CUV47" s="63"/>
      <c r="CUW47" s="62"/>
      <c r="CUX47" s="63"/>
      <c r="CUY47" s="62"/>
      <c r="CUZ47" s="63"/>
      <c r="CVA47" s="62"/>
      <c r="CVB47" s="63"/>
      <c r="CVC47" s="62"/>
      <c r="CVD47" s="63"/>
      <c r="CVE47" s="62"/>
      <c r="CVF47" s="63"/>
      <c r="CVG47" s="62"/>
      <c r="CVH47" s="63"/>
      <c r="CVI47" s="62"/>
      <c r="CVJ47" s="63"/>
      <c r="CVK47" s="62"/>
      <c r="CVL47" s="63"/>
      <c r="CVM47" s="62"/>
      <c r="CVN47" s="63"/>
      <c r="CVO47" s="62"/>
      <c r="CVP47" s="63"/>
      <c r="CVQ47" s="62"/>
      <c r="CVR47" s="63"/>
      <c r="CVS47" s="62"/>
      <c r="CVT47" s="63"/>
      <c r="CVU47" s="62"/>
      <c r="CVV47" s="63"/>
      <c r="CVW47" s="62"/>
      <c r="CVX47" s="63"/>
      <c r="CVY47" s="62"/>
      <c r="CVZ47" s="63"/>
      <c r="CWA47" s="62"/>
      <c r="CWB47" s="63"/>
      <c r="CWC47" s="62"/>
      <c r="CWD47" s="63"/>
      <c r="CWE47" s="62"/>
      <c r="CWF47" s="63"/>
      <c r="CWG47" s="62"/>
      <c r="CWH47" s="63"/>
      <c r="CWI47" s="62"/>
      <c r="CWJ47" s="63"/>
      <c r="CWK47" s="62"/>
      <c r="CWL47" s="63"/>
      <c r="CWM47" s="62"/>
      <c r="CWN47" s="63"/>
      <c r="CWO47" s="62"/>
      <c r="CWP47" s="63"/>
      <c r="CWQ47" s="62"/>
      <c r="CWR47" s="63"/>
      <c r="CWS47" s="62"/>
      <c r="CWT47" s="63"/>
      <c r="CWU47" s="62"/>
      <c r="CWV47" s="63"/>
      <c r="CWW47" s="62"/>
      <c r="CWX47" s="63"/>
      <c r="CWY47" s="62"/>
      <c r="CWZ47" s="63"/>
      <c r="CXA47" s="62"/>
      <c r="CXB47" s="63"/>
      <c r="CXC47" s="62"/>
      <c r="CXD47" s="63"/>
      <c r="CXE47" s="62"/>
      <c r="CXF47" s="63"/>
      <c r="CXG47" s="62"/>
      <c r="CXH47" s="63"/>
      <c r="CXI47" s="62"/>
      <c r="CXJ47" s="63"/>
      <c r="CXK47" s="62"/>
      <c r="CXL47" s="63"/>
      <c r="CXM47" s="62"/>
      <c r="CXN47" s="63"/>
      <c r="CXO47" s="62"/>
      <c r="CXP47" s="63"/>
      <c r="CXQ47" s="62"/>
      <c r="CXR47" s="63"/>
      <c r="CXS47" s="62"/>
      <c r="CXT47" s="63"/>
      <c r="CXU47" s="62"/>
      <c r="CXV47" s="63"/>
      <c r="CXW47" s="62"/>
      <c r="CXX47" s="63"/>
      <c r="CXY47" s="62"/>
      <c r="CXZ47" s="63"/>
      <c r="CYA47" s="62"/>
      <c r="CYB47" s="63"/>
      <c r="CYC47" s="62"/>
      <c r="CYD47" s="63"/>
      <c r="CYE47" s="62"/>
      <c r="CYF47" s="63"/>
      <c r="CYG47" s="62"/>
      <c r="CYH47" s="63"/>
      <c r="CYI47" s="62"/>
      <c r="CYJ47" s="63"/>
      <c r="CYK47" s="62"/>
      <c r="CYL47" s="63"/>
      <c r="CYM47" s="62"/>
      <c r="CYN47" s="63"/>
      <c r="CYO47" s="62"/>
      <c r="CYP47" s="63"/>
      <c r="CYQ47" s="62"/>
      <c r="CYR47" s="63"/>
      <c r="CYS47" s="62"/>
      <c r="CYT47" s="63"/>
      <c r="CYU47" s="62"/>
      <c r="CYV47" s="63"/>
      <c r="CYW47" s="62"/>
      <c r="CYX47" s="63"/>
      <c r="CYY47" s="62"/>
      <c r="CYZ47" s="63"/>
      <c r="CZA47" s="62"/>
      <c r="CZB47" s="63"/>
      <c r="CZC47" s="62"/>
      <c r="CZD47" s="63"/>
      <c r="CZE47" s="62"/>
      <c r="CZF47" s="63"/>
      <c r="CZG47" s="62"/>
      <c r="CZH47" s="63"/>
      <c r="CZI47" s="62"/>
      <c r="CZJ47" s="63"/>
      <c r="CZK47" s="62"/>
      <c r="CZL47" s="63"/>
      <c r="CZM47" s="62"/>
      <c r="CZN47" s="63"/>
      <c r="CZO47" s="62"/>
      <c r="CZP47" s="63"/>
      <c r="CZQ47" s="62"/>
      <c r="CZR47" s="63"/>
      <c r="CZS47" s="62"/>
      <c r="CZT47" s="63"/>
      <c r="CZU47" s="62"/>
      <c r="CZV47" s="63"/>
      <c r="CZW47" s="62"/>
      <c r="CZX47" s="63"/>
      <c r="CZY47" s="62"/>
      <c r="CZZ47" s="63"/>
      <c r="DAA47" s="62"/>
      <c r="DAB47" s="63"/>
      <c r="DAC47" s="62"/>
      <c r="DAD47" s="63"/>
      <c r="DAE47" s="62"/>
      <c r="DAF47" s="63"/>
      <c r="DAG47" s="62"/>
      <c r="DAH47" s="63"/>
      <c r="DAI47" s="62"/>
      <c r="DAJ47" s="63"/>
      <c r="DAK47" s="62"/>
      <c r="DAL47" s="63"/>
      <c r="DAM47" s="62"/>
      <c r="DAN47" s="63"/>
      <c r="DAO47" s="62"/>
      <c r="DAP47" s="63"/>
      <c r="DAQ47" s="62"/>
      <c r="DAR47" s="63"/>
      <c r="DAS47" s="62"/>
      <c r="DAT47" s="63"/>
      <c r="DAU47" s="62"/>
      <c r="DAV47" s="63"/>
      <c r="DAW47" s="62"/>
      <c r="DAX47" s="63"/>
      <c r="DAY47" s="62"/>
      <c r="DAZ47" s="63"/>
      <c r="DBA47" s="62"/>
      <c r="DBB47" s="63"/>
      <c r="DBC47" s="62"/>
      <c r="DBD47" s="63"/>
      <c r="DBE47" s="62"/>
      <c r="DBF47" s="63"/>
      <c r="DBG47" s="62"/>
      <c r="DBH47" s="63"/>
      <c r="DBI47" s="62"/>
      <c r="DBJ47" s="63"/>
      <c r="DBK47" s="62"/>
      <c r="DBL47" s="63"/>
      <c r="DBM47" s="62"/>
      <c r="DBN47" s="63"/>
      <c r="DBO47" s="62"/>
      <c r="DBP47" s="63"/>
      <c r="DBQ47" s="62"/>
      <c r="DBR47" s="63"/>
      <c r="DBS47" s="62"/>
      <c r="DBT47" s="63"/>
      <c r="DBU47" s="62"/>
      <c r="DBV47" s="63"/>
      <c r="DBW47" s="62"/>
      <c r="DBX47" s="63"/>
      <c r="DBY47" s="62"/>
      <c r="DBZ47" s="63"/>
      <c r="DCA47" s="62"/>
      <c r="DCB47" s="63"/>
      <c r="DCC47" s="62"/>
      <c r="DCD47" s="63"/>
      <c r="DCE47" s="62"/>
      <c r="DCF47" s="63"/>
      <c r="DCG47" s="62"/>
      <c r="DCH47" s="63"/>
      <c r="DCI47" s="62"/>
      <c r="DCJ47" s="63"/>
      <c r="DCK47" s="62"/>
      <c r="DCL47" s="63"/>
      <c r="DCM47" s="62"/>
      <c r="DCN47" s="63"/>
      <c r="DCO47" s="62"/>
      <c r="DCP47" s="63"/>
      <c r="DCQ47" s="62"/>
      <c r="DCR47" s="63"/>
      <c r="DCS47" s="62"/>
      <c r="DCT47" s="63"/>
      <c r="DCU47" s="62"/>
      <c r="DCV47" s="63"/>
      <c r="DCW47" s="62"/>
      <c r="DCX47" s="63"/>
      <c r="DCY47" s="62"/>
      <c r="DCZ47" s="63"/>
      <c r="DDA47" s="62"/>
      <c r="DDB47" s="63"/>
      <c r="DDC47" s="62"/>
      <c r="DDD47" s="63"/>
      <c r="DDE47" s="62"/>
      <c r="DDF47" s="63"/>
      <c r="DDG47" s="62"/>
      <c r="DDH47" s="63"/>
      <c r="DDI47" s="62"/>
      <c r="DDJ47" s="63"/>
      <c r="DDK47" s="62"/>
      <c r="DDL47" s="63"/>
      <c r="DDM47" s="62"/>
      <c r="DDN47" s="63"/>
      <c r="DDO47" s="62"/>
      <c r="DDP47" s="63"/>
      <c r="DDQ47" s="62"/>
      <c r="DDR47" s="63"/>
      <c r="DDS47" s="62"/>
      <c r="DDT47" s="63"/>
      <c r="DDU47" s="62"/>
      <c r="DDV47" s="63"/>
      <c r="DDW47" s="62"/>
      <c r="DDX47" s="63"/>
      <c r="DDY47" s="62"/>
      <c r="DDZ47" s="63"/>
      <c r="DEA47" s="62"/>
      <c r="DEB47" s="63"/>
      <c r="DEC47" s="62"/>
      <c r="DED47" s="63"/>
      <c r="DEE47" s="62"/>
      <c r="DEF47" s="63"/>
      <c r="DEG47" s="62"/>
      <c r="DEH47" s="63"/>
      <c r="DEI47" s="62"/>
      <c r="DEJ47" s="63"/>
      <c r="DEK47" s="62"/>
      <c r="DEL47" s="63"/>
      <c r="DEM47" s="62"/>
      <c r="DEN47" s="63"/>
      <c r="DEO47" s="62"/>
      <c r="DEP47" s="63"/>
      <c r="DEQ47" s="62"/>
      <c r="DER47" s="63"/>
      <c r="DES47" s="62"/>
      <c r="DET47" s="63"/>
      <c r="DEU47" s="62"/>
      <c r="DEV47" s="63"/>
      <c r="DEW47" s="62"/>
      <c r="DEX47" s="63"/>
      <c r="DEY47" s="62"/>
      <c r="DEZ47" s="63"/>
      <c r="DFA47" s="62"/>
      <c r="DFB47" s="63"/>
      <c r="DFC47" s="62"/>
      <c r="DFD47" s="63"/>
      <c r="DFE47" s="62"/>
      <c r="DFF47" s="63"/>
      <c r="DFG47" s="62"/>
      <c r="DFH47" s="63"/>
      <c r="DFI47" s="62"/>
      <c r="DFJ47" s="63"/>
      <c r="DFK47" s="62"/>
      <c r="DFL47" s="63"/>
      <c r="DFM47" s="62"/>
      <c r="DFN47" s="63"/>
      <c r="DFO47" s="62"/>
      <c r="DFP47" s="63"/>
      <c r="DFQ47" s="62"/>
      <c r="DFR47" s="63"/>
      <c r="DFS47" s="62"/>
      <c r="DFT47" s="63"/>
      <c r="DFU47" s="62"/>
      <c r="DFV47" s="63"/>
      <c r="DFW47" s="62"/>
      <c r="DFX47" s="63"/>
      <c r="DFY47" s="62"/>
      <c r="DFZ47" s="63"/>
      <c r="DGA47" s="62"/>
      <c r="DGB47" s="63"/>
      <c r="DGC47" s="62"/>
      <c r="DGD47" s="63"/>
      <c r="DGE47" s="62"/>
      <c r="DGF47" s="63"/>
      <c r="DGG47" s="62"/>
      <c r="DGH47" s="63"/>
      <c r="DGI47" s="62"/>
      <c r="DGJ47" s="63"/>
      <c r="DGK47" s="62"/>
      <c r="DGL47" s="63"/>
      <c r="DGM47" s="62"/>
      <c r="DGN47" s="63"/>
      <c r="DGO47" s="62"/>
      <c r="DGP47" s="63"/>
      <c r="DGQ47" s="62"/>
      <c r="DGR47" s="63"/>
      <c r="DGS47" s="62"/>
      <c r="DGT47" s="63"/>
      <c r="DGU47" s="62"/>
      <c r="DGV47" s="63"/>
      <c r="DGW47" s="62"/>
      <c r="DGX47" s="63"/>
      <c r="DGY47" s="62"/>
      <c r="DGZ47" s="63"/>
      <c r="DHA47" s="62"/>
      <c r="DHB47" s="63"/>
      <c r="DHC47" s="62"/>
      <c r="DHD47" s="63"/>
      <c r="DHE47" s="62"/>
      <c r="DHF47" s="63"/>
      <c r="DHG47" s="62"/>
      <c r="DHH47" s="63"/>
      <c r="DHI47" s="62"/>
      <c r="DHJ47" s="63"/>
      <c r="DHK47" s="62"/>
      <c r="DHL47" s="63"/>
      <c r="DHM47" s="62"/>
      <c r="DHN47" s="63"/>
      <c r="DHO47" s="62"/>
      <c r="DHP47" s="63"/>
      <c r="DHQ47" s="62"/>
      <c r="DHR47" s="63"/>
      <c r="DHS47" s="62"/>
      <c r="DHT47" s="63"/>
      <c r="DHU47" s="62"/>
      <c r="DHV47" s="63"/>
      <c r="DHW47" s="62"/>
      <c r="DHX47" s="63"/>
      <c r="DHY47" s="62"/>
      <c r="DHZ47" s="63"/>
      <c r="DIA47" s="62"/>
      <c r="DIB47" s="63"/>
      <c r="DIC47" s="62"/>
      <c r="DID47" s="63"/>
      <c r="DIE47" s="62"/>
      <c r="DIF47" s="63"/>
      <c r="DIG47" s="62"/>
      <c r="DIH47" s="63"/>
      <c r="DII47" s="62"/>
      <c r="DIJ47" s="63"/>
      <c r="DIK47" s="62"/>
      <c r="DIL47" s="63"/>
      <c r="DIM47" s="62"/>
      <c r="DIN47" s="63"/>
      <c r="DIO47" s="62"/>
      <c r="DIP47" s="63"/>
      <c r="DIQ47" s="62"/>
      <c r="DIR47" s="63"/>
      <c r="DIS47" s="62"/>
      <c r="DIT47" s="63"/>
      <c r="DIU47" s="62"/>
      <c r="DIV47" s="63"/>
      <c r="DIW47" s="62"/>
      <c r="DIX47" s="63"/>
      <c r="DIY47" s="62"/>
      <c r="DIZ47" s="63"/>
      <c r="DJA47" s="62"/>
      <c r="DJB47" s="63"/>
      <c r="DJC47" s="62"/>
      <c r="DJD47" s="63"/>
      <c r="DJE47" s="62"/>
      <c r="DJF47" s="63"/>
      <c r="DJG47" s="62"/>
      <c r="DJH47" s="63"/>
      <c r="DJI47" s="62"/>
      <c r="DJJ47" s="63"/>
      <c r="DJK47" s="62"/>
      <c r="DJL47" s="63"/>
      <c r="DJM47" s="62"/>
      <c r="DJN47" s="63"/>
      <c r="DJO47" s="62"/>
      <c r="DJP47" s="63"/>
      <c r="DJQ47" s="62"/>
      <c r="DJR47" s="63"/>
      <c r="DJS47" s="62"/>
      <c r="DJT47" s="63"/>
      <c r="DJU47" s="62"/>
      <c r="DJV47" s="63"/>
      <c r="DJW47" s="62"/>
      <c r="DJX47" s="63"/>
      <c r="DJY47" s="62"/>
      <c r="DJZ47" s="63"/>
      <c r="DKA47" s="62"/>
      <c r="DKB47" s="63"/>
      <c r="DKC47" s="62"/>
      <c r="DKD47" s="63"/>
      <c r="DKE47" s="62"/>
      <c r="DKF47" s="63"/>
      <c r="DKG47" s="62"/>
      <c r="DKH47" s="63"/>
      <c r="DKI47" s="62"/>
      <c r="DKJ47" s="63"/>
      <c r="DKK47" s="62"/>
      <c r="DKL47" s="63"/>
      <c r="DKM47" s="62"/>
      <c r="DKN47" s="63"/>
      <c r="DKO47" s="62"/>
      <c r="DKP47" s="63"/>
      <c r="DKQ47" s="62"/>
      <c r="DKR47" s="63"/>
      <c r="DKS47" s="62"/>
      <c r="DKT47" s="63"/>
      <c r="DKU47" s="62"/>
      <c r="DKV47" s="63"/>
      <c r="DKW47" s="62"/>
      <c r="DKX47" s="63"/>
      <c r="DKY47" s="62"/>
      <c r="DKZ47" s="63"/>
      <c r="DLA47" s="62"/>
      <c r="DLB47" s="63"/>
      <c r="DLC47" s="62"/>
      <c r="DLD47" s="63"/>
      <c r="DLE47" s="62"/>
      <c r="DLF47" s="63"/>
      <c r="DLG47" s="62"/>
      <c r="DLH47" s="63"/>
      <c r="DLI47" s="62"/>
      <c r="DLJ47" s="63"/>
      <c r="DLK47" s="62"/>
      <c r="DLL47" s="63"/>
      <c r="DLM47" s="62"/>
      <c r="DLN47" s="63"/>
      <c r="DLO47" s="62"/>
      <c r="DLP47" s="63"/>
      <c r="DLQ47" s="62"/>
      <c r="DLR47" s="63"/>
      <c r="DLS47" s="62"/>
      <c r="DLT47" s="63"/>
      <c r="DLU47" s="62"/>
      <c r="DLV47" s="63"/>
      <c r="DLW47" s="62"/>
      <c r="DLX47" s="63"/>
      <c r="DLY47" s="62"/>
      <c r="DLZ47" s="63"/>
      <c r="DMA47" s="62"/>
      <c r="DMB47" s="63"/>
      <c r="DMC47" s="62"/>
      <c r="DMD47" s="63"/>
      <c r="DME47" s="62"/>
      <c r="DMF47" s="63"/>
      <c r="DMG47" s="62"/>
      <c r="DMH47" s="63"/>
      <c r="DMI47" s="62"/>
      <c r="DMJ47" s="63"/>
      <c r="DMK47" s="62"/>
      <c r="DML47" s="63"/>
      <c r="DMM47" s="62"/>
      <c r="DMN47" s="63"/>
      <c r="DMO47" s="62"/>
      <c r="DMP47" s="63"/>
      <c r="DMQ47" s="62"/>
      <c r="DMR47" s="63"/>
      <c r="DMS47" s="62"/>
      <c r="DMT47" s="63"/>
      <c r="DMU47" s="62"/>
      <c r="DMV47" s="63"/>
      <c r="DMW47" s="62"/>
      <c r="DMX47" s="63"/>
      <c r="DMY47" s="62"/>
      <c r="DMZ47" s="63"/>
      <c r="DNA47" s="62"/>
      <c r="DNB47" s="63"/>
      <c r="DNC47" s="62"/>
      <c r="DND47" s="63"/>
      <c r="DNE47" s="62"/>
      <c r="DNF47" s="63"/>
      <c r="DNG47" s="62"/>
      <c r="DNH47" s="63"/>
      <c r="DNI47" s="62"/>
      <c r="DNJ47" s="63"/>
      <c r="DNK47" s="62"/>
      <c r="DNL47" s="63"/>
      <c r="DNM47" s="62"/>
      <c r="DNN47" s="63"/>
      <c r="DNO47" s="62"/>
      <c r="DNP47" s="63"/>
      <c r="DNQ47" s="62"/>
      <c r="DNR47" s="63"/>
      <c r="DNS47" s="62"/>
      <c r="DNT47" s="63"/>
      <c r="DNU47" s="62"/>
      <c r="DNV47" s="63"/>
      <c r="DNW47" s="62"/>
      <c r="DNX47" s="63"/>
      <c r="DNY47" s="62"/>
      <c r="DNZ47" s="63"/>
      <c r="DOA47" s="62"/>
      <c r="DOB47" s="63"/>
      <c r="DOC47" s="62"/>
      <c r="DOD47" s="63"/>
      <c r="DOE47" s="62"/>
      <c r="DOF47" s="63"/>
      <c r="DOG47" s="62"/>
      <c r="DOH47" s="63"/>
      <c r="DOI47" s="62"/>
      <c r="DOJ47" s="63"/>
      <c r="DOK47" s="62"/>
      <c r="DOL47" s="63"/>
      <c r="DOM47" s="62"/>
      <c r="DON47" s="63"/>
      <c r="DOO47" s="62"/>
      <c r="DOP47" s="63"/>
      <c r="DOQ47" s="62"/>
      <c r="DOR47" s="63"/>
      <c r="DOS47" s="62"/>
      <c r="DOT47" s="63"/>
      <c r="DOU47" s="62"/>
      <c r="DOV47" s="63"/>
      <c r="DOW47" s="62"/>
      <c r="DOX47" s="63"/>
      <c r="DOY47" s="62"/>
      <c r="DOZ47" s="63"/>
      <c r="DPA47" s="62"/>
      <c r="DPB47" s="63"/>
      <c r="DPC47" s="62"/>
      <c r="DPD47" s="63"/>
      <c r="DPE47" s="62"/>
      <c r="DPF47" s="63"/>
      <c r="DPG47" s="62"/>
      <c r="DPH47" s="63"/>
      <c r="DPI47" s="62"/>
      <c r="DPJ47" s="63"/>
      <c r="DPK47" s="62"/>
      <c r="DPL47" s="63"/>
      <c r="DPM47" s="62"/>
      <c r="DPN47" s="63"/>
      <c r="DPO47" s="62"/>
      <c r="DPP47" s="63"/>
      <c r="DPQ47" s="62"/>
      <c r="DPR47" s="63"/>
      <c r="DPS47" s="62"/>
      <c r="DPT47" s="63"/>
      <c r="DPU47" s="62"/>
      <c r="DPV47" s="63"/>
      <c r="DPW47" s="62"/>
      <c r="DPX47" s="63"/>
      <c r="DPY47" s="62"/>
      <c r="DPZ47" s="63"/>
      <c r="DQA47" s="62"/>
      <c r="DQB47" s="63"/>
      <c r="DQC47" s="62"/>
      <c r="DQD47" s="63"/>
      <c r="DQE47" s="62"/>
      <c r="DQF47" s="63"/>
      <c r="DQG47" s="62"/>
      <c r="DQH47" s="63"/>
      <c r="DQI47" s="62"/>
      <c r="DQJ47" s="63"/>
      <c r="DQK47" s="62"/>
      <c r="DQL47" s="63"/>
      <c r="DQM47" s="62"/>
      <c r="DQN47" s="63"/>
      <c r="DQO47" s="62"/>
      <c r="DQP47" s="63"/>
      <c r="DQQ47" s="62"/>
      <c r="DQR47" s="63"/>
      <c r="DQS47" s="62"/>
      <c r="DQT47" s="63"/>
      <c r="DQU47" s="62"/>
      <c r="DQV47" s="63"/>
      <c r="DQW47" s="62"/>
      <c r="DQX47" s="63"/>
      <c r="DQY47" s="62"/>
      <c r="DQZ47" s="63"/>
      <c r="DRA47" s="62"/>
      <c r="DRB47" s="63"/>
      <c r="DRC47" s="62"/>
      <c r="DRD47" s="63"/>
      <c r="DRE47" s="62"/>
      <c r="DRF47" s="63"/>
      <c r="DRG47" s="62"/>
      <c r="DRH47" s="63"/>
      <c r="DRI47" s="62"/>
      <c r="DRJ47" s="63"/>
      <c r="DRK47" s="62"/>
      <c r="DRL47" s="63"/>
      <c r="DRM47" s="62"/>
      <c r="DRN47" s="63"/>
      <c r="DRO47" s="62"/>
      <c r="DRP47" s="63"/>
      <c r="DRQ47" s="62"/>
      <c r="DRR47" s="63"/>
      <c r="DRS47" s="62"/>
      <c r="DRT47" s="63"/>
      <c r="DRU47" s="62"/>
      <c r="DRV47" s="63"/>
      <c r="DRW47" s="62"/>
      <c r="DRX47" s="63"/>
      <c r="DRY47" s="62"/>
      <c r="DRZ47" s="63"/>
      <c r="DSA47" s="62"/>
      <c r="DSB47" s="63"/>
      <c r="DSC47" s="62"/>
      <c r="DSD47" s="63"/>
      <c r="DSE47" s="62"/>
      <c r="DSF47" s="63"/>
      <c r="DSG47" s="62"/>
      <c r="DSH47" s="63"/>
      <c r="DSI47" s="62"/>
      <c r="DSJ47" s="63"/>
      <c r="DSK47" s="62"/>
      <c r="DSL47" s="63"/>
      <c r="DSM47" s="62"/>
      <c r="DSN47" s="63"/>
      <c r="DSO47" s="62"/>
      <c r="DSP47" s="63"/>
      <c r="DSQ47" s="62"/>
      <c r="DSR47" s="63"/>
      <c r="DSS47" s="62"/>
      <c r="DST47" s="63"/>
      <c r="DSU47" s="62"/>
      <c r="DSV47" s="63"/>
      <c r="DSW47" s="62"/>
      <c r="DSX47" s="63"/>
      <c r="DSY47" s="62"/>
      <c r="DSZ47" s="63"/>
      <c r="DTA47" s="62"/>
      <c r="DTB47" s="63"/>
      <c r="DTC47" s="62"/>
      <c r="DTD47" s="63"/>
      <c r="DTE47" s="62"/>
      <c r="DTF47" s="63"/>
      <c r="DTG47" s="62"/>
      <c r="DTH47" s="63"/>
      <c r="DTI47" s="62"/>
      <c r="DTJ47" s="63"/>
      <c r="DTK47" s="62"/>
      <c r="DTL47" s="63"/>
      <c r="DTM47" s="62"/>
      <c r="DTN47" s="63"/>
      <c r="DTO47" s="62"/>
      <c r="DTP47" s="63"/>
      <c r="DTQ47" s="62"/>
      <c r="DTR47" s="63"/>
      <c r="DTS47" s="62"/>
      <c r="DTT47" s="63"/>
      <c r="DTU47" s="62"/>
      <c r="DTV47" s="63"/>
      <c r="DTW47" s="62"/>
      <c r="DTX47" s="63"/>
      <c r="DTY47" s="62"/>
      <c r="DTZ47" s="63"/>
      <c r="DUA47" s="62"/>
      <c r="DUB47" s="63"/>
      <c r="DUC47" s="62"/>
      <c r="DUD47" s="63"/>
      <c r="DUE47" s="62"/>
      <c r="DUF47" s="63"/>
      <c r="DUG47" s="62"/>
      <c r="DUH47" s="63"/>
      <c r="DUI47" s="62"/>
      <c r="DUJ47" s="63"/>
      <c r="DUK47" s="62"/>
      <c r="DUL47" s="63"/>
      <c r="DUM47" s="62"/>
      <c r="DUN47" s="63"/>
      <c r="DUO47" s="62"/>
      <c r="DUP47" s="63"/>
      <c r="DUQ47" s="62"/>
      <c r="DUR47" s="63"/>
      <c r="DUS47" s="62"/>
      <c r="DUT47" s="63"/>
      <c r="DUU47" s="62"/>
      <c r="DUV47" s="63"/>
      <c r="DUW47" s="62"/>
      <c r="DUX47" s="63"/>
      <c r="DUY47" s="62"/>
      <c r="DUZ47" s="63"/>
      <c r="DVA47" s="62"/>
      <c r="DVB47" s="63"/>
      <c r="DVC47" s="62"/>
      <c r="DVD47" s="63"/>
      <c r="DVE47" s="62"/>
      <c r="DVF47" s="63"/>
      <c r="DVG47" s="62"/>
      <c r="DVH47" s="63"/>
      <c r="DVI47" s="62"/>
      <c r="DVJ47" s="63"/>
      <c r="DVK47" s="62"/>
      <c r="DVL47" s="63"/>
      <c r="DVM47" s="62"/>
      <c r="DVN47" s="63"/>
      <c r="DVO47" s="62"/>
      <c r="DVP47" s="63"/>
      <c r="DVQ47" s="62"/>
      <c r="DVR47" s="63"/>
      <c r="DVS47" s="62"/>
      <c r="DVT47" s="63"/>
      <c r="DVU47" s="62"/>
      <c r="DVV47" s="63"/>
      <c r="DVW47" s="62"/>
      <c r="DVX47" s="63"/>
      <c r="DVY47" s="62"/>
      <c r="DVZ47" s="63"/>
      <c r="DWA47" s="62"/>
      <c r="DWB47" s="63"/>
      <c r="DWC47" s="62"/>
      <c r="DWD47" s="63"/>
      <c r="DWE47" s="62"/>
      <c r="DWF47" s="63"/>
      <c r="DWG47" s="62"/>
      <c r="DWH47" s="63"/>
      <c r="DWI47" s="62"/>
      <c r="DWJ47" s="63"/>
      <c r="DWK47" s="62"/>
      <c r="DWL47" s="63"/>
      <c r="DWM47" s="62"/>
      <c r="DWN47" s="63"/>
      <c r="DWO47" s="62"/>
      <c r="DWP47" s="63"/>
      <c r="DWQ47" s="62"/>
      <c r="DWR47" s="63"/>
      <c r="DWS47" s="62"/>
      <c r="DWT47" s="63"/>
      <c r="DWU47" s="62"/>
      <c r="DWV47" s="63"/>
      <c r="DWW47" s="62"/>
      <c r="DWX47" s="63"/>
      <c r="DWY47" s="62"/>
      <c r="DWZ47" s="63"/>
      <c r="DXA47" s="62"/>
      <c r="DXB47" s="63"/>
      <c r="DXC47" s="62"/>
      <c r="DXD47" s="63"/>
      <c r="DXE47" s="62"/>
      <c r="DXF47" s="63"/>
      <c r="DXG47" s="62"/>
      <c r="DXH47" s="63"/>
      <c r="DXI47" s="62"/>
      <c r="DXJ47" s="63"/>
      <c r="DXK47" s="62"/>
      <c r="DXL47" s="63"/>
      <c r="DXM47" s="62"/>
      <c r="DXN47" s="63"/>
      <c r="DXO47" s="62"/>
      <c r="DXP47" s="63"/>
      <c r="DXQ47" s="62"/>
      <c r="DXR47" s="63"/>
      <c r="DXS47" s="62"/>
      <c r="DXT47" s="63"/>
      <c r="DXU47" s="62"/>
      <c r="DXV47" s="63"/>
      <c r="DXW47" s="62"/>
      <c r="DXX47" s="63"/>
      <c r="DXY47" s="62"/>
      <c r="DXZ47" s="63"/>
      <c r="DYA47" s="62"/>
      <c r="DYB47" s="63"/>
      <c r="DYC47" s="62"/>
      <c r="DYD47" s="63"/>
      <c r="DYE47" s="62"/>
      <c r="DYF47" s="63"/>
      <c r="DYG47" s="62"/>
      <c r="DYH47" s="63"/>
      <c r="DYI47" s="62"/>
      <c r="DYJ47" s="63"/>
      <c r="DYK47" s="62"/>
      <c r="DYL47" s="63"/>
      <c r="DYM47" s="62"/>
      <c r="DYN47" s="63"/>
      <c r="DYO47" s="62"/>
      <c r="DYP47" s="63"/>
      <c r="DYQ47" s="62"/>
      <c r="DYR47" s="63"/>
      <c r="DYS47" s="62"/>
      <c r="DYT47" s="63"/>
      <c r="DYU47" s="62"/>
      <c r="DYV47" s="63"/>
      <c r="DYW47" s="62"/>
      <c r="DYX47" s="63"/>
      <c r="DYY47" s="62"/>
      <c r="DYZ47" s="63"/>
      <c r="DZA47" s="62"/>
      <c r="DZB47" s="63"/>
      <c r="DZC47" s="62"/>
      <c r="DZD47" s="63"/>
      <c r="DZE47" s="62"/>
      <c r="DZF47" s="63"/>
      <c r="DZG47" s="62"/>
      <c r="DZH47" s="63"/>
      <c r="DZI47" s="62"/>
      <c r="DZJ47" s="63"/>
      <c r="DZK47" s="62"/>
      <c r="DZL47" s="63"/>
      <c r="DZM47" s="62"/>
      <c r="DZN47" s="63"/>
      <c r="DZO47" s="62"/>
      <c r="DZP47" s="63"/>
      <c r="DZQ47" s="62"/>
      <c r="DZR47" s="63"/>
      <c r="DZS47" s="62"/>
      <c r="DZT47" s="63"/>
      <c r="DZU47" s="62"/>
      <c r="DZV47" s="63"/>
      <c r="DZW47" s="62"/>
      <c r="DZX47" s="63"/>
      <c r="DZY47" s="62"/>
      <c r="DZZ47" s="63"/>
      <c r="EAA47" s="62"/>
      <c r="EAB47" s="63"/>
      <c r="EAC47" s="62"/>
      <c r="EAD47" s="63"/>
      <c r="EAE47" s="62"/>
      <c r="EAF47" s="63"/>
      <c r="EAG47" s="62"/>
      <c r="EAH47" s="63"/>
      <c r="EAI47" s="62"/>
      <c r="EAJ47" s="63"/>
      <c r="EAK47" s="62"/>
      <c r="EAL47" s="63"/>
      <c r="EAM47" s="62"/>
      <c r="EAN47" s="63"/>
      <c r="EAO47" s="62"/>
      <c r="EAP47" s="63"/>
      <c r="EAQ47" s="62"/>
      <c r="EAR47" s="63"/>
      <c r="EAS47" s="62"/>
      <c r="EAT47" s="63"/>
      <c r="EAU47" s="62"/>
      <c r="EAV47" s="63"/>
      <c r="EAW47" s="62"/>
      <c r="EAX47" s="63"/>
      <c r="EAY47" s="62"/>
      <c r="EAZ47" s="63"/>
      <c r="EBA47" s="62"/>
      <c r="EBB47" s="63"/>
      <c r="EBC47" s="62"/>
      <c r="EBD47" s="63"/>
      <c r="EBE47" s="62"/>
      <c r="EBF47" s="63"/>
      <c r="EBG47" s="62"/>
      <c r="EBH47" s="63"/>
      <c r="EBI47" s="62"/>
      <c r="EBJ47" s="63"/>
      <c r="EBK47" s="62"/>
      <c r="EBL47" s="63"/>
      <c r="EBM47" s="62"/>
      <c r="EBN47" s="63"/>
      <c r="EBO47" s="62"/>
      <c r="EBP47" s="63"/>
      <c r="EBQ47" s="62"/>
      <c r="EBR47" s="63"/>
      <c r="EBS47" s="62"/>
      <c r="EBT47" s="63"/>
      <c r="EBU47" s="62"/>
      <c r="EBV47" s="63"/>
      <c r="EBW47" s="62"/>
      <c r="EBX47" s="63"/>
      <c r="EBY47" s="62"/>
      <c r="EBZ47" s="63"/>
      <c r="ECA47" s="62"/>
      <c r="ECB47" s="63"/>
      <c r="ECC47" s="62"/>
      <c r="ECD47" s="63"/>
      <c r="ECE47" s="62"/>
      <c r="ECF47" s="63"/>
      <c r="ECG47" s="62"/>
      <c r="ECH47" s="63"/>
      <c r="ECI47" s="62"/>
      <c r="ECJ47" s="63"/>
      <c r="ECK47" s="62"/>
      <c r="ECL47" s="63"/>
      <c r="ECM47" s="62"/>
      <c r="ECN47" s="63"/>
      <c r="ECO47" s="62"/>
      <c r="ECP47" s="63"/>
      <c r="ECQ47" s="62"/>
      <c r="ECR47" s="63"/>
      <c r="ECS47" s="62"/>
      <c r="ECT47" s="63"/>
      <c r="ECU47" s="62"/>
      <c r="ECV47" s="63"/>
      <c r="ECW47" s="62"/>
      <c r="ECX47" s="63"/>
      <c r="ECY47" s="62"/>
      <c r="ECZ47" s="63"/>
      <c r="EDA47" s="62"/>
      <c r="EDB47" s="63"/>
      <c r="EDC47" s="62"/>
      <c r="EDD47" s="63"/>
      <c r="EDE47" s="62"/>
      <c r="EDF47" s="63"/>
      <c r="EDG47" s="62"/>
      <c r="EDH47" s="63"/>
      <c r="EDI47" s="62"/>
      <c r="EDJ47" s="63"/>
      <c r="EDK47" s="62"/>
      <c r="EDL47" s="63"/>
      <c r="EDM47" s="62"/>
      <c r="EDN47" s="63"/>
      <c r="EDO47" s="62"/>
      <c r="EDP47" s="63"/>
      <c r="EDQ47" s="62"/>
      <c r="EDR47" s="63"/>
      <c r="EDS47" s="62"/>
      <c r="EDT47" s="63"/>
      <c r="EDU47" s="62"/>
      <c r="EDV47" s="63"/>
      <c r="EDW47" s="62"/>
      <c r="EDX47" s="63"/>
      <c r="EDY47" s="62"/>
      <c r="EDZ47" s="63"/>
      <c r="EEA47" s="62"/>
      <c r="EEB47" s="63"/>
      <c r="EEC47" s="62"/>
      <c r="EED47" s="63"/>
      <c r="EEE47" s="62"/>
      <c r="EEF47" s="63"/>
      <c r="EEG47" s="62"/>
      <c r="EEH47" s="63"/>
      <c r="EEI47" s="62"/>
      <c r="EEJ47" s="63"/>
      <c r="EEK47" s="62"/>
      <c r="EEL47" s="63"/>
      <c r="EEM47" s="62"/>
      <c r="EEN47" s="63"/>
      <c r="EEO47" s="62"/>
      <c r="EEP47" s="63"/>
      <c r="EEQ47" s="62"/>
      <c r="EER47" s="63"/>
      <c r="EES47" s="62"/>
      <c r="EET47" s="63"/>
      <c r="EEU47" s="62"/>
      <c r="EEV47" s="63"/>
      <c r="EEW47" s="62"/>
      <c r="EEX47" s="63"/>
      <c r="EEY47" s="62"/>
      <c r="EEZ47" s="63"/>
      <c r="EFA47" s="62"/>
      <c r="EFB47" s="63"/>
      <c r="EFC47" s="62"/>
      <c r="EFD47" s="63"/>
      <c r="EFE47" s="62"/>
      <c r="EFF47" s="63"/>
      <c r="EFG47" s="62"/>
      <c r="EFH47" s="63"/>
      <c r="EFI47" s="62"/>
      <c r="EFJ47" s="63"/>
      <c r="EFK47" s="62"/>
      <c r="EFL47" s="63"/>
      <c r="EFM47" s="62"/>
      <c r="EFN47" s="63"/>
      <c r="EFO47" s="62"/>
      <c r="EFP47" s="63"/>
      <c r="EFQ47" s="62"/>
      <c r="EFR47" s="63"/>
      <c r="EFS47" s="62"/>
      <c r="EFT47" s="63"/>
      <c r="EFU47" s="62"/>
      <c r="EFV47" s="63"/>
      <c r="EFW47" s="62"/>
      <c r="EFX47" s="63"/>
      <c r="EFY47" s="62"/>
      <c r="EFZ47" s="63"/>
      <c r="EGA47" s="62"/>
      <c r="EGB47" s="63"/>
      <c r="EGC47" s="62"/>
      <c r="EGD47" s="63"/>
      <c r="EGE47" s="62"/>
      <c r="EGF47" s="63"/>
      <c r="EGG47" s="62"/>
      <c r="EGH47" s="63"/>
      <c r="EGI47" s="62"/>
      <c r="EGJ47" s="63"/>
      <c r="EGK47" s="62"/>
      <c r="EGL47" s="63"/>
      <c r="EGM47" s="62"/>
      <c r="EGN47" s="63"/>
      <c r="EGO47" s="62"/>
      <c r="EGP47" s="63"/>
      <c r="EGQ47" s="62"/>
      <c r="EGR47" s="63"/>
      <c r="EGS47" s="62"/>
      <c r="EGT47" s="63"/>
      <c r="EGU47" s="62"/>
      <c r="EGV47" s="63"/>
      <c r="EGW47" s="62"/>
      <c r="EGX47" s="63"/>
      <c r="EGY47" s="62"/>
      <c r="EGZ47" s="63"/>
      <c r="EHA47" s="62"/>
      <c r="EHB47" s="63"/>
      <c r="EHC47" s="62"/>
      <c r="EHD47" s="63"/>
      <c r="EHE47" s="62"/>
      <c r="EHF47" s="63"/>
      <c r="EHG47" s="62"/>
      <c r="EHH47" s="63"/>
      <c r="EHI47" s="62"/>
      <c r="EHJ47" s="63"/>
      <c r="EHK47" s="62"/>
      <c r="EHL47" s="63"/>
      <c r="EHM47" s="62"/>
      <c r="EHN47" s="63"/>
      <c r="EHO47" s="62"/>
      <c r="EHP47" s="63"/>
      <c r="EHQ47" s="62"/>
      <c r="EHR47" s="63"/>
      <c r="EHS47" s="62"/>
      <c r="EHT47" s="63"/>
      <c r="EHU47" s="62"/>
      <c r="EHV47" s="63"/>
      <c r="EHW47" s="62"/>
      <c r="EHX47" s="63"/>
      <c r="EHY47" s="62"/>
      <c r="EHZ47" s="63"/>
      <c r="EIA47" s="62"/>
      <c r="EIB47" s="63"/>
      <c r="EIC47" s="62"/>
      <c r="EID47" s="63"/>
      <c r="EIE47" s="62"/>
      <c r="EIF47" s="63"/>
      <c r="EIG47" s="62"/>
      <c r="EIH47" s="63"/>
      <c r="EII47" s="62"/>
      <c r="EIJ47" s="63"/>
      <c r="EIK47" s="62"/>
      <c r="EIL47" s="63"/>
      <c r="EIM47" s="62"/>
      <c r="EIN47" s="63"/>
      <c r="EIO47" s="62"/>
      <c r="EIP47" s="63"/>
      <c r="EIQ47" s="62"/>
      <c r="EIR47" s="63"/>
      <c r="EIS47" s="62"/>
      <c r="EIT47" s="63"/>
      <c r="EIU47" s="62"/>
      <c r="EIV47" s="63"/>
      <c r="EIW47" s="62"/>
      <c r="EIX47" s="63"/>
      <c r="EIY47" s="62"/>
      <c r="EIZ47" s="63"/>
      <c r="EJA47" s="62"/>
      <c r="EJB47" s="63"/>
      <c r="EJC47" s="62"/>
      <c r="EJD47" s="63"/>
      <c r="EJE47" s="62"/>
      <c r="EJF47" s="63"/>
      <c r="EJG47" s="62"/>
      <c r="EJH47" s="63"/>
      <c r="EJI47" s="62"/>
      <c r="EJJ47" s="63"/>
      <c r="EJK47" s="62"/>
      <c r="EJL47" s="63"/>
      <c r="EJM47" s="62"/>
      <c r="EJN47" s="63"/>
      <c r="EJO47" s="62"/>
      <c r="EJP47" s="63"/>
      <c r="EJQ47" s="62"/>
      <c r="EJR47" s="63"/>
      <c r="EJS47" s="62"/>
      <c r="EJT47" s="63"/>
      <c r="EJU47" s="62"/>
      <c r="EJV47" s="63"/>
      <c r="EJW47" s="62"/>
      <c r="EJX47" s="63"/>
      <c r="EJY47" s="62"/>
      <c r="EJZ47" s="63"/>
      <c r="EKA47" s="62"/>
      <c r="EKB47" s="63"/>
      <c r="EKC47" s="62"/>
      <c r="EKD47" s="63"/>
      <c r="EKE47" s="62"/>
      <c r="EKF47" s="63"/>
      <c r="EKG47" s="62"/>
      <c r="EKH47" s="63"/>
      <c r="EKI47" s="62"/>
      <c r="EKJ47" s="63"/>
      <c r="EKK47" s="62"/>
      <c r="EKL47" s="63"/>
      <c r="EKM47" s="62"/>
      <c r="EKN47" s="63"/>
      <c r="EKO47" s="62"/>
      <c r="EKP47" s="63"/>
      <c r="EKQ47" s="62"/>
      <c r="EKR47" s="63"/>
      <c r="EKS47" s="62"/>
      <c r="EKT47" s="63"/>
      <c r="EKU47" s="62"/>
      <c r="EKV47" s="63"/>
      <c r="EKW47" s="62"/>
      <c r="EKX47" s="63"/>
      <c r="EKY47" s="62"/>
      <c r="EKZ47" s="63"/>
      <c r="ELA47" s="62"/>
      <c r="ELB47" s="63"/>
      <c r="ELC47" s="62"/>
      <c r="ELD47" s="63"/>
      <c r="ELE47" s="62"/>
      <c r="ELF47" s="63"/>
      <c r="ELG47" s="62"/>
      <c r="ELH47" s="63"/>
      <c r="ELI47" s="62"/>
      <c r="ELJ47" s="63"/>
      <c r="ELK47" s="62"/>
      <c r="ELL47" s="63"/>
      <c r="ELM47" s="62"/>
      <c r="ELN47" s="63"/>
      <c r="ELO47" s="62"/>
      <c r="ELP47" s="63"/>
      <c r="ELQ47" s="62"/>
      <c r="ELR47" s="63"/>
      <c r="ELS47" s="62"/>
      <c r="ELT47" s="63"/>
      <c r="ELU47" s="62"/>
      <c r="ELV47" s="63"/>
      <c r="ELW47" s="62"/>
      <c r="ELX47" s="63"/>
      <c r="ELY47" s="62"/>
      <c r="ELZ47" s="63"/>
      <c r="EMA47" s="62"/>
      <c r="EMB47" s="63"/>
      <c r="EMC47" s="62"/>
      <c r="EMD47" s="63"/>
      <c r="EME47" s="62"/>
      <c r="EMF47" s="63"/>
      <c r="EMG47" s="62"/>
      <c r="EMH47" s="63"/>
      <c r="EMI47" s="62"/>
      <c r="EMJ47" s="63"/>
      <c r="EMK47" s="62"/>
      <c r="EML47" s="63"/>
      <c r="EMM47" s="62"/>
      <c r="EMN47" s="63"/>
      <c r="EMO47" s="62"/>
      <c r="EMP47" s="63"/>
      <c r="EMQ47" s="62"/>
      <c r="EMR47" s="63"/>
      <c r="EMS47" s="62"/>
      <c r="EMT47" s="63"/>
      <c r="EMU47" s="62"/>
      <c r="EMV47" s="63"/>
      <c r="EMW47" s="62"/>
      <c r="EMX47" s="63"/>
      <c r="EMY47" s="62"/>
      <c r="EMZ47" s="63"/>
      <c r="ENA47" s="62"/>
      <c r="ENB47" s="63"/>
      <c r="ENC47" s="62"/>
      <c r="END47" s="63"/>
      <c r="ENE47" s="62"/>
      <c r="ENF47" s="63"/>
      <c r="ENG47" s="62"/>
      <c r="ENH47" s="63"/>
      <c r="ENI47" s="62"/>
      <c r="ENJ47" s="63"/>
      <c r="ENK47" s="62"/>
      <c r="ENL47" s="63"/>
      <c r="ENM47" s="62"/>
      <c r="ENN47" s="63"/>
      <c r="ENO47" s="62"/>
      <c r="ENP47" s="63"/>
      <c r="ENQ47" s="62"/>
      <c r="ENR47" s="63"/>
      <c r="ENS47" s="62"/>
      <c r="ENT47" s="63"/>
      <c r="ENU47" s="62"/>
      <c r="ENV47" s="63"/>
      <c r="ENW47" s="62"/>
      <c r="ENX47" s="63"/>
      <c r="ENY47" s="62"/>
      <c r="ENZ47" s="63"/>
      <c r="EOA47" s="62"/>
      <c r="EOB47" s="63"/>
      <c r="EOC47" s="62"/>
      <c r="EOD47" s="63"/>
      <c r="EOE47" s="62"/>
      <c r="EOF47" s="63"/>
      <c r="EOG47" s="62"/>
      <c r="EOH47" s="63"/>
      <c r="EOI47" s="62"/>
      <c r="EOJ47" s="63"/>
      <c r="EOK47" s="62"/>
      <c r="EOL47" s="63"/>
      <c r="EOM47" s="62"/>
      <c r="EON47" s="63"/>
      <c r="EOO47" s="62"/>
      <c r="EOP47" s="63"/>
      <c r="EOQ47" s="62"/>
      <c r="EOR47" s="63"/>
      <c r="EOS47" s="62"/>
      <c r="EOT47" s="63"/>
      <c r="EOU47" s="62"/>
      <c r="EOV47" s="63"/>
      <c r="EOW47" s="62"/>
      <c r="EOX47" s="63"/>
      <c r="EOY47" s="62"/>
      <c r="EOZ47" s="63"/>
      <c r="EPA47" s="62"/>
      <c r="EPB47" s="63"/>
      <c r="EPC47" s="62"/>
      <c r="EPD47" s="63"/>
      <c r="EPE47" s="62"/>
      <c r="EPF47" s="63"/>
      <c r="EPG47" s="62"/>
      <c r="EPH47" s="63"/>
      <c r="EPI47" s="62"/>
      <c r="EPJ47" s="63"/>
      <c r="EPK47" s="62"/>
      <c r="EPL47" s="63"/>
      <c r="EPM47" s="62"/>
      <c r="EPN47" s="63"/>
      <c r="EPO47" s="62"/>
      <c r="EPP47" s="63"/>
      <c r="EPQ47" s="62"/>
      <c r="EPR47" s="63"/>
      <c r="EPS47" s="62"/>
      <c r="EPT47" s="63"/>
      <c r="EPU47" s="62"/>
      <c r="EPV47" s="63"/>
      <c r="EPW47" s="62"/>
      <c r="EPX47" s="63"/>
      <c r="EPY47" s="62"/>
      <c r="EPZ47" s="63"/>
      <c r="EQA47" s="62"/>
      <c r="EQB47" s="63"/>
      <c r="EQC47" s="62"/>
      <c r="EQD47" s="63"/>
      <c r="EQE47" s="62"/>
      <c r="EQF47" s="63"/>
      <c r="EQG47" s="62"/>
      <c r="EQH47" s="63"/>
      <c r="EQI47" s="62"/>
      <c r="EQJ47" s="63"/>
      <c r="EQK47" s="62"/>
      <c r="EQL47" s="63"/>
      <c r="EQM47" s="62"/>
      <c r="EQN47" s="63"/>
      <c r="EQO47" s="62"/>
      <c r="EQP47" s="63"/>
      <c r="EQQ47" s="62"/>
      <c r="EQR47" s="63"/>
      <c r="EQS47" s="62"/>
      <c r="EQT47" s="63"/>
      <c r="EQU47" s="62"/>
      <c r="EQV47" s="63"/>
      <c r="EQW47" s="62"/>
      <c r="EQX47" s="63"/>
      <c r="EQY47" s="62"/>
      <c r="EQZ47" s="63"/>
      <c r="ERA47" s="62"/>
      <c r="ERB47" s="63"/>
      <c r="ERC47" s="62"/>
      <c r="ERD47" s="63"/>
      <c r="ERE47" s="62"/>
      <c r="ERF47" s="63"/>
      <c r="ERG47" s="62"/>
      <c r="ERH47" s="63"/>
      <c r="ERI47" s="62"/>
      <c r="ERJ47" s="63"/>
      <c r="ERK47" s="62"/>
      <c r="ERL47" s="63"/>
      <c r="ERM47" s="62"/>
      <c r="ERN47" s="63"/>
      <c r="ERO47" s="62"/>
      <c r="ERP47" s="63"/>
      <c r="ERQ47" s="62"/>
      <c r="ERR47" s="63"/>
      <c r="ERS47" s="62"/>
      <c r="ERT47" s="63"/>
      <c r="ERU47" s="62"/>
      <c r="ERV47" s="63"/>
      <c r="ERW47" s="62"/>
      <c r="ERX47" s="63"/>
      <c r="ERY47" s="62"/>
      <c r="ERZ47" s="63"/>
      <c r="ESA47" s="62"/>
      <c r="ESB47" s="63"/>
      <c r="ESC47" s="62"/>
      <c r="ESD47" s="63"/>
      <c r="ESE47" s="62"/>
      <c r="ESF47" s="63"/>
      <c r="ESG47" s="62"/>
      <c r="ESH47" s="63"/>
      <c r="ESI47" s="62"/>
      <c r="ESJ47" s="63"/>
      <c r="ESK47" s="62"/>
      <c r="ESL47" s="63"/>
      <c r="ESM47" s="62"/>
      <c r="ESN47" s="63"/>
      <c r="ESO47" s="62"/>
      <c r="ESP47" s="63"/>
      <c r="ESQ47" s="62"/>
      <c r="ESR47" s="63"/>
      <c r="ESS47" s="62"/>
      <c r="EST47" s="63"/>
      <c r="ESU47" s="62"/>
      <c r="ESV47" s="63"/>
      <c r="ESW47" s="62"/>
      <c r="ESX47" s="63"/>
      <c r="ESY47" s="62"/>
      <c r="ESZ47" s="63"/>
      <c r="ETA47" s="62"/>
      <c r="ETB47" s="63"/>
      <c r="ETC47" s="62"/>
      <c r="ETD47" s="63"/>
      <c r="ETE47" s="62"/>
      <c r="ETF47" s="63"/>
      <c r="ETG47" s="62"/>
      <c r="ETH47" s="63"/>
      <c r="ETI47" s="62"/>
      <c r="ETJ47" s="63"/>
      <c r="ETK47" s="62"/>
      <c r="ETL47" s="63"/>
      <c r="ETM47" s="62"/>
      <c r="ETN47" s="63"/>
      <c r="ETO47" s="62"/>
      <c r="ETP47" s="63"/>
      <c r="ETQ47" s="62"/>
      <c r="ETR47" s="63"/>
      <c r="ETS47" s="62"/>
      <c r="ETT47" s="63"/>
      <c r="ETU47" s="62"/>
      <c r="ETV47" s="63"/>
      <c r="ETW47" s="62"/>
      <c r="ETX47" s="63"/>
      <c r="ETY47" s="62"/>
      <c r="ETZ47" s="63"/>
      <c r="EUA47" s="62"/>
      <c r="EUB47" s="63"/>
      <c r="EUC47" s="62"/>
      <c r="EUD47" s="63"/>
      <c r="EUE47" s="62"/>
      <c r="EUF47" s="63"/>
      <c r="EUG47" s="62"/>
      <c r="EUH47" s="63"/>
      <c r="EUI47" s="62"/>
      <c r="EUJ47" s="63"/>
      <c r="EUK47" s="62"/>
      <c r="EUL47" s="63"/>
      <c r="EUM47" s="62"/>
      <c r="EUN47" s="63"/>
      <c r="EUO47" s="62"/>
      <c r="EUP47" s="63"/>
      <c r="EUQ47" s="62"/>
      <c r="EUR47" s="63"/>
      <c r="EUS47" s="62"/>
      <c r="EUT47" s="63"/>
      <c r="EUU47" s="62"/>
      <c r="EUV47" s="63"/>
      <c r="EUW47" s="62"/>
      <c r="EUX47" s="63"/>
      <c r="EUY47" s="62"/>
      <c r="EUZ47" s="63"/>
      <c r="EVA47" s="62"/>
      <c r="EVB47" s="63"/>
      <c r="EVC47" s="62"/>
      <c r="EVD47" s="63"/>
      <c r="EVE47" s="62"/>
      <c r="EVF47" s="63"/>
      <c r="EVG47" s="62"/>
      <c r="EVH47" s="63"/>
      <c r="EVI47" s="62"/>
      <c r="EVJ47" s="63"/>
      <c r="EVK47" s="62"/>
      <c r="EVL47" s="63"/>
      <c r="EVM47" s="62"/>
      <c r="EVN47" s="63"/>
      <c r="EVO47" s="62"/>
      <c r="EVP47" s="63"/>
      <c r="EVQ47" s="62"/>
      <c r="EVR47" s="63"/>
      <c r="EVS47" s="62"/>
      <c r="EVT47" s="63"/>
      <c r="EVU47" s="62"/>
      <c r="EVV47" s="63"/>
      <c r="EVW47" s="62"/>
      <c r="EVX47" s="63"/>
      <c r="EVY47" s="62"/>
      <c r="EVZ47" s="63"/>
      <c r="EWA47" s="62"/>
      <c r="EWB47" s="63"/>
      <c r="EWC47" s="62"/>
      <c r="EWD47" s="63"/>
      <c r="EWE47" s="62"/>
      <c r="EWF47" s="63"/>
      <c r="EWG47" s="62"/>
      <c r="EWH47" s="63"/>
      <c r="EWI47" s="62"/>
      <c r="EWJ47" s="63"/>
      <c r="EWK47" s="62"/>
      <c r="EWL47" s="63"/>
      <c r="EWM47" s="62"/>
      <c r="EWN47" s="63"/>
      <c r="EWO47" s="62"/>
      <c r="EWP47" s="63"/>
      <c r="EWQ47" s="62"/>
      <c r="EWR47" s="63"/>
      <c r="EWS47" s="62"/>
      <c r="EWT47" s="63"/>
      <c r="EWU47" s="62"/>
      <c r="EWV47" s="63"/>
      <c r="EWW47" s="62"/>
      <c r="EWX47" s="63"/>
      <c r="EWY47" s="62"/>
      <c r="EWZ47" s="63"/>
      <c r="EXA47" s="62"/>
      <c r="EXB47" s="63"/>
      <c r="EXC47" s="62"/>
      <c r="EXD47" s="63"/>
      <c r="EXE47" s="62"/>
      <c r="EXF47" s="63"/>
      <c r="EXG47" s="62"/>
      <c r="EXH47" s="63"/>
      <c r="EXI47" s="62"/>
      <c r="EXJ47" s="63"/>
      <c r="EXK47" s="62"/>
      <c r="EXL47" s="63"/>
      <c r="EXM47" s="62"/>
      <c r="EXN47" s="63"/>
      <c r="EXO47" s="62"/>
      <c r="EXP47" s="63"/>
      <c r="EXQ47" s="62"/>
      <c r="EXR47" s="63"/>
      <c r="EXS47" s="62"/>
      <c r="EXT47" s="63"/>
      <c r="EXU47" s="62"/>
      <c r="EXV47" s="63"/>
      <c r="EXW47" s="62"/>
      <c r="EXX47" s="63"/>
      <c r="EXY47" s="62"/>
      <c r="EXZ47" s="63"/>
      <c r="EYA47" s="62"/>
      <c r="EYB47" s="63"/>
      <c r="EYC47" s="62"/>
      <c r="EYD47" s="63"/>
      <c r="EYE47" s="62"/>
      <c r="EYF47" s="63"/>
      <c r="EYG47" s="62"/>
      <c r="EYH47" s="63"/>
      <c r="EYI47" s="62"/>
      <c r="EYJ47" s="63"/>
      <c r="EYK47" s="62"/>
      <c r="EYL47" s="63"/>
      <c r="EYM47" s="62"/>
      <c r="EYN47" s="63"/>
      <c r="EYO47" s="62"/>
      <c r="EYP47" s="63"/>
      <c r="EYQ47" s="62"/>
      <c r="EYR47" s="63"/>
      <c r="EYS47" s="62"/>
      <c r="EYT47" s="63"/>
      <c r="EYU47" s="62"/>
      <c r="EYV47" s="63"/>
      <c r="EYW47" s="62"/>
      <c r="EYX47" s="63"/>
      <c r="EYY47" s="62"/>
      <c r="EYZ47" s="63"/>
      <c r="EZA47" s="62"/>
      <c r="EZB47" s="63"/>
      <c r="EZC47" s="62"/>
      <c r="EZD47" s="63"/>
      <c r="EZE47" s="62"/>
      <c r="EZF47" s="63"/>
      <c r="EZG47" s="62"/>
      <c r="EZH47" s="63"/>
      <c r="EZI47" s="62"/>
      <c r="EZJ47" s="63"/>
      <c r="EZK47" s="62"/>
      <c r="EZL47" s="63"/>
      <c r="EZM47" s="62"/>
      <c r="EZN47" s="63"/>
      <c r="EZO47" s="62"/>
      <c r="EZP47" s="63"/>
      <c r="EZQ47" s="62"/>
      <c r="EZR47" s="63"/>
      <c r="EZS47" s="62"/>
      <c r="EZT47" s="63"/>
      <c r="EZU47" s="62"/>
      <c r="EZV47" s="63"/>
      <c r="EZW47" s="62"/>
      <c r="EZX47" s="63"/>
      <c r="EZY47" s="62"/>
      <c r="EZZ47" s="63"/>
      <c r="FAA47" s="62"/>
      <c r="FAB47" s="63"/>
      <c r="FAC47" s="62"/>
      <c r="FAD47" s="63"/>
      <c r="FAE47" s="62"/>
      <c r="FAF47" s="63"/>
      <c r="FAG47" s="62"/>
      <c r="FAH47" s="63"/>
      <c r="FAI47" s="62"/>
      <c r="FAJ47" s="63"/>
      <c r="FAK47" s="62"/>
      <c r="FAL47" s="63"/>
      <c r="FAM47" s="62"/>
      <c r="FAN47" s="63"/>
      <c r="FAO47" s="62"/>
      <c r="FAP47" s="63"/>
      <c r="FAQ47" s="62"/>
      <c r="FAR47" s="63"/>
      <c r="FAS47" s="62"/>
      <c r="FAT47" s="63"/>
      <c r="FAU47" s="62"/>
      <c r="FAV47" s="63"/>
      <c r="FAW47" s="62"/>
      <c r="FAX47" s="63"/>
      <c r="FAY47" s="62"/>
      <c r="FAZ47" s="63"/>
      <c r="FBA47" s="62"/>
      <c r="FBB47" s="63"/>
      <c r="FBC47" s="62"/>
      <c r="FBD47" s="63"/>
      <c r="FBE47" s="62"/>
      <c r="FBF47" s="63"/>
      <c r="FBG47" s="62"/>
      <c r="FBH47" s="63"/>
      <c r="FBI47" s="62"/>
      <c r="FBJ47" s="63"/>
      <c r="FBK47" s="62"/>
      <c r="FBL47" s="63"/>
      <c r="FBM47" s="62"/>
      <c r="FBN47" s="63"/>
      <c r="FBO47" s="62"/>
      <c r="FBP47" s="63"/>
      <c r="FBQ47" s="62"/>
      <c r="FBR47" s="63"/>
      <c r="FBS47" s="62"/>
      <c r="FBT47" s="63"/>
      <c r="FBU47" s="62"/>
      <c r="FBV47" s="63"/>
      <c r="FBW47" s="62"/>
      <c r="FBX47" s="63"/>
      <c r="FBY47" s="62"/>
      <c r="FBZ47" s="63"/>
      <c r="FCA47" s="62"/>
      <c r="FCB47" s="63"/>
      <c r="FCC47" s="62"/>
      <c r="FCD47" s="63"/>
      <c r="FCE47" s="62"/>
      <c r="FCF47" s="63"/>
      <c r="FCG47" s="62"/>
      <c r="FCH47" s="63"/>
      <c r="FCI47" s="62"/>
      <c r="FCJ47" s="63"/>
      <c r="FCK47" s="62"/>
      <c r="FCL47" s="63"/>
      <c r="FCM47" s="62"/>
      <c r="FCN47" s="63"/>
      <c r="FCO47" s="62"/>
      <c r="FCP47" s="63"/>
      <c r="FCQ47" s="62"/>
      <c r="FCR47" s="63"/>
      <c r="FCS47" s="62"/>
      <c r="FCT47" s="63"/>
      <c r="FCU47" s="62"/>
      <c r="FCV47" s="63"/>
      <c r="FCW47" s="62"/>
      <c r="FCX47" s="63"/>
      <c r="FCY47" s="62"/>
      <c r="FCZ47" s="63"/>
      <c r="FDA47" s="62"/>
      <c r="FDB47" s="63"/>
      <c r="FDC47" s="62"/>
      <c r="FDD47" s="63"/>
      <c r="FDE47" s="62"/>
      <c r="FDF47" s="63"/>
      <c r="FDG47" s="62"/>
      <c r="FDH47" s="63"/>
      <c r="FDI47" s="62"/>
      <c r="FDJ47" s="63"/>
      <c r="FDK47" s="62"/>
      <c r="FDL47" s="63"/>
      <c r="FDM47" s="62"/>
      <c r="FDN47" s="63"/>
      <c r="FDO47" s="62"/>
      <c r="FDP47" s="63"/>
      <c r="FDQ47" s="62"/>
      <c r="FDR47" s="63"/>
      <c r="FDS47" s="62"/>
      <c r="FDT47" s="63"/>
      <c r="FDU47" s="62"/>
      <c r="FDV47" s="63"/>
      <c r="FDW47" s="62"/>
      <c r="FDX47" s="63"/>
      <c r="FDY47" s="62"/>
      <c r="FDZ47" s="63"/>
      <c r="FEA47" s="62"/>
      <c r="FEB47" s="63"/>
      <c r="FEC47" s="62"/>
      <c r="FED47" s="63"/>
      <c r="FEE47" s="62"/>
      <c r="FEF47" s="63"/>
      <c r="FEG47" s="62"/>
      <c r="FEH47" s="63"/>
      <c r="FEI47" s="62"/>
      <c r="FEJ47" s="63"/>
      <c r="FEK47" s="62"/>
      <c r="FEL47" s="63"/>
      <c r="FEM47" s="62"/>
      <c r="FEN47" s="63"/>
      <c r="FEO47" s="62"/>
      <c r="FEP47" s="63"/>
      <c r="FEQ47" s="62"/>
      <c r="FER47" s="63"/>
      <c r="FES47" s="62"/>
      <c r="FET47" s="63"/>
      <c r="FEU47" s="62"/>
      <c r="FEV47" s="63"/>
      <c r="FEW47" s="62"/>
      <c r="FEX47" s="63"/>
      <c r="FEY47" s="62"/>
      <c r="FEZ47" s="63"/>
      <c r="FFA47" s="62"/>
      <c r="FFB47" s="63"/>
      <c r="FFC47" s="62"/>
      <c r="FFD47" s="63"/>
      <c r="FFE47" s="62"/>
      <c r="FFF47" s="63"/>
      <c r="FFG47" s="62"/>
      <c r="FFH47" s="63"/>
      <c r="FFI47" s="62"/>
      <c r="FFJ47" s="63"/>
      <c r="FFK47" s="62"/>
      <c r="FFL47" s="63"/>
      <c r="FFM47" s="62"/>
      <c r="FFN47" s="63"/>
      <c r="FFO47" s="62"/>
      <c r="FFP47" s="63"/>
      <c r="FFQ47" s="62"/>
      <c r="FFR47" s="63"/>
      <c r="FFS47" s="62"/>
      <c r="FFT47" s="63"/>
      <c r="FFU47" s="62"/>
      <c r="FFV47" s="63"/>
      <c r="FFW47" s="62"/>
      <c r="FFX47" s="63"/>
      <c r="FFY47" s="62"/>
      <c r="FFZ47" s="63"/>
      <c r="FGA47" s="62"/>
      <c r="FGB47" s="63"/>
      <c r="FGC47" s="62"/>
      <c r="FGD47" s="63"/>
      <c r="FGE47" s="62"/>
      <c r="FGF47" s="63"/>
      <c r="FGG47" s="62"/>
      <c r="FGH47" s="63"/>
      <c r="FGI47" s="62"/>
      <c r="FGJ47" s="63"/>
      <c r="FGK47" s="62"/>
      <c r="FGL47" s="63"/>
      <c r="FGM47" s="62"/>
      <c r="FGN47" s="63"/>
      <c r="FGO47" s="62"/>
      <c r="FGP47" s="63"/>
      <c r="FGQ47" s="62"/>
      <c r="FGR47" s="63"/>
      <c r="FGS47" s="62"/>
      <c r="FGT47" s="63"/>
      <c r="FGU47" s="62"/>
      <c r="FGV47" s="63"/>
      <c r="FGW47" s="62"/>
      <c r="FGX47" s="63"/>
      <c r="FGY47" s="62"/>
      <c r="FGZ47" s="63"/>
      <c r="FHA47" s="62"/>
      <c r="FHB47" s="63"/>
      <c r="FHC47" s="62"/>
      <c r="FHD47" s="63"/>
      <c r="FHE47" s="62"/>
      <c r="FHF47" s="63"/>
      <c r="FHG47" s="62"/>
      <c r="FHH47" s="63"/>
      <c r="FHI47" s="62"/>
      <c r="FHJ47" s="63"/>
      <c r="FHK47" s="62"/>
      <c r="FHL47" s="63"/>
      <c r="FHM47" s="62"/>
      <c r="FHN47" s="63"/>
      <c r="FHO47" s="62"/>
      <c r="FHP47" s="63"/>
      <c r="FHQ47" s="62"/>
      <c r="FHR47" s="63"/>
      <c r="FHS47" s="62"/>
      <c r="FHT47" s="63"/>
      <c r="FHU47" s="62"/>
      <c r="FHV47" s="63"/>
      <c r="FHW47" s="62"/>
      <c r="FHX47" s="63"/>
      <c r="FHY47" s="62"/>
      <c r="FHZ47" s="63"/>
      <c r="FIA47" s="62"/>
      <c r="FIB47" s="63"/>
      <c r="FIC47" s="62"/>
      <c r="FID47" s="63"/>
      <c r="FIE47" s="62"/>
      <c r="FIF47" s="63"/>
      <c r="FIG47" s="62"/>
      <c r="FIH47" s="63"/>
      <c r="FII47" s="62"/>
      <c r="FIJ47" s="63"/>
      <c r="FIK47" s="62"/>
      <c r="FIL47" s="63"/>
      <c r="FIM47" s="62"/>
      <c r="FIN47" s="63"/>
      <c r="FIO47" s="62"/>
      <c r="FIP47" s="63"/>
      <c r="FIQ47" s="62"/>
      <c r="FIR47" s="63"/>
      <c r="FIS47" s="62"/>
      <c r="FIT47" s="63"/>
      <c r="FIU47" s="62"/>
      <c r="FIV47" s="63"/>
      <c r="FIW47" s="62"/>
      <c r="FIX47" s="63"/>
      <c r="FIY47" s="62"/>
      <c r="FIZ47" s="63"/>
      <c r="FJA47" s="62"/>
      <c r="FJB47" s="63"/>
      <c r="FJC47" s="62"/>
      <c r="FJD47" s="63"/>
      <c r="FJE47" s="62"/>
      <c r="FJF47" s="63"/>
      <c r="FJG47" s="62"/>
      <c r="FJH47" s="63"/>
      <c r="FJI47" s="62"/>
      <c r="FJJ47" s="63"/>
      <c r="FJK47" s="62"/>
      <c r="FJL47" s="63"/>
      <c r="FJM47" s="62"/>
      <c r="FJN47" s="63"/>
      <c r="FJO47" s="62"/>
      <c r="FJP47" s="63"/>
      <c r="FJQ47" s="62"/>
      <c r="FJR47" s="63"/>
      <c r="FJS47" s="62"/>
      <c r="FJT47" s="63"/>
      <c r="FJU47" s="62"/>
      <c r="FJV47" s="63"/>
      <c r="FJW47" s="62"/>
      <c r="FJX47" s="63"/>
      <c r="FJY47" s="62"/>
      <c r="FJZ47" s="63"/>
      <c r="FKA47" s="62"/>
      <c r="FKB47" s="63"/>
      <c r="FKC47" s="62"/>
      <c r="FKD47" s="63"/>
      <c r="FKE47" s="62"/>
      <c r="FKF47" s="63"/>
      <c r="FKG47" s="62"/>
      <c r="FKH47" s="63"/>
      <c r="FKI47" s="62"/>
      <c r="FKJ47" s="63"/>
      <c r="FKK47" s="62"/>
      <c r="FKL47" s="63"/>
      <c r="FKM47" s="62"/>
      <c r="FKN47" s="63"/>
      <c r="FKO47" s="62"/>
      <c r="FKP47" s="63"/>
      <c r="FKQ47" s="62"/>
      <c r="FKR47" s="63"/>
      <c r="FKS47" s="62"/>
      <c r="FKT47" s="63"/>
      <c r="FKU47" s="62"/>
      <c r="FKV47" s="63"/>
      <c r="FKW47" s="62"/>
      <c r="FKX47" s="63"/>
      <c r="FKY47" s="62"/>
      <c r="FKZ47" s="63"/>
      <c r="FLA47" s="62"/>
      <c r="FLB47" s="63"/>
      <c r="FLC47" s="62"/>
      <c r="FLD47" s="63"/>
      <c r="FLE47" s="62"/>
      <c r="FLF47" s="63"/>
      <c r="FLG47" s="62"/>
      <c r="FLH47" s="63"/>
      <c r="FLI47" s="62"/>
      <c r="FLJ47" s="63"/>
      <c r="FLK47" s="62"/>
      <c r="FLL47" s="63"/>
      <c r="FLM47" s="62"/>
      <c r="FLN47" s="63"/>
      <c r="FLO47" s="62"/>
      <c r="FLP47" s="63"/>
      <c r="FLQ47" s="62"/>
      <c r="FLR47" s="63"/>
      <c r="FLS47" s="62"/>
      <c r="FLT47" s="63"/>
      <c r="FLU47" s="62"/>
      <c r="FLV47" s="63"/>
      <c r="FLW47" s="62"/>
      <c r="FLX47" s="63"/>
      <c r="FLY47" s="62"/>
      <c r="FLZ47" s="63"/>
      <c r="FMA47" s="62"/>
      <c r="FMB47" s="63"/>
      <c r="FMC47" s="62"/>
      <c r="FMD47" s="63"/>
      <c r="FME47" s="62"/>
      <c r="FMF47" s="63"/>
      <c r="FMG47" s="62"/>
      <c r="FMH47" s="63"/>
      <c r="FMI47" s="62"/>
      <c r="FMJ47" s="63"/>
      <c r="FMK47" s="62"/>
      <c r="FML47" s="63"/>
      <c r="FMM47" s="62"/>
      <c r="FMN47" s="63"/>
      <c r="FMO47" s="62"/>
      <c r="FMP47" s="63"/>
      <c r="FMQ47" s="62"/>
      <c r="FMR47" s="63"/>
      <c r="FMS47" s="62"/>
      <c r="FMT47" s="63"/>
      <c r="FMU47" s="62"/>
      <c r="FMV47" s="63"/>
      <c r="FMW47" s="62"/>
      <c r="FMX47" s="63"/>
      <c r="FMY47" s="62"/>
      <c r="FMZ47" s="63"/>
      <c r="FNA47" s="62"/>
      <c r="FNB47" s="63"/>
      <c r="FNC47" s="62"/>
      <c r="FND47" s="63"/>
      <c r="FNE47" s="62"/>
      <c r="FNF47" s="63"/>
      <c r="FNG47" s="62"/>
      <c r="FNH47" s="63"/>
      <c r="FNI47" s="62"/>
      <c r="FNJ47" s="63"/>
      <c r="FNK47" s="62"/>
      <c r="FNL47" s="63"/>
      <c r="FNM47" s="62"/>
      <c r="FNN47" s="63"/>
      <c r="FNO47" s="62"/>
      <c r="FNP47" s="63"/>
      <c r="FNQ47" s="62"/>
      <c r="FNR47" s="63"/>
      <c r="FNS47" s="62"/>
      <c r="FNT47" s="63"/>
      <c r="FNU47" s="62"/>
      <c r="FNV47" s="63"/>
      <c r="FNW47" s="62"/>
      <c r="FNX47" s="63"/>
      <c r="FNY47" s="62"/>
      <c r="FNZ47" s="63"/>
      <c r="FOA47" s="62"/>
      <c r="FOB47" s="63"/>
      <c r="FOC47" s="62"/>
      <c r="FOD47" s="63"/>
      <c r="FOE47" s="62"/>
      <c r="FOF47" s="63"/>
      <c r="FOG47" s="62"/>
      <c r="FOH47" s="63"/>
      <c r="FOI47" s="62"/>
      <c r="FOJ47" s="63"/>
      <c r="FOK47" s="62"/>
      <c r="FOL47" s="63"/>
      <c r="FOM47" s="62"/>
      <c r="FON47" s="63"/>
      <c r="FOO47" s="62"/>
      <c r="FOP47" s="63"/>
      <c r="FOQ47" s="62"/>
      <c r="FOR47" s="63"/>
      <c r="FOS47" s="62"/>
      <c r="FOT47" s="63"/>
      <c r="FOU47" s="62"/>
      <c r="FOV47" s="63"/>
      <c r="FOW47" s="62"/>
      <c r="FOX47" s="63"/>
      <c r="FOY47" s="62"/>
      <c r="FOZ47" s="63"/>
      <c r="FPA47" s="62"/>
      <c r="FPB47" s="63"/>
      <c r="FPC47" s="62"/>
      <c r="FPD47" s="63"/>
      <c r="FPE47" s="62"/>
      <c r="FPF47" s="63"/>
      <c r="FPG47" s="62"/>
      <c r="FPH47" s="63"/>
      <c r="FPI47" s="62"/>
      <c r="FPJ47" s="63"/>
      <c r="FPK47" s="62"/>
      <c r="FPL47" s="63"/>
      <c r="FPM47" s="62"/>
      <c r="FPN47" s="63"/>
      <c r="FPO47" s="62"/>
      <c r="FPP47" s="63"/>
      <c r="FPQ47" s="62"/>
      <c r="FPR47" s="63"/>
      <c r="FPS47" s="62"/>
      <c r="FPT47" s="63"/>
      <c r="FPU47" s="62"/>
      <c r="FPV47" s="63"/>
      <c r="FPW47" s="62"/>
      <c r="FPX47" s="63"/>
      <c r="FPY47" s="62"/>
      <c r="FPZ47" s="63"/>
      <c r="FQA47" s="62"/>
      <c r="FQB47" s="63"/>
      <c r="FQC47" s="62"/>
      <c r="FQD47" s="63"/>
      <c r="FQE47" s="62"/>
      <c r="FQF47" s="63"/>
      <c r="FQG47" s="62"/>
      <c r="FQH47" s="63"/>
      <c r="FQI47" s="62"/>
      <c r="FQJ47" s="63"/>
      <c r="FQK47" s="62"/>
      <c r="FQL47" s="63"/>
      <c r="FQM47" s="62"/>
      <c r="FQN47" s="63"/>
      <c r="FQO47" s="62"/>
      <c r="FQP47" s="63"/>
      <c r="FQQ47" s="62"/>
      <c r="FQR47" s="63"/>
      <c r="FQS47" s="62"/>
      <c r="FQT47" s="63"/>
      <c r="FQU47" s="62"/>
      <c r="FQV47" s="63"/>
      <c r="FQW47" s="62"/>
      <c r="FQX47" s="63"/>
      <c r="FQY47" s="62"/>
      <c r="FQZ47" s="63"/>
      <c r="FRA47" s="62"/>
      <c r="FRB47" s="63"/>
      <c r="FRC47" s="62"/>
      <c r="FRD47" s="63"/>
      <c r="FRE47" s="62"/>
      <c r="FRF47" s="63"/>
      <c r="FRG47" s="62"/>
      <c r="FRH47" s="63"/>
      <c r="FRI47" s="62"/>
      <c r="FRJ47" s="63"/>
      <c r="FRK47" s="62"/>
      <c r="FRL47" s="63"/>
      <c r="FRM47" s="62"/>
      <c r="FRN47" s="63"/>
      <c r="FRO47" s="62"/>
      <c r="FRP47" s="63"/>
      <c r="FRQ47" s="62"/>
      <c r="FRR47" s="63"/>
      <c r="FRS47" s="62"/>
      <c r="FRT47" s="63"/>
      <c r="FRU47" s="62"/>
      <c r="FRV47" s="63"/>
      <c r="FRW47" s="62"/>
      <c r="FRX47" s="63"/>
      <c r="FRY47" s="62"/>
      <c r="FRZ47" s="63"/>
      <c r="FSA47" s="62"/>
      <c r="FSB47" s="63"/>
      <c r="FSC47" s="62"/>
      <c r="FSD47" s="63"/>
      <c r="FSE47" s="62"/>
      <c r="FSF47" s="63"/>
      <c r="FSG47" s="62"/>
      <c r="FSH47" s="63"/>
      <c r="FSI47" s="62"/>
      <c r="FSJ47" s="63"/>
      <c r="FSK47" s="62"/>
      <c r="FSL47" s="63"/>
      <c r="FSM47" s="62"/>
      <c r="FSN47" s="63"/>
      <c r="FSO47" s="62"/>
      <c r="FSP47" s="63"/>
      <c r="FSQ47" s="62"/>
      <c r="FSR47" s="63"/>
      <c r="FSS47" s="62"/>
      <c r="FST47" s="63"/>
      <c r="FSU47" s="62"/>
      <c r="FSV47" s="63"/>
      <c r="FSW47" s="62"/>
      <c r="FSX47" s="63"/>
      <c r="FSY47" s="62"/>
      <c r="FSZ47" s="63"/>
      <c r="FTA47" s="62"/>
      <c r="FTB47" s="63"/>
      <c r="FTC47" s="62"/>
      <c r="FTD47" s="63"/>
      <c r="FTE47" s="62"/>
      <c r="FTF47" s="63"/>
      <c r="FTG47" s="62"/>
      <c r="FTH47" s="63"/>
      <c r="FTI47" s="62"/>
      <c r="FTJ47" s="63"/>
      <c r="FTK47" s="62"/>
      <c r="FTL47" s="63"/>
      <c r="FTM47" s="62"/>
      <c r="FTN47" s="63"/>
      <c r="FTO47" s="62"/>
      <c r="FTP47" s="63"/>
      <c r="FTQ47" s="62"/>
      <c r="FTR47" s="63"/>
      <c r="FTS47" s="62"/>
      <c r="FTT47" s="63"/>
      <c r="FTU47" s="62"/>
      <c r="FTV47" s="63"/>
      <c r="FTW47" s="62"/>
      <c r="FTX47" s="63"/>
      <c r="FTY47" s="62"/>
      <c r="FTZ47" s="63"/>
      <c r="FUA47" s="62"/>
      <c r="FUB47" s="63"/>
      <c r="FUC47" s="62"/>
      <c r="FUD47" s="63"/>
      <c r="FUE47" s="62"/>
      <c r="FUF47" s="63"/>
      <c r="FUG47" s="62"/>
      <c r="FUH47" s="63"/>
      <c r="FUI47" s="62"/>
      <c r="FUJ47" s="63"/>
      <c r="FUK47" s="62"/>
      <c r="FUL47" s="63"/>
      <c r="FUM47" s="62"/>
      <c r="FUN47" s="63"/>
      <c r="FUO47" s="62"/>
      <c r="FUP47" s="63"/>
      <c r="FUQ47" s="62"/>
      <c r="FUR47" s="63"/>
      <c r="FUS47" s="62"/>
      <c r="FUT47" s="63"/>
      <c r="FUU47" s="62"/>
      <c r="FUV47" s="63"/>
      <c r="FUW47" s="62"/>
      <c r="FUX47" s="63"/>
      <c r="FUY47" s="62"/>
      <c r="FUZ47" s="63"/>
      <c r="FVA47" s="62"/>
      <c r="FVB47" s="63"/>
      <c r="FVC47" s="62"/>
      <c r="FVD47" s="63"/>
      <c r="FVE47" s="62"/>
      <c r="FVF47" s="63"/>
      <c r="FVG47" s="62"/>
      <c r="FVH47" s="63"/>
      <c r="FVI47" s="62"/>
      <c r="FVJ47" s="63"/>
      <c r="FVK47" s="62"/>
      <c r="FVL47" s="63"/>
      <c r="FVM47" s="62"/>
      <c r="FVN47" s="63"/>
      <c r="FVO47" s="62"/>
      <c r="FVP47" s="63"/>
      <c r="FVQ47" s="62"/>
      <c r="FVR47" s="63"/>
      <c r="FVS47" s="62"/>
      <c r="FVT47" s="63"/>
      <c r="FVU47" s="62"/>
      <c r="FVV47" s="63"/>
      <c r="FVW47" s="62"/>
      <c r="FVX47" s="63"/>
      <c r="FVY47" s="62"/>
      <c r="FVZ47" s="63"/>
      <c r="FWA47" s="62"/>
      <c r="FWB47" s="63"/>
      <c r="FWC47" s="62"/>
      <c r="FWD47" s="63"/>
      <c r="FWE47" s="62"/>
      <c r="FWF47" s="63"/>
      <c r="FWG47" s="62"/>
      <c r="FWH47" s="63"/>
      <c r="FWI47" s="62"/>
      <c r="FWJ47" s="63"/>
      <c r="FWK47" s="62"/>
      <c r="FWL47" s="63"/>
      <c r="FWM47" s="62"/>
      <c r="FWN47" s="63"/>
      <c r="FWO47" s="62"/>
      <c r="FWP47" s="63"/>
      <c r="FWQ47" s="62"/>
      <c r="FWR47" s="63"/>
      <c r="FWS47" s="62"/>
      <c r="FWT47" s="63"/>
      <c r="FWU47" s="62"/>
      <c r="FWV47" s="63"/>
      <c r="FWW47" s="62"/>
      <c r="FWX47" s="63"/>
      <c r="FWY47" s="62"/>
      <c r="FWZ47" s="63"/>
      <c r="FXA47" s="62"/>
      <c r="FXB47" s="63"/>
      <c r="FXC47" s="62"/>
      <c r="FXD47" s="63"/>
      <c r="FXE47" s="62"/>
      <c r="FXF47" s="63"/>
      <c r="FXG47" s="62"/>
      <c r="FXH47" s="63"/>
      <c r="FXI47" s="62"/>
      <c r="FXJ47" s="63"/>
      <c r="FXK47" s="62"/>
      <c r="FXL47" s="63"/>
      <c r="FXM47" s="62"/>
      <c r="FXN47" s="63"/>
      <c r="FXO47" s="62"/>
      <c r="FXP47" s="63"/>
      <c r="FXQ47" s="62"/>
      <c r="FXR47" s="63"/>
      <c r="FXS47" s="62"/>
      <c r="FXT47" s="63"/>
      <c r="FXU47" s="62"/>
      <c r="FXV47" s="63"/>
      <c r="FXW47" s="62"/>
      <c r="FXX47" s="63"/>
      <c r="FXY47" s="62"/>
      <c r="FXZ47" s="63"/>
      <c r="FYA47" s="62"/>
      <c r="FYB47" s="63"/>
      <c r="FYC47" s="62"/>
      <c r="FYD47" s="63"/>
      <c r="FYE47" s="62"/>
      <c r="FYF47" s="63"/>
      <c r="FYG47" s="62"/>
      <c r="FYH47" s="63"/>
      <c r="FYI47" s="62"/>
      <c r="FYJ47" s="63"/>
      <c r="FYK47" s="62"/>
      <c r="FYL47" s="63"/>
      <c r="FYM47" s="62"/>
      <c r="FYN47" s="63"/>
      <c r="FYO47" s="62"/>
      <c r="FYP47" s="63"/>
      <c r="FYQ47" s="62"/>
      <c r="FYR47" s="63"/>
      <c r="FYS47" s="62"/>
      <c r="FYT47" s="63"/>
      <c r="FYU47" s="62"/>
      <c r="FYV47" s="63"/>
      <c r="FYW47" s="62"/>
      <c r="FYX47" s="63"/>
      <c r="FYY47" s="62"/>
      <c r="FYZ47" s="63"/>
      <c r="FZA47" s="62"/>
      <c r="FZB47" s="63"/>
      <c r="FZC47" s="62"/>
      <c r="FZD47" s="63"/>
      <c r="FZE47" s="62"/>
      <c r="FZF47" s="63"/>
      <c r="FZG47" s="62"/>
      <c r="FZH47" s="63"/>
      <c r="FZI47" s="62"/>
      <c r="FZJ47" s="63"/>
      <c r="FZK47" s="62"/>
      <c r="FZL47" s="63"/>
      <c r="FZM47" s="62"/>
      <c r="FZN47" s="63"/>
      <c r="FZO47" s="62"/>
      <c r="FZP47" s="63"/>
      <c r="FZQ47" s="62"/>
      <c r="FZR47" s="63"/>
      <c r="FZS47" s="62"/>
      <c r="FZT47" s="63"/>
      <c r="FZU47" s="62"/>
      <c r="FZV47" s="63"/>
      <c r="FZW47" s="62"/>
      <c r="FZX47" s="63"/>
      <c r="FZY47" s="62"/>
      <c r="FZZ47" s="63"/>
      <c r="GAA47" s="62"/>
      <c r="GAB47" s="63"/>
      <c r="GAC47" s="62"/>
      <c r="GAD47" s="63"/>
      <c r="GAE47" s="62"/>
      <c r="GAF47" s="63"/>
      <c r="GAG47" s="62"/>
      <c r="GAH47" s="63"/>
      <c r="GAI47" s="62"/>
      <c r="GAJ47" s="63"/>
      <c r="GAK47" s="62"/>
      <c r="GAL47" s="63"/>
      <c r="GAM47" s="62"/>
      <c r="GAN47" s="63"/>
      <c r="GAO47" s="62"/>
      <c r="GAP47" s="63"/>
      <c r="GAQ47" s="62"/>
      <c r="GAR47" s="63"/>
      <c r="GAS47" s="62"/>
      <c r="GAT47" s="63"/>
      <c r="GAU47" s="62"/>
      <c r="GAV47" s="63"/>
      <c r="GAW47" s="62"/>
      <c r="GAX47" s="63"/>
      <c r="GAY47" s="62"/>
      <c r="GAZ47" s="63"/>
      <c r="GBA47" s="62"/>
      <c r="GBB47" s="63"/>
      <c r="GBC47" s="62"/>
      <c r="GBD47" s="63"/>
      <c r="GBE47" s="62"/>
      <c r="GBF47" s="63"/>
      <c r="GBG47" s="62"/>
      <c r="GBH47" s="63"/>
      <c r="GBI47" s="62"/>
      <c r="GBJ47" s="63"/>
      <c r="GBK47" s="62"/>
      <c r="GBL47" s="63"/>
      <c r="GBM47" s="62"/>
      <c r="GBN47" s="63"/>
      <c r="GBO47" s="62"/>
      <c r="GBP47" s="63"/>
      <c r="GBQ47" s="62"/>
      <c r="GBR47" s="63"/>
      <c r="GBS47" s="62"/>
      <c r="GBT47" s="63"/>
      <c r="GBU47" s="62"/>
      <c r="GBV47" s="63"/>
      <c r="GBW47" s="62"/>
      <c r="GBX47" s="63"/>
      <c r="GBY47" s="62"/>
      <c r="GBZ47" s="63"/>
      <c r="GCA47" s="62"/>
      <c r="GCB47" s="63"/>
      <c r="GCC47" s="62"/>
      <c r="GCD47" s="63"/>
      <c r="GCE47" s="62"/>
      <c r="GCF47" s="63"/>
      <c r="GCG47" s="62"/>
      <c r="GCH47" s="63"/>
      <c r="GCI47" s="62"/>
      <c r="GCJ47" s="63"/>
      <c r="GCK47" s="62"/>
      <c r="GCL47" s="63"/>
      <c r="GCM47" s="62"/>
      <c r="GCN47" s="63"/>
      <c r="GCO47" s="62"/>
      <c r="GCP47" s="63"/>
      <c r="GCQ47" s="62"/>
      <c r="GCR47" s="63"/>
      <c r="GCS47" s="62"/>
      <c r="GCT47" s="63"/>
      <c r="GCU47" s="62"/>
      <c r="GCV47" s="63"/>
      <c r="GCW47" s="62"/>
      <c r="GCX47" s="63"/>
      <c r="GCY47" s="62"/>
      <c r="GCZ47" s="63"/>
      <c r="GDA47" s="62"/>
      <c r="GDB47" s="63"/>
      <c r="GDC47" s="62"/>
      <c r="GDD47" s="63"/>
      <c r="GDE47" s="62"/>
      <c r="GDF47" s="63"/>
      <c r="GDG47" s="62"/>
      <c r="GDH47" s="63"/>
      <c r="GDI47" s="62"/>
      <c r="GDJ47" s="63"/>
      <c r="GDK47" s="62"/>
      <c r="GDL47" s="63"/>
      <c r="GDM47" s="62"/>
      <c r="GDN47" s="63"/>
      <c r="GDO47" s="62"/>
      <c r="GDP47" s="63"/>
      <c r="GDQ47" s="62"/>
      <c r="GDR47" s="63"/>
      <c r="GDS47" s="62"/>
      <c r="GDT47" s="63"/>
      <c r="GDU47" s="62"/>
      <c r="GDV47" s="63"/>
      <c r="GDW47" s="62"/>
      <c r="GDX47" s="63"/>
      <c r="GDY47" s="62"/>
      <c r="GDZ47" s="63"/>
      <c r="GEA47" s="62"/>
      <c r="GEB47" s="63"/>
      <c r="GEC47" s="62"/>
      <c r="GED47" s="63"/>
      <c r="GEE47" s="62"/>
      <c r="GEF47" s="63"/>
      <c r="GEG47" s="62"/>
      <c r="GEH47" s="63"/>
      <c r="GEI47" s="62"/>
      <c r="GEJ47" s="63"/>
      <c r="GEK47" s="62"/>
      <c r="GEL47" s="63"/>
      <c r="GEM47" s="62"/>
      <c r="GEN47" s="63"/>
      <c r="GEO47" s="62"/>
      <c r="GEP47" s="63"/>
      <c r="GEQ47" s="62"/>
      <c r="GER47" s="63"/>
      <c r="GES47" s="62"/>
      <c r="GET47" s="63"/>
      <c r="GEU47" s="62"/>
      <c r="GEV47" s="63"/>
      <c r="GEW47" s="62"/>
      <c r="GEX47" s="63"/>
      <c r="GEY47" s="62"/>
      <c r="GEZ47" s="63"/>
      <c r="GFA47" s="62"/>
      <c r="GFB47" s="63"/>
      <c r="GFC47" s="62"/>
      <c r="GFD47" s="63"/>
      <c r="GFE47" s="62"/>
      <c r="GFF47" s="63"/>
      <c r="GFG47" s="62"/>
      <c r="GFH47" s="63"/>
      <c r="GFI47" s="62"/>
      <c r="GFJ47" s="63"/>
      <c r="GFK47" s="62"/>
      <c r="GFL47" s="63"/>
      <c r="GFM47" s="62"/>
      <c r="GFN47" s="63"/>
      <c r="GFO47" s="62"/>
      <c r="GFP47" s="63"/>
      <c r="GFQ47" s="62"/>
      <c r="GFR47" s="63"/>
      <c r="GFS47" s="62"/>
      <c r="GFT47" s="63"/>
      <c r="GFU47" s="62"/>
      <c r="GFV47" s="63"/>
      <c r="GFW47" s="62"/>
      <c r="GFX47" s="63"/>
      <c r="GFY47" s="62"/>
      <c r="GFZ47" s="63"/>
      <c r="GGA47" s="62"/>
      <c r="GGB47" s="63"/>
      <c r="GGC47" s="62"/>
      <c r="GGD47" s="63"/>
      <c r="GGE47" s="62"/>
      <c r="GGF47" s="63"/>
      <c r="GGG47" s="62"/>
      <c r="GGH47" s="63"/>
      <c r="GGI47" s="62"/>
      <c r="GGJ47" s="63"/>
      <c r="GGK47" s="62"/>
      <c r="GGL47" s="63"/>
      <c r="GGM47" s="62"/>
      <c r="GGN47" s="63"/>
      <c r="GGO47" s="62"/>
      <c r="GGP47" s="63"/>
      <c r="GGQ47" s="62"/>
      <c r="GGR47" s="63"/>
      <c r="GGS47" s="62"/>
      <c r="GGT47" s="63"/>
      <c r="GGU47" s="62"/>
      <c r="GGV47" s="63"/>
      <c r="GGW47" s="62"/>
      <c r="GGX47" s="63"/>
      <c r="GGY47" s="62"/>
      <c r="GGZ47" s="63"/>
      <c r="GHA47" s="62"/>
      <c r="GHB47" s="63"/>
      <c r="GHC47" s="62"/>
      <c r="GHD47" s="63"/>
      <c r="GHE47" s="62"/>
      <c r="GHF47" s="63"/>
      <c r="GHG47" s="62"/>
      <c r="GHH47" s="63"/>
      <c r="GHI47" s="62"/>
      <c r="GHJ47" s="63"/>
      <c r="GHK47" s="62"/>
      <c r="GHL47" s="63"/>
      <c r="GHM47" s="62"/>
      <c r="GHN47" s="63"/>
      <c r="GHO47" s="62"/>
      <c r="GHP47" s="63"/>
      <c r="GHQ47" s="62"/>
      <c r="GHR47" s="63"/>
      <c r="GHS47" s="62"/>
      <c r="GHT47" s="63"/>
      <c r="GHU47" s="62"/>
      <c r="GHV47" s="63"/>
      <c r="GHW47" s="62"/>
      <c r="GHX47" s="63"/>
      <c r="GHY47" s="62"/>
      <c r="GHZ47" s="63"/>
      <c r="GIA47" s="62"/>
      <c r="GIB47" s="63"/>
      <c r="GIC47" s="62"/>
      <c r="GID47" s="63"/>
      <c r="GIE47" s="62"/>
      <c r="GIF47" s="63"/>
      <c r="GIG47" s="62"/>
      <c r="GIH47" s="63"/>
      <c r="GII47" s="62"/>
      <c r="GIJ47" s="63"/>
      <c r="GIK47" s="62"/>
      <c r="GIL47" s="63"/>
      <c r="GIM47" s="62"/>
      <c r="GIN47" s="63"/>
      <c r="GIO47" s="62"/>
      <c r="GIP47" s="63"/>
      <c r="GIQ47" s="62"/>
      <c r="GIR47" s="63"/>
      <c r="GIS47" s="62"/>
      <c r="GIT47" s="63"/>
      <c r="GIU47" s="62"/>
      <c r="GIV47" s="63"/>
      <c r="GIW47" s="62"/>
      <c r="GIX47" s="63"/>
      <c r="GIY47" s="62"/>
      <c r="GIZ47" s="63"/>
      <c r="GJA47" s="62"/>
      <c r="GJB47" s="63"/>
      <c r="GJC47" s="62"/>
      <c r="GJD47" s="63"/>
      <c r="GJE47" s="62"/>
      <c r="GJF47" s="63"/>
      <c r="GJG47" s="62"/>
      <c r="GJH47" s="63"/>
      <c r="GJI47" s="62"/>
      <c r="GJJ47" s="63"/>
      <c r="GJK47" s="62"/>
      <c r="GJL47" s="63"/>
      <c r="GJM47" s="62"/>
      <c r="GJN47" s="63"/>
      <c r="GJO47" s="62"/>
      <c r="GJP47" s="63"/>
      <c r="GJQ47" s="62"/>
      <c r="GJR47" s="63"/>
      <c r="GJS47" s="62"/>
      <c r="GJT47" s="63"/>
      <c r="GJU47" s="62"/>
      <c r="GJV47" s="63"/>
      <c r="GJW47" s="62"/>
      <c r="GJX47" s="63"/>
      <c r="GJY47" s="62"/>
      <c r="GJZ47" s="63"/>
      <c r="GKA47" s="62"/>
      <c r="GKB47" s="63"/>
      <c r="GKC47" s="62"/>
      <c r="GKD47" s="63"/>
      <c r="GKE47" s="62"/>
      <c r="GKF47" s="63"/>
      <c r="GKG47" s="62"/>
      <c r="GKH47" s="63"/>
      <c r="GKI47" s="62"/>
      <c r="GKJ47" s="63"/>
      <c r="GKK47" s="62"/>
      <c r="GKL47" s="63"/>
      <c r="GKM47" s="62"/>
      <c r="GKN47" s="63"/>
      <c r="GKO47" s="62"/>
      <c r="GKP47" s="63"/>
      <c r="GKQ47" s="62"/>
      <c r="GKR47" s="63"/>
      <c r="GKS47" s="62"/>
      <c r="GKT47" s="63"/>
      <c r="GKU47" s="62"/>
      <c r="GKV47" s="63"/>
      <c r="GKW47" s="62"/>
      <c r="GKX47" s="63"/>
      <c r="GKY47" s="62"/>
      <c r="GKZ47" s="63"/>
      <c r="GLA47" s="62"/>
      <c r="GLB47" s="63"/>
      <c r="GLC47" s="62"/>
      <c r="GLD47" s="63"/>
      <c r="GLE47" s="62"/>
      <c r="GLF47" s="63"/>
      <c r="GLG47" s="62"/>
      <c r="GLH47" s="63"/>
      <c r="GLI47" s="62"/>
      <c r="GLJ47" s="63"/>
      <c r="GLK47" s="62"/>
      <c r="GLL47" s="63"/>
      <c r="GLM47" s="62"/>
      <c r="GLN47" s="63"/>
      <c r="GLO47" s="62"/>
      <c r="GLP47" s="63"/>
      <c r="GLQ47" s="62"/>
      <c r="GLR47" s="63"/>
      <c r="GLS47" s="62"/>
      <c r="GLT47" s="63"/>
      <c r="GLU47" s="62"/>
      <c r="GLV47" s="63"/>
      <c r="GLW47" s="62"/>
      <c r="GLX47" s="63"/>
      <c r="GLY47" s="62"/>
      <c r="GLZ47" s="63"/>
      <c r="GMA47" s="62"/>
      <c r="GMB47" s="63"/>
      <c r="GMC47" s="62"/>
      <c r="GMD47" s="63"/>
      <c r="GME47" s="62"/>
      <c r="GMF47" s="63"/>
      <c r="GMG47" s="62"/>
      <c r="GMH47" s="63"/>
      <c r="GMI47" s="62"/>
      <c r="GMJ47" s="63"/>
      <c r="GMK47" s="62"/>
      <c r="GML47" s="63"/>
      <c r="GMM47" s="62"/>
      <c r="GMN47" s="63"/>
      <c r="GMO47" s="62"/>
      <c r="GMP47" s="63"/>
      <c r="GMQ47" s="62"/>
      <c r="GMR47" s="63"/>
      <c r="GMS47" s="62"/>
      <c r="GMT47" s="63"/>
      <c r="GMU47" s="62"/>
      <c r="GMV47" s="63"/>
      <c r="GMW47" s="62"/>
      <c r="GMX47" s="63"/>
      <c r="GMY47" s="62"/>
      <c r="GMZ47" s="63"/>
      <c r="GNA47" s="62"/>
      <c r="GNB47" s="63"/>
      <c r="GNC47" s="62"/>
      <c r="GND47" s="63"/>
      <c r="GNE47" s="62"/>
      <c r="GNF47" s="63"/>
      <c r="GNG47" s="62"/>
      <c r="GNH47" s="63"/>
      <c r="GNI47" s="62"/>
      <c r="GNJ47" s="63"/>
      <c r="GNK47" s="62"/>
      <c r="GNL47" s="63"/>
      <c r="GNM47" s="62"/>
      <c r="GNN47" s="63"/>
      <c r="GNO47" s="62"/>
      <c r="GNP47" s="63"/>
      <c r="GNQ47" s="62"/>
      <c r="GNR47" s="63"/>
      <c r="GNS47" s="62"/>
      <c r="GNT47" s="63"/>
      <c r="GNU47" s="62"/>
      <c r="GNV47" s="63"/>
      <c r="GNW47" s="62"/>
      <c r="GNX47" s="63"/>
      <c r="GNY47" s="62"/>
      <c r="GNZ47" s="63"/>
      <c r="GOA47" s="62"/>
      <c r="GOB47" s="63"/>
      <c r="GOC47" s="62"/>
      <c r="GOD47" s="63"/>
      <c r="GOE47" s="62"/>
      <c r="GOF47" s="63"/>
      <c r="GOG47" s="62"/>
      <c r="GOH47" s="63"/>
      <c r="GOI47" s="62"/>
      <c r="GOJ47" s="63"/>
      <c r="GOK47" s="62"/>
      <c r="GOL47" s="63"/>
      <c r="GOM47" s="62"/>
      <c r="GON47" s="63"/>
      <c r="GOO47" s="62"/>
      <c r="GOP47" s="63"/>
      <c r="GOQ47" s="62"/>
      <c r="GOR47" s="63"/>
      <c r="GOS47" s="62"/>
      <c r="GOT47" s="63"/>
      <c r="GOU47" s="62"/>
      <c r="GOV47" s="63"/>
      <c r="GOW47" s="62"/>
      <c r="GOX47" s="63"/>
      <c r="GOY47" s="62"/>
      <c r="GOZ47" s="63"/>
      <c r="GPA47" s="62"/>
      <c r="GPB47" s="63"/>
      <c r="GPC47" s="62"/>
      <c r="GPD47" s="63"/>
      <c r="GPE47" s="62"/>
      <c r="GPF47" s="63"/>
      <c r="GPG47" s="62"/>
      <c r="GPH47" s="63"/>
      <c r="GPI47" s="62"/>
      <c r="GPJ47" s="63"/>
      <c r="GPK47" s="62"/>
      <c r="GPL47" s="63"/>
      <c r="GPM47" s="62"/>
      <c r="GPN47" s="63"/>
      <c r="GPO47" s="62"/>
      <c r="GPP47" s="63"/>
      <c r="GPQ47" s="62"/>
      <c r="GPR47" s="63"/>
      <c r="GPS47" s="62"/>
      <c r="GPT47" s="63"/>
      <c r="GPU47" s="62"/>
      <c r="GPV47" s="63"/>
      <c r="GPW47" s="62"/>
      <c r="GPX47" s="63"/>
      <c r="GPY47" s="62"/>
      <c r="GPZ47" s="63"/>
      <c r="GQA47" s="62"/>
      <c r="GQB47" s="63"/>
      <c r="GQC47" s="62"/>
      <c r="GQD47" s="63"/>
      <c r="GQE47" s="62"/>
      <c r="GQF47" s="63"/>
      <c r="GQG47" s="62"/>
      <c r="GQH47" s="63"/>
      <c r="GQI47" s="62"/>
      <c r="GQJ47" s="63"/>
      <c r="GQK47" s="62"/>
      <c r="GQL47" s="63"/>
      <c r="GQM47" s="62"/>
      <c r="GQN47" s="63"/>
      <c r="GQO47" s="62"/>
      <c r="GQP47" s="63"/>
      <c r="GQQ47" s="62"/>
      <c r="GQR47" s="63"/>
      <c r="GQS47" s="62"/>
      <c r="GQT47" s="63"/>
      <c r="GQU47" s="62"/>
      <c r="GQV47" s="63"/>
      <c r="GQW47" s="62"/>
      <c r="GQX47" s="63"/>
      <c r="GQY47" s="62"/>
      <c r="GQZ47" s="63"/>
      <c r="GRA47" s="62"/>
      <c r="GRB47" s="63"/>
      <c r="GRC47" s="62"/>
      <c r="GRD47" s="63"/>
      <c r="GRE47" s="62"/>
      <c r="GRF47" s="63"/>
      <c r="GRG47" s="62"/>
      <c r="GRH47" s="63"/>
      <c r="GRI47" s="62"/>
      <c r="GRJ47" s="63"/>
      <c r="GRK47" s="62"/>
      <c r="GRL47" s="63"/>
      <c r="GRM47" s="62"/>
      <c r="GRN47" s="63"/>
      <c r="GRO47" s="62"/>
      <c r="GRP47" s="63"/>
      <c r="GRQ47" s="62"/>
      <c r="GRR47" s="63"/>
      <c r="GRS47" s="62"/>
      <c r="GRT47" s="63"/>
      <c r="GRU47" s="62"/>
      <c r="GRV47" s="63"/>
      <c r="GRW47" s="62"/>
      <c r="GRX47" s="63"/>
      <c r="GRY47" s="62"/>
      <c r="GRZ47" s="63"/>
      <c r="GSA47" s="62"/>
      <c r="GSB47" s="63"/>
      <c r="GSC47" s="62"/>
      <c r="GSD47" s="63"/>
      <c r="GSE47" s="62"/>
      <c r="GSF47" s="63"/>
      <c r="GSG47" s="62"/>
      <c r="GSH47" s="63"/>
      <c r="GSI47" s="62"/>
      <c r="GSJ47" s="63"/>
      <c r="GSK47" s="62"/>
      <c r="GSL47" s="63"/>
      <c r="GSM47" s="62"/>
      <c r="GSN47" s="63"/>
      <c r="GSO47" s="62"/>
      <c r="GSP47" s="63"/>
      <c r="GSQ47" s="62"/>
      <c r="GSR47" s="63"/>
      <c r="GSS47" s="62"/>
      <c r="GST47" s="63"/>
      <c r="GSU47" s="62"/>
      <c r="GSV47" s="63"/>
      <c r="GSW47" s="62"/>
      <c r="GSX47" s="63"/>
      <c r="GSY47" s="62"/>
      <c r="GSZ47" s="63"/>
      <c r="GTA47" s="62"/>
      <c r="GTB47" s="63"/>
      <c r="GTC47" s="62"/>
      <c r="GTD47" s="63"/>
      <c r="GTE47" s="62"/>
      <c r="GTF47" s="63"/>
      <c r="GTG47" s="62"/>
      <c r="GTH47" s="63"/>
      <c r="GTI47" s="62"/>
      <c r="GTJ47" s="63"/>
      <c r="GTK47" s="62"/>
      <c r="GTL47" s="63"/>
      <c r="GTM47" s="62"/>
      <c r="GTN47" s="63"/>
      <c r="GTO47" s="62"/>
      <c r="GTP47" s="63"/>
      <c r="GTQ47" s="62"/>
      <c r="GTR47" s="63"/>
      <c r="GTS47" s="62"/>
      <c r="GTT47" s="63"/>
      <c r="GTU47" s="62"/>
      <c r="GTV47" s="63"/>
      <c r="GTW47" s="62"/>
      <c r="GTX47" s="63"/>
      <c r="GTY47" s="62"/>
      <c r="GTZ47" s="63"/>
      <c r="GUA47" s="62"/>
      <c r="GUB47" s="63"/>
      <c r="GUC47" s="62"/>
      <c r="GUD47" s="63"/>
      <c r="GUE47" s="62"/>
      <c r="GUF47" s="63"/>
      <c r="GUG47" s="62"/>
      <c r="GUH47" s="63"/>
      <c r="GUI47" s="62"/>
      <c r="GUJ47" s="63"/>
      <c r="GUK47" s="62"/>
      <c r="GUL47" s="63"/>
      <c r="GUM47" s="62"/>
      <c r="GUN47" s="63"/>
      <c r="GUO47" s="62"/>
      <c r="GUP47" s="63"/>
      <c r="GUQ47" s="62"/>
      <c r="GUR47" s="63"/>
      <c r="GUS47" s="62"/>
      <c r="GUT47" s="63"/>
      <c r="GUU47" s="62"/>
      <c r="GUV47" s="63"/>
      <c r="GUW47" s="62"/>
      <c r="GUX47" s="63"/>
      <c r="GUY47" s="62"/>
      <c r="GUZ47" s="63"/>
      <c r="GVA47" s="62"/>
      <c r="GVB47" s="63"/>
      <c r="GVC47" s="62"/>
      <c r="GVD47" s="63"/>
      <c r="GVE47" s="62"/>
      <c r="GVF47" s="63"/>
      <c r="GVG47" s="62"/>
      <c r="GVH47" s="63"/>
      <c r="GVI47" s="62"/>
      <c r="GVJ47" s="63"/>
      <c r="GVK47" s="62"/>
      <c r="GVL47" s="63"/>
      <c r="GVM47" s="62"/>
      <c r="GVN47" s="63"/>
      <c r="GVO47" s="62"/>
      <c r="GVP47" s="63"/>
      <c r="GVQ47" s="62"/>
      <c r="GVR47" s="63"/>
      <c r="GVS47" s="62"/>
      <c r="GVT47" s="63"/>
      <c r="GVU47" s="62"/>
      <c r="GVV47" s="63"/>
      <c r="GVW47" s="62"/>
      <c r="GVX47" s="63"/>
      <c r="GVY47" s="62"/>
      <c r="GVZ47" s="63"/>
      <c r="GWA47" s="62"/>
      <c r="GWB47" s="63"/>
      <c r="GWC47" s="62"/>
      <c r="GWD47" s="63"/>
      <c r="GWE47" s="62"/>
      <c r="GWF47" s="63"/>
      <c r="GWG47" s="62"/>
      <c r="GWH47" s="63"/>
      <c r="GWI47" s="62"/>
      <c r="GWJ47" s="63"/>
      <c r="GWK47" s="62"/>
      <c r="GWL47" s="63"/>
      <c r="GWM47" s="62"/>
      <c r="GWN47" s="63"/>
      <c r="GWO47" s="62"/>
      <c r="GWP47" s="63"/>
      <c r="GWQ47" s="62"/>
      <c r="GWR47" s="63"/>
      <c r="GWS47" s="62"/>
      <c r="GWT47" s="63"/>
      <c r="GWU47" s="62"/>
      <c r="GWV47" s="63"/>
      <c r="GWW47" s="62"/>
      <c r="GWX47" s="63"/>
      <c r="GWY47" s="62"/>
      <c r="GWZ47" s="63"/>
      <c r="GXA47" s="62"/>
      <c r="GXB47" s="63"/>
      <c r="GXC47" s="62"/>
      <c r="GXD47" s="63"/>
      <c r="GXE47" s="62"/>
      <c r="GXF47" s="63"/>
      <c r="GXG47" s="62"/>
      <c r="GXH47" s="63"/>
      <c r="GXI47" s="62"/>
      <c r="GXJ47" s="63"/>
      <c r="GXK47" s="62"/>
      <c r="GXL47" s="63"/>
      <c r="GXM47" s="62"/>
      <c r="GXN47" s="63"/>
      <c r="GXO47" s="62"/>
      <c r="GXP47" s="63"/>
      <c r="GXQ47" s="62"/>
      <c r="GXR47" s="63"/>
      <c r="GXS47" s="62"/>
      <c r="GXT47" s="63"/>
      <c r="GXU47" s="62"/>
      <c r="GXV47" s="63"/>
      <c r="GXW47" s="62"/>
      <c r="GXX47" s="63"/>
      <c r="GXY47" s="62"/>
      <c r="GXZ47" s="63"/>
      <c r="GYA47" s="62"/>
      <c r="GYB47" s="63"/>
      <c r="GYC47" s="62"/>
      <c r="GYD47" s="63"/>
      <c r="GYE47" s="62"/>
      <c r="GYF47" s="63"/>
      <c r="GYG47" s="62"/>
      <c r="GYH47" s="63"/>
      <c r="GYI47" s="62"/>
      <c r="GYJ47" s="63"/>
      <c r="GYK47" s="62"/>
      <c r="GYL47" s="63"/>
      <c r="GYM47" s="62"/>
      <c r="GYN47" s="63"/>
      <c r="GYO47" s="62"/>
      <c r="GYP47" s="63"/>
      <c r="GYQ47" s="62"/>
      <c r="GYR47" s="63"/>
      <c r="GYS47" s="62"/>
      <c r="GYT47" s="63"/>
      <c r="GYU47" s="62"/>
      <c r="GYV47" s="63"/>
      <c r="GYW47" s="62"/>
      <c r="GYX47" s="63"/>
      <c r="GYY47" s="62"/>
      <c r="GYZ47" s="63"/>
      <c r="GZA47" s="62"/>
      <c r="GZB47" s="63"/>
      <c r="GZC47" s="62"/>
      <c r="GZD47" s="63"/>
      <c r="GZE47" s="62"/>
      <c r="GZF47" s="63"/>
      <c r="GZG47" s="62"/>
      <c r="GZH47" s="63"/>
      <c r="GZI47" s="62"/>
      <c r="GZJ47" s="63"/>
      <c r="GZK47" s="62"/>
      <c r="GZL47" s="63"/>
      <c r="GZM47" s="62"/>
      <c r="GZN47" s="63"/>
      <c r="GZO47" s="62"/>
      <c r="GZP47" s="63"/>
      <c r="GZQ47" s="62"/>
      <c r="GZR47" s="63"/>
      <c r="GZS47" s="62"/>
      <c r="GZT47" s="63"/>
      <c r="GZU47" s="62"/>
      <c r="GZV47" s="63"/>
      <c r="GZW47" s="62"/>
      <c r="GZX47" s="63"/>
      <c r="GZY47" s="62"/>
      <c r="GZZ47" s="63"/>
      <c r="HAA47" s="62"/>
      <c r="HAB47" s="63"/>
      <c r="HAC47" s="62"/>
      <c r="HAD47" s="63"/>
      <c r="HAE47" s="62"/>
      <c r="HAF47" s="63"/>
      <c r="HAG47" s="62"/>
      <c r="HAH47" s="63"/>
      <c r="HAI47" s="62"/>
      <c r="HAJ47" s="63"/>
      <c r="HAK47" s="62"/>
      <c r="HAL47" s="63"/>
      <c r="HAM47" s="62"/>
      <c r="HAN47" s="63"/>
      <c r="HAO47" s="62"/>
      <c r="HAP47" s="63"/>
      <c r="HAQ47" s="62"/>
      <c r="HAR47" s="63"/>
      <c r="HAS47" s="62"/>
      <c r="HAT47" s="63"/>
      <c r="HAU47" s="62"/>
      <c r="HAV47" s="63"/>
      <c r="HAW47" s="62"/>
      <c r="HAX47" s="63"/>
      <c r="HAY47" s="62"/>
      <c r="HAZ47" s="63"/>
      <c r="HBA47" s="62"/>
      <c r="HBB47" s="63"/>
      <c r="HBC47" s="62"/>
      <c r="HBD47" s="63"/>
      <c r="HBE47" s="62"/>
      <c r="HBF47" s="63"/>
      <c r="HBG47" s="62"/>
      <c r="HBH47" s="63"/>
      <c r="HBI47" s="62"/>
      <c r="HBJ47" s="63"/>
      <c r="HBK47" s="62"/>
      <c r="HBL47" s="63"/>
      <c r="HBM47" s="62"/>
      <c r="HBN47" s="63"/>
      <c r="HBO47" s="62"/>
      <c r="HBP47" s="63"/>
      <c r="HBQ47" s="62"/>
      <c r="HBR47" s="63"/>
      <c r="HBS47" s="62"/>
      <c r="HBT47" s="63"/>
      <c r="HBU47" s="62"/>
      <c r="HBV47" s="63"/>
      <c r="HBW47" s="62"/>
      <c r="HBX47" s="63"/>
      <c r="HBY47" s="62"/>
      <c r="HBZ47" s="63"/>
      <c r="HCA47" s="62"/>
      <c r="HCB47" s="63"/>
      <c r="HCC47" s="62"/>
      <c r="HCD47" s="63"/>
      <c r="HCE47" s="62"/>
      <c r="HCF47" s="63"/>
      <c r="HCG47" s="62"/>
      <c r="HCH47" s="63"/>
      <c r="HCI47" s="62"/>
      <c r="HCJ47" s="63"/>
      <c r="HCK47" s="62"/>
      <c r="HCL47" s="63"/>
      <c r="HCM47" s="62"/>
      <c r="HCN47" s="63"/>
      <c r="HCO47" s="62"/>
      <c r="HCP47" s="63"/>
      <c r="HCQ47" s="62"/>
      <c r="HCR47" s="63"/>
      <c r="HCS47" s="62"/>
      <c r="HCT47" s="63"/>
      <c r="HCU47" s="62"/>
      <c r="HCV47" s="63"/>
      <c r="HCW47" s="62"/>
      <c r="HCX47" s="63"/>
      <c r="HCY47" s="62"/>
      <c r="HCZ47" s="63"/>
      <c r="HDA47" s="62"/>
      <c r="HDB47" s="63"/>
      <c r="HDC47" s="62"/>
      <c r="HDD47" s="63"/>
      <c r="HDE47" s="62"/>
      <c r="HDF47" s="63"/>
      <c r="HDG47" s="62"/>
      <c r="HDH47" s="63"/>
      <c r="HDI47" s="62"/>
      <c r="HDJ47" s="63"/>
      <c r="HDK47" s="62"/>
      <c r="HDL47" s="63"/>
      <c r="HDM47" s="62"/>
      <c r="HDN47" s="63"/>
      <c r="HDO47" s="62"/>
      <c r="HDP47" s="63"/>
      <c r="HDQ47" s="62"/>
      <c r="HDR47" s="63"/>
      <c r="HDS47" s="62"/>
      <c r="HDT47" s="63"/>
      <c r="HDU47" s="62"/>
      <c r="HDV47" s="63"/>
      <c r="HDW47" s="62"/>
      <c r="HDX47" s="63"/>
      <c r="HDY47" s="62"/>
      <c r="HDZ47" s="63"/>
      <c r="HEA47" s="62"/>
      <c r="HEB47" s="63"/>
      <c r="HEC47" s="62"/>
      <c r="HED47" s="63"/>
      <c r="HEE47" s="62"/>
      <c r="HEF47" s="63"/>
      <c r="HEG47" s="62"/>
      <c r="HEH47" s="63"/>
      <c r="HEI47" s="62"/>
      <c r="HEJ47" s="63"/>
      <c r="HEK47" s="62"/>
      <c r="HEL47" s="63"/>
      <c r="HEM47" s="62"/>
      <c r="HEN47" s="63"/>
      <c r="HEO47" s="62"/>
      <c r="HEP47" s="63"/>
      <c r="HEQ47" s="62"/>
      <c r="HER47" s="63"/>
      <c r="HES47" s="62"/>
      <c r="HET47" s="63"/>
      <c r="HEU47" s="62"/>
      <c r="HEV47" s="63"/>
      <c r="HEW47" s="62"/>
      <c r="HEX47" s="63"/>
      <c r="HEY47" s="62"/>
      <c r="HEZ47" s="63"/>
      <c r="HFA47" s="62"/>
      <c r="HFB47" s="63"/>
      <c r="HFC47" s="62"/>
      <c r="HFD47" s="63"/>
      <c r="HFE47" s="62"/>
      <c r="HFF47" s="63"/>
      <c r="HFG47" s="62"/>
      <c r="HFH47" s="63"/>
      <c r="HFI47" s="62"/>
      <c r="HFJ47" s="63"/>
      <c r="HFK47" s="62"/>
      <c r="HFL47" s="63"/>
      <c r="HFM47" s="62"/>
      <c r="HFN47" s="63"/>
      <c r="HFO47" s="62"/>
      <c r="HFP47" s="63"/>
      <c r="HFQ47" s="62"/>
      <c r="HFR47" s="63"/>
      <c r="HFS47" s="62"/>
      <c r="HFT47" s="63"/>
      <c r="HFU47" s="62"/>
      <c r="HFV47" s="63"/>
      <c r="HFW47" s="62"/>
      <c r="HFX47" s="63"/>
      <c r="HFY47" s="62"/>
      <c r="HFZ47" s="63"/>
      <c r="HGA47" s="62"/>
      <c r="HGB47" s="63"/>
      <c r="HGC47" s="62"/>
      <c r="HGD47" s="63"/>
      <c r="HGE47" s="62"/>
      <c r="HGF47" s="63"/>
      <c r="HGG47" s="62"/>
      <c r="HGH47" s="63"/>
      <c r="HGI47" s="62"/>
      <c r="HGJ47" s="63"/>
      <c r="HGK47" s="62"/>
      <c r="HGL47" s="63"/>
      <c r="HGM47" s="62"/>
      <c r="HGN47" s="63"/>
      <c r="HGO47" s="62"/>
      <c r="HGP47" s="63"/>
      <c r="HGQ47" s="62"/>
      <c r="HGR47" s="63"/>
      <c r="HGS47" s="62"/>
      <c r="HGT47" s="63"/>
      <c r="HGU47" s="62"/>
      <c r="HGV47" s="63"/>
      <c r="HGW47" s="62"/>
      <c r="HGX47" s="63"/>
      <c r="HGY47" s="62"/>
      <c r="HGZ47" s="63"/>
      <c r="HHA47" s="62"/>
      <c r="HHB47" s="63"/>
      <c r="HHC47" s="62"/>
      <c r="HHD47" s="63"/>
      <c r="HHE47" s="62"/>
      <c r="HHF47" s="63"/>
      <c r="HHG47" s="62"/>
      <c r="HHH47" s="63"/>
      <c r="HHI47" s="62"/>
      <c r="HHJ47" s="63"/>
      <c r="HHK47" s="62"/>
      <c r="HHL47" s="63"/>
      <c r="HHM47" s="62"/>
      <c r="HHN47" s="63"/>
      <c r="HHO47" s="62"/>
      <c r="HHP47" s="63"/>
      <c r="HHQ47" s="62"/>
      <c r="HHR47" s="63"/>
      <c r="HHS47" s="62"/>
      <c r="HHT47" s="63"/>
      <c r="HHU47" s="62"/>
      <c r="HHV47" s="63"/>
      <c r="HHW47" s="62"/>
      <c r="HHX47" s="63"/>
      <c r="HHY47" s="62"/>
      <c r="HHZ47" s="63"/>
      <c r="HIA47" s="62"/>
      <c r="HIB47" s="63"/>
      <c r="HIC47" s="62"/>
      <c r="HID47" s="63"/>
      <c r="HIE47" s="62"/>
      <c r="HIF47" s="63"/>
      <c r="HIG47" s="62"/>
      <c r="HIH47" s="63"/>
      <c r="HII47" s="62"/>
      <c r="HIJ47" s="63"/>
      <c r="HIK47" s="62"/>
      <c r="HIL47" s="63"/>
      <c r="HIM47" s="62"/>
      <c r="HIN47" s="63"/>
      <c r="HIO47" s="62"/>
      <c r="HIP47" s="63"/>
      <c r="HIQ47" s="62"/>
      <c r="HIR47" s="63"/>
      <c r="HIS47" s="62"/>
      <c r="HIT47" s="63"/>
      <c r="HIU47" s="62"/>
      <c r="HIV47" s="63"/>
      <c r="HIW47" s="62"/>
      <c r="HIX47" s="63"/>
      <c r="HIY47" s="62"/>
      <c r="HIZ47" s="63"/>
      <c r="HJA47" s="62"/>
      <c r="HJB47" s="63"/>
      <c r="HJC47" s="62"/>
      <c r="HJD47" s="63"/>
      <c r="HJE47" s="62"/>
      <c r="HJF47" s="63"/>
      <c r="HJG47" s="62"/>
      <c r="HJH47" s="63"/>
      <c r="HJI47" s="62"/>
      <c r="HJJ47" s="63"/>
      <c r="HJK47" s="62"/>
      <c r="HJL47" s="63"/>
      <c r="HJM47" s="62"/>
      <c r="HJN47" s="63"/>
      <c r="HJO47" s="62"/>
      <c r="HJP47" s="63"/>
      <c r="HJQ47" s="62"/>
      <c r="HJR47" s="63"/>
      <c r="HJS47" s="62"/>
      <c r="HJT47" s="63"/>
      <c r="HJU47" s="62"/>
      <c r="HJV47" s="63"/>
      <c r="HJW47" s="62"/>
      <c r="HJX47" s="63"/>
      <c r="HJY47" s="62"/>
      <c r="HJZ47" s="63"/>
      <c r="HKA47" s="62"/>
      <c r="HKB47" s="63"/>
      <c r="HKC47" s="62"/>
      <c r="HKD47" s="63"/>
      <c r="HKE47" s="62"/>
      <c r="HKF47" s="63"/>
      <c r="HKG47" s="62"/>
      <c r="HKH47" s="63"/>
      <c r="HKI47" s="62"/>
      <c r="HKJ47" s="63"/>
      <c r="HKK47" s="62"/>
      <c r="HKL47" s="63"/>
      <c r="HKM47" s="62"/>
      <c r="HKN47" s="63"/>
      <c r="HKO47" s="62"/>
      <c r="HKP47" s="63"/>
      <c r="HKQ47" s="62"/>
      <c r="HKR47" s="63"/>
      <c r="HKS47" s="62"/>
      <c r="HKT47" s="63"/>
      <c r="HKU47" s="62"/>
      <c r="HKV47" s="63"/>
      <c r="HKW47" s="62"/>
      <c r="HKX47" s="63"/>
      <c r="HKY47" s="62"/>
      <c r="HKZ47" s="63"/>
      <c r="HLA47" s="62"/>
      <c r="HLB47" s="63"/>
      <c r="HLC47" s="62"/>
      <c r="HLD47" s="63"/>
      <c r="HLE47" s="62"/>
      <c r="HLF47" s="63"/>
      <c r="HLG47" s="62"/>
      <c r="HLH47" s="63"/>
      <c r="HLI47" s="62"/>
      <c r="HLJ47" s="63"/>
      <c r="HLK47" s="62"/>
      <c r="HLL47" s="63"/>
      <c r="HLM47" s="62"/>
      <c r="HLN47" s="63"/>
      <c r="HLO47" s="62"/>
      <c r="HLP47" s="63"/>
      <c r="HLQ47" s="62"/>
      <c r="HLR47" s="63"/>
      <c r="HLS47" s="62"/>
      <c r="HLT47" s="63"/>
      <c r="HLU47" s="62"/>
      <c r="HLV47" s="63"/>
      <c r="HLW47" s="62"/>
      <c r="HLX47" s="63"/>
      <c r="HLY47" s="62"/>
      <c r="HLZ47" s="63"/>
      <c r="HMA47" s="62"/>
      <c r="HMB47" s="63"/>
      <c r="HMC47" s="62"/>
      <c r="HMD47" s="63"/>
      <c r="HME47" s="62"/>
      <c r="HMF47" s="63"/>
      <c r="HMG47" s="62"/>
      <c r="HMH47" s="63"/>
      <c r="HMI47" s="62"/>
      <c r="HMJ47" s="63"/>
      <c r="HMK47" s="62"/>
      <c r="HML47" s="63"/>
      <c r="HMM47" s="62"/>
      <c r="HMN47" s="63"/>
      <c r="HMO47" s="62"/>
      <c r="HMP47" s="63"/>
      <c r="HMQ47" s="62"/>
      <c r="HMR47" s="63"/>
      <c r="HMS47" s="62"/>
      <c r="HMT47" s="63"/>
      <c r="HMU47" s="62"/>
      <c r="HMV47" s="63"/>
      <c r="HMW47" s="62"/>
      <c r="HMX47" s="63"/>
      <c r="HMY47" s="62"/>
      <c r="HMZ47" s="63"/>
      <c r="HNA47" s="62"/>
      <c r="HNB47" s="63"/>
      <c r="HNC47" s="62"/>
      <c r="HND47" s="63"/>
      <c r="HNE47" s="62"/>
      <c r="HNF47" s="63"/>
      <c r="HNG47" s="62"/>
      <c r="HNH47" s="63"/>
      <c r="HNI47" s="62"/>
      <c r="HNJ47" s="63"/>
      <c r="HNK47" s="62"/>
      <c r="HNL47" s="63"/>
      <c r="HNM47" s="62"/>
      <c r="HNN47" s="63"/>
      <c r="HNO47" s="62"/>
      <c r="HNP47" s="63"/>
      <c r="HNQ47" s="62"/>
      <c r="HNR47" s="63"/>
      <c r="HNS47" s="62"/>
      <c r="HNT47" s="63"/>
      <c r="HNU47" s="62"/>
      <c r="HNV47" s="63"/>
      <c r="HNW47" s="62"/>
      <c r="HNX47" s="63"/>
      <c r="HNY47" s="62"/>
      <c r="HNZ47" s="63"/>
      <c r="HOA47" s="62"/>
      <c r="HOB47" s="63"/>
      <c r="HOC47" s="62"/>
      <c r="HOD47" s="63"/>
      <c r="HOE47" s="62"/>
      <c r="HOF47" s="63"/>
      <c r="HOG47" s="62"/>
      <c r="HOH47" s="63"/>
      <c r="HOI47" s="62"/>
      <c r="HOJ47" s="63"/>
      <c r="HOK47" s="62"/>
      <c r="HOL47" s="63"/>
      <c r="HOM47" s="62"/>
      <c r="HON47" s="63"/>
      <c r="HOO47" s="62"/>
      <c r="HOP47" s="63"/>
      <c r="HOQ47" s="62"/>
      <c r="HOR47" s="63"/>
      <c r="HOS47" s="62"/>
      <c r="HOT47" s="63"/>
      <c r="HOU47" s="62"/>
      <c r="HOV47" s="63"/>
      <c r="HOW47" s="62"/>
      <c r="HOX47" s="63"/>
      <c r="HOY47" s="62"/>
      <c r="HOZ47" s="63"/>
      <c r="HPA47" s="62"/>
      <c r="HPB47" s="63"/>
      <c r="HPC47" s="62"/>
      <c r="HPD47" s="63"/>
      <c r="HPE47" s="62"/>
      <c r="HPF47" s="63"/>
      <c r="HPG47" s="62"/>
      <c r="HPH47" s="63"/>
      <c r="HPI47" s="62"/>
      <c r="HPJ47" s="63"/>
      <c r="HPK47" s="62"/>
      <c r="HPL47" s="63"/>
      <c r="HPM47" s="62"/>
      <c r="HPN47" s="63"/>
      <c r="HPO47" s="62"/>
      <c r="HPP47" s="63"/>
      <c r="HPQ47" s="62"/>
      <c r="HPR47" s="63"/>
      <c r="HPS47" s="62"/>
      <c r="HPT47" s="63"/>
      <c r="HPU47" s="62"/>
      <c r="HPV47" s="63"/>
      <c r="HPW47" s="62"/>
      <c r="HPX47" s="63"/>
      <c r="HPY47" s="62"/>
      <c r="HPZ47" s="63"/>
      <c r="HQA47" s="62"/>
      <c r="HQB47" s="63"/>
      <c r="HQC47" s="62"/>
      <c r="HQD47" s="63"/>
      <c r="HQE47" s="62"/>
      <c r="HQF47" s="63"/>
      <c r="HQG47" s="62"/>
      <c r="HQH47" s="63"/>
      <c r="HQI47" s="62"/>
      <c r="HQJ47" s="63"/>
      <c r="HQK47" s="62"/>
      <c r="HQL47" s="63"/>
      <c r="HQM47" s="62"/>
      <c r="HQN47" s="63"/>
      <c r="HQO47" s="62"/>
      <c r="HQP47" s="63"/>
      <c r="HQQ47" s="62"/>
      <c r="HQR47" s="63"/>
      <c r="HQS47" s="62"/>
      <c r="HQT47" s="63"/>
      <c r="HQU47" s="62"/>
      <c r="HQV47" s="63"/>
      <c r="HQW47" s="62"/>
      <c r="HQX47" s="63"/>
      <c r="HQY47" s="62"/>
      <c r="HQZ47" s="63"/>
      <c r="HRA47" s="62"/>
      <c r="HRB47" s="63"/>
      <c r="HRC47" s="62"/>
      <c r="HRD47" s="63"/>
      <c r="HRE47" s="62"/>
      <c r="HRF47" s="63"/>
      <c r="HRG47" s="62"/>
      <c r="HRH47" s="63"/>
      <c r="HRI47" s="62"/>
      <c r="HRJ47" s="63"/>
      <c r="HRK47" s="62"/>
      <c r="HRL47" s="63"/>
      <c r="HRM47" s="62"/>
      <c r="HRN47" s="63"/>
      <c r="HRO47" s="62"/>
      <c r="HRP47" s="63"/>
      <c r="HRQ47" s="62"/>
      <c r="HRR47" s="63"/>
      <c r="HRS47" s="62"/>
      <c r="HRT47" s="63"/>
      <c r="HRU47" s="62"/>
      <c r="HRV47" s="63"/>
      <c r="HRW47" s="62"/>
      <c r="HRX47" s="63"/>
      <c r="HRY47" s="62"/>
      <c r="HRZ47" s="63"/>
      <c r="HSA47" s="62"/>
      <c r="HSB47" s="63"/>
      <c r="HSC47" s="62"/>
      <c r="HSD47" s="63"/>
      <c r="HSE47" s="62"/>
      <c r="HSF47" s="63"/>
      <c r="HSG47" s="62"/>
      <c r="HSH47" s="63"/>
      <c r="HSI47" s="62"/>
      <c r="HSJ47" s="63"/>
      <c r="HSK47" s="62"/>
      <c r="HSL47" s="63"/>
      <c r="HSM47" s="62"/>
      <c r="HSN47" s="63"/>
      <c r="HSO47" s="62"/>
      <c r="HSP47" s="63"/>
      <c r="HSQ47" s="62"/>
      <c r="HSR47" s="63"/>
      <c r="HSS47" s="62"/>
      <c r="HST47" s="63"/>
      <c r="HSU47" s="62"/>
      <c r="HSV47" s="63"/>
      <c r="HSW47" s="62"/>
      <c r="HSX47" s="63"/>
      <c r="HSY47" s="62"/>
      <c r="HSZ47" s="63"/>
      <c r="HTA47" s="62"/>
      <c r="HTB47" s="63"/>
      <c r="HTC47" s="62"/>
      <c r="HTD47" s="63"/>
      <c r="HTE47" s="62"/>
      <c r="HTF47" s="63"/>
      <c r="HTG47" s="62"/>
      <c r="HTH47" s="63"/>
      <c r="HTI47" s="62"/>
      <c r="HTJ47" s="63"/>
      <c r="HTK47" s="62"/>
      <c r="HTL47" s="63"/>
      <c r="HTM47" s="62"/>
      <c r="HTN47" s="63"/>
      <c r="HTO47" s="62"/>
      <c r="HTP47" s="63"/>
      <c r="HTQ47" s="62"/>
      <c r="HTR47" s="63"/>
      <c r="HTS47" s="62"/>
      <c r="HTT47" s="63"/>
      <c r="HTU47" s="62"/>
      <c r="HTV47" s="63"/>
      <c r="HTW47" s="62"/>
      <c r="HTX47" s="63"/>
      <c r="HTY47" s="62"/>
      <c r="HTZ47" s="63"/>
      <c r="HUA47" s="62"/>
      <c r="HUB47" s="63"/>
      <c r="HUC47" s="62"/>
      <c r="HUD47" s="63"/>
      <c r="HUE47" s="62"/>
      <c r="HUF47" s="63"/>
      <c r="HUG47" s="62"/>
      <c r="HUH47" s="63"/>
      <c r="HUI47" s="62"/>
      <c r="HUJ47" s="63"/>
      <c r="HUK47" s="62"/>
      <c r="HUL47" s="63"/>
      <c r="HUM47" s="62"/>
      <c r="HUN47" s="63"/>
      <c r="HUO47" s="62"/>
      <c r="HUP47" s="63"/>
      <c r="HUQ47" s="62"/>
      <c r="HUR47" s="63"/>
      <c r="HUS47" s="62"/>
      <c r="HUT47" s="63"/>
      <c r="HUU47" s="62"/>
      <c r="HUV47" s="63"/>
      <c r="HUW47" s="62"/>
      <c r="HUX47" s="63"/>
      <c r="HUY47" s="62"/>
      <c r="HUZ47" s="63"/>
      <c r="HVA47" s="62"/>
      <c r="HVB47" s="63"/>
      <c r="HVC47" s="62"/>
      <c r="HVD47" s="63"/>
      <c r="HVE47" s="62"/>
      <c r="HVF47" s="63"/>
      <c r="HVG47" s="62"/>
      <c r="HVH47" s="63"/>
      <c r="HVI47" s="62"/>
      <c r="HVJ47" s="63"/>
      <c r="HVK47" s="62"/>
      <c r="HVL47" s="63"/>
      <c r="HVM47" s="62"/>
      <c r="HVN47" s="63"/>
      <c r="HVO47" s="62"/>
      <c r="HVP47" s="63"/>
      <c r="HVQ47" s="62"/>
      <c r="HVR47" s="63"/>
      <c r="HVS47" s="62"/>
      <c r="HVT47" s="63"/>
      <c r="HVU47" s="62"/>
      <c r="HVV47" s="63"/>
      <c r="HVW47" s="62"/>
      <c r="HVX47" s="63"/>
      <c r="HVY47" s="62"/>
      <c r="HVZ47" s="63"/>
      <c r="HWA47" s="62"/>
      <c r="HWB47" s="63"/>
      <c r="HWC47" s="62"/>
      <c r="HWD47" s="63"/>
      <c r="HWE47" s="62"/>
      <c r="HWF47" s="63"/>
      <c r="HWG47" s="62"/>
      <c r="HWH47" s="63"/>
      <c r="HWI47" s="62"/>
      <c r="HWJ47" s="63"/>
      <c r="HWK47" s="62"/>
      <c r="HWL47" s="63"/>
      <c r="HWM47" s="62"/>
      <c r="HWN47" s="63"/>
      <c r="HWO47" s="62"/>
      <c r="HWP47" s="63"/>
      <c r="HWQ47" s="62"/>
      <c r="HWR47" s="63"/>
      <c r="HWS47" s="62"/>
      <c r="HWT47" s="63"/>
      <c r="HWU47" s="62"/>
      <c r="HWV47" s="63"/>
      <c r="HWW47" s="62"/>
      <c r="HWX47" s="63"/>
      <c r="HWY47" s="62"/>
      <c r="HWZ47" s="63"/>
      <c r="HXA47" s="62"/>
      <c r="HXB47" s="63"/>
      <c r="HXC47" s="62"/>
      <c r="HXD47" s="63"/>
      <c r="HXE47" s="62"/>
      <c r="HXF47" s="63"/>
      <c r="HXG47" s="62"/>
      <c r="HXH47" s="63"/>
      <c r="HXI47" s="62"/>
      <c r="HXJ47" s="63"/>
      <c r="HXK47" s="62"/>
      <c r="HXL47" s="63"/>
      <c r="HXM47" s="62"/>
      <c r="HXN47" s="63"/>
      <c r="HXO47" s="62"/>
      <c r="HXP47" s="63"/>
      <c r="HXQ47" s="62"/>
      <c r="HXR47" s="63"/>
      <c r="HXS47" s="62"/>
      <c r="HXT47" s="63"/>
      <c r="HXU47" s="62"/>
      <c r="HXV47" s="63"/>
      <c r="HXW47" s="62"/>
      <c r="HXX47" s="63"/>
      <c r="HXY47" s="62"/>
      <c r="HXZ47" s="63"/>
      <c r="HYA47" s="62"/>
      <c r="HYB47" s="63"/>
      <c r="HYC47" s="62"/>
      <c r="HYD47" s="63"/>
      <c r="HYE47" s="62"/>
      <c r="HYF47" s="63"/>
      <c r="HYG47" s="62"/>
      <c r="HYH47" s="63"/>
      <c r="HYI47" s="62"/>
      <c r="HYJ47" s="63"/>
      <c r="HYK47" s="62"/>
      <c r="HYL47" s="63"/>
      <c r="HYM47" s="62"/>
      <c r="HYN47" s="63"/>
      <c r="HYO47" s="62"/>
      <c r="HYP47" s="63"/>
      <c r="HYQ47" s="62"/>
      <c r="HYR47" s="63"/>
      <c r="HYS47" s="62"/>
      <c r="HYT47" s="63"/>
      <c r="HYU47" s="62"/>
      <c r="HYV47" s="63"/>
      <c r="HYW47" s="62"/>
      <c r="HYX47" s="63"/>
      <c r="HYY47" s="62"/>
      <c r="HYZ47" s="63"/>
      <c r="HZA47" s="62"/>
      <c r="HZB47" s="63"/>
      <c r="HZC47" s="62"/>
      <c r="HZD47" s="63"/>
      <c r="HZE47" s="62"/>
      <c r="HZF47" s="63"/>
      <c r="HZG47" s="62"/>
      <c r="HZH47" s="63"/>
      <c r="HZI47" s="62"/>
      <c r="HZJ47" s="63"/>
      <c r="HZK47" s="62"/>
      <c r="HZL47" s="63"/>
      <c r="HZM47" s="62"/>
      <c r="HZN47" s="63"/>
      <c r="HZO47" s="62"/>
      <c r="HZP47" s="63"/>
      <c r="HZQ47" s="62"/>
      <c r="HZR47" s="63"/>
      <c r="HZS47" s="62"/>
      <c r="HZT47" s="63"/>
      <c r="HZU47" s="62"/>
      <c r="HZV47" s="63"/>
      <c r="HZW47" s="62"/>
      <c r="HZX47" s="63"/>
      <c r="HZY47" s="62"/>
      <c r="HZZ47" s="63"/>
      <c r="IAA47" s="62"/>
      <c r="IAB47" s="63"/>
      <c r="IAC47" s="62"/>
      <c r="IAD47" s="63"/>
      <c r="IAE47" s="62"/>
      <c r="IAF47" s="63"/>
      <c r="IAG47" s="62"/>
      <c r="IAH47" s="63"/>
      <c r="IAI47" s="62"/>
      <c r="IAJ47" s="63"/>
      <c r="IAK47" s="62"/>
      <c r="IAL47" s="63"/>
      <c r="IAM47" s="62"/>
      <c r="IAN47" s="63"/>
      <c r="IAO47" s="62"/>
      <c r="IAP47" s="63"/>
      <c r="IAQ47" s="62"/>
      <c r="IAR47" s="63"/>
      <c r="IAS47" s="62"/>
      <c r="IAT47" s="63"/>
      <c r="IAU47" s="62"/>
      <c r="IAV47" s="63"/>
      <c r="IAW47" s="62"/>
      <c r="IAX47" s="63"/>
      <c r="IAY47" s="62"/>
      <c r="IAZ47" s="63"/>
      <c r="IBA47" s="62"/>
      <c r="IBB47" s="63"/>
      <c r="IBC47" s="62"/>
      <c r="IBD47" s="63"/>
      <c r="IBE47" s="62"/>
      <c r="IBF47" s="63"/>
      <c r="IBG47" s="62"/>
      <c r="IBH47" s="63"/>
      <c r="IBI47" s="62"/>
      <c r="IBJ47" s="63"/>
      <c r="IBK47" s="62"/>
      <c r="IBL47" s="63"/>
      <c r="IBM47" s="62"/>
      <c r="IBN47" s="63"/>
      <c r="IBO47" s="62"/>
      <c r="IBP47" s="63"/>
      <c r="IBQ47" s="62"/>
      <c r="IBR47" s="63"/>
      <c r="IBS47" s="62"/>
      <c r="IBT47" s="63"/>
      <c r="IBU47" s="62"/>
      <c r="IBV47" s="63"/>
      <c r="IBW47" s="62"/>
      <c r="IBX47" s="63"/>
      <c r="IBY47" s="62"/>
      <c r="IBZ47" s="63"/>
      <c r="ICA47" s="62"/>
      <c r="ICB47" s="63"/>
      <c r="ICC47" s="62"/>
      <c r="ICD47" s="63"/>
      <c r="ICE47" s="62"/>
      <c r="ICF47" s="63"/>
      <c r="ICG47" s="62"/>
      <c r="ICH47" s="63"/>
      <c r="ICI47" s="62"/>
      <c r="ICJ47" s="63"/>
      <c r="ICK47" s="62"/>
      <c r="ICL47" s="63"/>
      <c r="ICM47" s="62"/>
      <c r="ICN47" s="63"/>
      <c r="ICO47" s="62"/>
      <c r="ICP47" s="63"/>
      <c r="ICQ47" s="62"/>
      <c r="ICR47" s="63"/>
      <c r="ICS47" s="62"/>
      <c r="ICT47" s="63"/>
      <c r="ICU47" s="62"/>
      <c r="ICV47" s="63"/>
      <c r="ICW47" s="62"/>
      <c r="ICX47" s="63"/>
      <c r="ICY47" s="62"/>
      <c r="ICZ47" s="63"/>
      <c r="IDA47" s="62"/>
      <c r="IDB47" s="63"/>
      <c r="IDC47" s="62"/>
      <c r="IDD47" s="63"/>
      <c r="IDE47" s="62"/>
      <c r="IDF47" s="63"/>
      <c r="IDG47" s="62"/>
      <c r="IDH47" s="63"/>
      <c r="IDI47" s="62"/>
      <c r="IDJ47" s="63"/>
      <c r="IDK47" s="62"/>
      <c r="IDL47" s="63"/>
      <c r="IDM47" s="62"/>
      <c r="IDN47" s="63"/>
      <c r="IDO47" s="62"/>
      <c r="IDP47" s="63"/>
      <c r="IDQ47" s="62"/>
      <c r="IDR47" s="63"/>
      <c r="IDS47" s="62"/>
      <c r="IDT47" s="63"/>
      <c r="IDU47" s="62"/>
      <c r="IDV47" s="63"/>
      <c r="IDW47" s="62"/>
      <c r="IDX47" s="63"/>
      <c r="IDY47" s="62"/>
      <c r="IDZ47" s="63"/>
      <c r="IEA47" s="62"/>
      <c r="IEB47" s="63"/>
      <c r="IEC47" s="62"/>
      <c r="IED47" s="63"/>
      <c r="IEE47" s="62"/>
      <c r="IEF47" s="63"/>
      <c r="IEG47" s="62"/>
      <c r="IEH47" s="63"/>
      <c r="IEI47" s="62"/>
      <c r="IEJ47" s="63"/>
      <c r="IEK47" s="62"/>
      <c r="IEL47" s="63"/>
      <c r="IEM47" s="62"/>
      <c r="IEN47" s="63"/>
      <c r="IEO47" s="62"/>
      <c r="IEP47" s="63"/>
      <c r="IEQ47" s="62"/>
      <c r="IER47" s="63"/>
      <c r="IES47" s="62"/>
      <c r="IET47" s="63"/>
      <c r="IEU47" s="62"/>
      <c r="IEV47" s="63"/>
      <c r="IEW47" s="62"/>
      <c r="IEX47" s="63"/>
      <c r="IEY47" s="62"/>
      <c r="IEZ47" s="63"/>
      <c r="IFA47" s="62"/>
      <c r="IFB47" s="63"/>
      <c r="IFC47" s="62"/>
      <c r="IFD47" s="63"/>
      <c r="IFE47" s="62"/>
      <c r="IFF47" s="63"/>
      <c r="IFG47" s="62"/>
      <c r="IFH47" s="63"/>
      <c r="IFI47" s="62"/>
      <c r="IFJ47" s="63"/>
      <c r="IFK47" s="62"/>
      <c r="IFL47" s="63"/>
      <c r="IFM47" s="62"/>
      <c r="IFN47" s="63"/>
      <c r="IFO47" s="62"/>
      <c r="IFP47" s="63"/>
      <c r="IFQ47" s="62"/>
      <c r="IFR47" s="63"/>
      <c r="IFS47" s="62"/>
      <c r="IFT47" s="63"/>
      <c r="IFU47" s="62"/>
      <c r="IFV47" s="63"/>
      <c r="IFW47" s="62"/>
      <c r="IFX47" s="63"/>
      <c r="IFY47" s="62"/>
      <c r="IFZ47" s="63"/>
      <c r="IGA47" s="62"/>
      <c r="IGB47" s="63"/>
      <c r="IGC47" s="62"/>
      <c r="IGD47" s="63"/>
      <c r="IGE47" s="62"/>
      <c r="IGF47" s="63"/>
      <c r="IGG47" s="62"/>
      <c r="IGH47" s="63"/>
      <c r="IGI47" s="62"/>
      <c r="IGJ47" s="63"/>
      <c r="IGK47" s="62"/>
      <c r="IGL47" s="63"/>
      <c r="IGM47" s="62"/>
      <c r="IGN47" s="63"/>
      <c r="IGO47" s="62"/>
      <c r="IGP47" s="63"/>
      <c r="IGQ47" s="62"/>
      <c r="IGR47" s="63"/>
      <c r="IGS47" s="62"/>
      <c r="IGT47" s="63"/>
      <c r="IGU47" s="62"/>
      <c r="IGV47" s="63"/>
      <c r="IGW47" s="62"/>
      <c r="IGX47" s="63"/>
      <c r="IGY47" s="62"/>
      <c r="IGZ47" s="63"/>
      <c r="IHA47" s="62"/>
      <c r="IHB47" s="63"/>
      <c r="IHC47" s="62"/>
      <c r="IHD47" s="63"/>
      <c r="IHE47" s="62"/>
      <c r="IHF47" s="63"/>
      <c r="IHG47" s="62"/>
      <c r="IHH47" s="63"/>
      <c r="IHI47" s="62"/>
      <c r="IHJ47" s="63"/>
      <c r="IHK47" s="62"/>
      <c r="IHL47" s="63"/>
      <c r="IHM47" s="62"/>
      <c r="IHN47" s="63"/>
      <c r="IHO47" s="62"/>
      <c r="IHP47" s="63"/>
      <c r="IHQ47" s="62"/>
      <c r="IHR47" s="63"/>
      <c r="IHS47" s="62"/>
      <c r="IHT47" s="63"/>
      <c r="IHU47" s="62"/>
      <c r="IHV47" s="63"/>
      <c r="IHW47" s="62"/>
      <c r="IHX47" s="63"/>
      <c r="IHY47" s="62"/>
      <c r="IHZ47" s="63"/>
      <c r="IIA47" s="62"/>
      <c r="IIB47" s="63"/>
      <c r="IIC47" s="62"/>
      <c r="IID47" s="63"/>
      <c r="IIE47" s="62"/>
      <c r="IIF47" s="63"/>
      <c r="IIG47" s="62"/>
      <c r="IIH47" s="63"/>
      <c r="III47" s="62"/>
      <c r="IIJ47" s="63"/>
      <c r="IIK47" s="62"/>
      <c r="IIL47" s="63"/>
      <c r="IIM47" s="62"/>
      <c r="IIN47" s="63"/>
      <c r="IIO47" s="62"/>
      <c r="IIP47" s="63"/>
      <c r="IIQ47" s="62"/>
      <c r="IIR47" s="63"/>
      <c r="IIS47" s="62"/>
      <c r="IIT47" s="63"/>
      <c r="IIU47" s="62"/>
      <c r="IIV47" s="63"/>
      <c r="IIW47" s="62"/>
      <c r="IIX47" s="63"/>
      <c r="IIY47" s="62"/>
      <c r="IIZ47" s="63"/>
      <c r="IJA47" s="62"/>
      <c r="IJB47" s="63"/>
      <c r="IJC47" s="62"/>
      <c r="IJD47" s="63"/>
      <c r="IJE47" s="62"/>
      <c r="IJF47" s="63"/>
      <c r="IJG47" s="62"/>
      <c r="IJH47" s="63"/>
      <c r="IJI47" s="62"/>
      <c r="IJJ47" s="63"/>
      <c r="IJK47" s="62"/>
      <c r="IJL47" s="63"/>
      <c r="IJM47" s="62"/>
      <c r="IJN47" s="63"/>
      <c r="IJO47" s="62"/>
      <c r="IJP47" s="63"/>
      <c r="IJQ47" s="62"/>
      <c r="IJR47" s="63"/>
      <c r="IJS47" s="62"/>
      <c r="IJT47" s="63"/>
      <c r="IJU47" s="62"/>
      <c r="IJV47" s="63"/>
      <c r="IJW47" s="62"/>
      <c r="IJX47" s="63"/>
      <c r="IJY47" s="62"/>
      <c r="IJZ47" s="63"/>
      <c r="IKA47" s="62"/>
      <c r="IKB47" s="63"/>
      <c r="IKC47" s="62"/>
      <c r="IKD47" s="63"/>
      <c r="IKE47" s="62"/>
      <c r="IKF47" s="63"/>
      <c r="IKG47" s="62"/>
      <c r="IKH47" s="63"/>
      <c r="IKI47" s="62"/>
      <c r="IKJ47" s="63"/>
      <c r="IKK47" s="62"/>
      <c r="IKL47" s="63"/>
      <c r="IKM47" s="62"/>
      <c r="IKN47" s="63"/>
      <c r="IKO47" s="62"/>
      <c r="IKP47" s="63"/>
      <c r="IKQ47" s="62"/>
      <c r="IKR47" s="63"/>
      <c r="IKS47" s="62"/>
      <c r="IKT47" s="63"/>
      <c r="IKU47" s="62"/>
      <c r="IKV47" s="63"/>
      <c r="IKW47" s="62"/>
      <c r="IKX47" s="63"/>
      <c r="IKY47" s="62"/>
      <c r="IKZ47" s="63"/>
      <c r="ILA47" s="62"/>
      <c r="ILB47" s="63"/>
      <c r="ILC47" s="62"/>
      <c r="ILD47" s="63"/>
      <c r="ILE47" s="62"/>
      <c r="ILF47" s="63"/>
      <c r="ILG47" s="62"/>
      <c r="ILH47" s="63"/>
      <c r="ILI47" s="62"/>
      <c r="ILJ47" s="63"/>
      <c r="ILK47" s="62"/>
      <c r="ILL47" s="63"/>
      <c r="ILM47" s="62"/>
      <c r="ILN47" s="63"/>
      <c r="ILO47" s="62"/>
      <c r="ILP47" s="63"/>
      <c r="ILQ47" s="62"/>
      <c r="ILR47" s="63"/>
      <c r="ILS47" s="62"/>
      <c r="ILT47" s="63"/>
      <c r="ILU47" s="62"/>
      <c r="ILV47" s="63"/>
      <c r="ILW47" s="62"/>
      <c r="ILX47" s="63"/>
      <c r="ILY47" s="62"/>
      <c r="ILZ47" s="63"/>
      <c r="IMA47" s="62"/>
      <c r="IMB47" s="63"/>
      <c r="IMC47" s="62"/>
      <c r="IMD47" s="63"/>
      <c r="IME47" s="62"/>
      <c r="IMF47" s="63"/>
      <c r="IMG47" s="62"/>
      <c r="IMH47" s="63"/>
      <c r="IMI47" s="62"/>
      <c r="IMJ47" s="63"/>
      <c r="IMK47" s="62"/>
      <c r="IML47" s="63"/>
      <c r="IMM47" s="62"/>
      <c r="IMN47" s="63"/>
      <c r="IMO47" s="62"/>
      <c r="IMP47" s="63"/>
      <c r="IMQ47" s="62"/>
      <c r="IMR47" s="63"/>
      <c r="IMS47" s="62"/>
      <c r="IMT47" s="63"/>
      <c r="IMU47" s="62"/>
      <c r="IMV47" s="63"/>
      <c r="IMW47" s="62"/>
      <c r="IMX47" s="63"/>
      <c r="IMY47" s="62"/>
      <c r="IMZ47" s="63"/>
      <c r="INA47" s="62"/>
      <c r="INB47" s="63"/>
      <c r="INC47" s="62"/>
      <c r="IND47" s="63"/>
      <c r="INE47" s="62"/>
      <c r="INF47" s="63"/>
      <c r="ING47" s="62"/>
      <c r="INH47" s="63"/>
      <c r="INI47" s="62"/>
      <c r="INJ47" s="63"/>
      <c r="INK47" s="62"/>
      <c r="INL47" s="63"/>
      <c r="INM47" s="62"/>
      <c r="INN47" s="63"/>
      <c r="INO47" s="62"/>
      <c r="INP47" s="63"/>
      <c r="INQ47" s="62"/>
      <c r="INR47" s="63"/>
      <c r="INS47" s="62"/>
      <c r="INT47" s="63"/>
      <c r="INU47" s="62"/>
      <c r="INV47" s="63"/>
      <c r="INW47" s="62"/>
      <c r="INX47" s="63"/>
      <c r="INY47" s="62"/>
      <c r="INZ47" s="63"/>
      <c r="IOA47" s="62"/>
      <c r="IOB47" s="63"/>
      <c r="IOC47" s="62"/>
      <c r="IOD47" s="63"/>
      <c r="IOE47" s="62"/>
      <c r="IOF47" s="63"/>
      <c r="IOG47" s="62"/>
      <c r="IOH47" s="63"/>
      <c r="IOI47" s="62"/>
      <c r="IOJ47" s="63"/>
      <c r="IOK47" s="62"/>
      <c r="IOL47" s="63"/>
      <c r="IOM47" s="62"/>
      <c r="ION47" s="63"/>
      <c r="IOO47" s="62"/>
      <c r="IOP47" s="63"/>
      <c r="IOQ47" s="62"/>
      <c r="IOR47" s="63"/>
      <c r="IOS47" s="62"/>
      <c r="IOT47" s="63"/>
      <c r="IOU47" s="62"/>
      <c r="IOV47" s="63"/>
      <c r="IOW47" s="62"/>
      <c r="IOX47" s="63"/>
      <c r="IOY47" s="62"/>
      <c r="IOZ47" s="63"/>
      <c r="IPA47" s="62"/>
      <c r="IPB47" s="63"/>
      <c r="IPC47" s="62"/>
      <c r="IPD47" s="63"/>
      <c r="IPE47" s="62"/>
      <c r="IPF47" s="63"/>
      <c r="IPG47" s="62"/>
      <c r="IPH47" s="63"/>
      <c r="IPI47" s="62"/>
      <c r="IPJ47" s="63"/>
      <c r="IPK47" s="62"/>
      <c r="IPL47" s="63"/>
      <c r="IPM47" s="62"/>
      <c r="IPN47" s="63"/>
      <c r="IPO47" s="62"/>
      <c r="IPP47" s="63"/>
      <c r="IPQ47" s="62"/>
      <c r="IPR47" s="63"/>
      <c r="IPS47" s="62"/>
      <c r="IPT47" s="63"/>
      <c r="IPU47" s="62"/>
      <c r="IPV47" s="63"/>
      <c r="IPW47" s="62"/>
      <c r="IPX47" s="63"/>
      <c r="IPY47" s="62"/>
      <c r="IPZ47" s="63"/>
      <c r="IQA47" s="62"/>
      <c r="IQB47" s="63"/>
      <c r="IQC47" s="62"/>
      <c r="IQD47" s="63"/>
      <c r="IQE47" s="62"/>
      <c r="IQF47" s="63"/>
      <c r="IQG47" s="62"/>
      <c r="IQH47" s="63"/>
      <c r="IQI47" s="62"/>
      <c r="IQJ47" s="63"/>
      <c r="IQK47" s="62"/>
      <c r="IQL47" s="63"/>
      <c r="IQM47" s="62"/>
      <c r="IQN47" s="63"/>
      <c r="IQO47" s="62"/>
      <c r="IQP47" s="63"/>
      <c r="IQQ47" s="62"/>
      <c r="IQR47" s="63"/>
      <c r="IQS47" s="62"/>
      <c r="IQT47" s="63"/>
      <c r="IQU47" s="62"/>
      <c r="IQV47" s="63"/>
      <c r="IQW47" s="62"/>
      <c r="IQX47" s="63"/>
      <c r="IQY47" s="62"/>
      <c r="IQZ47" s="63"/>
      <c r="IRA47" s="62"/>
      <c r="IRB47" s="63"/>
      <c r="IRC47" s="62"/>
      <c r="IRD47" s="63"/>
      <c r="IRE47" s="62"/>
      <c r="IRF47" s="63"/>
      <c r="IRG47" s="62"/>
      <c r="IRH47" s="63"/>
      <c r="IRI47" s="62"/>
      <c r="IRJ47" s="63"/>
      <c r="IRK47" s="62"/>
      <c r="IRL47" s="63"/>
      <c r="IRM47" s="62"/>
      <c r="IRN47" s="63"/>
      <c r="IRO47" s="62"/>
      <c r="IRP47" s="63"/>
      <c r="IRQ47" s="62"/>
      <c r="IRR47" s="63"/>
      <c r="IRS47" s="62"/>
      <c r="IRT47" s="63"/>
      <c r="IRU47" s="62"/>
      <c r="IRV47" s="63"/>
      <c r="IRW47" s="62"/>
      <c r="IRX47" s="63"/>
      <c r="IRY47" s="62"/>
      <c r="IRZ47" s="63"/>
      <c r="ISA47" s="62"/>
      <c r="ISB47" s="63"/>
      <c r="ISC47" s="62"/>
      <c r="ISD47" s="63"/>
      <c r="ISE47" s="62"/>
      <c r="ISF47" s="63"/>
      <c r="ISG47" s="62"/>
      <c r="ISH47" s="63"/>
      <c r="ISI47" s="62"/>
      <c r="ISJ47" s="63"/>
      <c r="ISK47" s="62"/>
      <c r="ISL47" s="63"/>
      <c r="ISM47" s="62"/>
      <c r="ISN47" s="63"/>
      <c r="ISO47" s="62"/>
      <c r="ISP47" s="63"/>
      <c r="ISQ47" s="62"/>
      <c r="ISR47" s="63"/>
      <c r="ISS47" s="62"/>
      <c r="IST47" s="63"/>
      <c r="ISU47" s="62"/>
      <c r="ISV47" s="63"/>
      <c r="ISW47" s="62"/>
      <c r="ISX47" s="63"/>
      <c r="ISY47" s="62"/>
      <c r="ISZ47" s="63"/>
      <c r="ITA47" s="62"/>
      <c r="ITB47" s="63"/>
      <c r="ITC47" s="62"/>
      <c r="ITD47" s="63"/>
      <c r="ITE47" s="62"/>
      <c r="ITF47" s="63"/>
      <c r="ITG47" s="62"/>
      <c r="ITH47" s="63"/>
      <c r="ITI47" s="62"/>
      <c r="ITJ47" s="63"/>
      <c r="ITK47" s="62"/>
      <c r="ITL47" s="63"/>
      <c r="ITM47" s="62"/>
      <c r="ITN47" s="63"/>
      <c r="ITO47" s="62"/>
      <c r="ITP47" s="63"/>
      <c r="ITQ47" s="62"/>
      <c r="ITR47" s="63"/>
      <c r="ITS47" s="62"/>
      <c r="ITT47" s="63"/>
      <c r="ITU47" s="62"/>
      <c r="ITV47" s="63"/>
      <c r="ITW47" s="62"/>
      <c r="ITX47" s="63"/>
      <c r="ITY47" s="62"/>
      <c r="ITZ47" s="63"/>
      <c r="IUA47" s="62"/>
      <c r="IUB47" s="63"/>
      <c r="IUC47" s="62"/>
      <c r="IUD47" s="63"/>
      <c r="IUE47" s="62"/>
      <c r="IUF47" s="63"/>
      <c r="IUG47" s="62"/>
      <c r="IUH47" s="63"/>
      <c r="IUI47" s="62"/>
      <c r="IUJ47" s="63"/>
      <c r="IUK47" s="62"/>
      <c r="IUL47" s="63"/>
      <c r="IUM47" s="62"/>
      <c r="IUN47" s="63"/>
      <c r="IUO47" s="62"/>
      <c r="IUP47" s="63"/>
      <c r="IUQ47" s="62"/>
      <c r="IUR47" s="63"/>
      <c r="IUS47" s="62"/>
      <c r="IUT47" s="63"/>
      <c r="IUU47" s="62"/>
      <c r="IUV47" s="63"/>
      <c r="IUW47" s="62"/>
      <c r="IUX47" s="63"/>
      <c r="IUY47" s="62"/>
      <c r="IUZ47" s="63"/>
      <c r="IVA47" s="62"/>
      <c r="IVB47" s="63"/>
      <c r="IVC47" s="62"/>
      <c r="IVD47" s="63"/>
      <c r="IVE47" s="62"/>
      <c r="IVF47" s="63"/>
      <c r="IVG47" s="62"/>
      <c r="IVH47" s="63"/>
      <c r="IVI47" s="62"/>
      <c r="IVJ47" s="63"/>
      <c r="IVK47" s="62"/>
      <c r="IVL47" s="63"/>
      <c r="IVM47" s="62"/>
      <c r="IVN47" s="63"/>
      <c r="IVO47" s="62"/>
      <c r="IVP47" s="63"/>
      <c r="IVQ47" s="62"/>
      <c r="IVR47" s="63"/>
      <c r="IVS47" s="62"/>
      <c r="IVT47" s="63"/>
      <c r="IVU47" s="62"/>
      <c r="IVV47" s="63"/>
      <c r="IVW47" s="62"/>
      <c r="IVX47" s="63"/>
      <c r="IVY47" s="62"/>
      <c r="IVZ47" s="63"/>
      <c r="IWA47" s="62"/>
      <c r="IWB47" s="63"/>
      <c r="IWC47" s="62"/>
      <c r="IWD47" s="63"/>
      <c r="IWE47" s="62"/>
      <c r="IWF47" s="63"/>
      <c r="IWG47" s="62"/>
      <c r="IWH47" s="63"/>
      <c r="IWI47" s="62"/>
      <c r="IWJ47" s="63"/>
      <c r="IWK47" s="62"/>
      <c r="IWL47" s="63"/>
      <c r="IWM47" s="62"/>
      <c r="IWN47" s="63"/>
      <c r="IWO47" s="62"/>
      <c r="IWP47" s="63"/>
      <c r="IWQ47" s="62"/>
      <c r="IWR47" s="63"/>
      <c r="IWS47" s="62"/>
      <c r="IWT47" s="63"/>
      <c r="IWU47" s="62"/>
      <c r="IWV47" s="63"/>
      <c r="IWW47" s="62"/>
      <c r="IWX47" s="63"/>
      <c r="IWY47" s="62"/>
      <c r="IWZ47" s="63"/>
      <c r="IXA47" s="62"/>
      <c r="IXB47" s="63"/>
      <c r="IXC47" s="62"/>
      <c r="IXD47" s="63"/>
      <c r="IXE47" s="62"/>
      <c r="IXF47" s="63"/>
      <c r="IXG47" s="62"/>
      <c r="IXH47" s="63"/>
      <c r="IXI47" s="62"/>
      <c r="IXJ47" s="63"/>
      <c r="IXK47" s="62"/>
      <c r="IXL47" s="63"/>
      <c r="IXM47" s="62"/>
      <c r="IXN47" s="63"/>
      <c r="IXO47" s="62"/>
      <c r="IXP47" s="63"/>
      <c r="IXQ47" s="62"/>
      <c r="IXR47" s="63"/>
      <c r="IXS47" s="62"/>
      <c r="IXT47" s="63"/>
      <c r="IXU47" s="62"/>
      <c r="IXV47" s="63"/>
      <c r="IXW47" s="62"/>
      <c r="IXX47" s="63"/>
      <c r="IXY47" s="62"/>
      <c r="IXZ47" s="63"/>
      <c r="IYA47" s="62"/>
      <c r="IYB47" s="63"/>
      <c r="IYC47" s="62"/>
      <c r="IYD47" s="63"/>
      <c r="IYE47" s="62"/>
      <c r="IYF47" s="63"/>
      <c r="IYG47" s="62"/>
      <c r="IYH47" s="63"/>
      <c r="IYI47" s="62"/>
      <c r="IYJ47" s="63"/>
      <c r="IYK47" s="62"/>
      <c r="IYL47" s="63"/>
      <c r="IYM47" s="62"/>
      <c r="IYN47" s="63"/>
      <c r="IYO47" s="62"/>
      <c r="IYP47" s="63"/>
      <c r="IYQ47" s="62"/>
      <c r="IYR47" s="63"/>
      <c r="IYS47" s="62"/>
      <c r="IYT47" s="63"/>
      <c r="IYU47" s="62"/>
      <c r="IYV47" s="63"/>
      <c r="IYW47" s="62"/>
      <c r="IYX47" s="63"/>
      <c r="IYY47" s="62"/>
      <c r="IYZ47" s="63"/>
      <c r="IZA47" s="62"/>
      <c r="IZB47" s="63"/>
      <c r="IZC47" s="62"/>
      <c r="IZD47" s="63"/>
      <c r="IZE47" s="62"/>
      <c r="IZF47" s="63"/>
      <c r="IZG47" s="62"/>
      <c r="IZH47" s="63"/>
      <c r="IZI47" s="62"/>
      <c r="IZJ47" s="63"/>
      <c r="IZK47" s="62"/>
      <c r="IZL47" s="63"/>
      <c r="IZM47" s="62"/>
      <c r="IZN47" s="63"/>
      <c r="IZO47" s="62"/>
      <c r="IZP47" s="63"/>
      <c r="IZQ47" s="62"/>
      <c r="IZR47" s="63"/>
      <c r="IZS47" s="62"/>
      <c r="IZT47" s="63"/>
      <c r="IZU47" s="62"/>
      <c r="IZV47" s="63"/>
      <c r="IZW47" s="62"/>
      <c r="IZX47" s="63"/>
      <c r="IZY47" s="62"/>
      <c r="IZZ47" s="63"/>
      <c r="JAA47" s="62"/>
      <c r="JAB47" s="63"/>
      <c r="JAC47" s="62"/>
      <c r="JAD47" s="63"/>
      <c r="JAE47" s="62"/>
      <c r="JAF47" s="63"/>
      <c r="JAG47" s="62"/>
      <c r="JAH47" s="63"/>
      <c r="JAI47" s="62"/>
      <c r="JAJ47" s="63"/>
      <c r="JAK47" s="62"/>
      <c r="JAL47" s="63"/>
      <c r="JAM47" s="62"/>
      <c r="JAN47" s="63"/>
      <c r="JAO47" s="62"/>
      <c r="JAP47" s="63"/>
      <c r="JAQ47" s="62"/>
      <c r="JAR47" s="63"/>
      <c r="JAS47" s="62"/>
      <c r="JAT47" s="63"/>
      <c r="JAU47" s="62"/>
      <c r="JAV47" s="63"/>
      <c r="JAW47" s="62"/>
      <c r="JAX47" s="63"/>
      <c r="JAY47" s="62"/>
      <c r="JAZ47" s="63"/>
      <c r="JBA47" s="62"/>
      <c r="JBB47" s="63"/>
      <c r="JBC47" s="62"/>
      <c r="JBD47" s="63"/>
      <c r="JBE47" s="62"/>
      <c r="JBF47" s="63"/>
      <c r="JBG47" s="62"/>
      <c r="JBH47" s="63"/>
      <c r="JBI47" s="62"/>
      <c r="JBJ47" s="63"/>
      <c r="JBK47" s="62"/>
      <c r="JBL47" s="63"/>
      <c r="JBM47" s="62"/>
      <c r="JBN47" s="63"/>
      <c r="JBO47" s="62"/>
      <c r="JBP47" s="63"/>
      <c r="JBQ47" s="62"/>
      <c r="JBR47" s="63"/>
      <c r="JBS47" s="62"/>
      <c r="JBT47" s="63"/>
      <c r="JBU47" s="62"/>
      <c r="JBV47" s="63"/>
      <c r="JBW47" s="62"/>
      <c r="JBX47" s="63"/>
      <c r="JBY47" s="62"/>
      <c r="JBZ47" s="63"/>
      <c r="JCA47" s="62"/>
      <c r="JCB47" s="63"/>
      <c r="JCC47" s="62"/>
      <c r="JCD47" s="63"/>
      <c r="JCE47" s="62"/>
      <c r="JCF47" s="63"/>
      <c r="JCG47" s="62"/>
      <c r="JCH47" s="63"/>
      <c r="JCI47" s="62"/>
      <c r="JCJ47" s="63"/>
      <c r="JCK47" s="62"/>
      <c r="JCL47" s="63"/>
      <c r="JCM47" s="62"/>
      <c r="JCN47" s="63"/>
      <c r="JCO47" s="62"/>
      <c r="JCP47" s="63"/>
      <c r="JCQ47" s="62"/>
      <c r="JCR47" s="63"/>
      <c r="JCS47" s="62"/>
      <c r="JCT47" s="63"/>
      <c r="JCU47" s="62"/>
      <c r="JCV47" s="63"/>
      <c r="JCW47" s="62"/>
      <c r="JCX47" s="63"/>
      <c r="JCY47" s="62"/>
      <c r="JCZ47" s="63"/>
      <c r="JDA47" s="62"/>
      <c r="JDB47" s="63"/>
      <c r="JDC47" s="62"/>
      <c r="JDD47" s="63"/>
      <c r="JDE47" s="62"/>
      <c r="JDF47" s="63"/>
      <c r="JDG47" s="62"/>
      <c r="JDH47" s="63"/>
      <c r="JDI47" s="62"/>
      <c r="JDJ47" s="63"/>
      <c r="JDK47" s="62"/>
      <c r="JDL47" s="63"/>
      <c r="JDM47" s="62"/>
      <c r="JDN47" s="63"/>
      <c r="JDO47" s="62"/>
      <c r="JDP47" s="63"/>
      <c r="JDQ47" s="62"/>
      <c r="JDR47" s="63"/>
      <c r="JDS47" s="62"/>
      <c r="JDT47" s="63"/>
      <c r="JDU47" s="62"/>
      <c r="JDV47" s="63"/>
      <c r="JDW47" s="62"/>
      <c r="JDX47" s="63"/>
      <c r="JDY47" s="62"/>
      <c r="JDZ47" s="63"/>
      <c r="JEA47" s="62"/>
      <c r="JEB47" s="63"/>
      <c r="JEC47" s="62"/>
      <c r="JED47" s="63"/>
      <c r="JEE47" s="62"/>
      <c r="JEF47" s="63"/>
      <c r="JEG47" s="62"/>
      <c r="JEH47" s="63"/>
      <c r="JEI47" s="62"/>
      <c r="JEJ47" s="63"/>
      <c r="JEK47" s="62"/>
      <c r="JEL47" s="63"/>
      <c r="JEM47" s="62"/>
      <c r="JEN47" s="63"/>
      <c r="JEO47" s="62"/>
      <c r="JEP47" s="63"/>
      <c r="JEQ47" s="62"/>
      <c r="JER47" s="63"/>
      <c r="JES47" s="62"/>
      <c r="JET47" s="63"/>
      <c r="JEU47" s="62"/>
      <c r="JEV47" s="63"/>
      <c r="JEW47" s="62"/>
      <c r="JEX47" s="63"/>
      <c r="JEY47" s="62"/>
      <c r="JEZ47" s="63"/>
      <c r="JFA47" s="62"/>
      <c r="JFB47" s="63"/>
      <c r="JFC47" s="62"/>
      <c r="JFD47" s="63"/>
      <c r="JFE47" s="62"/>
      <c r="JFF47" s="63"/>
      <c r="JFG47" s="62"/>
      <c r="JFH47" s="63"/>
      <c r="JFI47" s="62"/>
      <c r="JFJ47" s="63"/>
      <c r="JFK47" s="62"/>
      <c r="JFL47" s="63"/>
      <c r="JFM47" s="62"/>
      <c r="JFN47" s="63"/>
      <c r="JFO47" s="62"/>
      <c r="JFP47" s="63"/>
      <c r="JFQ47" s="62"/>
      <c r="JFR47" s="63"/>
      <c r="JFS47" s="62"/>
      <c r="JFT47" s="63"/>
      <c r="JFU47" s="62"/>
      <c r="JFV47" s="63"/>
      <c r="JFW47" s="62"/>
      <c r="JFX47" s="63"/>
      <c r="JFY47" s="62"/>
      <c r="JFZ47" s="63"/>
      <c r="JGA47" s="62"/>
      <c r="JGB47" s="63"/>
      <c r="JGC47" s="62"/>
      <c r="JGD47" s="63"/>
      <c r="JGE47" s="62"/>
      <c r="JGF47" s="63"/>
      <c r="JGG47" s="62"/>
      <c r="JGH47" s="63"/>
      <c r="JGI47" s="62"/>
      <c r="JGJ47" s="63"/>
      <c r="JGK47" s="62"/>
      <c r="JGL47" s="63"/>
      <c r="JGM47" s="62"/>
      <c r="JGN47" s="63"/>
      <c r="JGO47" s="62"/>
      <c r="JGP47" s="63"/>
      <c r="JGQ47" s="62"/>
      <c r="JGR47" s="63"/>
      <c r="JGS47" s="62"/>
      <c r="JGT47" s="63"/>
      <c r="JGU47" s="62"/>
      <c r="JGV47" s="63"/>
      <c r="JGW47" s="62"/>
      <c r="JGX47" s="63"/>
      <c r="JGY47" s="62"/>
      <c r="JGZ47" s="63"/>
      <c r="JHA47" s="62"/>
      <c r="JHB47" s="63"/>
      <c r="JHC47" s="62"/>
      <c r="JHD47" s="63"/>
      <c r="JHE47" s="62"/>
      <c r="JHF47" s="63"/>
      <c r="JHG47" s="62"/>
      <c r="JHH47" s="63"/>
      <c r="JHI47" s="62"/>
      <c r="JHJ47" s="63"/>
      <c r="JHK47" s="62"/>
      <c r="JHL47" s="63"/>
      <c r="JHM47" s="62"/>
      <c r="JHN47" s="63"/>
      <c r="JHO47" s="62"/>
      <c r="JHP47" s="63"/>
      <c r="JHQ47" s="62"/>
      <c r="JHR47" s="63"/>
      <c r="JHS47" s="62"/>
      <c r="JHT47" s="63"/>
      <c r="JHU47" s="62"/>
      <c r="JHV47" s="63"/>
      <c r="JHW47" s="62"/>
      <c r="JHX47" s="63"/>
      <c r="JHY47" s="62"/>
      <c r="JHZ47" s="63"/>
      <c r="JIA47" s="62"/>
      <c r="JIB47" s="63"/>
      <c r="JIC47" s="62"/>
      <c r="JID47" s="63"/>
      <c r="JIE47" s="62"/>
      <c r="JIF47" s="63"/>
      <c r="JIG47" s="62"/>
      <c r="JIH47" s="63"/>
      <c r="JII47" s="62"/>
      <c r="JIJ47" s="63"/>
      <c r="JIK47" s="62"/>
      <c r="JIL47" s="63"/>
      <c r="JIM47" s="62"/>
      <c r="JIN47" s="63"/>
      <c r="JIO47" s="62"/>
      <c r="JIP47" s="63"/>
      <c r="JIQ47" s="62"/>
      <c r="JIR47" s="63"/>
      <c r="JIS47" s="62"/>
      <c r="JIT47" s="63"/>
      <c r="JIU47" s="62"/>
      <c r="JIV47" s="63"/>
      <c r="JIW47" s="62"/>
      <c r="JIX47" s="63"/>
      <c r="JIY47" s="62"/>
      <c r="JIZ47" s="63"/>
      <c r="JJA47" s="62"/>
      <c r="JJB47" s="63"/>
      <c r="JJC47" s="62"/>
      <c r="JJD47" s="63"/>
      <c r="JJE47" s="62"/>
      <c r="JJF47" s="63"/>
      <c r="JJG47" s="62"/>
      <c r="JJH47" s="63"/>
      <c r="JJI47" s="62"/>
      <c r="JJJ47" s="63"/>
      <c r="JJK47" s="62"/>
      <c r="JJL47" s="63"/>
      <c r="JJM47" s="62"/>
      <c r="JJN47" s="63"/>
      <c r="JJO47" s="62"/>
      <c r="JJP47" s="63"/>
      <c r="JJQ47" s="62"/>
      <c r="JJR47" s="63"/>
      <c r="JJS47" s="62"/>
      <c r="JJT47" s="63"/>
      <c r="JJU47" s="62"/>
      <c r="JJV47" s="63"/>
      <c r="JJW47" s="62"/>
      <c r="JJX47" s="63"/>
      <c r="JJY47" s="62"/>
      <c r="JJZ47" s="63"/>
      <c r="JKA47" s="62"/>
      <c r="JKB47" s="63"/>
      <c r="JKC47" s="62"/>
      <c r="JKD47" s="63"/>
      <c r="JKE47" s="62"/>
      <c r="JKF47" s="63"/>
      <c r="JKG47" s="62"/>
      <c r="JKH47" s="63"/>
      <c r="JKI47" s="62"/>
      <c r="JKJ47" s="63"/>
      <c r="JKK47" s="62"/>
      <c r="JKL47" s="63"/>
      <c r="JKM47" s="62"/>
      <c r="JKN47" s="63"/>
      <c r="JKO47" s="62"/>
      <c r="JKP47" s="63"/>
      <c r="JKQ47" s="62"/>
      <c r="JKR47" s="63"/>
      <c r="JKS47" s="62"/>
      <c r="JKT47" s="63"/>
      <c r="JKU47" s="62"/>
      <c r="JKV47" s="63"/>
      <c r="JKW47" s="62"/>
      <c r="JKX47" s="63"/>
      <c r="JKY47" s="62"/>
      <c r="JKZ47" s="63"/>
      <c r="JLA47" s="62"/>
      <c r="JLB47" s="63"/>
      <c r="JLC47" s="62"/>
      <c r="JLD47" s="63"/>
      <c r="JLE47" s="62"/>
      <c r="JLF47" s="63"/>
      <c r="JLG47" s="62"/>
      <c r="JLH47" s="63"/>
      <c r="JLI47" s="62"/>
      <c r="JLJ47" s="63"/>
      <c r="JLK47" s="62"/>
      <c r="JLL47" s="63"/>
      <c r="JLM47" s="62"/>
      <c r="JLN47" s="63"/>
      <c r="JLO47" s="62"/>
      <c r="JLP47" s="63"/>
      <c r="JLQ47" s="62"/>
      <c r="JLR47" s="63"/>
      <c r="JLS47" s="62"/>
      <c r="JLT47" s="63"/>
      <c r="JLU47" s="62"/>
      <c r="JLV47" s="63"/>
      <c r="JLW47" s="62"/>
      <c r="JLX47" s="63"/>
      <c r="JLY47" s="62"/>
      <c r="JLZ47" s="63"/>
      <c r="JMA47" s="62"/>
      <c r="JMB47" s="63"/>
      <c r="JMC47" s="62"/>
      <c r="JMD47" s="63"/>
      <c r="JME47" s="62"/>
      <c r="JMF47" s="63"/>
      <c r="JMG47" s="62"/>
      <c r="JMH47" s="63"/>
      <c r="JMI47" s="62"/>
      <c r="JMJ47" s="63"/>
      <c r="JMK47" s="62"/>
      <c r="JML47" s="63"/>
      <c r="JMM47" s="62"/>
      <c r="JMN47" s="63"/>
      <c r="JMO47" s="62"/>
      <c r="JMP47" s="63"/>
      <c r="JMQ47" s="62"/>
      <c r="JMR47" s="63"/>
      <c r="JMS47" s="62"/>
      <c r="JMT47" s="63"/>
      <c r="JMU47" s="62"/>
      <c r="JMV47" s="63"/>
      <c r="JMW47" s="62"/>
      <c r="JMX47" s="63"/>
      <c r="JMY47" s="62"/>
      <c r="JMZ47" s="63"/>
      <c r="JNA47" s="62"/>
      <c r="JNB47" s="63"/>
      <c r="JNC47" s="62"/>
      <c r="JND47" s="63"/>
      <c r="JNE47" s="62"/>
      <c r="JNF47" s="63"/>
      <c r="JNG47" s="62"/>
      <c r="JNH47" s="63"/>
      <c r="JNI47" s="62"/>
      <c r="JNJ47" s="63"/>
      <c r="JNK47" s="62"/>
      <c r="JNL47" s="63"/>
      <c r="JNM47" s="62"/>
      <c r="JNN47" s="63"/>
      <c r="JNO47" s="62"/>
      <c r="JNP47" s="63"/>
      <c r="JNQ47" s="62"/>
      <c r="JNR47" s="63"/>
      <c r="JNS47" s="62"/>
      <c r="JNT47" s="63"/>
      <c r="JNU47" s="62"/>
      <c r="JNV47" s="63"/>
      <c r="JNW47" s="62"/>
      <c r="JNX47" s="63"/>
      <c r="JNY47" s="62"/>
      <c r="JNZ47" s="63"/>
      <c r="JOA47" s="62"/>
      <c r="JOB47" s="63"/>
      <c r="JOC47" s="62"/>
      <c r="JOD47" s="63"/>
      <c r="JOE47" s="62"/>
      <c r="JOF47" s="63"/>
      <c r="JOG47" s="62"/>
      <c r="JOH47" s="63"/>
      <c r="JOI47" s="62"/>
      <c r="JOJ47" s="63"/>
      <c r="JOK47" s="62"/>
      <c r="JOL47" s="63"/>
      <c r="JOM47" s="62"/>
      <c r="JON47" s="63"/>
      <c r="JOO47" s="62"/>
      <c r="JOP47" s="63"/>
      <c r="JOQ47" s="62"/>
      <c r="JOR47" s="63"/>
      <c r="JOS47" s="62"/>
      <c r="JOT47" s="63"/>
      <c r="JOU47" s="62"/>
      <c r="JOV47" s="63"/>
      <c r="JOW47" s="62"/>
      <c r="JOX47" s="63"/>
      <c r="JOY47" s="62"/>
      <c r="JOZ47" s="63"/>
      <c r="JPA47" s="62"/>
      <c r="JPB47" s="63"/>
      <c r="JPC47" s="62"/>
      <c r="JPD47" s="63"/>
      <c r="JPE47" s="62"/>
      <c r="JPF47" s="63"/>
      <c r="JPG47" s="62"/>
      <c r="JPH47" s="63"/>
      <c r="JPI47" s="62"/>
      <c r="JPJ47" s="63"/>
      <c r="JPK47" s="62"/>
      <c r="JPL47" s="63"/>
      <c r="JPM47" s="62"/>
      <c r="JPN47" s="63"/>
      <c r="JPO47" s="62"/>
      <c r="JPP47" s="63"/>
      <c r="JPQ47" s="62"/>
      <c r="JPR47" s="63"/>
      <c r="JPS47" s="62"/>
      <c r="JPT47" s="63"/>
      <c r="JPU47" s="62"/>
      <c r="JPV47" s="63"/>
      <c r="JPW47" s="62"/>
      <c r="JPX47" s="63"/>
      <c r="JPY47" s="62"/>
      <c r="JPZ47" s="63"/>
      <c r="JQA47" s="62"/>
      <c r="JQB47" s="63"/>
      <c r="JQC47" s="62"/>
      <c r="JQD47" s="63"/>
      <c r="JQE47" s="62"/>
      <c r="JQF47" s="63"/>
      <c r="JQG47" s="62"/>
      <c r="JQH47" s="63"/>
      <c r="JQI47" s="62"/>
      <c r="JQJ47" s="63"/>
      <c r="JQK47" s="62"/>
      <c r="JQL47" s="63"/>
      <c r="JQM47" s="62"/>
      <c r="JQN47" s="63"/>
      <c r="JQO47" s="62"/>
      <c r="JQP47" s="63"/>
      <c r="JQQ47" s="62"/>
      <c r="JQR47" s="63"/>
      <c r="JQS47" s="62"/>
      <c r="JQT47" s="63"/>
      <c r="JQU47" s="62"/>
      <c r="JQV47" s="63"/>
      <c r="JQW47" s="62"/>
      <c r="JQX47" s="63"/>
      <c r="JQY47" s="62"/>
      <c r="JQZ47" s="63"/>
      <c r="JRA47" s="62"/>
      <c r="JRB47" s="63"/>
      <c r="JRC47" s="62"/>
      <c r="JRD47" s="63"/>
      <c r="JRE47" s="62"/>
      <c r="JRF47" s="63"/>
      <c r="JRG47" s="62"/>
      <c r="JRH47" s="63"/>
      <c r="JRI47" s="62"/>
      <c r="JRJ47" s="63"/>
      <c r="JRK47" s="62"/>
      <c r="JRL47" s="63"/>
      <c r="JRM47" s="62"/>
      <c r="JRN47" s="63"/>
      <c r="JRO47" s="62"/>
      <c r="JRP47" s="63"/>
      <c r="JRQ47" s="62"/>
      <c r="JRR47" s="63"/>
      <c r="JRS47" s="62"/>
      <c r="JRT47" s="63"/>
      <c r="JRU47" s="62"/>
      <c r="JRV47" s="63"/>
      <c r="JRW47" s="62"/>
      <c r="JRX47" s="63"/>
      <c r="JRY47" s="62"/>
      <c r="JRZ47" s="63"/>
      <c r="JSA47" s="62"/>
      <c r="JSB47" s="63"/>
      <c r="JSC47" s="62"/>
      <c r="JSD47" s="63"/>
      <c r="JSE47" s="62"/>
      <c r="JSF47" s="63"/>
      <c r="JSG47" s="62"/>
      <c r="JSH47" s="63"/>
      <c r="JSI47" s="62"/>
      <c r="JSJ47" s="63"/>
      <c r="JSK47" s="62"/>
      <c r="JSL47" s="63"/>
      <c r="JSM47" s="62"/>
      <c r="JSN47" s="63"/>
      <c r="JSO47" s="62"/>
      <c r="JSP47" s="63"/>
      <c r="JSQ47" s="62"/>
      <c r="JSR47" s="63"/>
      <c r="JSS47" s="62"/>
      <c r="JST47" s="63"/>
      <c r="JSU47" s="62"/>
      <c r="JSV47" s="63"/>
      <c r="JSW47" s="62"/>
      <c r="JSX47" s="63"/>
      <c r="JSY47" s="62"/>
      <c r="JSZ47" s="63"/>
      <c r="JTA47" s="62"/>
      <c r="JTB47" s="63"/>
      <c r="JTC47" s="62"/>
      <c r="JTD47" s="63"/>
      <c r="JTE47" s="62"/>
      <c r="JTF47" s="63"/>
      <c r="JTG47" s="62"/>
      <c r="JTH47" s="63"/>
      <c r="JTI47" s="62"/>
      <c r="JTJ47" s="63"/>
      <c r="JTK47" s="62"/>
      <c r="JTL47" s="63"/>
      <c r="JTM47" s="62"/>
      <c r="JTN47" s="63"/>
      <c r="JTO47" s="62"/>
      <c r="JTP47" s="63"/>
      <c r="JTQ47" s="62"/>
      <c r="JTR47" s="63"/>
      <c r="JTS47" s="62"/>
      <c r="JTT47" s="63"/>
      <c r="JTU47" s="62"/>
      <c r="JTV47" s="63"/>
      <c r="JTW47" s="62"/>
      <c r="JTX47" s="63"/>
      <c r="JTY47" s="62"/>
      <c r="JTZ47" s="63"/>
      <c r="JUA47" s="62"/>
      <c r="JUB47" s="63"/>
      <c r="JUC47" s="62"/>
      <c r="JUD47" s="63"/>
      <c r="JUE47" s="62"/>
      <c r="JUF47" s="63"/>
      <c r="JUG47" s="62"/>
      <c r="JUH47" s="63"/>
      <c r="JUI47" s="62"/>
      <c r="JUJ47" s="63"/>
      <c r="JUK47" s="62"/>
      <c r="JUL47" s="63"/>
      <c r="JUM47" s="62"/>
      <c r="JUN47" s="63"/>
      <c r="JUO47" s="62"/>
      <c r="JUP47" s="63"/>
      <c r="JUQ47" s="62"/>
      <c r="JUR47" s="63"/>
      <c r="JUS47" s="62"/>
      <c r="JUT47" s="63"/>
      <c r="JUU47" s="62"/>
      <c r="JUV47" s="63"/>
      <c r="JUW47" s="62"/>
      <c r="JUX47" s="63"/>
      <c r="JUY47" s="62"/>
      <c r="JUZ47" s="63"/>
      <c r="JVA47" s="62"/>
      <c r="JVB47" s="63"/>
      <c r="JVC47" s="62"/>
      <c r="JVD47" s="63"/>
      <c r="JVE47" s="62"/>
      <c r="JVF47" s="63"/>
      <c r="JVG47" s="62"/>
      <c r="JVH47" s="63"/>
      <c r="JVI47" s="62"/>
      <c r="JVJ47" s="63"/>
      <c r="JVK47" s="62"/>
      <c r="JVL47" s="63"/>
      <c r="JVM47" s="62"/>
      <c r="JVN47" s="63"/>
      <c r="JVO47" s="62"/>
      <c r="JVP47" s="63"/>
      <c r="JVQ47" s="62"/>
      <c r="JVR47" s="63"/>
      <c r="JVS47" s="62"/>
      <c r="JVT47" s="63"/>
      <c r="JVU47" s="62"/>
      <c r="JVV47" s="63"/>
      <c r="JVW47" s="62"/>
      <c r="JVX47" s="63"/>
      <c r="JVY47" s="62"/>
      <c r="JVZ47" s="63"/>
      <c r="JWA47" s="62"/>
      <c r="JWB47" s="63"/>
      <c r="JWC47" s="62"/>
      <c r="JWD47" s="63"/>
      <c r="JWE47" s="62"/>
      <c r="JWF47" s="63"/>
      <c r="JWG47" s="62"/>
      <c r="JWH47" s="63"/>
      <c r="JWI47" s="62"/>
      <c r="JWJ47" s="63"/>
      <c r="JWK47" s="62"/>
      <c r="JWL47" s="63"/>
      <c r="JWM47" s="62"/>
      <c r="JWN47" s="63"/>
      <c r="JWO47" s="62"/>
      <c r="JWP47" s="63"/>
      <c r="JWQ47" s="62"/>
      <c r="JWR47" s="63"/>
      <c r="JWS47" s="62"/>
      <c r="JWT47" s="63"/>
      <c r="JWU47" s="62"/>
      <c r="JWV47" s="63"/>
      <c r="JWW47" s="62"/>
      <c r="JWX47" s="63"/>
      <c r="JWY47" s="62"/>
      <c r="JWZ47" s="63"/>
      <c r="JXA47" s="62"/>
      <c r="JXB47" s="63"/>
      <c r="JXC47" s="62"/>
      <c r="JXD47" s="63"/>
      <c r="JXE47" s="62"/>
      <c r="JXF47" s="63"/>
      <c r="JXG47" s="62"/>
      <c r="JXH47" s="63"/>
      <c r="JXI47" s="62"/>
      <c r="JXJ47" s="63"/>
      <c r="JXK47" s="62"/>
      <c r="JXL47" s="63"/>
      <c r="JXM47" s="62"/>
      <c r="JXN47" s="63"/>
      <c r="JXO47" s="62"/>
      <c r="JXP47" s="63"/>
      <c r="JXQ47" s="62"/>
      <c r="JXR47" s="63"/>
      <c r="JXS47" s="62"/>
      <c r="JXT47" s="63"/>
      <c r="JXU47" s="62"/>
      <c r="JXV47" s="63"/>
      <c r="JXW47" s="62"/>
      <c r="JXX47" s="63"/>
      <c r="JXY47" s="62"/>
      <c r="JXZ47" s="63"/>
      <c r="JYA47" s="62"/>
      <c r="JYB47" s="63"/>
      <c r="JYC47" s="62"/>
      <c r="JYD47" s="63"/>
      <c r="JYE47" s="62"/>
      <c r="JYF47" s="63"/>
      <c r="JYG47" s="62"/>
      <c r="JYH47" s="63"/>
      <c r="JYI47" s="62"/>
      <c r="JYJ47" s="63"/>
      <c r="JYK47" s="62"/>
      <c r="JYL47" s="63"/>
      <c r="JYM47" s="62"/>
      <c r="JYN47" s="63"/>
      <c r="JYO47" s="62"/>
      <c r="JYP47" s="63"/>
      <c r="JYQ47" s="62"/>
      <c r="JYR47" s="63"/>
      <c r="JYS47" s="62"/>
      <c r="JYT47" s="63"/>
      <c r="JYU47" s="62"/>
      <c r="JYV47" s="63"/>
      <c r="JYW47" s="62"/>
      <c r="JYX47" s="63"/>
      <c r="JYY47" s="62"/>
      <c r="JYZ47" s="63"/>
      <c r="JZA47" s="62"/>
      <c r="JZB47" s="63"/>
      <c r="JZC47" s="62"/>
      <c r="JZD47" s="63"/>
      <c r="JZE47" s="62"/>
      <c r="JZF47" s="63"/>
      <c r="JZG47" s="62"/>
      <c r="JZH47" s="63"/>
      <c r="JZI47" s="62"/>
      <c r="JZJ47" s="63"/>
      <c r="JZK47" s="62"/>
      <c r="JZL47" s="63"/>
      <c r="JZM47" s="62"/>
      <c r="JZN47" s="63"/>
      <c r="JZO47" s="62"/>
      <c r="JZP47" s="63"/>
      <c r="JZQ47" s="62"/>
      <c r="JZR47" s="63"/>
      <c r="JZS47" s="62"/>
      <c r="JZT47" s="63"/>
      <c r="JZU47" s="62"/>
      <c r="JZV47" s="63"/>
      <c r="JZW47" s="62"/>
      <c r="JZX47" s="63"/>
      <c r="JZY47" s="62"/>
      <c r="JZZ47" s="63"/>
      <c r="KAA47" s="62"/>
      <c r="KAB47" s="63"/>
      <c r="KAC47" s="62"/>
      <c r="KAD47" s="63"/>
      <c r="KAE47" s="62"/>
      <c r="KAF47" s="63"/>
      <c r="KAG47" s="62"/>
      <c r="KAH47" s="63"/>
      <c r="KAI47" s="62"/>
      <c r="KAJ47" s="63"/>
      <c r="KAK47" s="62"/>
      <c r="KAL47" s="63"/>
      <c r="KAM47" s="62"/>
      <c r="KAN47" s="63"/>
      <c r="KAO47" s="62"/>
      <c r="KAP47" s="63"/>
      <c r="KAQ47" s="62"/>
      <c r="KAR47" s="63"/>
      <c r="KAS47" s="62"/>
      <c r="KAT47" s="63"/>
      <c r="KAU47" s="62"/>
      <c r="KAV47" s="63"/>
      <c r="KAW47" s="62"/>
      <c r="KAX47" s="63"/>
      <c r="KAY47" s="62"/>
      <c r="KAZ47" s="63"/>
      <c r="KBA47" s="62"/>
      <c r="KBB47" s="63"/>
      <c r="KBC47" s="62"/>
      <c r="KBD47" s="63"/>
      <c r="KBE47" s="62"/>
      <c r="KBF47" s="63"/>
      <c r="KBG47" s="62"/>
      <c r="KBH47" s="63"/>
      <c r="KBI47" s="62"/>
      <c r="KBJ47" s="63"/>
      <c r="KBK47" s="62"/>
      <c r="KBL47" s="63"/>
      <c r="KBM47" s="62"/>
      <c r="KBN47" s="63"/>
      <c r="KBO47" s="62"/>
      <c r="KBP47" s="63"/>
      <c r="KBQ47" s="62"/>
      <c r="KBR47" s="63"/>
      <c r="KBS47" s="62"/>
      <c r="KBT47" s="63"/>
      <c r="KBU47" s="62"/>
      <c r="KBV47" s="63"/>
      <c r="KBW47" s="62"/>
      <c r="KBX47" s="63"/>
      <c r="KBY47" s="62"/>
      <c r="KBZ47" s="63"/>
      <c r="KCA47" s="62"/>
      <c r="KCB47" s="63"/>
      <c r="KCC47" s="62"/>
      <c r="KCD47" s="63"/>
      <c r="KCE47" s="62"/>
      <c r="KCF47" s="63"/>
      <c r="KCG47" s="62"/>
      <c r="KCH47" s="63"/>
      <c r="KCI47" s="62"/>
      <c r="KCJ47" s="63"/>
      <c r="KCK47" s="62"/>
      <c r="KCL47" s="63"/>
      <c r="KCM47" s="62"/>
      <c r="KCN47" s="63"/>
      <c r="KCO47" s="62"/>
      <c r="KCP47" s="63"/>
      <c r="KCQ47" s="62"/>
      <c r="KCR47" s="63"/>
      <c r="KCS47" s="62"/>
      <c r="KCT47" s="63"/>
      <c r="KCU47" s="62"/>
      <c r="KCV47" s="63"/>
      <c r="KCW47" s="62"/>
      <c r="KCX47" s="63"/>
      <c r="KCY47" s="62"/>
      <c r="KCZ47" s="63"/>
      <c r="KDA47" s="62"/>
      <c r="KDB47" s="63"/>
      <c r="KDC47" s="62"/>
      <c r="KDD47" s="63"/>
      <c r="KDE47" s="62"/>
      <c r="KDF47" s="63"/>
      <c r="KDG47" s="62"/>
      <c r="KDH47" s="63"/>
      <c r="KDI47" s="62"/>
      <c r="KDJ47" s="63"/>
      <c r="KDK47" s="62"/>
      <c r="KDL47" s="63"/>
      <c r="KDM47" s="62"/>
      <c r="KDN47" s="63"/>
      <c r="KDO47" s="62"/>
      <c r="KDP47" s="63"/>
      <c r="KDQ47" s="62"/>
      <c r="KDR47" s="63"/>
      <c r="KDS47" s="62"/>
      <c r="KDT47" s="63"/>
      <c r="KDU47" s="62"/>
      <c r="KDV47" s="63"/>
      <c r="KDW47" s="62"/>
      <c r="KDX47" s="63"/>
      <c r="KDY47" s="62"/>
      <c r="KDZ47" s="63"/>
      <c r="KEA47" s="62"/>
      <c r="KEB47" s="63"/>
      <c r="KEC47" s="62"/>
      <c r="KED47" s="63"/>
      <c r="KEE47" s="62"/>
      <c r="KEF47" s="63"/>
      <c r="KEG47" s="62"/>
      <c r="KEH47" s="63"/>
      <c r="KEI47" s="62"/>
      <c r="KEJ47" s="63"/>
      <c r="KEK47" s="62"/>
      <c r="KEL47" s="63"/>
      <c r="KEM47" s="62"/>
      <c r="KEN47" s="63"/>
      <c r="KEO47" s="62"/>
      <c r="KEP47" s="63"/>
      <c r="KEQ47" s="62"/>
      <c r="KER47" s="63"/>
      <c r="KES47" s="62"/>
      <c r="KET47" s="63"/>
      <c r="KEU47" s="62"/>
      <c r="KEV47" s="63"/>
      <c r="KEW47" s="62"/>
      <c r="KEX47" s="63"/>
      <c r="KEY47" s="62"/>
      <c r="KEZ47" s="63"/>
      <c r="KFA47" s="62"/>
      <c r="KFB47" s="63"/>
      <c r="KFC47" s="62"/>
      <c r="KFD47" s="63"/>
      <c r="KFE47" s="62"/>
      <c r="KFF47" s="63"/>
      <c r="KFG47" s="62"/>
      <c r="KFH47" s="63"/>
      <c r="KFI47" s="62"/>
      <c r="KFJ47" s="63"/>
      <c r="KFK47" s="62"/>
      <c r="KFL47" s="63"/>
      <c r="KFM47" s="62"/>
      <c r="KFN47" s="63"/>
      <c r="KFO47" s="62"/>
      <c r="KFP47" s="63"/>
      <c r="KFQ47" s="62"/>
      <c r="KFR47" s="63"/>
      <c r="KFS47" s="62"/>
      <c r="KFT47" s="63"/>
      <c r="KFU47" s="62"/>
      <c r="KFV47" s="63"/>
      <c r="KFW47" s="62"/>
      <c r="KFX47" s="63"/>
      <c r="KFY47" s="62"/>
      <c r="KFZ47" s="63"/>
      <c r="KGA47" s="62"/>
      <c r="KGB47" s="63"/>
      <c r="KGC47" s="62"/>
      <c r="KGD47" s="63"/>
      <c r="KGE47" s="62"/>
      <c r="KGF47" s="63"/>
      <c r="KGG47" s="62"/>
      <c r="KGH47" s="63"/>
      <c r="KGI47" s="62"/>
      <c r="KGJ47" s="63"/>
      <c r="KGK47" s="62"/>
      <c r="KGL47" s="63"/>
      <c r="KGM47" s="62"/>
      <c r="KGN47" s="63"/>
      <c r="KGO47" s="62"/>
      <c r="KGP47" s="63"/>
      <c r="KGQ47" s="62"/>
      <c r="KGR47" s="63"/>
      <c r="KGS47" s="62"/>
      <c r="KGT47" s="63"/>
      <c r="KGU47" s="62"/>
      <c r="KGV47" s="63"/>
      <c r="KGW47" s="62"/>
      <c r="KGX47" s="63"/>
      <c r="KGY47" s="62"/>
      <c r="KGZ47" s="63"/>
      <c r="KHA47" s="62"/>
      <c r="KHB47" s="63"/>
      <c r="KHC47" s="62"/>
      <c r="KHD47" s="63"/>
      <c r="KHE47" s="62"/>
      <c r="KHF47" s="63"/>
      <c r="KHG47" s="62"/>
      <c r="KHH47" s="63"/>
      <c r="KHI47" s="62"/>
      <c r="KHJ47" s="63"/>
      <c r="KHK47" s="62"/>
      <c r="KHL47" s="63"/>
      <c r="KHM47" s="62"/>
      <c r="KHN47" s="63"/>
      <c r="KHO47" s="62"/>
      <c r="KHP47" s="63"/>
      <c r="KHQ47" s="62"/>
      <c r="KHR47" s="63"/>
      <c r="KHS47" s="62"/>
      <c r="KHT47" s="63"/>
      <c r="KHU47" s="62"/>
      <c r="KHV47" s="63"/>
      <c r="KHW47" s="62"/>
      <c r="KHX47" s="63"/>
      <c r="KHY47" s="62"/>
      <c r="KHZ47" s="63"/>
      <c r="KIA47" s="62"/>
      <c r="KIB47" s="63"/>
      <c r="KIC47" s="62"/>
      <c r="KID47" s="63"/>
      <c r="KIE47" s="62"/>
      <c r="KIF47" s="63"/>
      <c r="KIG47" s="62"/>
      <c r="KIH47" s="63"/>
      <c r="KII47" s="62"/>
      <c r="KIJ47" s="63"/>
      <c r="KIK47" s="62"/>
      <c r="KIL47" s="63"/>
      <c r="KIM47" s="62"/>
      <c r="KIN47" s="63"/>
      <c r="KIO47" s="62"/>
      <c r="KIP47" s="63"/>
      <c r="KIQ47" s="62"/>
      <c r="KIR47" s="63"/>
      <c r="KIS47" s="62"/>
      <c r="KIT47" s="63"/>
      <c r="KIU47" s="62"/>
      <c r="KIV47" s="63"/>
      <c r="KIW47" s="62"/>
      <c r="KIX47" s="63"/>
      <c r="KIY47" s="62"/>
      <c r="KIZ47" s="63"/>
      <c r="KJA47" s="62"/>
      <c r="KJB47" s="63"/>
      <c r="KJC47" s="62"/>
      <c r="KJD47" s="63"/>
      <c r="KJE47" s="62"/>
      <c r="KJF47" s="63"/>
      <c r="KJG47" s="62"/>
      <c r="KJH47" s="63"/>
      <c r="KJI47" s="62"/>
      <c r="KJJ47" s="63"/>
      <c r="KJK47" s="62"/>
      <c r="KJL47" s="63"/>
      <c r="KJM47" s="62"/>
      <c r="KJN47" s="63"/>
      <c r="KJO47" s="62"/>
      <c r="KJP47" s="63"/>
      <c r="KJQ47" s="62"/>
      <c r="KJR47" s="63"/>
      <c r="KJS47" s="62"/>
      <c r="KJT47" s="63"/>
      <c r="KJU47" s="62"/>
      <c r="KJV47" s="63"/>
      <c r="KJW47" s="62"/>
      <c r="KJX47" s="63"/>
      <c r="KJY47" s="62"/>
      <c r="KJZ47" s="63"/>
      <c r="KKA47" s="62"/>
      <c r="KKB47" s="63"/>
      <c r="KKC47" s="62"/>
      <c r="KKD47" s="63"/>
      <c r="KKE47" s="62"/>
      <c r="KKF47" s="63"/>
      <c r="KKG47" s="62"/>
      <c r="KKH47" s="63"/>
      <c r="KKI47" s="62"/>
      <c r="KKJ47" s="63"/>
      <c r="KKK47" s="62"/>
      <c r="KKL47" s="63"/>
      <c r="KKM47" s="62"/>
      <c r="KKN47" s="63"/>
      <c r="KKO47" s="62"/>
      <c r="KKP47" s="63"/>
      <c r="KKQ47" s="62"/>
      <c r="KKR47" s="63"/>
      <c r="KKS47" s="62"/>
      <c r="KKT47" s="63"/>
      <c r="KKU47" s="62"/>
      <c r="KKV47" s="63"/>
      <c r="KKW47" s="62"/>
      <c r="KKX47" s="63"/>
      <c r="KKY47" s="62"/>
      <c r="KKZ47" s="63"/>
      <c r="KLA47" s="62"/>
      <c r="KLB47" s="63"/>
      <c r="KLC47" s="62"/>
      <c r="KLD47" s="63"/>
      <c r="KLE47" s="62"/>
      <c r="KLF47" s="63"/>
      <c r="KLG47" s="62"/>
      <c r="KLH47" s="63"/>
      <c r="KLI47" s="62"/>
      <c r="KLJ47" s="63"/>
      <c r="KLK47" s="62"/>
      <c r="KLL47" s="63"/>
      <c r="KLM47" s="62"/>
      <c r="KLN47" s="63"/>
      <c r="KLO47" s="62"/>
      <c r="KLP47" s="63"/>
      <c r="KLQ47" s="62"/>
      <c r="KLR47" s="63"/>
      <c r="KLS47" s="62"/>
      <c r="KLT47" s="63"/>
      <c r="KLU47" s="62"/>
      <c r="KLV47" s="63"/>
      <c r="KLW47" s="62"/>
      <c r="KLX47" s="63"/>
      <c r="KLY47" s="62"/>
      <c r="KLZ47" s="63"/>
      <c r="KMA47" s="62"/>
      <c r="KMB47" s="63"/>
      <c r="KMC47" s="62"/>
      <c r="KMD47" s="63"/>
      <c r="KME47" s="62"/>
      <c r="KMF47" s="63"/>
      <c r="KMG47" s="62"/>
      <c r="KMH47" s="63"/>
      <c r="KMI47" s="62"/>
      <c r="KMJ47" s="63"/>
      <c r="KMK47" s="62"/>
      <c r="KML47" s="63"/>
      <c r="KMM47" s="62"/>
      <c r="KMN47" s="63"/>
      <c r="KMO47" s="62"/>
      <c r="KMP47" s="63"/>
      <c r="KMQ47" s="62"/>
      <c r="KMR47" s="63"/>
      <c r="KMS47" s="62"/>
      <c r="KMT47" s="63"/>
      <c r="KMU47" s="62"/>
      <c r="KMV47" s="63"/>
      <c r="KMW47" s="62"/>
      <c r="KMX47" s="63"/>
      <c r="KMY47" s="62"/>
      <c r="KMZ47" s="63"/>
      <c r="KNA47" s="62"/>
      <c r="KNB47" s="63"/>
      <c r="KNC47" s="62"/>
      <c r="KND47" s="63"/>
      <c r="KNE47" s="62"/>
      <c r="KNF47" s="63"/>
      <c r="KNG47" s="62"/>
      <c r="KNH47" s="63"/>
      <c r="KNI47" s="62"/>
      <c r="KNJ47" s="63"/>
      <c r="KNK47" s="62"/>
      <c r="KNL47" s="63"/>
      <c r="KNM47" s="62"/>
      <c r="KNN47" s="63"/>
      <c r="KNO47" s="62"/>
      <c r="KNP47" s="63"/>
      <c r="KNQ47" s="62"/>
      <c r="KNR47" s="63"/>
      <c r="KNS47" s="62"/>
      <c r="KNT47" s="63"/>
      <c r="KNU47" s="62"/>
      <c r="KNV47" s="63"/>
      <c r="KNW47" s="62"/>
      <c r="KNX47" s="63"/>
      <c r="KNY47" s="62"/>
      <c r="KNZ47" s="63"/>
      <c r="KOA47" s="62"/>
      <c r="KOB47" s="63"/>
      <c r="KOC47" s="62"/>
      <c r="KOD47" s="63"/>
      <c r="KOE47" s="62"/>
      <c r="KOF47" s="63"/>
      <c r="KOG47" s="62"/>
      <c r="KOH47" s="63"/>
      <c r="KOI47" s="62"/>
      <c r="KOJ47" s="63"/>
      <c r="KOK47" s="62"/>
      <c r="KOL47" s="63"/>
      <c r="KOM47" s="62"/>
      <c r="KON47" s="63"/>
      <c r="KOO47" s="62"/>
      <c r="KOP47" s="63"/>
      <c r="KOQ47" s="62"/>
      <c r="KOR47" s="63"/>
      <c r="KOS47" s="62"/>
      <c r="KOT47" s="63"/>
      <c r="KOU47" s="62"/>
      <c r="KOV47" s="63"/>
      <c r="KOW47" s="62"/>
      <c r="KOX47" s="63"/>
      <c r="KOY47" s="62"/>
      <c r="KOZ47" s="63"/>
      <c r="KPA47" s="62"/>
      <c r="KPB47" s="63"/>
      <c r="KPC47" s="62"/>
      <c r="KPD47" s="63"/>
      <c r="KPE47" s="62"/>
      <c r="KPF47" s="63"/>
      <c r="KPG47" s="62"/>
      <c r="KPH47" s="63"/>
      <c r="KPI47" s="62"/>
      <c r="KPJ47" s="63"/>
      <c r="KPK47" s="62"/>
      <c r="KPL47" s="63"/>
      <c r="KPM47" s="62"/>
      <c r="KPN47" s="63"/>
      <c r="KPO47" s="62"/>
      <c r="KPP47" s="63"/>
      <c r="KPQ47" s="62"/>
      <c r="KPR47" s="63"/>
      <c r="KPS47" s="62"/>
      <c r="KPT47" s="63"/>
      <c r="KPU47" s="62"/>
      <c r="KPV47" s="63"/>
      <c r="KPW47" s="62"/>
      <c r="KPX47" s="63"/>
      <c r="KPY47" s="62"/>
      <c r="KPZ47" s="63"/>
      <c r="KQA47" s="62"/>
      <c r="KQB47" s="63"/>
      <c r="KQC47" s="62"/>
      <c r="KQD47" s="63"/>
      <c r="KQE47" s="62"/>
      <c r="KQF47" s="63"/>
      <c r="KQG47" s="62"/>
      <c r="KQH47" s="63"/>
      <c r="KQI47" s="62"/>
      <c r="KQJ47" s="63"/>
      <c r="KQK47" s="62"/>
      <c r="KQL47" s="63"/>
      <c r="KQM47" s="62"/>
      <c r="KQN47" s="63"/>
      <c r="KQO47" s="62"/>
      <c r="KQP47" s="63"/>
      <c r="KQQ47" s="62"/>
      <c r="KQR47" s="63"/>
      <c r="KQS47" s="62"/>
      <c r="KQT47" s="63"/>
      <c r="KQU47" s="62"/>
      <c r="KQV47" s="63"/>
      <c r="KQW47" s="62"/>
      <c r="KQX47" s="63"/>
      <c r="KQY47" s="62"/>
      <c r="KQZ47" s="63"/>
      <c r="KRA47" s="62"/>
      <c r="KRB47" s="63"/>
      <c r="KRC47" s="62"/>
      <c r="KRD47" s="63"/>
      <c r="KRE47" s="62"/>
      <c r="KRF47" s="63"/>
      <c r="KRG47" s="62"/>
      <c r="KRH47" s="63"/>
      <c r="KRI47" s="62"/>
      <c r="KRJ47" s="63"/>
      <c r="KRK47" s="62"/>
      <c r="KRL47" s="63"/>
      <c r="KRM47" s="62"/>
      <c r="KRN47" s="63"/>
      <c r="KRO47" s="62"/>
      <c r="KRP47" s="63"/>
      <c r="KRQ47" s="62"/>
      <c r="KRR47" s="63"/>
      <c r="KRS47" s="62"/>
      <c r="KRT47" s="63"/>
      <c r="KRU47" s="62"/>
      <c r="KRV47" s="63"/>
      <c r="KRW47" s="62"/>
      <c r="KRX47" s="63"/>
      <c r="KRY47" s="62"/>
      <c r="KRZ47" s="63"/>
      <c r="KSA47" s="62"/>
      <c r="KSB47" s="63"/>
      <c r="KSC47" s="62"/>
      <c r="KSD47" s="63"/>
      <c r="KSE47" s="62"/>
      <c r="KSF47" s="63"/>
      <c r="KSG47" s="62"/>
      <c r="KSH47" s="63"/>
      <c r="KSI47" s="62"/>
      <c r="KSJ47" s="63"/>
      <c r="KSK47" s="62"/>
      <c r="KSL47" s="63"/>
      <c r="KSM47" s="62"/>
      <c r="KSN47" s="63"/>
      <c r="KSO47" s="62"/>
      <c r="KSP47" s="63"/>
      <c r="KSQ47" s="62"/>
      <c r="KSR47" s="63"/>
      <c r="KSS47" s="62"/>
      <c r="KST47" s="63"/>
      <c r="KSU47" s="62"/>
      <c r="KSV47" s="63"/>
      <c r="KSW47" s="62"/>
      <c r="KSX47" s="63"/>
      <c r="KSY47" s="62"/>
      <c r="KSZ47" s="63"/>
      <c r="KTA47" s="62"/>
      <c r="KTB47" s="63"/>
      <c r="KTC47" s="62"/>
      <c r="KTD47" s="63"/>
      <c r="KTE47" s="62"/>
      <c r="KTF47" s="63"/>
      <c r="KTG47" s="62"/>
      <c r="KTH47" s="63"/>
      <c r="KTI47" s="62"/>
      <c r="KTJ47" s="63"/>
      <c r="KTK47" s="62"/>
      <c r="KTL47" s="63"/>
      <c r="KTM47" s="62"/>
      <c r="KTN47" s="63"/>
      <c r="KTO47" s="62"/>
      <c r="KTP47" s="63"/>
      <c r="KTQ47" s="62"/>
      <c r="KTR47" s="63"/>
      <c r="KTS47" s="62"/>
      <c r="KTT47" s="63"/>
      <c r="KTU47" s="62"/>
      <c r="KTV47" s="63"/>
      <c r="KTW47" s="62"/>
      <c r="KTX47" s="63"/>
      <c r="KTY47" s="62"/>
      <c r="KTZ47" s="63"/>
      <c r="KUA47" s="62"/>
      <c r="KUB47" s="63"/>
      <c r="KUC47" s="62"/>
      <c r="KUD47" s="63"/>
      <c r="KUE47" s="62"/>
      <c r="KUF47" s="63"/>
      <c r="KUG47" s="62"/>
      <c r="KUH47" s="63"/>
      <c r="KUI47" s="62"/>
      <c r="KUJ47" s="63"/>
      <c r="KUK47" s="62"/>
      <c r="KUL47" s="63"/>
      <c r="KUM47" s="62"/>
      <c r="KUN47" s="63"/>
      <c r="KUO47" s="62"/>
      <c r="KUP47" s="63"/>
      <c r="KUQ47" s="62"/>
      <c r="KUR47" s="63"/>
      <c r="KUS47" s="62"/>
      <c r="KUT47" s="63"/>
      <c r="KUU47" s="62"/>
      <c r="KUV47" s="63"/>
      <c r="KUW47" s="62"/>
      <c r="KUX47" s="63"/>
      <c r="KUY47" s="62"/>
      <c r="KUZ47" s="63"/>
      <c r="KVA47" s="62"/>
      <c r="KVB47" s="63"/>
      <c r="KVC47" s="62"/>
      <c r="KVD47" s="63"/>
      <c r="KVE47" s="62"/>
      <c r="KVF47" s="63"/>
      <c r="KVG47" s="62"/>
      <c r="KVH47" s="63"/>
      <c r="KVI47" s="62"/>
      <c r="KVJ47" s="63"/>
      <c r="KVK47" s="62"/>
      <c r="KVL47" s="63"/>
      <c r="KVM47" s="62"/>
      <c r="KVN47" s="63"/>
      <c r="KVO47" s="62"/>
      <c r="KVP47" s="63"/>
      <c r="KVQ47" s="62"/>
      <c r="KVR47" s="63"/>
      <c r="KVS47" s="62"/>
      <c r="KVT47" s="63"/>
      <c r="KVU47" s="62"/>
      <c r="KVV47" s="63"/>
      <c r="KVW47" s="62"/>
      <c r="KVX47" s="63"/>
      <c r="KVY47" s="62"/>
      <c r="KVZ47" s="63"/>
      <c r="KWA47" s="62"/>
      <c r="KWB47" s="63"/>
      <c r="KWC47" s="62"/>
      <c r="KWD47" s="63"/>
      <c r="KWE47" s="62"/>
      <c r="KWF47" s="63"/>
      <c r="KWG47" s="62"/>
      <c r="KWH47" s="63"/>
      <c r="KWI47" s="62"/>
      <c r="KWJ47" s="63"/>
      <c r="KWK47" s="62"/>
      <c r="KWL47" s="63"/>
      <c r="KWM47" s="62"/>
      <c r="KWN47" s="63"/>
      <c r="KWO47" s="62"/>
      <c r="KWP47" s="63"/>
      <c r="KWQ47" s="62"/>
      <c r="KWR47" s="63"/>
      <c r="KWS47" s="62"/>
      <c r="KWT47" s="63"/>
      <c r="KWU47" s="62"/>
      <c r="KWV47" s="63"/>
      <c r="KWW47" s="62"/>
      <c r="KWX47" s="63"/>
      <c r="KWY47" s="62"/>
      <c r="KWZ47" s="63"/>
      <c r="KXA47" s="62"/>
      <c r="KXB47" s="63"/>
      <c r="KXC47" s="62"/>
      <c r="KXD47" s="63"/>
      <c r="KXE47" s="62"/>
      <c r="KXF47" s="63"/>
      <c r="KXG47" s="62"/>
      <c r="KXH47" s="63"/>
      <c r="KXI47" s="62"/>
      <c r="KXJ47" s="63"/>
      <c r="KXK47" s="62"/>
      <c r="KXL47" s="63"/>
      <c r="KXM47" s="62"/>
      <c r="KXN47" s="63"/>
      <c r="KXO47" s="62"/>
      <c r="KXP47" s="63"/>
      <c r="KXQ47" s="62"/>
      <c r="KXR47" s="63"/>
      <c r="KXS47" s="62"/>
      <c r="KXT47" s="63"/>
      <c r="KXU47" s="62"/>
      <c r="KXV47" s="63"/>
      <c r="KXW47" s="62"/>
      <c r="KXX47" s="63"/>
      <c r="KXY47" s="62"/>
      <c r="KXZ47" s="63"/>
      <c r="KYA47" s="62"/>
      <c r="KYB47" s="63"/>
      <c r="KYC47" s="62"/>
      <c r="KYD47" s="63"/>
      <c r="KYE47" s="62"/>
      <c r="KYF47" s="63"/>
      <c r="KYG47" s="62"/>
      <c r="KYH47" s="63"/>
      <c r="KYI47" s="62"/>
      <c r="KYJ47" s="63"/>
      <c r="KYK47" s="62"/>
      <c r="KYL47" s="63"/>
      <c r="KYM47" s="62"/>
      <c r="KYN47" s="63"/>
      <c r="KYO47" s="62"/>
      <c r="KYP47" s="63"/>
      <c r="KYQ47" s="62"/>
      <c r="KYR47" s="63"/>
      <c r="KYS47" s="62"/>
      <c r="KYT47" s="63"/>
      <c r="KYU47" s="62"/>
      <c r="KYV47" s="63"/>
      <c r="KYW47" s="62"/>
      <c r="KYX47" s="63"/>
      <c r="KYY47" s="62"/>
      <c r="KYZ47" s="63"/>
      <c r="KZA47" s="62"/>
      <c r="KZB47" s="63"/>
      <c r="KZC47" s="62"/>
      <c r="KZD47" s="63"/>
      <c r="KZE47" s="62"/>
      <c r="KZF47" s="63"/>
      <c r="KZG47" s="62"/>
      <c r="KZH47" s="63"/>
      <c r="KZI47" s="62"/>
      <c r="KZJ47" s="63"/>
      <c r="KZK47" s="62"/>
      <c r="KZL47" s="63"/>
      <c r="KZM47" s="62"/>
      <c r="KZN47" s="63"/>
      <c r="KZO47" s="62"/>
      <c r="KZP47" s="63"/>
      <c r="KZQ47" s="62"/>
      <c r="KZR47" s="63"/>
      <c r="KZS47" s="62"/>
      <c r="KZT47" s="63"/>
      <c r="KZU47" s="62"/>
      <c r="KZV47" s="63"/>
      <c r="KZW47" s="62"/>
      <c r="KZX47" s="63"/>
      <c r="KZY47" s="62"/>
      <c r="KZZ47" s="63"/>
      <c r="LAA47" s="62"/>
      <c r="LAB47" s="63"/>
      <c r="LAC47" s="62"/>
      <c r="LAD47" s="63"/>
      <c r="LAE47" s="62"/>
      <c r="LAF47" s="63"/>
      <c r="LAG47" s="62"/>
      <c r="LAH47" s="63"/>
      <c r="LAI47" s="62"/>
      <c r="LAJ47" s="63"/>
      <c r="LAK47" s="62"/>
      <c r="LAL47" s="63"/>
      <c r="LAM47" s="62"/>
      <c r="LAN47" s="63"/>
      <c r="LAO47" s="62"/>
      <c r="LAP47" s="63"/>
      <c r="LAQ47" s="62"/>
      <c r="LAR47" s="63"/>
      <c r="LAS47" s="62"/>
      <c r="LAT47" s="63"/>
      <c r="LAU47" s="62"/>
      <c r="LAV47" s="63"/>
      <c r="LAW47" s="62"/>
      <c r="LAX47" s="63"/>
      <c r="LAY47" s="62"/>
      <c r="LAZ47" s="63"/>
      <c r="LBA47" s="62"/>
      <c r="LBB47" s="63"/>
      <c r="LBC47" s="62"/>
      <c r="LBD47" s="63"/>
      <c r="LBE47" s="62"/>
      <c r="LBF47" s="63"/>
      <c r="LBG47" s="62"/>
      <c r="LBH47" s="63"/>
      <c r="LBI47" s="62"/>
      <c r="LBJ47" s="63"/>
      <c r="LBK47" s="62"/>
      <c r="LBL47" s="63"/>
      <c r="LBM47" s="62"/>
      <c r="LBN47" s="63"/>
      <c r="LBO47" s="62"/>
      <c r="LBP47" s="63"/>
      <c r="LBQ47" s="62"/>
      <c r="LBR47" s="63"/>
      <c r="LBS47" s="62"/>
      <c r="LBT47" s="63"/>
      <c r="LBU47" s="62"/>
      <c r="LBV47" s="63"/>
      <c r="LBW47" s="62"/>
      <c r="LBX47" s="63"/>
      <c r="LBY47" s="62"/>
      <c r="LBZ47" s="63"/>
      <c r="LCA47" s="62"/>
      <c r="LCB47" s="63"/>
      <c r="LCC47" s="62"/>
      <c r="LCD47" s="63"/>
      <c r="LCE47" s="62"/>
      <c r="LCF47" s="63"/>
      <c r="LCG47" s="62"/>
      <c r="LCH47" s="63"/>
      <c r="LCI47" s="62"/>
      <c r="LCJ47" s="63"/>
      <c r="LCK47" s="62"/>
      <c r="LCL47" s="63"/>
      <c r="LCM47" s="62"/>
      <c r="LCN47" s="63"/>
      <c r="LCO47" s="62"/>
      <c r="LCP47" s="63"/>
      <c r="LCQ47" s="62"/>
      <c r="LCR47" s="63"/>
      <c r="LCS47" s="62"/>
      <c r="LCT47" s="63"/>
      <c r="LCU47" s="62"/>
      <c r="LCV47" s="63"/>
      <c r="LCW47" s="62"/>
      <c r="LCX47" s="63"/>
      <c r="LCY47" s="62"/>
      <c r="LCZ47" s="63"/>
      <c r="LDA47" s="62"/>
      <c r="LDB47" s="63"/>
      <c r="LDC47" s="62"/>
      <c r="LDD47" s="63"/>
      <c r="LDE47" s="62"/>
      <c r="LDF47" s="63"/>
      <c r="LDG47" s="62"/>
      <c r="LDH47" s="63"/>
      <c r="LDI47" s="62"/>
      <c r="LDJ47" s="63"/>
      <c r="LDK47" s="62"/>
      <c r="LDL47" s="63"/>
      <c r="LDM47" s="62"/>
      <c r="LDN47" s="63"/>
      <c r="LDO47" s="62"/>
      <c r="LDP47" s="63"/>
      <c r="LDQ47" s="62"/>
      <c r="LDR47" s="63"/>
      <c r="LDS47" s="62"/>
      <c r="LDT47" s="63"/>
      <c r="LDU47" s="62"/>
      <c r="LDV47" s="63"/>
      <c r="LDW47" s="62"/>
      <c r="LDX47" s="63"/>
      <c r="LDY47" s="62"/>
      <c r="LDZ47" s="63"/>
      <c r="LEA47" s="62"/>
      <c r="LEB47" s="63"/>
      <c r="LEC47" s="62"/>
      <c r="LED47" s="63"/>
      <c r="LEE47" s="62"/>
      <c r="LEF47" s="63"/>
      <c r="LEG47" s="62"/>
      <c r="LEH47" s="63"/>
      <c r="LEI47" s="62"/>
      <c r="LEJ47" s="63"/>
      <c r="LEK47" s="62"/>
      <c r="LEL47" s="63"/>
      <c r="LEM47" s="62"/>
      <c r="LEN47" s="63"/>
      <c r="LEO47" s="62"/>
      <c r="LEP47" s="63"/>
      <c r="LEQ47" s="62"/>
      <c r="LER47" s="63"/>
      <c r="LES47" s="62"/>
      <c r="LET47" s="63"/>
      <c r="LEU47" s="62"/>
      <c r="LEV47" s="63"/>
      <c r="LEW47" s="62"/>
      <c r="LEX47" s="63"/>
      <c r="LEY47" s="62"/>
      <c r="LEZ47" s="63"/>
      <c r="LFA47" s="62"/>
      <c r="LFB47" s="63"/>
      <c r="LFC47" s="62"/>
      <c r="LFD47" s="63"/>
      <c r="LFE47" s="62"/>
      <c r="LFF47" s="63"/>
      <c r="LFG47" s="62"/>
      <c r="LFH47" s="63"/>
      <c r="LFI47" s="62"/>
      <c r="LFJ47" s="63"/>
      <c r="LFK47" s="62"/>
      <c r="LFL47" s="63"/>
      <c r="LFM47" s="62"/>
      <c r="LFN47" s="63"/>
      <c r="LFO47" s="62"/>
      <c r="LFP47" s="63"/>
      <c r="LFQ47" s="62"/>
      <c r="LFR47" s="63"/>
      <c r="LFS47" s="62"/>
      <c r="LFT47" s="63"/>
      <c r="LFU47" s="62"/>
      <c r="LFV47" s="63"/>
      <c r="LFW47" s="62"/>
      <c r="LFX47" s="63"/>
      <c r="LFY47" s="62"/>
      <c r="LFZ47" s="63"/>
      <c r="LGA47" s="62"/>
      <c r="LGB47" s="63"/>
      <c r="LGC47" s="62"/>
      <c r="LGD47" s="63"/>
      <c r="LGE47" s="62"/>
      <c r="LGF47" s="63"/>
      <c r="LGG47" s="62"/>
      <c r="LGH47" s="63"/>
      <c r="LGI47" s="62"/>
      <c r="LGJ47" s="63"/>
      <c r="LGK47" s="62"/>
      <c r="LGL47" s="63"/>
      <c r="LGM47" s="62"/>
      <c r="LGN47" s="63"/>
      <c r="LGO47" s="62"/>
      <c r="LGP47" s="63"/>
      <c r="LGQ47" s="62"/>
      <c r="LGR47" s="63"/>
      <c r="LGS47" s="62"/>
      <c r="LGT47" s="63"/>
      <c r="LGU47" s="62"/>
      <c r="LGV47" s="63"/>
      <c r="LGW47" s="62"/>
      <c r="LGX47" s="63"/>
      <c r="LGY47" s="62"/>
      <c r="LGZ47" s="63"/>
      <c r="LHA47" s="62"/>
      <c r="LHB47" s="63"/>
      <c r="LHC47" s="62"/>
      <c r="LHD47" s="63"/>
      <c r="LHE47" s="62"/>
      <c r="LHF47" s="63"/>
      <c r="LHG47" s="62"/>
      <c r="LHH47" s="63"/>
      <c r="LHI47" s="62"/>
      <c r="LHJ47" s="63"/>
      <c r="LHK47" s="62"/>
      <c r="LHL47" s="63"/>
      <c r="LHM47" s="62"/>
      <c r="LHN47" s="63"/>
      <c r="LHO47" s="62"/>
      <c r="LHP47" s="63"/>
      <c r="LHQ47" s="62"/>
      <c r="LHR47" s="63"/>
      <c r="LHS47" s="62"/>
      <c r="LHT47" s="63"/>
      <c r="LHU47" s="62"/>
      <c r="LHV47" s="63"/>
      <c r="LHW47" s="62"/>
      <c r="LHX47" s="63"/>
      <c r="LHY47" s="62"/>
      <c r="LHZ47" s="63"/>
      <c r="LIA47" s="62"/>
      <c r="LIB47" s="63"/>
      <c r="LIC47" s="62"/>
      <c r="LID47" s="63"/>
      <c r="LIE47" s="62"/>
      <c r="LIF47" s="63"/>
      <c r="LIG47" s="62"/>
      <c r="LIH47" s="63"/>
      <c r="LII47" s="62"/>
      <c r="LIJ47" s="63"/>
      <c r="LIK47" s="62"/>
      <c r="LIL47" s="63"/>
      <c r="LIM47" s="62"/>
      <c r="LIN47" s="63"/>
      <c r="LIO47" s="62"/>
      <c r="LIP47" s="63"/>
      <c r="LIQ47" s="62"/>
      <c r="LIR47" s="63"/>
      <c r="LIS47" s="62"/>
      <c r="LIT47" s="63"/>
      <c r="LIU47" s="62"/>
      <c r="LIV47" s="63"/>
      <c r="LIW47" s="62"/>
      <c r="LIX47" s="63"/>
      <c r="LIY47" s="62"/>
      <c r="LIZ47" s="63"/>
      <c r="LJA47" s="62"/>
      <c r="LJB47" s="63"/>
      <c r="LJC47" s="62"/>
      <c r="LJD47" s="63"/>
      <c r="LJE47" s="62"/>
      <c r="LJF47" s="63"/>
      <c r="LJG47" s="62"/>
      <c r="LJH47" s="63"/>
      <c r="LJI47" s="62"/>
      <c r="LJJ47" s="63"/>
      <c r="LJK47" s="62"/>
      <c r="LJL47" s="63"/>
      <c r="LJM47" s="62"/>
      <c r="LJN47" s="63"/>
      <c r="LJO47" s="62"/>
      <c r="LJP47" s="63"/>
      <c r="LJQ47" s="62"/>
      <c r="LJR47" s="63"/>
      <c r="LJS47" s="62"/>
      <c r="LJT47" s="63"/>
      <c r="LJU47" s="62"/>
      <c r="LJV47" s="63"/>
      <c r="LJW47" s="62"/>
      <c r="LJX47" s="63"/>
      <c r="LJY47" s="62"/>
      <c r="LJZ47" s="63"/>
      <c r="LKA47" s="62"/>
      <c r="LKB47" s="63"/>
      <c r="LKC47" s="62"/>
      <c r="LKD47" s="63"/>
      <c r="LKE47" s="62"/>
      <c r="LKF47" s="63"/>
      <c r="LKG47" s="62"/>
      <c r="LKH47" s="63"/>
      <c r="LKI47" s="62"/>
      <c r="LKJ47" s="63"/>
      <c r="LKK47" s="62"/>
      <c r="LKL47" s="63"/>
      <c r="LKM47" s="62"/>
      <c r="LKN47" s="63"/>
      <c r="LKO47" s="62"/>
      <c r="LKP47" s="63"/>
      <c r="LKQ47" s="62"/>
      <c r="LKR47" s="63"/>
      <c r="LKS47" s="62"/>
      <c r="LKT47" s="63"/>
      <c r="LKU47" s="62"/>
      <c r="LKV47" s="63"/>
      <c r="LKW47" s="62"/>
      <c r="LKX47" s="63"/>
      <c r="LKY47" s="62"/>
      <c r="LKZ47" s="63"/>
      <c r="LLA47" s="62"/>
      <c r="LLB47" s="63"/>
      <c r="LLC47" s="62"/>
      <c r="LLD47" s="63"/>
      <c r="LLE47" s="62"/>
      <c r="LLF47" s="63"/>
      <c r="LLG47" s="62"/>
      <c r="LLH47" s="63"/>
      <c r="LLI47" s="62"/>
      <c r="LLJ47" s="63"/>
      <c r="LLK47" s="62"/>
      <c r="LLL47" s="63"/>
      <c r="LLM47" s="62"/>
      <c r="LLN47" s="63"/>
      <c r="LLO47" s="62"/>
      <c r="LLP47" s="63"/>
      <c r="LLQ47" s="62"/>
      <c r="LLR47" s="63"/>
      <c r="LLS47" s="62"/>
      <c r="LLT47" s="63"/>
      <c r="LLU47" s="62"/>
      <c r="LLV47" s="63"/>
      <c r="LLW47" s="62"/>
      <c r="LLX47" s="63"/>
      <c r="LLY47" s="62"/>
      <c r="LLZ47" s="63"/>
      <c r="LMA47" s="62"/>
      <c r="LMB47" s="63"/>
      <c r="LMC47" s="62"/>
      <c r="LMD47" s="63"/>
      <c r="LME47" s="62"/>
      <c r="LMF47" s="63"/>
      <c r="LMG47" s="62"/>
      <c r="LMH47" s="63"/>
      <c r="LMI47" s="62"/>
      <c r="LMJ47" s="63"/>
      <c r="LMK47" s="62"/>
      <c r="LML47" s="63"/>
      <c r="LMM47" s="62"/>
      <c r="LMN47" s="63"/>
      <c r="LMO47" s="62"/>
      <c r="LMP47" s="63"/>
      <c r="LMQ47" s="62"/>
      <c r="LMR47" s="63"/>
      <c r="LMS47" s="62"/>
      <c r="LMT47" s="63"/>
      <c r="LMU47" s="62"/>
      <c r="LMV47" s="63"/>
      <c r="LMW47" s="62"/>
      <c r="LMX47" s="63"/>
      <c r="LMY47" s="62"/>
      <c r="LMZ47" s="63"/>
      <c r="LNA47" s="62"/>
      <c r="LNB47" s="63"/>
      <c r="LNC47" s="62"/>
      <c r="LND47" s="63"/>
      <c r="LNE47" s="62"/>
      <c r="LNF47" s="63"/>
      <c r="LNG47" s="62"/>
      <c r="LNH47" s="63"/>
      <c r="LNI47" s="62"/>
      <c r="LNJ47" s="63"/>
      <c r="LNK47" s="62"/>
      <c r="LNL47" s="63"/>
      <c r="LNM47" s="62"/>
      <c r="LNN47" s="63"/>
      <c r="LNO47" s="62"/>
      <c r="LNP47" s="63"/>
      <c r="LNQ47" s="62"/>
      <c r="LNR47" s="63"/>
      <c r="LNS47" s="62"/>
      <c r="LNT47" s="63"/>
      <c r="LNU47" s="62"/>
      <c r="LNV47" s="63"/>
      <c r="LNW47" s="62"/>
      <c r="LNX47" s="63"/>
      <c r="LNY47" s="62"/>
      <c r="LNZ47" s="63"/>
      <c r="LOA47" s="62"/>
      <c r="LOB47" s="63"/>
      <c r="LOC47" s="62"/>
      <c r="LOD47" s="63"/>
      <c r="LOE47" s="62"/>
      <c r="LOF47" s="63"/>
      <c r="LOG47" s="62"/>
      <c r="LOH47" s="63"/>
      <c r="LOI47" s="62"/>
      <c r="LOJ47" s="63"/>
      <c r="LOK47" s="62"/>
      <c r="LOL47" s="63"/>
      <c r="LOM47" s="62"/>
      <c r="LON47" s="63"/>
      <c r="LOO47" s="62"/>
      <c r="LOP47" s="63"/>
      <c r="LOQ47" s="62"/>
      <c r="LOR47" s="63"/>
      <c r="LOS47" s="62"/>
      <c r="LOT47" s="63"/>
      <c r="LOU47" s="62"/>
      <c r="LOV47" s="63"/>
      <c r="LOW47" s="62"/>
      <c r="LOX47" s="63"/>
      <c r="LOY47" s="62"/>
      <c r="LOZ47" s="63"/>
      <c r="LPA47" s="62"/>
      <c r="LPB47" s="63"/>
      <c r="LPC47" s="62"/>
      <c r="LPD47" s="63"/>
      <c r="LPE47" s="62"/>
      <c r="LPF47" s="63"/>
      <c r="LPG47" s="62"/>
      <c r="LPH47" s="63"/>
      <c r="LPI47" s="62"/>
      <c r="LPJ47" s="63"/>
      <c r="LPK47" s="62"/>
      <c r="LPL47" s="63"/>
      <c r="LPM47" s="62"/>
      <c r="LPN47" s="63"/>
      <c r="LPO47" s="62"/>
      <c r="LPP47" s="63"/>
      <c r="LPQ47" s="62"/>
      <c r="LPR47" s="63"/>
      <c r="LPS47" s="62"/>
      <c r="LPT47" s="63"/>
      <c r="LPU47" s="62"/>
      <c r="LPV47" s="63"/>
      <c r="LPW47" s="62"/>
      <c r="LPX47" s="63"/>
      <c r="LPY47" s="62"/>
      <c r="LPZ47" s="63"/>
      <c r="LQA47" s="62"/>
      <c r="LQB47" s="63"/>
      <c r="LQC47" s="62"/>
      <c r="LQD47" s="63"/>
      <c r="LQE47" s="62"/>
      <c r="LQF47" s="63"/>
      <c r="LQG47" s="62"/>
      <c r="LQH47" s="63"/>
      <c r="LQI47" s="62"/>
      <c r="LQJ47" s="63"/>
      <c r="LQK47" s="62"/>
      <c r="LQL47" s="63"/>
      <c r="LQM47" s="62"/>
      <c r="LQN47" s="63"/>
      <c r="LQO47" s="62"/>
      <c r="LQP47" s="63"/>
      <c r="LQQ47" s="62"/>
      <c r="LQR47" s="63"/>
      <c r="LQS47" s="62"/>
      <c r="LQT47" s="63"/>
      <c r="LQU47" s="62"/>
      <c r="LQV47" s="63"/>
      <c r="LQW47" s="62"/>
      <c r="LQX47" s="63"/>
      <c r="LQY47" s="62"/>
      <c r="LQZ47" s="63"/>
      <c r="LRA47" s="62"/>
      <c r="LRB47" s="63"/>
      <c r="LRC47" s="62"/>
      <c r="LRD47" s="63"/>
      <c r="LRE47" s="62"/>
      <c r="LRF47" s="63"/>
      <c r="LRG47" s="62"/>
      <c r="LRH47" s="63"/>
      <c r="LRI47" s="62"/>
      <c r="LRJ47" s="63"/>
      <c r="LRK47" s="62"/>
      <c r="LRL47" s="63"/>
      <c r="LRM47" s="62"/>
      <c r="LRN47" s="63"/>
      <c r="LRO47" s="62"/>
      <c r="LRP47" s="63"/>
      <c r="LRQ47" s="62"/>
      <c r="LRR47" s="63"/>
      <c r="LRS47" s="62"/>
      <c r="LRT47" s="63"/>
      <c r="LRU47" s="62"/>
      <c r="LRV47" s="63"/>
      <c r="LRW47" s="62"/>
      <c r="LRX47" s="63"/>
      <c r="LRY47" s="62"/>
      <c r="LRZ47" s="63"/>
      <c r="LSA47" s="62"/>
      <c r="LSB47" s="63"/>
      <c r="LSC47" s="62"/>
      <c r="LSD47" s="63"/>
      <c r="LSE47" s="62"/>
      <c r="LSF47" s="63"/>
      <c r="LSG47" s="62"/>
      <c r="LSH47" s="63"/>
      <c r="LSI47" s="62"/>
      <c r="LSJ47" s="63"/>
      <c r="LSK47" s="62"/>
      <c r="LSL47" s="63"/>
      <c r="LSM47" s="62"/>
      <c r="LSN47" s="63"/>
      <c r="LSO47" s="62"/>
      <c r="LSP47" s="63"/>
      <c r="LSQ47" s="62"/>
      <c r="LSR47" s="63"/>
      <c r="LSS47" s="62"/>
      <c r="LST47" s="63"/>
      <c r="LSU47" s="62"/>
      <c r="LSV47" s="63"/>
      <c r="LSW47" s="62"/>
      <c r="LSX47" s="63"/>
      <c r="LSY47" s="62"/>
      <c r="LSZ47" s="63"/>
      <c r="LTA47" s="62"/>
      <c r="LTB47" s="63"/>
      <c r="LTC47" s="62"/>
      <c r="LTD47" s="63"/>
      <c r="LTE47" s="62"/>
      <c r="LTF47" s="63"/>
      <c r="LTG47" s="62"/>
      <c r="LTH47" s="63"/>
      <c r="LTI47" s="62"/>
      <c r="LTJ47" s="63"/>
      <c r="LTK47" s="62"/>
      <c r="LTL47" s="63"/>
      <c r="LTM47" s="62"/>
      <c r="LTN47" s="63"/>
      <c r="LTO47" s="62"/>
      <c r="LTP47" s="63"/>
      <c r="LTQ47" s="62"/>
      <c r="LTR47" s="63"/>
      <c r="LTS47" s="62"/>
      <c r="LTT47" s="63"/>
      <c r="LTU47" s="62"/>
      <c r="LTV47" s="63"/>
      <c r="LTW47" s="62"/>
      <c r="LTX47" s="63"/>
      <c r="LTY47" s="62"/>
      <c r="LTZ47" s="63"/>
      <c r="LUA47" s="62"/>
      <c r="LUB47" s="63"/>
      <c r="LUC47" s="62"/>
      <c r="LUD47" s="63"/>
      <c r="LUE47" s="62"/>
      <c r="LUF47" s="63"/>
      <c r="LUG47" s="62"/>
      <c r="LUH47" s="63"/>
      <c r="LUI47" s="62"/>
      <c r="LUJ47" s="63"/>
      <c r="LUK47" s="62"/>
      <c r="LUL47" s="63"/>
      <c r="LUM47" s="62"/>
      <c r="LUN47" s="63"/>
      <c r="LUO47" s="62"/>
      <c r="LUP47" s="63"/>
      <c r="LUQ47" s="62"/>
      <c r="LUR47" s="63"/>
      <c r="LUS47" s="62"/>
      <c r="LUT47" s="63"/>
      <c r="LUU47" s="62"/>
      <c r="LUV47" s="63"/>
      <c r="LUW47" s="62"/>
      <c r="LUX47" s="63"/>
      <c r="LUY47" s="62"/>
      <c r="LUZ47" s="63"/>
      <c r="LVA47" s="62"/>
      <c r="LVB47" s="63"/>
      <c r="LVC47" s="62"/>
      <c r="LVD47" s="63"/>
      <c r="LVE47" s="62"/>
      <c r="LVF47" s="63"/>
      <c r="LVG47" s="62"/>
      <c r="LVH47" s="63"/>
      <c r="LVI47" s="62"/>
      <c r="LVJ47" s="63"/>
      <c r="LVK47" s="62"/>
      <c r="LVL47" s="63"/>
      <c r="LVM47" s="62"/>
      <c r="LVN47" s="63"/>
      <c r="LVO47" s="62"/>
      <c r="LVP47" s="63"/>
      <c r="LVQ47" s="62"/>
      <c r="LVR47" s="63"/>
      <c r="LVS47" s="62"/>
      <c r="LVT47" s="63"/>
      <c r="LVU47" s="62"/>
      <c r="LVV47" s="63"/>
      <c r="LVW47" s="62"/>
      <c r="LVX47" s="63"/>
      <c r="LVY47" s="62"/>
      <c r="LVZ47" s="63"/>
      <c r="LWA47" s="62"/>
      <c r="LWB47" s="63"/>
      <c r="LWC47" s="62"/>
      <c r="LWD47" s="63"/>
      <c r="LWE47" s="62"/>
      <c r="LWF47" s="63"/>
      <c r="LWG47" s="62"/>
      <c r="LWH47" s="63"/>
      <c r="LWI47" s="62"/>
      <c r="LWJ47" s="63"/>
      <c r="LWK47" s="62"/>
      <c r="LWL47" s="63"/>
      <c r="LWM47" s="62"/>
      <c r="LWN47" s="63"/>
      <c r="LWO47" s="62"/>
      <c r="LWP47" s="63"/>
      <c r="LWQ47" s="62"/>
      <c r="LWR47" s="63"/>
      <c r="LWS47" s="62"/>
      <c r="LWT47" s="63"/>
      <c r="LWU47" s="62"/>
      <c r="LWV47" s="63"/>
      <c r="LWW47" s="62"/>
      <c r="LWX47" s="63"/>
      <c r="LWY47" s="62"/>
      <c r="LWZ47" s="63"/>
      <c r="LXA47" s="62"/>
      <c r="LXB47" s="63"/>
      <c r="LXC47" s="62"/>
      <c r="LXD47" s="63"/>
      <c r="LXE47" s="62"/>
      <c r="LXF47" s="63"/>
      <c r="LXG47" s="62"/>
      <c r="LXH47" s="63"/>
      <c r="LXI47" s="62"/>
      <c r="LXJ47" s="63"/>
      <c r="LXK47" s="62"/>
      <c r="LXL47" s="63"/>
      <c r="LXM47" s="62"/>
      <c r="LXN47" s="63"/>
      <c r="LXO47" s="62"/>
      <c r="LXP47" s="63"/>
      <c r="LXQ47" s="62"/>
      <c r="LXR47" s="63"/>
      <c r="LXS47" s="62"/>
      <c r="LXT47" s="63"/>
      <c r="LXU47" s="62"/>
      <c r="LXV47" s="63"/>
      <c r="LXW47" s="62"/>
      <c r="LXX47" s="63"/>
      <c r="LXY47" s="62"/>
      <c r="LXZ47" s="63"/>
      <c r="LYA47" s="62"/>
      <c r="LYB47" s="63"/>
      <c r="LYC47" s="62"/>
      <c r="LYD47" s="63"/>
      <c r="LYE47" s="62"/>
      <c r="LYF47" s="63"/>
      <c r="LYG47" s="62"/>
      <c r="LYH47" s="63"/>
      <c r="LYI47" s="62"/>
      <c r="LYJ47" s="63"/>
      <c r="LYK47" s="62"/>
      <c r="LYL47" s="63"/>
      <c r="LYM47" s="62"/>
      <c r="LYN47" s="63"/>
      <c r="LYO47" s="62"/>
      <c r="LYP47" s="63"/>
      <c r="LYQ47" s="62"/>
      <c r="LYR47" s="63"/>
      <c r="LYS47" s="62"/>
      <c r="LYT47" s="63"/>
      <c r="LYU47" s="62"/>
      <c r="LYV47" s="63"/>
      <c r="LYW47" s="62"/>
      <c r="LYX47" s="63"/>
      <c r="LYY47" s="62"/>
      <c r="LYZ47" s="63"/>
      <c r="LZA47" s="62"/>
      <c r="LZB47" s="63"/>
      <c r="LZC47" s="62"/>
      <c r="LZD47" s="63"/>
      <c r="LZE47" s="62"/>
      <c r="LZF47" s="63"/>
      <c r="LZG47" s="62"/>
      <c r="LZH47" s="63"/>
      <c r="LZI47" s="62"/>
      <c r="LZJ47" s="63"/>
      <c r="LZK47" s="62"/>
      <c r="LZL47" s="63"/>
      <c r="LZM47" s="62"/>
      <c r="LZN47" s="63"/>
      <c r="LZO47" s="62"/>
      <c r="LZP47" s="63"/>
      <c r="LZQ47" s="62"/>
      <c r="LZR47" s="63"/>
      <c r="LZS47" s="62"/>
      <c r="LZT47" s="63"/>
      <c r="LZU47" s="62"/>
      <c r="LZV47" s="63"/>
      <c r="LZW47" s="62"/>
      <c r="LZX47" s="63"/>
      <c r="LZY47" s="62"/>
      <c r="LZZ47" s="63"/>
      <c r="MAA47" s="62"/>
      <c r="MAB47" s="63"/>
      <c r="MAC47" s="62"/>
      <c r="MAD47" s="63"/>
      <c r="MAE47" s="62"/>
      <c r="MAF47" s="63"/>
      <c r="MAG47" s="62"/>
      <c r="MAH47" s="63"/>
      <c r="MAI47" s="62"/>
      <c r="MAJ47" s="63"/>
      <c r="MAK47" s="62"/>
      <c r="MAL47" s="63"/>
      <c r="MAM47" s="62"/>
      <c r="MAN47" s="63"/>
      <c r="MAO47" s="62"/>
      <c r="MAP47" s="63"/>
      <c r="MAQ47" s="62"/>
      <c r="MAR47" s="63"/>
      <c r="MAS47" s="62"/>
      <c r="MAT47" s="63"/>
      <c r="MAU47" s="62"/>
      <c r="MAV47" s="63"/>
      <c r="MAW47" s="62"/>
      <c r="MAX47" s="63"/>
      <c r="MAY47" s="62"/>
      <c r="MAZ47" s="63"/>
      <c r="MBA47" s="62"/>
      <c r="MBB47" s="63"/>
      <c r="MBC47" s="62"/>
      <c r="MBD47" s="63"/>
      <c r="MBE47" s="62"/>
      <c r="MBF47" s="63"/>
      <c r="MBG47" s="62"/>
      <c r="MBH47" s="63"/>
      <c r="MBI47" s="62"/>
      <c r="MBJ47" s="63"/>
      <c r="MBK47" s="62"/>
      <c r="MBL47" s="63"/>
      <c r="MBM47" s="62"/>
      <c r="MBN47" s="63"/>
      <c r="MBO47" s="62"/>
      <c r="MBP47" s="63"/>
      <c r="MBQ47" s="62"/>
      <c r="MBR47" s="63"/>
      <c r="MBS47" s="62"/>
      <c r="MBT47" s="63"/>
      <c r="MBU47" s="62"/>
      <c r="MBV47" s="63"/>
      <c r="MBW47" s="62"/>
      <c r="MBX47" s="63"/>
      <c r="MBY47" s="62"/>
      <c r="MBZ47" s="63"/>
      <c r="MCA47" s="62"/>
      <c r="MCB47" s="63"/>
      <c r="MCC47" s="62"/>
      <c r="MCD47" s="63"/>
      <c r="MCE47" s="62"/>
      <c r="MCF47" s="63"/>
      <c r="MCG47" s="62"/>
      <c r="MCH47" s="63"/>
      <c r="MCI47" s="62"/>
      <c r="MCJ47" s="63"/>
      <c r="MCK47" s="62"/>
      <c r="MCL47" s="63"/>
      <c r="MCM47" s="62"/>
      <c r="MCN47" s="63"/>
      <c r="MCO47" s="62"/>
      <c r="MCP47" s="63"/>
      <c r="MCQ47" s="62"/>
      <c r="MCR47" s="63"/>
      <c r="MCS47" s="62"/>
      <c r="MCT47" s="63"/>
      <c r="MCU47" s="62"/>
      <c r="MCV47" s="63"/>
      <c r="MCW47" s="62"/>
      <c r="MCX47" s="63"/>
      <c r="MCY47" s="62"/>
      <c r="MCZ47" s="63"/>
      <c r="MDA47" s="62"/>
      <c r="MDB47" s="63"/>
      <c r="MDC47" s="62"/>
      <c r="MDD47" s="63"/>
      <c r="MDE47" s="62"/>
      <c r="MDF47" s="63"/>
      <c r="MDG47" s="62"/>
      <c r="MDH47" s="63"/>
      <c r="MDI47" s="62"/>
      <c r="MDJ47" s="63"/>
      <c r="MDK47" s="62"/>
      <c r="MDL47" s="63"/>
      <c r="MDM47" s="62"/>
      <c r="MDN47" s="63"/>
      <c r="MDO47" s="62"/>
      <c r="MDP47" s="63"/>
      <c r="MDQ47" s="62"/>
      <c r="MDR47" s="63"/>
      <c r="MDS47" s="62"/>
      <c r="MDT47" s="63"/>
      <c r="MDU47" s="62"/>
      <c r="MDV47" s="63"/>
      <c r="MDW47" s="62"/>
      <c r="MDX47" s="63"/>
      <c r="MDY47" s="62"/>
      <c r="MDZ47" s="63"/>
      <c r="MEA47" s="62"/>
      <c r="MEB47" s="63"/>
      <c r="MEC47" s="62"/>
      <c r="MED47" s="63"/>
      <c r="MEE47" s="62"/>
      <c r="MEF47" s="63"/>
      <c r="MEG47" s="62"/>
      <c r="MEH47" s="63"/>
      <c r="MEI47" s="62"/>
      <c r="MEJ47" s="63"/>
      <c r="MEK47" s="62"/>
      <c r="MEL47" s="63"/>
      <c r="MEM47" s="62"/>
      <c r="MEN47" s="63"/>
      <c r="MEO47" s="62"/>
      <c r="MEP47" s="63"/>
      <c r="MEQ47" s="62"/>
      <c r="MER47" s="63"/>
      <c r="MES47" s="62"/>
      <c r="MET47" s="63"/>
      <c r="MEU47" s="62"/>
      <c r="MEV47" s="63"/>
      <c r="MEW47" s="62"/>
      <c r="MEX47" s="63"/>
      <c r="MEY47" s="62"/>
      <c r="MEZ47" s="63"/>
      <c r="MFA47" s="62"/>
      <c r="MFB47" s="63"/>
      <c r="MFC47" s="62"/>
      <c r="MFD47" s="63"/>
      <c r="MFE47" s="62"/>
      <c r="MFF47" s="63"/>
      <c r="MFG47" s="62"/>
      <c r="MFH47" s="63"/>
      <c r="MFI47" s="62"/>
      <c r="MFJ47" s="63"/>
      <c r="MFK47" s="62"/>
      <c r="MFL47" s="63"/>
      <c r="MFM47" s="62"/>
      <c r="MFN47" s="63"/>
      <c r="MFO47" s="62"/>
      <c r="MFP47" s="63"/>
      <c r="MFQ47" s="62"/>
      <c r="MFR47" s="63"/>
      <c r="MFS47" s="62"/>
      <c r="MFT47" s="63"/>
      <c r="MFU47" s="62"/>
      <c r="MFV47" s="63"/>
      <c r="MFW47" s="62"/>
      <c r="MFX47" s="63"/>
      <c r="MFY47" s="62"/>
      <c r="MFZ47" s="63"/>
      <c r="MGA47" s="62"/>
      <c r="MGB47" s="63"/>
      <c r="MGC47" s="62"/>
      <c r="MGD47" s="63"/>
      <c r="MGE47" s="62"/>
      <c r="MGF47" s="63"/>
      <c r="MGG47" s="62"/>
      <c r="MGH47" s="63"/>
      <c r="MGI47" s="62"/>
      <c r="MGJ47" s="63"/>
      <c r="MGK47" s="62"/>
      <c r="MGL47" s="63"/>
      <c r="MGM47" s="62"/>
      <c r="MGN47" s="63"/>
      <c r="MGO47" s="62"/>
      <c r="MGP47" s="63"/>
      <c r="MGQ47" s="62"/>
      <c r="MGR47" s="63"/>
      <c r="MGS47" s="62"/>
      <c r="MGT47" s="63"/>
      <c r="MGU47" s="62"/>
      <c r="MGV47" s="63"/>
      <c r="MGW47" s="62"/>
      <c r="MGX47" s="63"/>
      <c r="MGY47" s="62"/>
      <c r="MGZ47" s="63"/>
      <c r="MHA47" s="62"/>
      <c r="MHB47" s="63"/>
      <c r="MHC47" s="62"/>
      <c r="MHD47" s="63"/>
      <c r="MHE47" s="62"/>
      <c r="MHF47" s="63"/>
      <c r="MHG47" s="62"/>
      <c r="MHH47" s="63"/>
      <c r="MHI47" s="62"/>
      <c r="MHJ47" s="63"/>
      <c r="MHK47" s="62"/>
      <c r="MHL47" s="63"/>
      <c r="MHM47" s="62"/>
      <c r="MHN47" s="63"/>
      <c r="MHO47" s="62"/>
      <c r="MHP47" s="63"/>
      <c r="MHQ47" s="62"/>
      <c r="MHR47" s="63"/>
      <c r="MHS47" s="62"/>
      <c r="MHT47" s="63"/>
      <c r="MHU47" s="62"/>
      <c r="MHV47" s="63"/>
      <c r="MHW47" s="62"/>
      <c r="MHX47" s="63"/>
      <c r="MHY47" s="62"/>
      <c r="MHZ47" s="63"/>
      <c r="MIA47" s="62"/>
      <c r="MIB47" s="63"/>
      <c r="MIC47" s="62"/>
      <c r="MID47" s="63"/>
      <c r="MIE47" s="62"/>
      <c r="MIF47" s="63"/>
      <c r="MIG47" s="62"/>
      <c r="MIH47" s="63"/>
      <c r="MII47" s="62"/>
      <c r="MIJ47" s="63"/>
      <c r="MIK47" s="62"/>
      <c r="MIL47" s="63"/>
      <c r="MIM47" s="62"/>
      <c r="MIN47" s="63"/>
      <c r="MIO47" s="62"/>
      <c r="MIP47" s="63"/>
      <c r="MIQ47" s="62"/>
      <c r="MIR47" s="63"/>
      <c r="MIS47" s="62"/>
      <c r="MIT47" s="63"/>
      <c r="MIU47" s="62"/>
      <c r="MIV47" s="63"/>
      <c r="MIW47" s="62"/>
      <c r="MIX47" s="63"/>
      <c r="MIY47" s="62"/>
      <c r="MIZ47" s="63"/>
      <c r="MJA47" s="62"/>
      <c r="MJB47" s="63"/>
      <c r="MJC47" s="62"/>
      <c r="MJD47" s="63"/>
      <c r="MJE47" s="62"/>
      <c r="MJF47" s="63"/>
      <c r="MJG47" s="62"/>
      <c r="MJH47" s="63"/>
      <c r="MJI47" s="62"/>
      <c r="MJJ47" s="63"/>
      <c r="MJK47" s="62"/>
      <c r="MJL47" s="63"/>
      <c r="MJM47" s="62"/>
      <c r="MJN47" s="63"/>
      <c r="MJO47" s="62"/>
      <c r="MJP47" s="63"/>
      <c r="MJQ47" s="62"/>
      <c r="MJR47" s="63"/>
      <c r="MJS47" s="62"/>
      <c r="MJT47" s="63"/>
      <c r="MJU47" s="62"/>
      <c r="MJV47" s="63"/>
      <c r="MJW47" s="62"/>
      <c r="MJX47" s="63"/>
      <c r="MJY47" s="62"/>
      <c r="MJZ47" s="63"/>
      <c r="MKA47" s="62"/>
      <c r="MKB47" s="63"/>
      <c r="MKC47" s="62"/>
      <c r="MKD47" s="63"/>
      <c r="MKE47" s="62"/>
      <c r="MKF47" s="63"/>
      <c r="MKG47" s="62"/>
      <c r="MKH47" s="63"/>
      <c r="MKI47" s="62"/>
      <c r="MKJ47" s="63"/>
      <c r="MKK47" s="62"/>
      <c r="MKL47" s="63"/>
      <c r="MKM47" s="62"/>
      <c r="MKN47" s="63"/>
      <c r="MKO47" s="62"/>
      <c r="MKP47" s="63"/>
      <c r="MKQ47" s="62"/>
      <c r="MKR47" s="63"/>
      <c r="MKS47" s="62"/>
      <c r="MKT47" s="63"/>
      <c r="MKU47" s="62"/>
      <c r="MKV47" s="63"/>
      <c r="MKW47" s="62"/>
      <c r="MKX47" s="63"/>
      <c r="MKY47" s="62"/>
      <c r="MKZ47" s="63"/>
      <c r="MLA47" s="62"/>
      <c r="MLB47" s="63"/>
      <c r="MLC47" s="62"/>
      <c r="MLD47" s="63"/>
      <c r="MLE47" s="62"/>
      <c r="MLF47" s="63"/>
      <c r="MLG47" s="62"/>
      <c r="MLH47" s="63"/>
      <c r="MLI47" s="62"/>
      <c r="MLJ47" s="63"/>
      <c r="MLK47" s="62"/>
      <c r="MLL47" s="63"/>
      <c r="MLM47" s="62"/>
      <c r="MLN47" s="63"/>
      <c r="MLO47" s="62"/>
      <c r="MLP47" s="63"/>
      <c r="MLQ47" s="62"/>
      <c r="MLR47" s="63"/>
      <c r="MLS47" s="62"/>
      <c r="MLT47" s="63"/>
      <c r="MLU47" s="62"/>
      <c r="MLV47" s="63"/>
      <c r="MLW47" s="62"/>
      <c r="MLX47" s="63"/>
      <c r="MLY47" s="62"/>
      <c r="MLZ47" s="63"/>
      <c r="MMA47" s="62"/>
      <c r="MMB47" s="63"/>
      <c r="MMC47" s="62"/>
      <c r="MMD47" s="63"/>
      <c r="MME47" s="62"/>
      <c r="MMF47" s="63"/>
      <c r="MMG47" s="62"/>
      <c r="MMH47" s="63"/>
      <c r="MMI47" s="62"/>
      <c r="MMJ47" s="63"/>
      <c r="MMK47" s="62"/>
      <c r="MML47" s="63"/>
      <c r="MMM47" s="62"/>
      <c r="MMN47" s="63"/>
      <c r="MMO47" s="62"/>
      <c r="MMP47" s="63"/>
      <c r="MMQ47" s="62"/>
      <c r="MMR47" s="63"/>
      <c r="MMS47" s="62"/>
      <c r="MMT47" s="63"/>
      <c r="MMU47" s="62"/>
      <c r="MMV47" s="63"/>
      <c r="MMW47" s="62"/>
      <c r="MMX47" s="63"/>
      <c r="MMY47" s="62"/>
      <c r="MMZ47" s="63"/>
      <c r="MNA47" s="62"/>
      <c r="MNB47" s="63"/>
      <c r="MNC47" s="62"/>
      <c r="MND47" s="63"/>
      <c r="MNE47" s="62"/>
      <c r="MNF47" s="63"/>
      <c r="MNG47" s="62"/>
      <c r="MNH47" s="63"/>
      <c r="MNI47" s="62"/>
      <c r="MNJ47" s="63"/>
      <c r="MNK47" s="62"/>
      <c r="MNL47" s="63"/>
      <c r="MNM47" s="62"/>
      <c r="MNN47" s="63"/>
      <c r="MNO47" s="62"/>
      <c r="MNP47" s="63"/>
      <c r="MNQ47" s="62"/>
      <c r="MNR47" s="63"/>
      <c r="MNS47" s="62"/>
      <c r="MNT47" s="63"/>
      <c r="MNU47" s="62"/>
      <c r="MNV47" s="63"/>
      <c r="MNW47" s="62"/>
      <c r="MNX47" s="63"/>
      <c r="MNY47" s="62"/>
      <c r="MNZ47" s="63"/>
      <c r="MOA47" s="62"/>
      <c r="MOB47" s="63"/>
      <c r="MOC47" s="62"/>
      <c r="MOD47" s="63"/>
      <c r="MOE47" s="62"/>
      <c r="MOF47" s="63"/>
      <c r="MOG47" s="62"/>
      <c r="MOH47" s="63"/>
      <c r="MOI47" s="62"/>
      <c r="MOJ47" s="63"/>
      <c r="MOK47" s="62"/>
      <c r="MOL47" s="63"/>
      <c r="MOM47" s="62"/>
      <c r="MON47" s="63"/>
      <c r="MOO47" s="62"/>
      <c r="MOP47" s="63"/>
      <c r="MOQ47" s="62"/>
      <c r="MOR47" s="63"/>
      <c r="MOS47" s="62"/>
      <c r="MOT47" s="63"/>
      <c r="MOU47" s="62"/>
      <c r="MOV47" s="63"/>
      <c r="MOW47" s="62"/>
      <c r="MOX47" s="63"/>
      <c r="MOY47" s="62"/>
      <c r="MOZ47" s="63"/>
      <c r="MPA47" s="62"/>
      <c r="MPB47" s="63"/>
      <c r="MPC47" s="62"/>
      <c r="MPD47" s="63"/>
      <c r="MPE47" s="62"/>
      <c r="MPF47" s="63"/>
      <c r="MPG47" s="62"/>
      <c r="MPH47" s="63"/>
      <c r="MPI47" s="62"/>
      <c r="MPJ47" s="63"/>
      <c r="MPK47" s="62"/>
      <c r="MPL47" s="63"/>
      <c r="MPM47" s="62"/>
      <c r="MPN47" s="63"/>
      <c r="MPO47" s="62"/>
      <c r="MPP47" s="63"/>
      <c r="MPQ47" s="62"/>
      <c r="MPR47" s="63"/>
      <c r="MPS47" s="62"/>
      <c r="MPT47" s="63"/>
      <c r="MPU47" s="62"/>
      <c r="MPV47" s="63"/>
      <c r="MPW47" s="62"/>
      <c r="MPX47" s="63"/>
      <c r="MPY47" s="62"/>
      <c r="MPZ47" s="63"/>
      <c r="MQA47" s="62"/>
      <c r="MQB47" s="63"/>
      <c r="MQC47" s="62"/>
      <c r="MQD47" s="63"/>
      <c r="MQE47" s="62"/>
      <c r="MQF47" s="63"/>
      <c r="MQG47" s="62"/>
      <c r="MQH47" s="63"/>
      <c r="MQI47" s="62"/>
      <c r="MQJ47" s="63"/>
      <c r="MQK47" s="62"/>
      <c r="MQL47" s="63"/>
      <c r="MQM47" s="62"/>
      <c r="MQN47" s="63"/>
      <c r="MQO47" s="62"/>
      <c r="MQP47" s="63"/>
      <c r="MQQ47" s="62"/>
      <c r="MQR47" s="63"/>
      <c r="MQS47" s="62"/>
      <c r="MQT47" s="63"/>
      <c r="MQU47" s="62"/>
      <c r="MQV47" s="63"/>
      <c r="MQW47" s="62"/>
      <c r="MQX47" s="63"/>
      <c r="MQY47" s="62"/>
      <c r="MQZ47" s="63"/>
      <c r="MRA47" s="62"/>
      <c r="MRB47" s="63"/>
      <c r="MRC47" s="62"/>
      <c r="MRD47" s="63"/>
      <c r="MRE47" s="62"/>
      <c r="MRF47" s="63"/>
      <c r="MRG47" s="62"/>
      <c r="MRH47" s="63"/>
      <c r="MRI47" s="62"/>
      <c r="MRJ47" s="63"/>
      <c r="MRK47" s="62"/>
      <c r="MRL47" s="63"/>
      <c r="MRM47" s="62"/>
      <c r="MRN47" s="63"/>
      <c r="MRO47" s="62"/>
      <c r="MRP47" s="63"/>
      <c r="MRQ47" s="62"/>
      <c r="MRR47" s="63"/>
      <c r="MRS47" s="62"/>
      <c r="MRT47" s="63"/>
      <c r="MRU47" s="62"/>
      <c r="MRV47" s="63"/>
      <c r="MRW47" s="62"/>
      <c r="MRX47" s="63"/>
      <c r="MRY47" s="62"/>
      <c r="MRZ47" s="63"/>
      <c r="MSA47" s="62"/>
      <c r="MSB47" s="63"/>
      <c r="MSC47" s="62"/>
      <c r="MSD47" s="63"/>
      <c r="MSE47" s="62"/>
      <c r="MSF47" s="63"/>
      <c r="MSG47" s="62"/>
      <c r="MSH47" s="63"/>
      <c r="MSI47" s="62"/>
      <c r="MSJ47" s="63"/>
      <c r="MSK47" s="62"/>
      <c r="MSL47" s="63"/>
      <c r="MSM47" s="62"/>
      <c r="MSN47" s="63"/>
      <c r="MSO47" s="62"/>
      <c r="MSP47" s="63"/>
      <c r="MSQ47" s="62"/>
      <c r="MSR47" s="63"/>
      <c r="MSS47" s="62"/>
      <c r="MST47" s="63"/>
      <c r="MSU47" s="62"/>
      <c r="MSV47" s="63"/>
      <c r="MSW47" s="62"/>
      <c r="MSX47" s="63"/>
      <c r="MSY47" s="62"/>
      <c r="MSZ47" s="63"/>
      <c r="MTA47" s="62"/>
      <c r="MTB47" s="63"/>
      <c r="MTC47" s="62"/>
      <c r="MTD47" s="63"/>
      <c r="MTE47" s="62"/>
      <c r="MTF47" s="63"/>
      <c r="MTG47" s="62"/>
      <c r="MTH47" s="63"/>
      <c r="MTI47" s="62"/>
      <c r="MTJ47" s="63"/>
      <c r="MTK47" s="62"/>
      <c r="MTL47" s="63"/>
      <c r="MTM47" s="62"/>
      <c r="MTN47" s="63"/>
      <c r="MTO47" s="62"/>
      <c r="MTP47" s="63"/>
      <c r="MTQ47" s="62"/>
      <c r="MTR47" s="63"/>
      <c r="MTS47" s="62"/>
      <c r="MTT47" s="63"/>
      <c r="MTU47" s="62"/>
      <c r="MTV47" s="63"/>
      <c r="MTW47" s="62"/>
      <c r="MTX47" s="63"/>
      <c r="MTY47" s="62"/>
      <c r="MTZ47" s="63"/>
      <c r="MUA47" s="62"/>
      <c r="MUB47" s="63"/>
      <c r="MUC47" s="62"/>
      <c r="MUD47" s="63"/>
      <c r="MUE47" s="62"/>
      <c r="MUF47" s="63"/>
      <c r="MUG47" s="62"/>
      <c r="MUH47" s="63"/>
      <c r="MUI47" s="62"/>
      <c r="MUJ47" s="63"/>
      <c r="MUK47" s="62"/>
      <c r="MUL47" s="63"/>
      <c r="MUM47" s="62"/>
      <c r="MUN47" s="63"/>
      <c r="MUO47" s="62"/>
      <c r="MUP47" s="63"/>
      <c r="MUQ47" s="62"/>
      <c r="MUR47" s="63"/>
      <c r="MUS47" s="62"/>
      <c r="MUT47" s="63"/>
      <c r="MUU47" s="62"/>
      <c r="MUV47" s="63"/>
      <c r="MUW47" s="62"/>
      <c r="MUX47" s="63"/>
      <c r="MUY47" s="62"/>
      <c r="MUZ47" s="63"/>
      <c r="MVA47" s="62"/>
      <c r="MVB47" s="63"/>
      <c r="MVC47" s="62"/>
      <c r="MVD47" s="63"/>
      <c r="MVE47" s="62"/>
      <c r="MVF47" s="63"/>
      <c r="MVG47" s="62"/>
      <c r="MVH47" s="63"/>
      <c r="MVI47" s="62"/>
      <c r="MVJ47" s="63"/>
      <c r="MVK47" s="62"/>
      <c r="MVL47" s="63"/>
      <c r="MVM47" s="62"/>
      <c r="MVN47" s="63"/>
      <c r="MVO47" s="62"/>
      <c r="MVP47" s="63"/>
      <c r="MVQ47" s="62"/>
      <c r="MVR47" s="63"/>
      <c r="MVS47" s="62"/>
      <c r="MVT47" s="63"/>
      <c r="MVU47" s="62"/>
      <c r="MVV47" s="63"/>
      <c r="MVW47" s="62"/>
      <c r="MVX47" s="63"/>
      <c r="MVY47" s="62"/>
      <c r="MVZ47" s="63"/>
      <c r="MWA47" s="62"/>
      <c r="MWB47" s="63"/>
      <c r="MWC47" s="62"/>
      <c r="MWD47" s="63"/>
      <c r="MWE47" s="62"/>
      <c r="MWF47" s="63"/>
      <c r="MWG47" s="62"/>
      <c r="MWH47" s="63"/>
      <c r="MWI47" s="62"/>
      <c r="MWJ47" s="63"/>
      <c r="MWK47" s="62"/>
      <c r="MWL47" s="63"/>
      <c r="MWM47" s="62"/>
      <c r="MWN47" s="63"/>
      <c r="MWO47" s="62"/>
      <c r="MWP47" s="63"/>
      <c r="MWQ47" s="62"/>
      <c r="MWR47" s="63"/>
      <c r="MWS47" s="62"/>
      <c r="MWT47" s="63"/>
      <c r="MWU47" s="62"/>
      <c r="MWV47" s="63"/>
      <c r="MWW47" s="62"/>
      <c r="MWX47" s="63"/>
      <c r="MWY47" s="62"/>
      <c r="MWZ47" s="63"/>
      <c r="MXA47" s="62"/>
      <c r="MXB47" s="63"/>
      <c r="MXC47" s="62"/>
      <c r="MXD47" s="63"/>
      <c r="MXE47" s="62"/>
      <c r="MXF47" s="63"/>
      <c r="MXG47" s="62"/>
      <c r="MXH47" s="63"/>
      <c r="MXI47" s="62"/>
      <c r="MXJ47" s="63"/>
      <c r="MXK47" s="62"/>
      <c r="MXL47" s="63"/>
      <c r="MXM47" s="62"/>
      <c r="MXN47" s="63"/>
      <c r="MXO47" s="62"/>
      <c r="MXP47" s="63"/>
      <c r="MXQ47" s="62"/>
      <c r="MXR47" s="63"/>
      <c r="MXS47" s="62"/>
      <c r="MXT47" s="63"/>
      <c r="MXU47" s="62"/>
      <c r="MXV47" s="63"/>
      <c r="MXW47" s="62"/>
      <c r="MXX47" s="63"/>
      <c r="MXY47" s="62"/>
      <c r="MXZ47" s="63"/>
      <c r="MYA47" s="62"/>
      <c r="MYB47" s="63"/>
      <c r="MYC47" s="62"/>
      <c r="MYD47" s="63"/>
      <c r="MYE47" s="62"/>
      <c r="MYF47" s="63"/>
      <c r="MYG47" s="62"/>
      <c r="MYH47" s="63"/>
      <c r="MYI47" s="62"/>
      <c r="MYJ47" s="63"/>
      <c r="MYK47" s="62"/>
      <c r="MYL47" s="63"/>
      <c r="MYM47" s="62"/>
      <c r="MYN47" s="63"/>
      <c r="MYO47" s="62"/>
      <c r="MYP47" s="63"/>
      <c r="MYQ47" s="62"/>
      <c r="MYR47" s="63"/>
      <c r="MYS47" s="62"/>
      <c r="MYT47" s="63"/>
      <c r="MYU47" s="62"/>
      <c r="MYV47" s="63"/>
      <c r="MYW47" s="62"/>
      <c r="MYX47" s="63"/>
      <c r="MYY47" s="62"/>
      <c r="MYZ47" s="63"/>
      <c r="MZA47" s="62"/>
      <c r="MZB47" s="63"/>
      <c r="MZC47" s="62"/>
      <c r="MZD47" s="63"/>
      <c r="MZE47" s="62"/>
      <c r="MZF47" s="63"/>
      <c r="MZG47" s="62"/>
      <c r="MZH47" s="63"/>
      <c r="MZI47" s="62"/>
      <c r="MZJ47" s="63"/>
      <c r="MZK47" s="62"/>
      <c r="MZL47" s="63"/>
      <c r="MZM47" s="62"/>
      <c r="MZN47" s="63"/>
      <c r="MZO47" s="62"/>
      <c r="MZP47" s="63"/>
      <c r="MZQ47" s="62"/>
      <c r="MZR47" s="63"/>
      <c r="MZS47" s="62"/>
      <c r="MZT47" s="63"/>
      <c r="MZU47" s="62"/>
      <c r="MZV47" s="63"/>
      <c r="MZW47" s="62"/>
      <c r="MZX47" s="63"/>
      <c r="MZY47" s="62"/>
      <c r="MZZ47" s="63"/>
      <c r="NAA47" s="62"/>
      <c r="NAB47" s="63"/>
      <c r="NAC47" s="62"/>
      <c r="NAD47" s="63"/>
      <c r="NAE47" s="62"/>
      <c r="NAF47" s="63"/>
      <c r="NAG47" s="62"/>
      <c r="NAH47" s="63"/>
      <c r="NAI47" s="62"/>
      <c r="NAJ47" s="63"/>
      <c r="NAK47" s="62"/>
      <c r="NAL47" s="63"/>
      <c r="NAM47" s="62"/>
      <c r="NAN47" s="63"/>
      <c r="NAO47" s="62"/>
      <c r="NAP47" s="63"/>
      <c r="NAQ47" s="62"/>
      <c r="NAR47" s="63"/>
      <c r="NAS47" s="62"/>
      <c r="NAT47" s="63"/>
      <c r="NAU47" s="62"/>
      <c r="NAV47" s="63"/>
      <c r="NAW47" s="62"/>
      <c r="NAX47" s="63"/>
      <c r="NAY47" s="62"/>
      <c r="NAZ47" s="63"/>
      <c r="NBA47" s="62"/>
      <c r="NBB47" s="63"/>
      <c r="NBC47" s="62"/>
      <c r="NBD47" s="63"/>
      <c r="NBE47" s="62"/>
      <c r="NBF47" s="63"/>
      <c r="NBG47" s="62"/>
      <c r="NBH47" s="63"/>
      <c r="NBI47" s="62"/>
      <c r="NBJ47" s="63"/>
      <c r="NBK47" s="62"/>
      <c r="NBL47" s="63"/>
      <c r="NBM47" s="62"/>
      <c r="NBN47" s="63"/>
      <c r="NBO47" s="62"/>
      <c r="NBP47" s="63"/>
      <c r="NBQ47" s="62"/>
      <c r="NBR47" s="63"/>
      <c r="NBS47" s="62"/>
      <c r="NBT47" s="63"/>
      <c r="NBU47" s="62"/>
      <c r="NBV47" s="63"/>
      <c r="NBW47" s="62"/>
      <c r="NBX47" s="63"/>
      <c r="NBY47" s="62"/>
      <c r="NBZ47" s="63"/>
      <c r="NCA47" s="62"/>
      <c r="NCB47" s="63"/>
      <c r="NCC47" s="62"/>
      <c r="NCD47" s="63"/>
      <c r="NCE47" s="62"/>
      <c r="NCF47" s="63"/>
      <c r="NCG47" s="62"/>
      <c r="NCH47" s="63"/>
      <c r="NCI47" s="62"/>
      <c r="NCJ47" s="63"/>
      <c r="NCK47" s="62"/>
      <c r="NCL47" s="63"/>
      <c r="NCM47" s="62"/>
      <c r="NCN47" s="63"/>
      <c r="NCO47" s="62"/>
      <c r="NCP47" s="63"/>
      <c r="NCQ47" s="62"/>
      <c r="NCR47" s="63"/>
      <c r="NCS47" s="62"/>
      <c r="NCT47" s="63"/>
      <c r="NCU47" s="62"/>
      <c r="NCV47" s="63"/>
      <c r="NCW47" s="62"/>
      <c r="NCX47" s="63"/>
      <c r="NCY47" s="62"/>
      <c r="NCZ47" s="63"/>
      <c r="NDA47" s="62"/>
      <c r="NDB47" s="63"/>
      <c r="NDC47" s="62"/>
      <c r="NDD47" s="63"/>
      <c r="NDE47" s="62"/>
      <c r="NDF47" s="63"/>
      <c r="NDG47" s="62"/>
      <c r="NDH47" s="63"/>
      <c r="NDI47" s="62"/>
      <c r="NDJ47" s="63"/>
      <c r="NDK47" s="62"/>
      <c r="NDL47" s="63"/>
      <c r="NDM47" s="62"/>
      <c r="NDN47" s="63"/>
      <c r="NDO47" s="62"/>
      <c r="NDP47" s="63"/>
      <c r="NDQ47" s="62"/>
      <c r="NDR47" s="63"/>
      <c r="NDS47" s="62"/>
      <c r="NDT47" s="63"/>
      <c r="NDU47" s="62"/>
      <c r="NDV47" s="63"/>
      <c r="NDW47" s="62"/>
      <c r="NDX47" s="63"/>
      <c r="NDY47" s="62"/>
      <c r="NDZ47" s="63"/>
      <c r="NEA47" s="62"/>
      <c r="NEB47" s="63"/>
      <c r="NEC47" s="62"/>
      <c r="NED47" s="63"/>
      <c r="NEE47" s="62"/>
      <c r="NEF47" s="63"/>
      <c r="NEG47" s="62"/>
      <c r="NEH47" s="63"/>
      <c r="NEI47" s="62"/>
      <c r="NEJ47" s="63"/>
      <c r="NEK47" s="62"/>
      <c r="NEL47" s="63"/>
      <c r="NEM47" s="62"/>
      <c r="NEN47" s="63"/>
      <c r="NEO47" s="62"/>
      <c r="NEP47" s="63"/>
      <c r="NEQ47" s="62"/>
      <c r="NER47" s="63"/>
      <c r="NES47" s="62"/>
      <c r="NET47" s="63"/>
      <c r="NEU47" s="62"/>
      <c r="NEV47" s="63"/>
      <c r="NEW47" s="62"/>
      <c r="NEX47" s="63"/>
      <c r="NEY47" s="62"/>
      <c r="NEZ47" s="63"/>
      <c r="NFA47" s="62"/>
      <c r="NFB47" s="63"/>
      <c r="NFC47" s="62"/>
      <c r="NFD47" s="63"/>
      <c r="NFE47" s="62"/>
      <c r="NFF47" s="63"/>
      <c r="NFG47" s="62"/>
      <c r="NFH47" s="63"/>
      <c r="NFI47" s="62"/>
      <c r="NFJ47" s="63"/>
      <c r="NFK47" s="62"/>
      <c r="NFL47" s="63"/>
      <c r="NFM47" s="62"/>
      <c r="NFN47" s="63"/>
      <c r="NFO47" s="62"/>
      <c r="NFP47" s="63"/>
      <c r="NFQ47" s="62"/>
      <c r="NFR47" s="63"/>
      <c r="NFS47" s="62"/>
      <c r="NFT47" s="63"/>
      <c r="NFU47" s="62"/>
      <c r="NFV47" s="63"/>
      <c r="NFW47" s="62"/>
      <c r="NFX47" s="63"/>
      <c r="NFY47" s="62"/>
      <c r="NFZ47" s="63"/>
      <c r="NGA47" s="62"/>
      <c r="NGB47" s="63"/>
      <c r="NGC47" s="62"/>
      <c r="NGD47" s="63"/>
      <c r="NGE47" s="62"/>
      <c r="NGF47" s="63"/>
      <c r="NGG47" s="62"/>
      <c r="NGH47" s="63"/>
      <c r="NGI47" s="62"/>
      <c r="NGJ47" s="63"/>
      <c r="NGK47" s="62"/>
      <c r="NGL47" s="63"/>
      <c r="NGM47" s="62"/>
      <c r="NGN47" s="63"/>
      <c r="NGO47" s="62"/>
      <c r="NGP47" s="63"/>
      <c r="NGQ47" s="62"/>
      <c r="NGR47" s="63"/>
      <c r="NGS47" s="62"/>
      <c r="NGT47" s="63"/>
      <c r="NGU47" s="62"/>
      <c r="NGV47" s="63"/>
      <c r="NGW47" s="62"/>
      <c r="NGX47" s="63"/>
      <c r="NGY47" s="62"/>
      <c r="NGZ47" s="63"/>
      <c r="NHA47" s="62"/>
      <c r="NHB47" s="63"/>
      <c r="NHC47" s="62"/>
      <c r="NHD47" s="63"/>
      <c r="NHE47" s="62"/>
      <c r="NHF47" s="63"/>
      <c r="NHG47" s="62"/>
      <c r="NHH47" s="63"/>
      <c r="NHI47" s="62"/>
      <c r="NHJ47" s="63"/>
      <c r="NHK47" s="62"/>
      <c r="NHL47" s="63"/>
      <c r="NHM47" s="62"/>
      <c r="NHN47" s="63"/>
      <c r="NHO47" s="62"/>
      <c r="NHP47" s="63"/>
      <c r="NHQ47" s="62"/>
      <c r="NHR47" s="63"/>
      <c r="NHS47" s="62"/>
      <c r="NHT47" s="63"/>
      <c r="NHU47" s="62"/>
      <c r="NHV47" s="63"/>
      <c r="NHW47" s="62"/>
      <c r="NHX47" s="63"/>
      <c r="NHY47" s="62"/>
      <c r="NHZ47" s="63"/>
      <c r="NIA47" s="62"/>
      <c r="NIB47" s="63"/>
      <c r="NIC47" s="62"/>
      <c r="NID47" s="63"/>
      <c r="NIE47" s="62"/>
      <c r="NIF47" s="63"/>
      <c r="NIG47" s="62"/>
      <c r="NIH47" s="63"/>
      <c r="NII47" s="62"/>
      <c r="NIJ47" s="63"/>
      <c r="NIK47" s="62"/>
      <c r="NIL47" s="63"/>
      <c r="NIM47" s="62"/>
      <c r="NIN47" s="63"/>
      <c r="NIO47" s="62"/>
      <c r="NIP47" s="63"/>
      <c r="NIQ47" s="62"/>
      <c r="NIR47" s="63"/>
      <c r="NIS47" s="62"/>
      <c r="NIT47" s="63"/>
      <c r="NIU47" s="62"/>
      <c r="NIV47" s="63"/>
      <c r="NIW47" s="62"/>
      <c r="NIX47" s="63"/>
      <c r="NIY47" s="62"/>
      <c r="NIZ47" s="63"/>
      <c r="NJA47" s="62"/>
      <c r="NJB47" s="63"/>
      <c r="NJC47" s="62"/>
      <c r="NJD47" s="63"/>
      <c r="NJE47" s="62"/>
      <c r="NJF47" s="63"/>
      <c r="NJG47" s="62"/>
      <c r="NJH47" s="63"/>
      <c r="NJI47" s="62"/>
      <c r="NJJ47" s="63"/>
      <c r="NJK47" s="62"/>
      <c r="NJL47" s="63"/>
      <c r="NJM47" s="62"/>
      <c r="NJN47" s="63"/>
      <c r="NJO47" s="62"/>
      <c r="NJP47" s="63"/>
      <c r="NJQ47" s="62"/>
      <c r="NJR47" s="63"/>
      <c r="NJS47" s="62"/>
      <c r="NJT47" s="63"/>
      <c r="NJU47" s="62"/>
      <c r="NJV47" s="63"/>
      <c r="NJW47" s="62"/>
      <c r="NJX47" s="63"/>
      <c r="NJY47" s="62"/>
      <c r="NJZ47" s="63"/>
      <c r="NKA47" s="62"/>
      <c r="NKB47" s="63"/>
      <c r="NKC47" s="62"/>
      <c r="NKD47" s="63"/>
      <c r="NKE47" s="62"/>
      <c r="NKF47" s="63"/>
      <c r="NKG47" s="62"/>
      <c r="NKH47" s="63"/>
      <c r="NKI47" s="62"/>
      <c r="NKJ47" s="63"/>
      <c r="NKK47" s="62"/>
      <c r="NKL47" s="63"/>
      <c r="NKM47" s="62"/>
      <c r="NKN47" s="63"/>
      <c r="NKO47" s="62"/>
      <c r="NKP47" s="63"/>
      <c r="NKQ47" s="62"/>
      <c r="NKR47" s="63"/>
      <c r="NKS47" s="62"/>
      <c r="NKT47" s="63"/>
      <c r="NKU47" s="62"/>
      <c r="NKV47" s="63"/>
      <c r="NKW47" s="62"/>
      <c r="NKX47" s="63"/>
      <c r="NKY47" s="62"/>
      <c r="NKZ47" s="63"/>
      <c r="NLA47" s="62"/>
      <c r="NLB47" s="63"/>
      <c r="NLC47" s="62"/>
      <c r="NLD47" s="63"/>
      <c r="NLE47" s="62"/>
      <c r="NLF47" s="63"/>
      <c r="NLG47" s="62"/>
      <c r="NLH47" s="63"/>
      <c r="NLI47" s="62"/>
      <c r="NLJ47" s="63"/>
      <c r="NLK47" s="62"/>
      <c r="NLL47" s="63"/>
      <c r="NLM47" s="62"/>
      <c r="NLN47" s="63"/>
      <c r="NLO47" s="62"/>
      <c r="NLP47" s="63"/>
      <c r="NLQ47" s="62"/>
      <c r="NLR47" s="63"/>
      <c r="NLS47" s="62"/>
      <c r="NLT47" s="63"/>
      <c r="NLU47" s="62"/>
      <c r="NLV47" s="63"/>
      <c r="NLW47" s="62"/>
      <c r="NLX47" s="63"/>
      <c r="NLY47" s="62"/>
      <c r="NLZ47" s="63"/>
      <c r="NMA47" s="62"/>
      <c r="NMB47" s="63"/>
      <c r="NMC47" s="62"/>
      <c r="NMD47" s="63"/>
      <c r="NME47" s="62"/>
      <c r="NMF47" s="63"/>
      <c r="NMG47" s="62"/>
      <c r="NMH47" s="63"/>
      <c r="NMI47" s="62"/>
      <c r="NMJ47" s="63"/>
      <c r="NMK47" s="62"/>
      <c r="NML47" s="63"/>
      <c r="NMM47" s="62"/>
      <c r="NMN47" s="63"/>
      <c r="NMO47" s="62"/>
      <c r="NMP47" s="63"/>
      <c r="NMQ47" s="62"/>
      <c r="NMR47" s="63"/>
      <c r="NMS47" s="62"/>
      <c r="NMT47" s="63"/>
      <c r="NMU47" s="62"/>
      <c r="NMV47" s="63"/>
      <c r="NMW47" s="62"/>
      <c r="NMX47" s="63"/>
      <c r="NMY47" s="62"/>
      <c r="NMZ47" s="63"/>
      <c r="NNA47" s="62"/>
      <c r="NNB47" s="63"/>
      <c r="NNC47" s="62"/>
      <c r="NND47" s="63"/>
      <c r="NNE47" s="62"/>
      <c r="NNF47" s="63"/>
      <c r="NNG47" s="62"/>
      <c r="NNH47" s="63"/>
      <c r="NNI47" s="62"/>
      <c r="NNJ47" s="63"/>
      <c r="NNK47" s="62"/>
      <c r="NNL47" s="63"/>
      <c r="NNM47" s="62"/>
      <c r="NNN47" s="63"/>
      <c r="NNO47" s="62"/>
      <c r="NNP47" s="63"/>
      <c r="NNQ47" s="62"/>
      <c r="NNR47" s="63"/>
      <c r="NNS47" s="62"/>
      <c r="NNT47" s="63"/>
      <c r="NNU47" s="62"/>
      <c r="NNV47" s="63"/>
      <c r="NNW47" s="62"/>
      <c r="NNX47" s="63"/>
      <c r="NNY47" s="62"/>
      <c r="NNZ47" s="63"/>
      <c r="NOA47" s="62"/>
      <c r="NOB47" s="63"/>
      <c r="NOC47" s="62"/>
      <c r="NOD47" s="63"/>
      <c r="NOE47" s="62"/>
      <c r="NOF47" s="63"/>
      <c r="NOG47" s="62"/>
      <c r="NOH47" s="63"/>
      <c r="NOI47" s="62"/>
      <c r="NOJ47" s="63"/>
      <c r="NOK47" s="62"/>
      <c r="NOL47" s="63"/>
      <c r="NOM47" s="62"/>
      <c r="NON47" s="63"/>
      <c r="NOO47" s="62"/>
      <c r="NOP47" s="63"/>
      <c r="NOQ47" s="62"/>
      <c r="NOR47" s="63"/>
      <c r="NOS47" s="62"/>
      <c r="NOT47" s="63"/>
      <c r="NOU47" s="62"/>
      <c r="NOV47" s="63"/>
      <c r="NOW47" s="62"/>
      <c r="NOX47" s="63"/>
      <c r="NOY47" s="62"/>
      <c r="NOZ47" s="63"/>
      <c r="NPA47" s="62"/>
      <c r="NPB47" s="63"/>
      <c r="NPC47" s="62"/>
      <c r="NPD47" s="63"/>
      <c r="NPE47" s="62"/>
      <c r="NPF47" s="63"/>
      <c r="NPG47" s="62"/>
      <c r="NPH47" s="63"/>
      <c r="NPI47" s="62"/>
      <c r="NPJ47" s="63"/>
      <c r="NPK47" s="62"/>
      <c r="NPL47" s="63"/>
      <c r="NPM47" s="62"/>
      <c r="NPN47" s="63"/>
      <c r="NPO47" s="62"/>
      <c r="NPP47" s="63"/>
      <c r="NPQ47" s="62"/>
      <c r="NPR47" s="63"/>
      <c r="NPS47" s="62"/>
      <c r="NPT47" s="63"/>
      <c r="NPU47" s="62"/>
      <c r="NPV47" s="63"/>
      <c r="NPW47" s="62"/>
      <c r="NPX47" s="63"/>
      <c r="NPY47" s="62"/>
      <c r="NPZ47" s="63"/>
      <c r="NQA47" s="62"/>
      <c r="NQB47" s="63"/>
      <c r="NQC47" s="62"/>
      <c r="NQD47" s="63"/>
      <c r="NQE47" s="62"/>
      <c r="NQF47" s="63"/>
      <c r="NQG47" s="62"/>
      <c r="NQH47" s="63"/>
      <c r="NQI47" s="62"/>
      <c r="NQJ47" s="63"/>
      <c r="NQK47" s="62"/>
      <c r="NQL47" s="63"/>
      <c r="NQM47" s="62"/>
      <c r="NQN47" s="63"/>
      <c r="NQO47" s="62"/>
      <c r="NQP47" s="63"/>
      <c r="NQQ47" s="62"/>
      <c r="NQR47" s="63"/>
      <c r="NQS47" s="62"/>
      <c r="NQT47" s="63"/>
      <c r="NQU47" s="62"/>
      <c r="NQV47" s="63"/>
      <c r="NQW47" s="62"/>
      <c r="NQX47" s="63"/>
      <c r="NQY47" s="62"/>
      <c r="NQZ47" s="63"/>
      <c r="NRA47" s="62"/>
      <c r="NRB47" s="63"/>
      <c r="NRC47" s="62"/>
      <c r="NRD47" s="63"/>
      <c r="NRE47" s="62"/>
      <c r="NRF47" s="63"/>
      <c r="NRG47" s="62"/>
      <c r="NRH47" s="63"/>
      <c r="NRI47" s="62"/>
      <c r="NRJ47" s="63"/>
      <c r="NRK47" s="62"/>
      <c r="NRL47" s="63"/>
      <c r="NRM47" s="62"/>
      <c r="NRN47" s="63"/>
      <c r="NRO47" s="62"/>
      <c r="NRP47" s="63"/>
      <c r="NRQ47" s="62"/>
      <c r="NRR47" s="63"/>
      <c r="NRS47" s="62"/>
      <c r="NRT47" s="63"/>
      <c r="NRU47" s="62"/>
      <c r="NRV47" s="63"/>
      <c r="NRW47" s="62"/>
      <c r="NRX47" s="63"/>
      <c r="NRY47" s="62"/>
      <c r="NRZ47" s="63"/>
      <c r="NSA47" s="62"/>
      <c r="NSB47" s="63"/>
      <c r="NSC47" s="62"/>
      <c r="NSD47" s="63"/>
      <c r="NSE47" s="62"/>
      <c r="NSF47" s="63"/>
      <c r="NSG47" s="62"/>
      <c r="NSH47" s="63"/>
      <c r="NSI47" s="62"/>
      <c r="NSJ47" s="63"/>
      <c r="NSK47" s="62"/>
      <c r="NSL47" s="63"/>
      <c r="NSM47" s="62"/>
      <c r="NSN47" s="63"/>
      <c r="NSO47" s="62"/>
      <c r="NSP47" s="63"/>
      <c r="NSQ47" s="62"/>
      <c r="NSR47" s="63"/>
      <c r="NSS47" s="62"/>
      <c r="NST47" s="63"/>
      <c r="NSU47" s="62"/>
      <c r="NSV47" s="63"/>
      <c r="NSW47" s="62"/>
      <c r="NSX47" s="63"/>
      <c r="NSY47" s="62"/>
      <c r="NSZ47" s="63"/>
      <c r="NTA47" s="62"/>
      <c r="NTB47" s="63"/>
      <c r="NTC47" s="62"/>
      <c r="NTD47" s="63"/>
      <c r="NTE47" s="62"/>
      <c r="NTF47" s="63"/>
      <c r="NTG47" s="62"/>
      <c r="NTH47" s="63"/>
      <c r="NTI47" s="62"/>
      <c r="NTJ47" s="63"/>
      <c r="NTK47" s="62"/>
      <c r="NTL47" s="63"/>
      <c r="NTM47" s="62"/>
      <c r="NTN47" s="63"/>
      <c r="NTO47" s="62"/>
      <c r="NTP47" s="63"/>
      <c r="NTQ47" s="62"/>
      <c r="NTR47" s="63"/>
      <c r="NTS47" s="62"/>
      <c r="NTT47" s="63"/>
      <c r="NTU47" s="62"/>
      <c r="NTV47" s="63"/>
      <c r="NTW47" s="62"/>
      <c r="NTX47" s="63"/>
      <c r="NTY47" s="62"/>
      <c r="NTZ47" s="63"/>
      <c r="NUA47" s="62"/>
      <c r="NUB47" s="63"/>
      <c r="NUC47" s="62"/>
      <c r="NUD47" s="63"/>
      <c r="NUE47" s="62"/>
      <c r="NUF47" s="63"/>
      <c r="NUG47" s="62"/>
      <c r="NUH47" s="63"/>
      <c r="NUI47" s="62"/>
      <c r="NUJ47" s="63"/>
      <c r="NUK47" s="62"/>
      <c r="NUL47" s="63"/>
      <c r="NUM47" s="62"/>
      <c r="NUN47" s="63"/>
      <c r="NUO47" s="62"/>
      <c r="NUP47" s="63"/>
      <c r="NUQ47" s="62"/>
      <c r="NUR47" s="63"/>
      <c r="NUS47" s="62"/>
      <c r="NUT47" s="63"/>
      <c r="NUU47" s="62"/>
      <c r="NUV47" s="63"/>
      <c r="NUW47" s="62"/>
      <c r="NUX47" s="63"/>
      <c r="NUY47" s="62"/>
      <c r="NUZ47" s="63"/>
      <c r="NVA47" s="62"/>
      <c r="NVB47" s="63"/>
      <c r="NVC47" s="62"/>
      <c r="NVD47" s="63"/>
      <c r="NVE47" s="62"/>
      <c r="NVF47" s="63"/>
      <c r="NVG47" s="62"/>
      <c r="NVH47" s="63"/>
      <c r="NVI47" s="62"/>
      <c r="NVJ47" s="63"/>
      <c r="NVK47" s="62"/>
      <c r="NVL47" s="63"/>
      <c r="NVM47" s="62"/>
      <c r="NVN47" s="63"/>
      <c r="NVO47" s="62"/>
      <c r="NVP47" s="63"/>
      <c r="NVQ47" s="62"/>
      <c r="NVR47" s="63"/>
      <c r="NVS47" s="62"/>
      <c r="NVT47" s="63"/>
      <c r="NVU47" s="62"/>
      <c r="NVV47" s="63"/>
      <c r="NVW47" s="62"/>
      <c r="NVX47" s="63"/>
      <c r="NVY47" s="62"/>
      <c r="NVZ47" s="63"/>
      <c r="NWA47" s="62"/>
      <c r="NWB47" s="63"/>
      <c r="NWC47" s="62"/>
      <c r="NWD47" s="63"/>
      <c r="NWE47" s="62"/>
      <c r="NWF47" s="63"/>
      <c r="NWG47" s="62"/>
      <c r="NWH47" s="63"/>
      <c r="NWI47" s="62"/>
      <c r="NWJ47" s="63"/>
      <c r="NWK47" s="62"/>
      <c r="NWL47" s="63"/>
      <c r="NWM47" s="62"/>
      <c r="NWN47" s="63"/>
      <c r="NWO47" s="62"/>
      <c r="NWP47" s="63"/>
      <c r="NWQ47" s="62"/>
      <c r="NWR47" s="63"/>
      <c r="NWS47" s="62"/>
      <c r="NWT47" s="63"/>
      <c r="NWU47" s="62"/>
      <c r="NWV47" s="63"/>
      <c r="NWW47" s="62"/>
      <c r="NWX47" s="63"/>
      <c r="NWY47" s="62"/>
      <c r="NWZ47" s="63"/>
      <c r="NXA47" s="62"/>
      <c r="NXB47" s="63"/>
      <c r="NXC47" s="62"/>
      <c r="NXD47" s="63"/>
      <c r="NXE47" s="62"/>
      <c r="NXF47" s="63"/>
      <c r="NXG47" s="62"/>
      <c r="NXH47" s="63"/>
      <c r="NXI47" s="62"/>
      <c r="NXJ47" s="63"/>
      <c r="NXK47" s="62"/>
      <c r="NXL47" s="63"/>
      <c r="NXM47" s="62"/>
      <c r="NXN47" s="63"/>
      <c r="NXO47" s="62"/>
      <c r="NXP47" s="63"/>
      <c r="NXQ47" s="62"/>
      <c r="NXR47" s="63"/>
      <c r="NXS47" s="62"/>
      <c r="NXT47" s="63"/>
      <c r="NXU47" s="62"/>
      <c r="NXV47" s="63"/>
      <c r="NXW47" s="62"/>
      <c r="NXX47" s="63"/>
      <c r="NXY47" s="62"/>
      <c r="NXZ47" s="63"/>
      <c r="NYA47" s="62"/>
      <c r="NYB47" s="63"/>
      <c r="NYC47" s="62"/>
      <c r="NYD47" s="63"/>
      <c r="NYE47" s="62"/>
      <c r="NYF47" s="63"/>
      <c r="NYG47" s="62"/>
      <c r="NYH47" s="63"/>
      <c r="NYI47" s="62"/>
      <c r="NYJ47" s="63"/>
      <c r="NYK47" s="62"/>
      <c r="NYL47" s="63"/>
      <c r="NYM47" s="62"/>
      <c r="NYN47" s="63"/>
      <c r="NYO47" s="62"/>
      <c r="NYP47" s="63"/>
      <c r="NYQ47" s="62"/>
      <c r="NYR47" s="63"/>
      <c r="NYS47" s="62"/>
      <c r="NYT47" s="63"/>
      <c r="NYU47" s="62"/>
      <c r="NYV47" s="63"/>
      <c r="NYW47" s="62"/>
      <c r="NYX47" s="63"/>
      <c r="NYY47" s="62"/>
      <c r="NYZ47" s="63"/>
      <c r="NZA47" s="62"/>
      <c r="NZB47" s="63"/>
      <c r="NZC47" s="62"/>
      <c r="NZD47" s="63"/>
      <c r="NZE47" s="62"/>
      <c r="NZF47" s="63"/>
      <c r="NZG47" s="62"/>
      <c r="NZH47" s="63"/>
      <c r="NZI47" s="62"/>
      <c r="NZJ47" s="63"/>
      <c r="NZK47" s="62"/>
      <c r="NZL47" s="63"/>
      <c r="NZM47" s="62"/>
      <c r="NZN47" s="63"/>
      <c r="NZO47" s="62"/>
      <c r="NZP47" s="63"/>
      <c r="NZQ47" s="62"/>
      <c r="NZR47" s="63"/>
      <c r="NZS47" s="62"/>
      <c r="NZT47" s="63"/>
      <c r="NZU47" s="62"/>
      <c r="NZV47" s="63"/>
      <c r="NZW47" s="62"/>
      <c r="NZX47" s="63"/>
      <c r="NZY47" s="62"/>
      <c r="NZZ47" s="63"/>
      <c r="OAA47" s="62"/>
      <c r="OAB47" s="63"/>
      <c r="OAC47" s="62"/>
      <c r="OAD47" s="63"/>
      <c r="OAE47" s="62"/>
      <c r="OAF47" s="63"/>
      <c r="OAG47" s="62"/>
      <c r="OAH47" s="63"/>
      <c r="OAI47" s="62"/>
      <c r="OAJ47" s="63"/>
      <c r="OAK47" s="62"/>
      <c r="OAL47" s="63"/>
      <c r="OAM47" s="62"/>
      <c r="OAN47" s="63"/>
      <c r="OAO47" s="62"/>
      <c r="OAP47" s="63"/>
      <c r="OAQ47" s="62"/>
      <c r="OAR47" s="63"/>
      <c r="OAS47" s="62"/>
      <c r="OAT47" s="63"/>
      <c r="OAU47" s="62"/>
      <c r="OAV47" s="63"/>
      <c r="OAW47" s="62"/>
      <c r="OAX47" s="63"/>
      <c r="OAY47" s="62"/>
      <c r="OAZ47" s="63"/>
      <c r="OBA47" s="62"/>
      <c r="OBB47" s="63"/>
      <c r="OBC47" s="62"/>
      <c r="OBD47" s="63"/>
      <c r="OBE47" s="62"/>
      <c r="OBF47" s="63"/>
      <c r="OBG47" s="62"/>
      <c r="OBH47" s="63"/>
      <c r="OBI47" s="62"/>
      <c r="OBJ47" s="63"/>
      <c r="OBK47" s="62"/>
      <c r="OBL47" s="63"/>
      <c r="OBM47" s="62"/>
      <c r="OBN47" s="63"/>
      <c r="OBO47" s="62"/>
      <c r="OBP47" s="63"/>
      <c r="OBQ47" s="62"/>
      <c r="OBR47" s="63"/>
      <c r="OBS47" s="62"/>
      <c r="OBT47" s="63"/>
      <c r="OBU47" s="62"/>
      <c r="OBV47" s="63"/>
      <c r="OBW47" s="62"/>
      <c r="OBX47" s="63"/>
      <c r="OBY47" s="62"/>
      <c r="OBZ47" s="63"/>
      <c r="OCA47" s="62"/>
      <c r="OCB47" s="63"/>
      <c r="OCC47" s="62"/>
      <c r="OCD47" s="63"/>
      <c r="OCE47" s="62"/>
      <c r="OCF47" s="63"/>
      <c r="OCG47" s="62"/>
      <c r="OCH47" s="63"/>
      <c r="OCI47" s="62"/>
      <c r="OCJ47" s="63"/>
      <c r="OCK47" s="62"/>
      <c r="OCL47" s="63"/>
      <c r="OCM47" s="62"/>
      <c r="OCN47" s="63"/>
      <c r="OCO47" s="62"/>
      <c r="OCP47" s="63"/>
      <c r="OCQ47" s="62"/>
      <c r="OCR47" s="63"/>
      <c r="OCS47" s="62"/>
      <c r="OCT47" s="63"/>
      <c r="OCU47" s="62"/>
      <c r="OCV47" s="63"/>
      <c r="OCW47" s="62"/>
      <c r="OCX47" s="63"/>
      <c r="OCY47" s="62"/>
      <c r="OCZ47" s="63"/>
      <c r="ODA47" s="62"/>
      <c r="ODB47" s="63"/>
      <c r="ODC47" s="62"/>
      <c r="ODD47" s="63"/>
      <c r="ODE47" s="62"/>
      <c r="ODF47" s="63"/>
      <c r="ODG47" s="62"/>
      <c r="ODH47" s="63"/>
      <c r="ODI47" s="62"/>
      <c r="ODJ47" s="63"/>
      <c r="ODK47" s="62"/>
      <c r="ODL47" s="63"/>
      <c r="ODM47" s="62"/>
      <c r="ODN47" s="63"/>
      <c r="ODO47" s="62"/>
      <c r="ODP47" s="63"/>
      <c r="ODQ47" s="62"/>
      <c r="ODR47" s="63"/>
      <c r="ODS47" s="62"/>
      <c r="ODT47" s="63"/>
      <c r="ODU47" s="62"/>
      <c r="ODV47" s="63"/>
      <c r="ODW47" s="62"/>
      <c r="ODX47" s="63"/>
      <c r="ODY47" s="62"/>
      <c r="ODZ47" s="63"/>
      <c r="OEA47" s="62"/>
      <c r="OEB47" s="63"/>
      <c r="OEC47" s="62"/>
      <c r="OED47" s="63"/>
      <c r="OEE47" s="62"/>
      <c r="OEF47" s="63"/>
      <c r="OEG47" s="62"/>
      <c r="OEH47" s="63"/>
      <c r="OEI47" s="62"/>
      <c r="OEJ47" s="63"/>
      <c r="OEK47" s="62"/>
      <c r="OEL47" s="63"/>
      <c r="OEM47" s="62"/>
      <c r="OEN47" s="63"/>
      <c r="OEO47" s="62"/>
      <c r="OEP47" s="63"/>
      <c r="OEQ47" s="62"/>
      <c r="OER47" s="63"/>
      <c r="OES47" s="62"/>
      <c r="OET47" s="63"/>
      <c r="OEU47" s="62"/>
      <c r="OEV47" s="63"/>
      <c r="OEW47" s="62"/>
      <c r="OEX47" s="63"/>
      <c r="OEY47" s="62"/>
      <c r="OEZ47" s="63"/>
      <c r="OFA47" s="62"/>
      <c r="OFB47" s="63"/>
      <c r="OFC47" s="62"/>
      <c r="OFD47" s="63"/>
      <c r="OFE47" s="62"/>
      <c r="OFF47" s="63"/>
      <c r="OFG47" s="62"/>
      <c r="OFH47" s="63"/>
      <c r="OFI47" s="62"/>
      <c r="OFJ47" s="63"/>
      <c r="OFK47" s="62"/>
      <c r="OFL47" s="63"/>
      <c r="OFM47" s="62"/>
      <c r="OFN47" s="63"/>
      <c r="OFO47" s="62"/>
      <c r="OFP47" s="63"/>
      <c r="OFQ47" s="62"/>
      <c r="OFR47" s="63"/>
      <c r="OFS47" s="62"/>
      <c r="OFT47" s="63"/>
      <c r="OFU47" s="62"/>
      <c r="OFV47" s="63"/>
      <c r="OFW47" s="62"/>
      <c r="OFX47" s="63"/>
      <c r="OFY47" s="62"/>
      <c r="OFZ47" s="63"/>
      <c r="OGA47" s="62"/>
      <c r="OGB47" s="63"/>
      <c r="OGC47" s="62"/>
      <c r="OGD47" s="63"/>
      <c r="OGE47" s="62"/>
      <c r="OGF47" s="63"/>
      <c r="OGG47" s="62"/>
      <c r="OGH47" s="63"/>
      <c r="OGI47" s="62"/>
      <c r="OGJ47" s="63"/>
      <c r="OGK47" s="62"/>
      <c r="OGL47" s="63"/>
      <c r="OGM47" s="62"/>
      <c r="OGN47" s="63"/>
      <c r="OGO47" s="62"/>
      <c r="OGP47" s="63"/>
      <c r="OGQ47" s="62"/>
      <c r="OGR47" s="63"/>
      <c r="OGS47" s="62"/>
      <c r="OGT47" s="63"/>
      <c r="OGU47" s="62"/>
      <c r="OGV47" s="63"/>
      <c r="OGW47" s="62"/>
      <c r="OGX47" s="63"/>
      <c r="OGY47" s="62"/>
      <c r="OGZ47" s="63"/>
      <c r="OHA47" s="62"/>
      <c r="OHB47" s="63"/>
      <c r="OHC47" s="62"/>
      <c r="OHD47" s="63"/>
      <c r="OHE47" s="62"/>
      <c r="OHF47" s="63"/>
      <c r="OHG47" s="62"/>
      <c r="OHH47" s="63"/>
      <c r="OHI47" s="62"/>
      <c r="OHJ47" s="63"/>
      <c r="OHK47" s="62"/>
      <c r="OHL47" s="63"/>
      <c r="OHM47" s="62"/>
      <c r="OHN47" s="63"/>
      <c r="OHO47" s="62"/>
      <c r="OHP47" s="63"/>
      <c r="OHQ47" s="62"/>
      <c r="OHR47" s="63"/>
      <c r="OHS47" s="62"/>
      <c r="OHT47" s="63"/>
      <c r="OHU47" s="62"/>
      <c r="OHV47" s="63"/>
      <c r="OHW47" s="62"/>
      <c r="OHX47" s="63"/>
      <c r="OHY47" s="62"/>
      <c r="OHZ47" s="63"/>
      <c r="OIA47" s="62"/>
      <c r="OIB47" s="63"/>
      <c r="OIC47" s="62"/>
      <c r="OID47" s="63"/>
      <c r="OIE47" s="62"/>
      <c r="OIF47" s="63"/>
      <c r="OIG47" s="62"/>
      <c r="OIH47" s="63"/>
      <c r="OII47" s="62"/>
      <c r="OIJ47" s="63"/>
      <c r="OIK47" s="62"/>
      <c r="OIL47" s="63"/>
      <c r="OIM47" s="62"/>
      <c r="OIN47" s="63"/>
      <c r="OIO47" s="62"/>
      <c r="OIP47" s="63"/>
      <c r="OIQ47" s="62"/>
      <c r="OIR47" s="63"/>
      <c r="OIS47" s="62"/>
      <c r="OIT47" s="63"/>
      <c r="OIU47" s="62"/>
      <c r="OIV47" s="63"/>
      <c r="OIW47" s="62"/>
      <c r="OIX47" s="63"/>
      <c r="OIY47" s="62"/>
      <c r="OIZ47" s="63"/>
      <c r="OJA47" s="62"/>
      <c r="OJB47" s="63"/>
      <c r="OJC47" s="62"/>
      <c r="OJD47" s="63"/>
      <c r="OJE47" s="62"/>
      <c r="OJF47" s="63"/>
      <c r="OJG47" s="62"/>
      <c r="OJH47" s="63"/>
      <c r="OJI47" s="62"/>
      <c r="OJJ47" s="63"/>
      <c r="OJK47" s="62"/>
      <c r="OJL47" s="63"/>
      <c r="OJM47" s="62"/>
      <c r="OJN47" s="63"/>
      <c r="OJO47" s="62"/>
      <c r="OJP47" s="63"/>
      <c r="OJQ47" s="62"/>
      <c r="OJR47" s="63"/>
      <c r="OJS47" s="62"/>
      <c r="OJT47" s="63"/>
      <c r="OJU47" s="62"/>
      <c r="OJV47" s="63"/>
      <c r="OJW47" s="62"/>
      <c r="OJX47" s="63"/>
      <c r="OJY47" s="62"/>
      <c r="OJZ47" s="63"/>
      <c r="OKA47" s="62"/>
      <c r="OKB47" s="63"/>
      <c r="OKC47" s="62"/>
      <c r="OKD47" s="63"/>
      <c r="OKE47" s="62"/>
      <c r="OKF47" s="63"/>
      <c r="OKG47" s="62"/>
      <c r="OKH47" s="63"/>
      <c r="OKI47" s="62"/>
      <c r="OKJ47" s="63"/>
      <c r="OKK47" s="62"/>
      <c r="OKL47" s="63"/>
      <c r="OKM47" s="62"/>
      <c r="OKN47" s="63"/>
      <c r="OKO47" s="62"/>
      <c r="OKP47" s="63"/>
      <c r="OKQ47" s="62"/>
      <c r="OKR47" s="63"/>
      <c r="OKS47" s="62"/>
      <c r="OKT47" s="63"/>
      <c r="OKU47" s="62"/>
      <c r="OKV47" s="63"/>
      <c r="OKW47" s="62"/>
      <c r="OKX47" s="63"/>
      <c r="OKY47" s="62"/>
      <c r="OKZ47" s="63"/>
      <c r="OLA47" s="62"/>
      <c r="OLB47" s="63"/>
      <c r="OLC47" s="62"/>
      <c r="OLD47" s="63"/>
      <c r="OLE47" s="62"/>
      <c r="OLF47" s="63"/>
      <c r="OLG47" s="62"/>
      <c r="OLH47" s="63"/>
      <c r="OLI47" s="62"/>
      <c r="OLJ47" s="63"/>
      <c r="OLK47" s="62"/>
      <c r="OLL47" s="63"/>
      <c r="OLM47" s="62"/>
      <c r="OLN47" s="63"/>
      <c r="OLO47" s="62"/>
      <c r="OLP47" s="63"/>
      <c r="OLQ47" s="62"/>
      <c r="OLR47" s="63"/>
      <c r="OLS47" s="62"/>
      <c r="OLT47" s="63"/>
      <c r="OLU47" s="62"/>
      <c r="OLV47" s="63"/>
      <c r="OLW47" s="62"/>
      <c r="OLX47" s="63"/>
      <c r="OLY47" s="62"/>
      <c r="OLZ47" s="63"/>
      <c r="OMA47" s="62"/>
      <c r="OMB47" s="63"/>
      <c r="OMC47" s="62"/>
      <c r="OMD47" s="63"/>
      <c r="OME47" s="62"/>
      <c r="OMF47" s="63"/>
      <c r="OMG47" s="62"/>
      <c r="OMH47" s="63"/>
      <c r="OMI47" s="62"/>
      <c r="OMJ47" s="63"/>
      <c r="OMK47" s="62"/>
      <c r="OML47" s="63"/>
      <c r="OMM47" s="62"/>
      <c r="OMN47" s="63"/>
      <c r="OMO47" s="62"/>
      <c r="OMP47" s="63"/>
      <c r="OMQ47" s="62"/>
      <c r="OMR47" s="63"/>
      <c r="OMS47" s="62"/>
      <c r="OMT47" s="63"/>
      <c r="OMU47" s="62"/>
      <c r="OMV47" s="63"/>
      <c r="OMW47" s="62"/>
      <c r="OMX47" s="63"/>
      <c r="OMY47" s="62"/>
      <c r="OMZ47" s="63"/>
      <c r="ONA47" s="62"/>
      <c r="ONB47" s="63"/>
      <c r="ONC47" s="62"/>
      <c r="OND47" s="63"/>
      <c r="ONE47" s="62"/>
      <c r="ONF47" s="63"/>
      <c r="ONG47" s="62"/>
      <c r="ONH47" s="63"/>
      <c r="ONI47" s="62"/>
      <c r="ONJ47" s="63"/>
      <c r="ONK47" s="62"/>
      <c r="ONL47" s="63"/>
      <c r="ONM47" s="62"/>
      <c r="ONN47" s="63"/>
      <c r="ONO47" s="62"/>
      <c r="ONP47" s="63"/>
      <c r="ONQ47" s="62"/>
      <c r="ONR47" s="63"/>
      <c r="ONS47" s="62"/>
      <c r="ONT47" s="63"/>
      <c r="ONU47" s="62"/>
      <c r="ONV47" s="63"/>
      <c r="ONW47" s="62"/>
      <c r="ONX47" s="63"/>
      <c r="ONY47" s="62"/>
      <c r="ONZ47" s="63"/>
      <c r="OOA47" s="62"/>
      <c r="OOB47" s="63"/>
      <c r="OOC47" s="62"/>
      <c r="OOD47" s="63"/>
      <c r="OOE47" s="62"/>
      <c r="OOF47" s="63"/>
      <c r="OOG47" s="62"/>
      <c r="OOH47" s="63"/>
      <c r="OOI47" s="62"/>
      <c r="OOJ47" s="63"/>
      <c r="OOK47" s="62"/>
      <c r="OOL47" s="63"/>
      <c r="OOM47" s="62"/>
      <c r="OON47" s="63"/>
      <c r="OOO47" s="62"/>
      <c r="OOP47" s="63"/>
      <c r="OOQ47" s="62"/>
      <c r="OOR47" s="63"/>
      <c r="OOS47" s="62"/>
      <c r="OOT47" s="63"/>
      <c r="OOU47" s="62"/>
      <c r="OOV47" s="63"/>
      <c r="OOW47" s="62"/>
      <c r="OOX47" s="63"/>
      <c r="OOY47" s="62"/>
      <c r="OOZ47" s="63"/>
      <c r="OPA47" s="62"/>
      <c r="OPB47" s="63"/>
      <c r="OPC47" s="62"/>
      <c r="OPD47" s="63"/>
      <c r="OPE47" s="62"/>
      <c r="OPF47" s="63"/>
      <c r="OPG47" s="62"/>
      <c r="OPH47" s="63"/>
      <c r="OPI47" s="62"/>
      <c r="OPJ47" s="63"/>
      <c r="OPK47" s="62"/>
      <c r="OPL47" s="63"/>
      <c r="OPM47" s="62"/>
      <c r="OPN47" s="63"/>
      <c r="OPO47" s="62"/>
      <c r="OPP47" s="63"/>
      <c r="OPQ47" s="62"/>
      <c r="OPR47" s="63"/>
      <c r="OPS47" s="62"/>
      <c r="OPT47" s="63"/>
      <c r="OPU47" s="62"/>
      <c r="OPV47" s="63"/>
      <c r="OPW47" s="62"/>
      <c r="OPX47" s="63"/>
      <c r="OPY47" s="62"/>
      <c r="OPZ47" s="63"/>
      <c r="OQA47" s="62"/>
      <c r="OQB47" s="63"/>
      <c r="OQC47" s="62"/>
      <c r="OQD47" s="63"/>
      <c r="OQE47" s="62"/>
      <c r="OQF47" s="63"/>
      <c r="OQG47" s="62"/>
      <c r="OQH47" s="63"/>
      <c r="OQI47" s="62"/>
      <c r="OQJ47" s="63"/>
      <c r="OQK47" s="62"/>
      <c r="OQL47" s="63"/>
      <c r="OQM47" s="62"/>
      <c r="OQN47" s="63"/>
      <c r="OQO47" s="62"/>
      <c r="OQP47" s="63"/>
      <c r="OQQ47" s="62"/>
      <c r="OQR47" s="63"/>
      <c r="OQS47" s="62"/>
      <c r="OQT47" s="63"/>
      <c r="OQU47" s="62"/>
      <c r="OQV47" s="63"/>
      <c r="OQW47" s="62"/>
      <c r="OQX47" s="63"/>
      <c r="OQY47" s="62"/>
      <c r="OQZ47" s="63"/>
      <c r="ORA47" s="62"/>
      <c r="ORB47" s="63"/>
      <c r="ORC47" s="62"/>
      <c r="ORD47" s="63"/>
      <c r="ORE47" s="62"/>
      <c r="ORF47" s="63"/>
      <c r="ORG47" s="62"/>
      <c r="ORH47" s="63"/>
      <c r="ORI47" s="62"/>
      <c r="ORJ47" s="63"/>
      <c r="ORK47" s="62"/>
      <c r="ORL47" s="63"/>
      <c r="ORM47" s="62"/>
      <c r="ORN47" s="63"/>
      <c r="ORO47" s="62"/>
      <c r="ORP47" s="63"/>
      <c r="ORQ47" s="62"/>
      <c r="ORR47" s="63"/>
      <c r="ORS47" s="62"/>
      <c r="ORT47" s="63"/>
      <c r="ORU47" s="62"/>
      <c r="ORV47" s="63"/>
      <c r="ORW47" s="62"/>
      <c r="ORX47" s="63"/>
      <c r="ORY47" s="62"/>
      <c r="ORZ47" s="63"/>
      <c r="OSA47" s="62"/>
      <c r="OSB47" s="63"/>
      <c r="OSC47" s="62"/>
      <c r="OSD47" s="63"/>
      <c r="OSE47" s="62"/>
      <c r="OSF47" s="63"/>
      <c r="OSG47" s="62"/>
      <c r="OSH47" s="63"/>
      <c r="OSI47" s="62"/>
      <c r="OSJ47" s="63"/>
      <c r="OSK47" s="62"/>
      <c r="OSL47" s="63"/>
      <c r="OSM47" s="62"/>
      <c r="OSN47" s="63"/>
      <c r="OSO47" s="62"/>
      <c r="OSP47" s="63"/>
      <c r="OSQ47" s="62"/>
      <c r="OSR47" s="63"/>
      <c r="OSS47" s="62"/>
      <c r="OST47" s="63"/>
      <c r="OSU47" s="62"/>
      <c r="OSV47" s="63"/>
      <c r="OSW47" s="62"/>
      <c r="OSX47" s="63"/>
      <c r="OSY47" s="62"/>
      <c r="OSZ47" s="63"/>
      <c r="OTA47" s="62"/>
      <c r="OTB47" s="63"/>
      <c r="OTC47" s="62"/>
      <c r="OTD47" s="63"/>
      <c r="OTE47" s="62"/>
      <c r="OTF47" s="63"/>
      <c r="OTG47" s="62"/>
      <c r="OTH47" s="63"/>
      <c r="OTI47" s="62"/>
      <c r="OTJ47" s="63"/>
      <c r="OTK47" s="62"/>
      <c r="OTL47" s="63"/>
      <c r="OTM47" s="62"/>
      <c r="OTN47" s="63"/>
      <c r="OTO47" s="62"/>
      <c r="OTP47" s="63"/>
      <c r="OTQ47" s="62"/>
      <c r="OTR47" s="63"/>
      <c r="OTS47" s="62"/>
      <c r="OTT47" s="63"/>
      <c r="OTU47" s="62"/>
      <c r="OTV47" s="63"/>
      <c r="OTW47" s="62"/>
      <c r="OTX47" s="63"/>
      <c r="OTY47" s="62"/>
      <c r="OTZ47" s="63"/>
      <c r="OUA47" s="62"/>
      <c r="OUB47" s="63"/>
      <c r="OUC47" s="62"/>
      <c r="OUD47" s="63"/>
      <c r="OUE47" s="62"/>
      <c r="OUF47" s="63"/>
      <c r="OUG47" s="62"/>
      <c r="OUH47" s="63"/>
      <c r="OUI47" s="62"/>
      <c r="OUJ47" s="63"/>
      <c r="OUK47" s="62"/>
      <c r="OUL47" s="63"/>
      <c r="OUM47" s="62"/>
      <c r="OUN47" s="63"/>
      <c r="OUO47" s="62"/>
      <c r="OUP47" s="63"/>
      <c r="OUQ47" s="62"/>
      <c r="OUR47" s="63"/>
      <c r="OUS47" s="62"/>
      <c r="OUT47" s="63"/>
      <c r="OUU47" s="62"/>
      <c r="OUV47" s="63"/>
      <c r="OUW47" s="62"/>
      <c r="OUX47" s="63"/>
      <c r="OUY47" s="62"/>
      <c r="OUZ47" s="63"/>
      <c r="OVA47" s="62"/>
      <c r="OVB47" s="63"/>
      <c r="OVC47" s="62"/>
      <c r="OVD47" s="63"/>
      <c r="OVE47" s="62"/>
      <c r="OVF47" s="63"/>
      <c r="OVG47" s="62"/>
      <c r="OVH47" s="63"/>
      <c r="OVI47" s="62"/>
      <c r="OVJ47" s="63"/>
      <c r="OVK47" s="62"/>
      <c r="OVL47" s="63"/>
      <c r="OVM47" s="62"/>
      <c r="OVN47" s="63"/>
      <c r="OVO47" s="62"/>
      <c r="OVP47" s="63"/>
      <c r="OVQ47" s="62"/>
      <c r="OVR47" s="63"/>
      <c r="OVS47" s="62"/>
      <c r="OVT47" s="63"/>
      <c r="OVU47" s="62"/>
      <c r="OVV47" s="63"/>
      <c r="OVW47" s="62"/>
      <c r="OVX47" s="63"/>
      <c r="OVY47" s="62"/>
      <c r="OVZ47" s="63"/>
      <c r="OWA47" s="62"/>
      <c r="OWB47" s="63"/>
      <c r="OWC47" s="62"/>
      <c r="OWD47" s="63"/>
      <c r="OWE47" s="62"/>
      <c r="OWF47" s="63"/>
      <c r="OWG47" s="62"/>
      <c r="OWH47" s="63"/>
      <c r="OWI47" s="62"/>
      <c r="OWJ47" s="63"/>
      <c r="OWK47" s="62"/>
      <c r="OWL47" s="63"/>
      <c r="OWM47" s="62"/>
      <c r="OWN47" s="63"/>
      <c r="OWO47" s="62"/>
      <c r="OWP47" s="63"/>
      <c r="OWQ47" s="62"/>
      <c r="OWR47" s="63"/>
      <c r="OWS47" s="62"/>
      <c r="OWT47" s="63"/>
      <c r="OWU47" s="62"/>
      <c r="OWV47" s="63"/>
      <c r="OWW47" s="62"/>
      <c r="OWX47" s="63"/>
      <c r="OWY47" s="62"/>
      <c r="OWZ47" s="63"/>
      <c r="OXA47" s="62"/>
      <c r="OXB47" s="63"/>
      <c r="OXC47" s="62"/>
      <c r="OXD47" s="63"/>
      <c r="OXE47" s="62"/>
      <c r="OXF47" s="63"/>
      <c r="OXG47" s="62"/>
      <c r="OXH47" s="63"/>
      <c r="OXI47" s="62"/>
      <c r="OXJ47" s="63"/>
      <c r="OXK47" s="62"/>
      <c r="OXL47" s="63"/>
      <c r="OXM47" s="62"/>
      <c r="OXN47" s="63"/>
      <c r="OXO47" s="62"/>
      <c r="OXP47" s="63"/>
      <c r="OXQ47" s="62"/>
      <c r="OXR47" s="63"/>
      <c r="OXS47" s="62"/>
      <c r="OXT47" s="63"/>
      <c r="OXU47" s="62"/>
      <c r="OXV47" s="63"/>
      <c r="OXW47" s="62"/>
      <c r="OXX47" s="63"/>
      <c r="OXY47" s="62"/>
      <c r="OXZ47" s="63"/>
      <c r="OYA47" s="62"/>
      <c r="OYB47" s="63"/>
      <c r="OYC47" s="62"/>
      <c r="OYD47" s="63"/>
      <c r="OYE47" s="62"/>
      <c r="OYF47" s="63"/>
      <c r="OYG47" s="62"/>
      <c r="OYH47" s="63"/>
      <c r="OYI47" s="62"/>
      <c r="OYJ47" s="63"/>
      <c r="OYK47" s="62"/>
      <c r="OYL47" s="63"/>
      <c r="OYM47" s="62"/>
      <c r="OYN47" s="63"/>
      <c r="OYO47" s="62"/>
      <c r="OYP47" s="63"/>
      <c r="OYQ47" s="62"/>
      <c r="OYR47" s="63"/>
      <c r="OYS47" s="62"/>
      <c r="OYT47" s="63"/>
      <c r="OYU47" s="62"/>
      <c r="OYV47" s="63"/>
      <c r="OYW47" s="62"/>
      <c r="OYX47" s="63"/>
      <c r="OYY47" s="62"/>
      <c r="OYZ47" s="63"/>
      <c r="OZA47" s="62"/>
      <c r="OZB47" s="63"/>
      <c r="OZC47" s="62"/>
      <c r="OZD47" s="63"/>
      <c r="OZE47" s="62"/>
      <c r="OZF47" s="63"/>
      <c r="OZG47" s="62"/>
      <c r="OZH47" s="63"/>
      <c r="OZI47" s="62"/>
      <c r="OZJ47" s="63"/>
      <c r="OZK47" s="62"/>
      <c r="OZL47" s="63"/>
      <c r="OZM47" s="62"/>
      <c r="OZN47" s="63"/>
      <c r="OZO47" s="62"/>
      <c r="OZP47" s="63"/>
      <c r="OZQ47" s="62"/>
      <c r="OZR47" s="63"/>
      <c r="OZS47" s="62"/>
      <c r="OZT47" s="63"/>
      <c r="OZU47" s="62"/>
      <c r="OZV47" s="63"/>
      <c r="OZW47" s="62"/>
      <c r="OZX47" s="63"/>
      <c r="OZY47" s="62"/>
      <c r="OZZ47" s="63"/>
      <c r="PAA47" s="62"/>
      <c r="PAB47" s="63"/>
      <c r="PAC47" s="62"/>
      <c r="PAD47" s="63"/>
      <c r="PAE47" s="62"/>
      <c r="PAF47" s="63"/>
      <c r="PAG47" s="62"/>
      <c r="PAH47" s="63"/>
      <c r="PAI47" s="62"/>
      <c r="PAJ47" s="63"/>
      <c r="PAK47" s="62"/>
      <c r="PAL47" s="63"/>
      <c r="PAM47" s="62"/>
      <c r="PAN47" s="63"/>
      <c r="PAO47" s="62"/>
      <c r="PAP47" s="63"/>
      <c r="PAQ47" s="62"/>
      <c r="PAR47" s="63"/>
      <c r="PAS47" s="62"/>
      <c r="PAT47" s="63"/>
      <c r="PAU47" s="62"/>
      <c r="PAV47" s="63"/>
      <c r="PAW47" s="62"/>
      <c r="PAX47" s="63"/>
      <c r="PAY47" s="62"/>
      <c r="PAZ47" s="63"/>
      <c r="PBA47" s="62"/>
      <c r="PBB47" s="63"/>
      <c r="PBC47" s="62"/>
      <c r="PBD47" s="63"/>
      <c r="PBE47" s="62"/>
      <c r="PBF47" s="63"/>
      <c r="PBG47" s="62"/>
      <c r="PBH47" s="63"/>
      <c r="PBI47" s="62"/>
      <c r="PBJ47" s="63"/>
      <c r="PBK47" s="62"/>
      <c r="PBL47" s="63"/>
      <c r="PBM47" s="62"/>
      <c r="PBN47" s="63"/>
      <c r="PBO47" s="62"/>
      <c r="PBP47" s="63"/>
      <c r="PBQ47" s="62"/>
      <c r="PBR47" s="63"/>
      <c r="PBS47" s="62"/>
      <c r="PBT47" s="63"/>
      <c r="PBU47" s="62"/>
      <c r="PBV47" s="63"/>
      <c r="PBW47" s="62"/>
      <c r="PBX47" s="63"/>
      <c r="PBY47" s="62"/>
      <c r="PBZ47" s="63"/>
      <c r="PCA47" s="62"/>
      <c r="PCB47" s="63"/>
      <c r="PCC47" s="62"/>
      <c r="PCD47" s="63"/>
      <c r="PCE47" s="62"/>
      <c r="PCF47" s="63"/>
      <c r="PCG47" s="62"/>
      <c r="PCH47" s="63"/>
      <c r="PCI47" s="62"/>
      <c r="PCJ47" s="63"/>
      <c r="PCK47" s="62"/>
      <c r="PCL47" s="63"/>
      <c r="PCM47" s="62"/>
      <c r="PCN47" s="63"/>
      <c r="PCO47" s="62"/>
      <c r="PCP47" s="63"/>
      <c r="PCQ47" s="62"/>
      <c r="PCR47" s="63"/>
      <c r="PCS47" s="62"/>
      <c r="PCT47" s="63"/>
      <c r="PCU47" s="62"/>
      <c r="PCV47" s="63"/>
      <c r="PCW47" s="62"/>
      <c r="PCX47" s="63"/>
      <c r="PCY47" s="62"/>
      <c r="PCZ47" s="63"/>
      <c r="PDA47" s="62"/>
      <c r="PDB47" s="63"/>
      <c r="PDC47" s="62"/>
      <c r="PDD47" s="63"/>
      <c r="PDE47" s="62"/>
      <c r="PDF47" s="63"/>
      <c r="PDG47" s="62"/>
      <c r="PDH47" s="63"/>
      <c r="PDI47" s="62"/>
      <c r="PDJ47" s="63"/>
      <c r="PDK47" s="62"/>
      <c r="PDL47" s="63"/>
      <c r="PDM47" s="62"/>
      <c r="PDN47" s="63"/>
      <c r="PDO47" s="62"/>
      <c r="PDP47" s="63"/>
      <c r="PDQ47" s="62"/>
      <c r="PDR47" s="63"/>
      <c r="PDS47" s="62"/>
      <c r="PDT47" s="63"/>
      <c r="PDU47" s="62"/>
      <c r="PDV47" s="63"/>
      <c r="PDW47" s="62"/>
      <c r="PDX47" s="63"/>
      <c r="PDY47" s="62"/>
      <c r="PDZ47" s="63"/>
      <c r="PEA47" s="62"/>
      <c r="PEB47" s="63"/>
      <c r="PEC47" s="62"/>
      <c r="PED47" s="63"/>
      <c r="PEE47" s="62"/>
      <c r="PEF47" s="63"/>
      <c r="PEG47" s="62"/>
      <c r="PEH47" s="63"/>
      <c r="PEI47" s="62"/>
      <c r="PEJ47" s="63"/>
      <c r="PEK47" s="62"/>
      <c r="PEL47" s="63"/>
      <c r="PEM47" s="62"/>
      <c r="PEN47" s="63"/>
      <c r="PEO47" s="62"/>
      <c r="PEP47" s="63"/>
      <c r="PEQ47" s="62"/>
      <c r="PER47" s="63"/>
      <c r="PES47" s="62"/>
      <c r="PET47" s="63"/>
      <c r="PEU47" s="62"/>
      <c r="PEV47" s="63"/>
      <c r="PEW47" s="62"/>
      <c r="PEX47" s="63"/>
      <c r="PEY47" s="62"/>
      <c r="PEZ47" s="63"/>
      <c r="PFA47" s="62"/>
      <c r="PFB47" s="63"/>
      <c r="PFC47" s="62"/>
      <c r="PFD47" s="63"/>
      <c r="PFE47" s="62"/>
      <c r="PFF47" s="63"/>
      <c r="PFG47" s="62"/>
      <c r="PFH47" s="63"/>
      <c r="PFI47" s="62"/>
      <c r="PFJ47" s="63"/>
      <c r="PFK47" s="62"/>
      <c r="PFL47" s="63"/>
      <c r="PFM47" s="62"/>
      <c r="PFN47" s="63"/>
      <c r="PFO47" s="62"/>
      <c r="PFP47" s="63"/>
      <c r="PFQ47" s="62"/>
      <c r="PFR47" s="63"/>
      <c r="PFS47" s="62"/>
      <c r="PFT47" s="63"/>
      <c r="PFU47" s="62"/>
      <c r="PFV47" s="63"/>
      <c r="PFW47" s="62"/>
      <c r="PFX47" s="63"/>
      <c r="PFY47" s="62"/>
      <c r="PFZ47" s="63"/>
      <c r="PGA47" s="62"/>
      <c r="PGB47" s="63"/>
      <c r="PGC47" s="62"/>
      <c r="PGD47" s="63"/>
      <c r="PGE47" s="62"/>
      <c r="PGF47" s="63"/>
      <c r="PGG47" s="62"/>
      <c r="PGH47" s="63"/>
      <c r="PGI47" s="62"/>
      <c r="PGJ47" s="63"/>
      <c r="PGK47" s="62"/>
      <c r="PGL47" s="63"/>
      <c r="PGM47" s="62"/>
      <c r="PGN47" s="63"/>
      <c r="PGO47" s="62"/>
      <c r="PGP47" s="63"/>
      <c r="PGQ47" s="62"/>
      <c r="PGR47" s="63"/>
      <c r="PGS47" s="62"/>
      <c r="PGT47" s="63"/>
      <c r="PGU47" s="62"/>
      <c r="PGV47" s="63"/>
      <c r="PGW47" s="62"/>
      <c r="PGX47" s="63"/>
      <c r="PGY47" s="62"/>
      <c r="PGZ47" s="63"/>
      <c r="PHA47" s="62"/>
      <c r="PHB47" s="63"/>
      <c r="PHC47" s="62"/>
      <c r="PHD47" s="63"/>
      <c r="PHE47" s="62"/>
      <c r="PHF47" s="63"/>
      <c r="PHG47" s="62"/>
      <c r="PHH47" s="63"/>
      <c r="PHI47" s="62"/>
      <c r="PHJ47" s="63"/>
      <c r="PHK47" s="62"/>
      <c r="PHL47" s="63"/>
      <c r="PHM47" s="62"/>
      <c r="PHN47" s="63"/>
      <c r="PHO47" s="62"/>
      <c r="PHP47" s="63"/>
      <c r="PHQ47" s="62"/>
      <c r="PHR47" s="63"/>
      <c r="PHS47" s="62"/>
      <c r="PHT47" s="63"/>
      <c r="PHU47" s="62"/>
      <c r="PHV47" s="63"/>
      <c r="PHW47" s="62"/>
      <c r="PHX47" s="63"/>
      <c r="PHY47" s="62"/>
      <c r="PHZ47" s="63"/>
      <c r="PIA47" s="62"/>
      <c r="PIB47" s="63"/>
      <c r="PIC47" s="62"/>
      <c r="PID47" s="63"/>
      <c r="PIE47" s="62"/>
      <c r="PIF47" s="63"/>
      <c r="PIG47" s="62"/>
      <c r="PIH47" s="63"/>
      <c r="PII47" s="62"/>
      <c r="PIJ47" s="63"/>
      <c r="PIK47" s="62"/>
      <c r="PIL47" s="63"/>
      <c r="PIM47" s="62"/>
      <c r="PIN47" s="63"/>
      <c r="PIO47" s="62"/>
      <c r="PIP47" s="63"/>
      <c r="PIQ47" s="62"/>
      <c r="PIR47" s="63"/>
      <c r="PIS47" s="62"/>
      <c r="PIT47" s="63"/>
      <c r="PIU47" s="62"/>
      <c r="PIV47" s="63"/>
      <c r="PIW47" s="62"/>
      <c r="PIX47" s="63"/>
      <c r="PIY47" s="62"/>
      <c r="PIZ47" s="63"/>
      <c r="PJA47" s="62"/>
      <c r="PJB47" s="63"/>
      <c r="PJC47" s="62"/>
      <c r="PJD47" s="63"/>
      <c r="PJE47" s="62"/>
      <c r="PJF47" s="63"/>
      <c r="PJG47" s="62"/>
      <c r="PJH47" s="63"/>
      <c r="PJI47" s="62"/>
      <c r="PJJ47" s="63"/>
      <c r="PJK47" s="62"/>
      <c r="PJL47" s="63"/>
      <c r="PJM47" s="62"/>
      <c r="PJN47" s="63"/>
      <c r="PJO47" s="62"/>
      <c r="PJP47" s="63"/>
      <c r="PJQ47" s="62"/>
      <c r="PJR47" s="63"/>
      <c r="PJS47" s="62"/>
      <c r="PJT47" s="63"/>
      <c r="PJU47" s="62"/>
      <c r="PJV47" s="63"/>
      <c r="PJW47" s="62"/>
      <c r="PJX47" s="63"/>
      <c r="PJY47" s="62"/>
      <c r="PJZ47" s="63"/>
      <c r="PKA47" s="62"/>
      <c r="PKB47" s="63"/>
      <c r="PKC47" s="62"/>
      <c r="PKD47" s="63"/>
      <c r="PKE47" s="62"/>
      <c r="PKF47" s="63"/>
      <c r="PKG47" s="62"/>
      <c r="PKH47" s="63"/>
      <c r="PKI47" s="62"/>
      <c r="PKJ47" s="63"/>
      <c r="PKK47" s="62"/>
      <c r="PKL47" s="63"/>
      <c r="PKM47" s="62"/>
      <c r="PKN47" s="63"/>
      <c r="PKO47" s="62"/>
      <c r="PKP47" s="63"/>
      <c r="PKQ47" s="62"/>
      <c r="PKR47" s="63"/>
      <c r="PKS47" s="62"/>
      <c r="PKT47" s="63"/>
      <c r="PKU47" s="62"/>
      <c r="PKV47" s="63"/>
      <c r="PKW47" s="62"/>
      <c r="PKX47" s="63"/>
      <c r="PKY47" s="62"/>
      <c r="PKZ47" s="63"/>
      <c r="PLA47" s="62"/>
      <c r="PLB47" s="63"/>
      <c r="PLC47" s="62"/>
      <c r="PLD47" s="63"/>
      <c r="PLE47" s="62"/>
      <c r="PLF47" s="63"/>
      <c r="PLG47" s="62"/>
      <c r="PLH47" s="63"/>
      <c r="PLI47" s="62"/>
      <c r="PLJ47" s="63"/>
      <c r="PLK47" s="62"/>
      <c r="PLL47" s="63"/>
      <c r="PLM47" s="62"/>
      <c r="PLN47" s="63"/>
      <c r="PLO47" s="62"/>
      <c r="PLP47" s="63"/>
      <c r="PLQ47" s="62"/>
      <c r="PLR47" s="63"/>
      <c r="PLS47" s="62"/>
      <c r="PLT47" s="63"/>
      <c r="PLU47" s="62"/>
      <c r="PLV47" s="63"/>
      <c r="PLW47" s="62"/>
      <c r="PLX47" s="63"/>
      <c r="PLY47" s="62"/>
      <c r="PLZ47" s="63"/>
      <c r="PMA47" s="62"/>
      <c r="PMB47" s="63"/>
      <c r="PMC47" s="62"/>
      <c r="PMD47" s="63"/>
      <c r="PME47" s="62"/>
      <c r="PMF47" s="63"/>
      <c r="PMG47" s="62"/>
      <c r="PMH47" s="63"/>
      <c r="PMI47" s="62"/>
      <c r="PMJ47" s="63"/>
      <c r="PMK47" s="62"/>
      <c r="PML47" s="63"/>
      <c r="PMM47" s="62"/>
      <c r="PMN47" s="63"/>
      <c r="PMO47" s="62"/>
      <c r="PMP47" s="63"/>
      <c r="PMQ47" s="62"/>
      <c r="PMR47" s="63"/>
      <c r="PMS47" s="62"/>
      <c r="PMT47" s="63"/>
      <c r="PMU47" s="62"/>
      <c r="PMV47" s="63"/>
      <c r="PMW47" s="62"/>
      <c r="PMX47" s="63"/>
      <c r="PMY47" s="62"/>
      <c r="PMZ47" s="63"/>
      <c r="PNA47" s="62"/>
      <c r="PNB47" s="63"/>
      <c r="PNC47" s="62"/>
      <c r="PND47" s="63"/>
      <c r="PNE47" s="62"/>
      <c r="PNF47" s="63"/>
      <c r="PNG47" s="62"/>
      <c r="PNH47" s="63"/>
      <c r="PNI47" s="62"/>
      <c r="PNJ47" s="63"/>
      <c r="PNK47" s="62"/>
      <c r="PNL47" s="63"/>
      <c r="PNM47" s="62"/>
      <c r="PNN47" s="63"/>
      <c r="PNO47" s="62"/>
      <c r="PNP47" s="63"/>
      <c r="PNQ47" s="62"/>
      <c r="PNR47" s="63"/>
      <c r="PNS47" s="62"/>
      <c r="PNT47" s="63"/>
      <c r="PNU47" s="62"/>
      <c r="PNV47" s="63"/>
      <c r="PNW47" s="62"/>
      <c r="PNX47" s="63"/>
      <c r="PNY47" s="62"/>
      <c r="PNZ47" s="63"/>
      <c r="POA47" s="62"/>
      <c r="POB47" s="63"/>
      <c r="POC47" s="62"/>
      <c r="POD47" s="63"/>
      <c r="POE47" s="62"/>
      <c r="POF47" s="63"/>
      <c r="POG47" s="62"/>
      <c r="POH47" s="63"/>
      <c r="POI47" s="62"/>
      <c r="POJ47" s="63"/>
      <c r="POK47" s="62"/>
      <c r="POL47" s="63"/>
      <c r="POM47" s="62"/>
      <c r="PON47" s="63"/>
      <c r="POO47" s="62"/>
      <c r="POP47" s="63"/>
      <c r="POQ47" s="62"/>
      <c r="POR47" s="63"/>
      <c r="POS47" s="62"/>
      <c r="POT47" s="63"/>
      <c r="POU47" s="62"/>
      <c r="POV47" s="63"/>
      <c r="POW47" s="62"/>
      <c r="POX47" s="63"/>
      <c r="POY47" s="62"/>
      <c r="POZ47" s="63"/>
      <c r="PPA47" s="62"/>
      <c r="PPB47" s="63"/>
      <c r="PPC47" s="62"/>
      <c r="PPD47" s="63"/>
      <c r="PPE47" s="62"/>
      <c r="PPF47" s="63"/>
      <c r="PPG47" s="62"/>
      <c r="PPH47" s="63"/>
      <c r="PPI47" s="62"/>
      <c r="PPJ47" s="63"/>
      <c r="PPK47" s="62"/>
      <c r="PPL47" s="63"/>
      <c r="PPM47" s="62"/>
      <c r="PPN47" s="63"/>
      <c r="PPO47" s="62"/>
      <c r="PPP47" s="63"/>
      <c r="PPQ47" s="62"/>
      <c r="PPR47" s="63"/>
      <c r="PPS47" s="62"/>
      <c r="PPT47" s="63"/>
      <c r="PPU47" s="62"/>
      <c r="PPV47" s="63"/>
      <c r="PPW47" s="62"/>
      <c r="PPX47" s="63"/>
      <c r="PPY47" s="62"/>
      <c r="PPZ47" s="63"/>
      <c r="PQA47" s="62"/>
      <c r="PQB47" s="63"/>
      <c r="PQC47" s="62"/>
      <c r="PQD47" s="63"/>
      <c r="PQE47" s="62"/>
      <c r="PQF47" s="63"/>
      <c r="PQG47" s="62"/>
      <c r="PQH47" s="63"/>
      <c r="PQI47" s="62"/>
      <c r="PQJ47" s="63"/>
      <c r="PQK47" s="62"/>
      <c r="PQL47" s="63"/>
      <c r="PQM47" s="62"/>
      <c r="PQN47" s="63"/>
      <c r="PQO47" s="62"/>
      <c r="PQP47" s="63"/>
      <c r="PQQ47" s="62"/>
      <c r="PQR47" s="63"/>
      <c r="PQS47" s="62"/>
      <c r="PQT47" s="63"/>
      <c r="PQU47" s="62"/>
      <c r="PQV47" s="63"/>
      <c r="PQW47" s="62"/>
      <c r="PQX47" s="63"/>
      <c r="PQY47" s="62"/>
      <c r="PQZ47" s="63"/>
      <c r="PRA47" s="62"/>
      <c r="PRB47" s="63"/>
      <c r="PRC47" s="62"/>
      <c r="PRD47" s="63"/>
      <c r="PRE47" s="62"/>
      <c r="PRF47" s="63"/>
      <c r="PRG47" s="62"/>
      <c r="PRH47" s="63"/>
      <c r="PRI47" s="62"/>
      <c r="PRJ47" s="63"/>
      <c r="PRK47" s="62"/>
      <c r="PRL47" s="63"/>
      <c r="PRM47" s="62"/>
      <c r="PRN47" s="63"/>
      <c r="PRO47" s="62"/>
      <c r="PRP47" s="63"/>
      <c r="PRQ47" s="62"/>
      <c r="PRR47" s="63"/>
      <c r="PRS47" s="62"/>
      <c r="PRT47" s="63"/>
      <c r="PRU47" s="62"/>
      <c r="PRV47" s="63"/>
      <c r="PRW47" s="62"/>
      <c r="PRX47" s="63"/>
      <c r="PRY47" s="62"/>
      <c r="PRZ47" s="63"/>
      <c r="PSA47" s="62"/>
      <c r="PSB47" s="63"/>
      <c r="PSC47" s="62"/>
      <c r="PSD47" s="63"/>
      <c r="PSE47" s="62"/>
      <c r="PSF47" s="63"/>
      <c r="PSG47" s="62"/>
      <c r="PSH47" s="63"/>
      <c r="PSI47" s="62"/>
      <c r="PSJ47" s="63"/>
      <c r="PSK47" s="62"/>
      <c r="PSL47" s="63"/>
      <c r="PSM47" s="62"/>
      <c r="PSN47" s="63"/>
      <c r="PSO47" s="62"/>
      <c r="PSP47" s="63"/>
      <c r="PSQ47" s="62"/>
      <c r="PSR47" s="63"/>
      <c r="PSS47" s="62"/>
      <c r="PST47" s="63"/>
      <c r="PSU47" s="62"/>
      <c r="PSV47" s="63"/>
      <c r="PSW47" s="62"/>
      <c r="PSX47" s="63"/>
      <c r="PSY47" s="62"/>
      <c r="PSZ47" s="63"/>
      <c r="PTA47" s="62"/>
      <c r="PTB47" s="63"/>
      <c r="PTC47" s="62"/>
      <c r="PTD47" s="63"/>
      <c r="PTE47" s="62"/>
      <c r="PTF47" s="63"/>
      <c r="PTG47" s="62"/>
      <c r="PTH47" s="63"/>
      <c r="PTI47" s="62"/>
      <c r="PTJ47" s="63"/>
      <c r="PTK47" s="62"/>
      <c r="PTL47" s="63"/>
      <c r="PTM47" s="62"/>
      <c r="PTN47" s="63"/>
      <c r="PTO47" s="62"/>
      <c r="PTP47" s="63"/>
      <c r="PTQ47" s="62"/>
      <c r="PTR47" s="63"/>
      <c r="PTS47" s="62"/>
      <c r="PTT47" s="63"/>
      <c r="PTU47" s="62"/>
      <c r="PTV47" s="63"/>
      <c r="PTW47" s="62"/>
      <c r="PTX47" s="63"/>
      <c r="PTY47" s="62"/>
      <c r="PTZ47" s="63"/>
      <c r="PUA47" s="62"/>
      <c r="PUB47" s="63"/>
      <c r="PUC47" s="62"/>
      <c r="PUD47" s="63"/>
      <c r="PUE47" s="62"/>
      <c r="PUF47" s="63"/>
      <c r="PUG47" s="62"/>
      <c r="PUH47" s="63"/>
      <c r="PUI47" s="62"/>
      <c r="PUJ47" s="63"/>
      <c r="PUK47" s="62"/>
      <c r="PUL47" s="63"/>
      <c r="PUM47" s="62"/>
      <c r="PUN47" s="63"/>
      <c r="PUO47" s="62"/>
      <c r="PUP47" s="63"/>
      <c r="PUQ47" s="62"/>
      <c r="PUR47" s="63"/>
      <c r="PUS47" s="62"/>
      <c r="PUT47" s="63"/>
      <c r="PUU47" s="62"/>
      <c r="PUV47" s="63"/>
      <c r="PUW47" s="62"/>
      <c r="PUX47" s="63"/>
      <c r="PUY47" s="62"/>
      <c r="PUZ47" s="63"/>
      <c r="PVA47" s="62"/>
      <c r="PVB47" s="63"/>
      <c r="PVC47" s="62"/>
      <c r="PVD47" s="63"/>
      <c r="PVE47" s="62"/>
      <c r="PVF47" s="63"/>
      <c r="PVG47" s="62"/>
      <c r="PVH47" s="63"/>
      <c r="PVI47" s="62"/>
      <c r="PVJ47" s="63"/>
      <c r="PVK47" s="62"/>
      <c r="PVL47" s="63"/>
      <c r="PVM47" s="62"/>
      <c r="PVN47" s="63"/>
      <c r="PVO47" s="62"/>
      <c r="PVP47" s="63"/>
      <c r="PVQ47" s="62"/>
      <c r="PVR47" s="63"/>
      <c r="PVS47" s="62"/>
      <c r="PVT47" s="63"/>
      <c r="PVU47" s="62"/>
      <c r="PVV47" s="63"/>
      <c r="PVW47" s="62"/>
      <c r="PVX47" s="63"/>
      <c r="PVY47" s="62"/>
      <c r="PVZ47" s="63"/>
      <c r="PWA47" s="62"/>
      <c r="PWB47" s="63"/>
      <c r="PWC47" s="62"/>
      <c r="PWD47" s="63"/>
      <c r="PWE47" s="62"/>
      <c r="PWF47" s="63"/>
      <c r="PWG47" s="62"/>
      <c r="PWH47" s="63"/>
      <c r="PWI47" s="62"/>
      <c r="PWJ47" s="63"/>
      <c r="PWK47" s="62"/>
      <c r="PWL47" s="63"/>
      <c r="PWM47" s="62"/>
      <c r="PWN47" s="63"/>
      <c r="PWO47" s="62"/>
      <c r="PWP47" s="63"/>
      <c r="PWQ47" s="62"/>
      <c r="PWR47" s="63"/>
      <c r="PWS47" s="62"/>
      <c r="PWT47" s="63"/>
      <c r="PWU47" s="62"/>
      <c r="PWV47" s="63"/>
      <c r="PWW47" s="62"/>
      <c r="PWX47" s="63"/>
      <c r="PWY47" s="62"/>
      <c r="PWZ47" s="63"/>
      <c r="PXA47" s="62"/>
      <c r="PXB47" s="63"/>
      <c r="PXC47" s="62"/>
      <c r="PXD47" s="63"/>
      <c r="PXE47" s="62"/>
      <c r="PXF47" s="63"/>
      <c r="PXG47" s="62"/>
      <c r="PXH47" s="63"/>
      <c r="PXI47" s="62"/>
      <c r="PXJ47" s="63"/>
      <c r="PXK47" s="62"/>
      <c r="PXL47" s="63"/>
      <c r="PXM47" s="62"/>
      <c r="PXN47" s="63"/>
      <c r="PXO47" s="62"/>
      <c r="PXP47" s="63"/>
      <c r="PXQ47" s="62"/>
      <c r="PXR47" s="63"/>
      <c r="PXS47" s="62"/>
      <c r="PXT47" s="63"/>
      <c r="PXU47" s="62"/>
      <c r="PXV47" s="63"/>
      <c r="PXW47" s="62"/>
      <c r="PXX47" s="63"/>
      <c r="PXY47" s="62"/>
      <c r="PXZ47" s="63"/>
      <c r="PYA47" s="62"/>
      <c r="PYB47" s="63"/>
      <c r="PYC47" s="62"/>
      <c r="PYD47" s="63"/>
      <c r="PYE47" s="62"/>
      <c r="PYF47" s="63"/>
      <c r="PYG47" s="62"/>
      <c r="PYH47" s="63"/>
      <c r="PYI47" s="62"/>
      <c r="PYJ47" s="63"/>
      <c r="PYK47" s="62"/>
      <c r="PYL47" s="63"/>
      <c r="PYM47" s="62"/>
      <c r="PYN47" s="63"/>
      <c r="PYO47" s="62"/>
      <c r="PYP47" s="63"/>
      <c r="PYQ47" s="62"/>
      <c r="PYR47" s="63"/>
      <c r="PYS47" s="62"/>
      <c r="PYT47" s="63"/>
      <c r="PYU47" s="62"/>
      <c r="PYV47" s="63"/>
      <c r="PYW47" s="62"/>
      <c r="PYX47" s="63"/>
      <c r="PYY47" s="62"/>
      <c r="PYZ47" s="63"/>
      <c r="PZA47" s="62"/>
      <c r="PZB47" s="63"/>
      <c r="PZC47" s="62"/>
      <c r="PZD47" s="63"/>
      <c r="PZE47" s="62"/>
      <c r="PZF47" s="63"/>
      <c r="PZG47" s="62"/>
      <c r="PZH47" s="63"/>
      <c r="PZI47" s="62"/>
      <c r="PZJ47" s="63"/>
      <c r="PZK47" s="62"/>
      <c r="PZL47" s="63"/>
      <c r="PZM47" s="62"/>
      <c r="PZN47" s="63"/>
      <c r="PZO47" s="62"/>
      <c r="PZP47" s="63"/>
      <c r="PZQ47" s="62"/>
      <c r="PZR47" s="63"/>
      <c r="PZS47" s="62"/>
      <c r="PZT47" s="63"/>
      <c r="PZU47" s="62"/>
      <c r="PZV47" s="63"/>
      <c r="PZW47" s="62"/>
      <c r="PZX47" s="63"/>
      <c r="PZY47" s="62"/>
      <c r="PZZ47" s="63"/>
      <c r="QAA47" s="62"/>
      <c r="QAB47" s="63"/>
      <c r="QAC47" s="62"/>
      <c r="QAD47" s="63"/>
      <c r="QAE47" s="62"/>
      <c r="QAF47" s="63"/>
      <c r="QAG47" s="62"/>
      <c r="QAH47" s="63"/>
      <c r="QAI47" s="62"/>
      <c r="QAJ47" s="63"/>
      <c r="QAK47" s="62"/>
      <c r="QAL47" s="63"/>
      <c r="QAM47" s="62"/>
      <c r="QAN47" s="63"/>
      <c r="QAO47" s="62"/>
      <c r="QAP47" s="63"/>
      <c r="QAQ47" s="62"/>
      <c r="QAR47" s="63"/>
      <c r="QAS47" s="62"/>
      <c r="QAT47" s="63"/>
      <c r="QAU47" s="62"/>
      <c r="QAV47" s="63"/>
      <c r="QAW47" s="62"/>
      <c r="QAX47" s="63"/>
      <c r="QAY47" s="62"/>
      <c r="QAZ47" s="63"/>
      <c r="QBA47" s="62"/>
      <c r="QBB47" s="63"/>
      <c r="QBC47" s="62"/>
      <c r="QBD47" s="63"/>
      <c r="QBE47" s="62"/>
      <c r="QBF47" s="63"/>
      <c r="QBG47" s="62"/>
      <c r="QBH47" s="63"/>
      <c r="QBI47" s="62"/>
      <c r="QBJ47" s="63"/>
      <c r="QBK47" s="62"/>
      <c r="QBL47" s="63"/>
      <c r="QBM47" s="62"/>
      <c r="QBN47" s="63"/>
      <c r="QBO47" s="62"/>
      <c r="QBP47" s="63"/>
      <c r="QBQ47" s="62"/>
      <c r="QBR47" s="63"/>
      <c r="QBS47" s="62"/>
      <c r="QBT47" s="63"/>
      <c r="QBU47" s="62"/>
      <c r="QBV47" s="63"/>
      <c r="QBW47" s="62"/>
      <c r="QBX47" s="63"/>
      <c r="QBY47" s="62"/>
      <c r="QBZ47" s="63"/>
      <c r="QCA47" s="62"/>
      <c r="QCB47" s="63"/>
      <c r="QCC47" s="62"/>
      <c r="QCD47" s="63"/>
      <c r="QCE47" s="62"/>
      <c r="QCF47" s="63"/>
      <c r="QCG47" s="62"/>
      <c r="QCH47" s="63"/>
      <c r="QCI47" s="62"/>
      <c r="QCJ47" s="63"/>
      <c r="QCK47" s="62"/>
      <c r="QCL47" s="63"/>
      <c r="QCM47" s="62"/>
      <c r="QCN47" s="63"/>
      <c r="QCO47" s="62"/>
      <c r="QCP47" s="63"/>
      <c r="QCQ47" s="62"/>
      <c r="QCR47" s="63"/>
      <c r="QCS47" s="62"/>
      <c r="QCT47" s="63"/>
      <c r="QCU47" s="62"/>
      <c r="QCV47" s="63"/>
      <c r="QCW47" s="62"/>
      <c r="QCX47" s="63"/>
      <c r="QCY47" s="62"/>
      <c r="QCZ47" s="63"/>
      <c r="QDA47" s="62"/>
      <c r="QDB47" s="63"/>
      <c r="QDC47" s="62"/>
      <c r="QDD47" s="63"/>
      <c r="QDE47" s="62"/>
      <c r="QDF47" s="63"/>
      <c r="QDG47" s="62"/>
      <c r="QDH47" s="63"/>
      <c r="QDI47" s="62"/>
      <c r="QDJ47" s="63"/>
      <c r="QDK47" s="62"/>
      <c r="QDL47" s="63"/>
      <c r="QDM47" s="62"/>
      <c r="QDN47" s="63"/>
      <c r="QDO47" s="62"/>
      <c r="QDP47" s="63"/>
      <c r="QDQ47" s="62"/>
      <c r="QDR47" s="63"/>
      <c r="QDS47" s="62"/>
      <c r="QDT47" s="63"/>
      <c r="QDU47" s="62"/>
      <c r="QDV47" s="63"/>
      <c r="QDW47" s="62"/>
      <c r="QDX47" s="63"/>
      <c r="QDY47" s="62"/>
      <c r="QDZ47" s="63"/>
      <c r="QEA47" s="62"/>
      <c r="QEB47" s="63"/>
      <c r="QEC47" s="62"/>
      <c r="QED47" s="63"/>
      <c r="QEE47" s="62"/>
      <c r="QEF47" s="63"/>
      <c r="QEG47" s="62"/>
      <c r="QEH47" s="63"/>
      <c r="QEI47" s="62"/>
      <c r="QEJ47" s="63"/>
      <c r="QEK47" s="62"/>
      <c r="QEL47" s="63"/>
      <c r="QEM47" s="62"/>
      <c r="QEN47" s="63"/>
      <c r="QEO47" s="62"/>
      <c r="QEP47" s="63"/>
      <c r="QEQ47" s="62"/>
      <c r="QER47" s="63"/>
      <c r="QES47" s="62"/>
      <c r="QET47" s="63"/>
      <c r="QEU47" s="62"/>
      <c r="QEV47" s="63"/>
      <c r="QEW47" s="62"/>
      <c r="QEX47" s="63"/>
      <c r="QEY47" s="62"/>
      <c r="QEZ47" s="63"/>
      <c r="QFA47" s="62"/>
      <c r="QFB47" s="63"/>
      <c r="QFC47" s="62"/>
      <c r="QFD47" s="63"/>
      <c r="QFE47" s="62"/>
      <c r="QFF47" s="63"/>
      <c r="QFG47" s="62"/>
      <c r="QFH47" s="63"/>
      <c r="QFI47" s="62"/>
      <c r="QFJ47" s="63"/>
      <c r="QFK47" s="62"/>
      <c r="QFL47" s="63"/>
      <c r="QFM47" s="62"/>
      <c r="QFN47" s="63"/>
      <c r="QFO47" s="62"/>
      <c r="QFP47" s="63"/>
      <c r="QFQ47" s="62"/>
      <c r="QFR47" s="63"/>
      <c r="QFS47" s="62"/>
      <c r="QFT47" s="63"/>
      <c r="QFU47" s="62"/>
      <c r="QFV47" s="63"/>
      <c r="QFW47" s="62"/>
      <c r="QFX47" s="63"/>
      <c r="QFY47" s="62"/>
      <c r="QFZ47" s="63"/>
      <c r="QGA47" s="62"/>
      <c r="QGB47" s="63"/>
      <c r="QGC47" s="62"/>
      <c r="QGD47" s="63"/>
      <c r="QGE47" s="62"/>
      <c r="QGF47" s="63"/>
      <c r="QGG47" s="62"/>
      <c r="QGH47" s="63"/>
      <c r="QGI47" s="62"/>
      <c r="QGJ47" s="63"/>
      <c r="QGK47" s="62"/>
      <c r="QGL47" s="63"/>
      <c r="QGM47" s="62"/>
      <c r="QGN47" s="63"/>
      <c r="QGO47" s="62"/>
      <c r="QGP47" s="63"/>
      <c r="QGQ47" s="62"/>
      <c r="QGR47" s="63"/>
      <c r="QGS47" s="62"/>
      <c r="QGT47" s="63"/>
      <c r="QGU47" s="62"/>
      <c r="QGV47" s="63"/>
      <c r="QGW47" s="62"/>
      <c r="QGX47" s="63"/>
      <c r="QGY47" s="62"/>
      <c r="QGZ47" s="63"/>
      <c r="QHA47" s="62"/>
      <c r="QHB47" s="63"/>
      <c r="QHC47" s="62"/>
      <c r="QHD47" s="63"/>
      <c r="QHE47" s="62"/>
      <c r="QHF47" s="63"/>
      <c r="QHG47" s="62"/>
      <c r="QHH47" s="63"/>
      <c r="QHI47" s="62"/>
      <c r="QHJ47" s="63"/>
      <c r="QHK47" s="62"/>
      <c r="QHL47" s="63"/>
      <c r="QHM47" s="62"/>
      <c r="QHN47" s="63"/>
      <c r="QHO47" s="62"/>
      <c r="QHP47" s="63"/>
      <c r="QHQ47" s="62"/>
      <c r="QHR47" s="63"/>
      <c r="QHS47" s="62"/>
      <c r="QHT47" s="63"/>
      <c r="QHU47" s="62"/>
      <c r="QHV47" s="63"/>
      <c r="QHW47" s="62"/>
      <c r="QHX47" s="63"/>
      <c r="QHY47" s="62"/>
      <c r="QHZ47" s="63"/>
      <c r="QIA47" s="62"/>
      <c r="QIB47" s="63"/>
      <c r="QIC47" s="62"/>
      <c r="QID47" s="63"/>
      <c r="QIE47" s="62"/>
      <c r="QIF47" s="63"/>
      <c r="QIG47" s="62"/>
      <c r="QIH47" s="63"/>
      <c r="QII47" s="62"/>
      <c r="QIJ47" s="63"/>
      <c r="QIK47" s="62"/>
      <c r="QIL47" s="63"/>
      <c r="QIM47" s="62"/>
      <c r="QIN47" s="63"/>
      <c r="QIO47" s="62"/>
      <c r="QIP47" s="63"/>
      <c r="QIQ47" s="62"/>
      <c r="QIR47" s="63"/>
      <c r="QIS47" s="62"/>
      <c r="QIT47" s="63"/>
      <c r="QIU47" s="62"/>
      <c r="QIV47" s="63"/>
      <c r="QIW47" s="62"/>
      <c r="QIX47" s="63"/>
      <c r="QIY47" s="62"/>
      <c r="QIZ47" s="63"/>
      <c r="QJA47" s="62"/>
      <c r="QJB47" s="63"/>
      <c r="QJC47" s="62"/>
      <c r="QJD47" s="63"/>
      <c r="QJE47" s="62"/>
      <c r="QJF47" s="63"/>
      <c r="QJG47" s="62"/>
      <c r="QJH47" s="63"/>
      <c r="QJI47" s="62"/>
      <c r="QJJ47" s="63"/>
      <c r="QJK47" s="62"/>
      <c r="QJL47" s="63"/>
      <c r="QJM47" s="62"/>
      <c r="QJN47" s="63"/>
      <c r="QJO47" s="62"/>
      <c r="QJP47" s="63"/>
      <c r="QJQ47" s="62"/>
      <c r="QJR47" s="63"/>
      <c r="QJS47" s="62"/>
      <c r="QJT47" s="63"/>
      <c r="QJU47" s="62"/>
      <c r="QJV47" s="63"/>
      <c r="QJW47" s="62"/>
      <c r="QJX47" s="63"/>
      <c r="QJY47" s="62"/>
      <c r="QJZ47" s="63"/>
      <c r="QKA47" s="62"/>
      <c r="QKB47" s="63"/>
      <c r="QKC47" s="62"/>
      <c r="QKD47" s="63"/>
      <c r="QKE47" s="62"/>
      <c r="QKF47" s="63"/>
      <c r="QKG47" s="62"/>
      <c r="QKH47" s="63"/>
      <c r="QKI47" s="62"/>
      <c r="QKJ47" s="63"/>
      <c r="QKK47" s="62"/>
      <c r="QKL47" s="63"/>
      <c r="QKM47" s="62"/>
      <c r="QKN47" s="63"/>
      <c r="QKO47" s="62"/>
      <c r="QKP47" s="63"/>
      <c r="QKQ47" s="62"/>
      <c r="QKR47" s="63"/>
      <c r="QKS47" s="62"/>
      <c r="QKT47" s="63"/>
      <c r="QKU47" s="62"/>
      <c r="QKV47" s="63"/>
      <c r="QKW47" s="62"/>
      <c r="QKX47" s="63"/>
      <c r="QKY47" s="62"/>
      <c r="QKZ47" s="63"/>
      <c r="QLA47" s="62"/>
      <c r="QLB47" s="63"/>
      <c r="QLC47" s="62"/>
      <c r="QLD47" s="63"/>
      <c r="QLE47" s="62"/>
      <c r="QLF47" s="63"/>
      <c r="QLG47" s="62"/>
      <c r="QLH47" s="63"/>
      <c r="QLI47" s="62"/>
      <c r="QLJ47" s="63"/>
      <c r="QLK47" s="62"/>
      <c r="QLL47" s="63"/>
      <c r="QLM47" s="62"/>
      <c r="QLN47" s="63"/>
      <c r="QLO47" s="62"/>
      <c r="QLP47" s="63"/>
      <c r="QLQ47" s="62"/>
      <c r="QLR47" s="63"/>
      <c r="QLS47" s="62"/>
      <c r="QLT47" s="63"/>
      <c r="QLU47" s="62"/>
      <c r="QLV47" s="63"/>
      <c r="QLW47" s="62"/>
      <c r="QLX47" s="63"/>
      <c r="QLY47" s="62"/>
      <c r="QLZ47" s="63"/>
      <c r="QMA47" s="62"/>
      <c r="QMB47" s="63"/>
      <c r="QMC47" s="62"/>
      <c r="QMD47" s="63"/>
      <c r="QME47" s="62"/>
      <c r="QMF47" s="63"/>
      <c r="QMG47" s="62"/>
      <c r="QMH47" s="63"/>
      <c r="QMI47" s="62"/>
      <c r="QMJ47" s="63"/>
      <c r="QMK47" s="62"/>
      <c r="QML47" s="63"/>
      <c r="QMM47" s="62"/>
      <c r="QMN47" s="63"/>
      <c r="QMO47" s="62"/>
      <c r="QMP47" s="63"/>
      <c r="QMQ47" s="62"/>
      <c r="QMR47" s="63"/>
      <c r="QMS47" s="62"/>
      <c r="QMT47" s="63"/>
      <c r="QMU47" s="62"/>
      <c r="QMV47" s="63"/>
      <c r="QMW47" s="62"/>
      <c r="QMX47" s="63"/>
      <c r="QMY47" s="62"/>
      <c r="QMZ47" s="63"/>
      <c r="QNA47" s="62"/>
      <c r="QNB47" s="63"/>
      <c r="QNC47" s="62"/>
      <c r="QND47" s="63"/>
      <c r="QNE47" s="62"/>
      <c r="QNF47" s="63"/>
      <c r="QNG47" s="62"/>
      <c r="QNH47" s="63"/>
      <c r="QNI47" s="62"/>
      <c r="QNJ47" s="63"/>
      <c r="QNK47" s="62"/>
      <c r="QNL47" s="63"/>
      <c r="QNM47" s="62"/>
      <c r="QNN47" s="63"/>
      <c r="QNO47" s="62"/>
      <c r="QNP47" s="63"/>
      <c r="QNQ47" s="62"/>
      <c r="QNR47" s="63"/>
      <c r="QNS47" s="62"/>
      <c r="QNT47" s="63"/>
      <c r="QNU47" s="62"/>
      <c r="QNV47" s="63"/>
      <c r="QNW47" s="62"/>
      <c r="QNX47" s="63"/>
      <c r="QNY47" s="62"/>
      <c r="QNZ47" s="63"/>
      <c r="QOA47" s="62"/>
      <c r="QOB47" s="63"/>
      <c r="QOC47" s="62"/>
      <c r="QOD47" s="63"/>
      <c r="QOE47" s="62"/>
      <c r="QOF47" s="63"/>
      <c r="QOG47" s="62"/>
      <c r="QOH47" s="63"/>
      <c r="QOI47" s="62"/>
      <c r="QOJ47" s="63"/>
      <c r="QOK47" s="62"/>
      <c r="QOL47" s="63"/>
      <c r="QOM47" s="62"/>
      <c r="QON47" s="63"/>
      <c r="QOO47" s="62"/>
      <c r="QOP47" s="63"/>
      <c r="QOQ47" s="62"/>
      <c r="QOR47" s="63"/>
      <c r="QOS47" s="62"/>
      <c r="QOT47" s="63"/>
      <c r="QOU47" s="62"/>
      <c r="QOV47" s="63"/>
      <c r="QOW47" s="62"/>
      <c r="QOX47" s="63"/>
      <c r="QOY47" s="62"/>
      <c r="QOZ47" s="63"/>
      <c r="QPA47" s="62"/>
      <c r="QPB47" s="63"/>
      <c r="QPC47" s="62"/>
      <c r="QPD47" s="63"/>
      <c r="QPE47" s="62"/>
      <c r="QPF47" s="63"/>
      <c r="QPG47" s="62"/>
      <c r="QPH47" s="63"/>
      <c r="QPI47" s="62"/>
      <c r="QPJ47" s="63"/>
      <c r="QPK47" s="62"/>
      <c r="QPL47" s="63"/>
      <c r="QPM47" s="62"/>
      <c r="QPN47" s="63"/>
      <c r="QPO47" s="62"/>
      <c r="QPP47" s="63"/>
      <c r="QPQ47" s="62"/>
      <c r="QPR47" s="63"/>
      <c r="QPS47" s="62"/>
      <c r="QPT47" s="63"/>
      <c r="QPU47" s="62"/>
      <c r="QPV47" s="63"/>
      <c r="QPW47" s="62"/>
      <c r="QPX47" s="63"/>
      <c r="QPY47" s="62"/>
      <c r="QPZ47" s="63"/>
      <c r="QQA47" s="62"/>
      <c r="QQB47" s="63"/>
      <c r="QQC47" s="62"/>
      <c r="QQD47" s="63"/>
      <c r="QQE47" s="62"/>
      <c r="QQF47" s="63"/>
      <c r="QQG47" s="62"/>
      <c r="QQH47" s="63"/>
      <c r="QQI47" s="62"/>
      <c r="QQJ47" s="63"/>
      <c r="QQK47" s="62"/>
      <c r="QQL47" s="63"/>
      <c r="QQM47" s="62"/>
      <c r="QQN47" s="63"/>
      <c r="QQO47" s="62"/>
      <c r="QQP47" s="63"/>
      <c r="QQQ47" s="62"/>
      <c r="QQR47" s="63"/>
      <c r="QQS47" s="62"/>
      <c r="QQT47" s="63"/>
      <c r="QQU47" s="62"/>
      <c r="QQV47" s="63"/>
      <c r="QQW47" s="62"/>
      <c r="QQX47" s="63"/>
      <c r="QQY47" s="62"/>
      <c r="QQZ47" s="63"/>
      <c r="QRA47" s="62"/>
      <c r="QRB47" s="63"/>
      <c r="QRC47" s="62"/>
      <c r="QRD47" s="63"/>
      <c r="QRE47" s="62"/>
      <c r="QRF47" s="63"/>
      <c r="QRG47" s="62"/>
      <c r="QRH47" s="63"/>
      <c r="QRI47" s="62"/>
      <c r="QRJ47" s="63"/>
      <c r="QRK47" s="62"/>
      <c r="QRL47" s="63"/>
      <c r="QRM47" s="62"/>
      <c r="QRN47" s="63"/>
      <c r="QRO47" s="62"/>
      <c r="QRP47" s="63"/>
      <c r="QRQ47" s="62"/>
      <c r="QRR47" s="63"/>
      <c r="QRS47" s="62"/>
      <c r="QRT47" s="63"/>
      <c r="QRU47" s="62"/>
      <c r="QRV47" s="63"/>
      <c r="QRW47" s="62"/>
      <c r="QRX47" s="63"/>
      <c r="QRY47" s="62"/>
      <c r="QRZ47" s="63"/>
      <c r="QSA47" s="62"/>
      <c r="QSB47" s="63"/>
      <c r="QSC47" s="62"/>
      <c r="QSD47" s="63"/>
      <c r="QSE47" s="62"/>
      <c r="QSF47" s="63"/>
      <c r="QSG47" s="62"/>
      <c r="QSH47" s="63"/>
      <c r="QSI47" s="62"/>
      <c r="QSJ47" s="63"/>
      <c r="QSK47" s="62"/>
      <c r="QSL47" s="63"/>
      <c r="QSM47" s="62"/>
      <c r="QSN47" s="63"/>
      <c r="QSO47" s="62"/>
      <c r="QSP47" s="63"/>
      <c r="QSQ47" s="62"/>
      <c r="QSR47" s="63"/>
      <c r="QSS47" s="62"/>
      <c r="QST47" s="63"/>
      <c r="QSU47" s="62"/>
      <c r="QSV47" s="63"/>
      <c r="QSW47" s="62"/>
      <c r="QSX47" s="63"/>
      <c r="QSY47" s="62"/>
      <c r="QSZ47" s="63"/>
      <c r="QTA47" s="62"/>
      <c r="QTB47" s="63"/>
      <c r="QTC47" s="62"/>
      <c r="QTD47" s="63"/>
      <c r="QTE47" s="62"/>
      <c r="QTF47" s="63"/>
      <c r="QTG47" s="62"/>
      <c r="QTH47" s="63"/>
      <c r="QTI47" s="62"/>
      <c r="QTJ47" s="63"/>
      <c r="QTK47" s="62"/>
      <c r="QTL47" s="63"/>
      <c r="QTM47" s="62"/>
      <c r="QTN47" s="63"/>
      <c r="QTO47" s="62"/>
      <c r="QTP47" s="63"/>
      <c r="QTQ47" s="62"/>
      <c r="QTR47" s="63"/>
      <c r="QTS47" s="62"/>
      <c r="QTT47" s="63"/>
      <c r="QTU47" s="62"/>
      <c r="QTV47" s="63"/>
      <c r="QTW47" s="62"/>
      <c r="QTX47" s="63"/>
      <c r="QTY47" s="62"/>
      <c r="QTZ47" s="63"/>
      <c r="QUA47" s="62"/>
      <c r="QUB47" s="63"/>
      <c r="QUC47" s="62"/>
      <c r="QUD47" s="63"/>
      <c r="QUE47" s="62"/>
      <c r="QUF47" s="63"/>
      <c r="QUG47" s="62"/>
      <c r="QUH47" s="63"/>
      <c r="QUI47" s="62"/>
      <c r="QUJ47" s="63"/>
      <c r="QUK47" s="62"/>
      <c r="QUL47" s="63"/>
      <c r="QUM47" s="62"/>
      <c r="QUN47" s="63"/>
      <c r="QUO47" s="62"/>
      <c r="QUP47" s="63"/>
      <c r="QUQ47" s="62"/>
      <c r="QUR47" s="63"/>
      <c r="QUS47" s="62"/>
      <c r="QUT47" s="63"/>
      <c r="QUU47" s="62"/>
      <c r="QUV47" s="63"/>
      <c r="QUW47" s="62"/>
      <c r="QUX47" s="63"/>
      <c r="QUY47" s="62"/>
      <c r="QUZ47" s="63"/>
      <c r="QVA47" s="62"/>
      <c r="QVB47" s="63"/>
      <c r="QVC47" s="62"/>
      <c r="QVD47" s="63"/>
      <c r="QVE47" s="62"/>
      <c r="QVF47" s="63"/>
      <c r="QVG47" s="62"/>
      <c r="QVH47" s="63"/>
      <c r="QVI47" s="62"/>
      <c r="QVJ47" s="63"/>
      <c r="QVK47" s="62"/>
      <c r="QVL47" s="63"/>
      <c r="QVM47" s="62"/>
      <c r="QVN47" s="63"/>
      <c r="QVO47" s="62"/>
      <c r="QVP47" s="63"/>
      <c r="QVQ47" s="62"/>
      <c r="QVR47" s="63"/>
      <c r="QVS47" s="62"/>
      <c r="QVT47" s="63"/>
      <c r="QVU47" s="62"/>
      <c r="QVV47" s="63"/>
      <c r="QVW47" s="62"/>
      <c r="QVX47" s="63"/>
      <c r="QVY47" s="62"/>
      <c r="QVZ47" s="63"/>
      <c r="QWA47" s="62"/>
      <c r="QWB47" s="63"/>
      <c r="QWC47" s="62"/>
      <c r="QWD47" s="63"/>
      <c r="QWE47" s="62"/>
      <c r="QWF47" s="63"/>
      <c r="QWG47" s="62"/>
      <c r="QWH47" s="63"/>
      <c r="QWI47" s="62"/>
      <c r="QWJ47" s="63"/>
      <c r="QWK47" s="62"/>
      <c r="QWL47" s="63"/>
      <c r="QWM47" s="62"/>
      <c r="QWN47" s="63"/>
      <c r="QWO47" s="62"/>
      <c r="QWP47" s="63"/>
      <c r="QWQ47" s="62"/>
      <c r="QWR47" s="63"/>
      <c r="QWS47" s="62"/>
      <c r="QWT47" s="63"/>
      <c r="QWU47" s="62"/>
      <c r="QWV47" s="63"/>
      <c r="QWW47" s="62"/>
      <c r="QWX47" s="63"/>
      <c r="QWY47" s="62"/>
      <c r="QWZ47" s="63"/>
      <c r="QXA47" s="62"/>
      <c r="QXB47" s="63"/>
      <c r="QXC47" s="62"/>
      <c r="QXD47" s="63"/>
      <c r="QXE47" s="62"/>
      <c r="QXF47" s="63"/>
      <c r="QXG47" s="62"/>
      <c r="QXH47" s="63"/>
      <c r="QXI47" s="62"/>
      <c r="QXJ47" s="63"/>
      <c r="QXK47" s="62"/>
      <c r="QXL47" s="63"/>
      <c r="QXM47" s="62"/>
      <c r="QXN47" s="63"/>
      <c r="QXO47" s="62"/>
      <c r="QXP47" s="63"/>
      <c r="QXQ47" s="62"/>
      <c r="QXR47" s="63"/>
      <c r="QXS47" s="62"/>
      <c r="QXT47" s="63"/>
      <c r="QXU47" s="62"/>
      <c r="QXV47" s="63"/>
      <c r="QXW47" s="62"/>
      <c r="QXX47" s="63"/>
      <c r="QXY47" s="62"/>
      <c r="QXZ47" s="63"/>
      <c r="QYA47" s="62"/>
      <c r="QYB47" s="63"/>
      <c r="QYC47" s="62"/>
      <c r="QYD47" s="63"/>
      <c r="QYE47" s="62"/>
      <c r="QYF47" s="63"/>
      <c r="QYG47" s="62"/>
      <c r="QYH47" s="63"/>
      <c r="QYI47" s="62"/>
      <c r="QYJ47" s="63"/>
      <c r="QYK47" s="62"/>
      <c r="QYL47" s="63"/>
      <c r="QYM47" s="62"/>
      <c r="QYN47" s="63"/>
      <c r="QYO47" s="62"/>
      <c r="QYP47" s="63"/>
      <c r="QYQ47" s="62"/>
      <c r="QYR47" s="63"/>
      <c r="QYS47" s="62"/>
      <c r="QYT47" s="63"/>
      <c r="QYU47" s="62"/>
      <c r="QYV47" s="63"/>
      <c r="QYW47" s="62"/>
      <c r="QYX47" s="63"/>
      <c r="QYY47" s="62"/>
      <c r="QYZ47" s="63"/>
      <c r="QZA47" s="62"/>
      <c r="QZB47" s="63"/>
      <c r="QZC47" s="62"/>
      <c r="QZD47" s="63"/>
      <c r="QZE47" s="62"/>
      <c r="QZF47" s="63"/>
      <c r="QZG47" s="62"/>
      <c r="QZH47" s="63"/>
      <c r="QZI47" s="62"/>
      <c r="QZJ47" s="63"/>
      <c r="QZK47" s="62"/>
      <c r="QZL47" s="63"/>
      <c r="QZM47" s="62"/>
      <c r="QZN47" s="63"/>
      <c r="QZO47" s="62"/>
      <c r="QZP47" s="63"/>
      <c r="QZQ47" s="62"/>
      <c r="QZR47" s="63"/>
      <c r="QZS47" s="62"/>
      <c r="QZT47" s="63"/>
      <c r="QZU47" s="62"/>
      <c r="QZV47" s="63"/>
      <c r="QZW47" s="62"/>
      <c r="QZX47" s="63"/>
      <c r="QZY47" s="62"/>
      <c r="QZZ47" s="63"/>
      <c r="RAA47" s="62"/>
      <c r="RAB47" s="63"/>
      <c r="RAC47" s="62"/>
      <c r="RAD47" s="63"/>
      <c r="RAE47" s="62"/>
      <c r="RAF47" s="63"/>
      <c r="RAG47" s="62"/>
      <c r="RAH47" s="63"/>
      <c r="RAI47" s="62"/>
      <c r="RAJ47" s="63"/>
      <c r="RAK47" s="62"/>
      <c r="RAL47" s="63"/>
      <c r="RAM47" s="62"/>
      <c r="RAN47" s="63"/>
      <c r="RAO47" s="62"/>
      <c r="RAP47" s="63"/>
      <c r="RAQ47" s="62"/>
      <c r="RAR47" s="63"/>
      <c r="RAS47" s="62"/>
      <c r="RAT47" s="63"/>
      <c r="RAU47" s="62"/>
      <c r="RAV47" s="63"/>
      <c r="RAW47" s="62"/>
      <c r="RAX47" s="63"/>
      <c r="RAY47" s="62"/>
      <c r="RAZ47" s="63"/>
      <c r="RBA47" s="62"/>
      <c r="RBB47" s="63"/>
      <c r="RBC47" s="62"/>
      <c r="RBD47" s="63"/>
      <c r="RBE47" s="62"/>
      <c r="RBF47" s="63"/>
      <c r="RBG47" s="62"/>
      <c r="RBH47" s="63"/>
      <c r="RBI47" s="62"/>
      <c r="RBJ47" s="63"/>
      <c r="RBK47" s="62"/>
      <c r="RBL47" s="63"/>
      <c r="RBM47" s="62"/>
      <c r="RBN47" s="63"/>
      <c r="RBO47" s="62"/>
      <c r="RBP47" s="63"/>
      <c r="RBQ47" s="62"/>
      <c r="RBR47" s="63"/>
      <c r="RBS47" s="62"/>
      <c r="RBT47" s="63"/>
      <c r="RBU47" s="62"/>
      <c r="RBV47" s="63"/>
      <c r="RBW47" s="62"/>
      <c r="RBX47" s="63"/>
      <c r="RBY47" s="62"/>
      <c r="RBZ47" s="63"/>
      <c r="RCA47" s="62"/>
      <c r="RCB47" s="63"/>
      <c r="RCC47" s="62"/>
      <c r="RCD47" s="63"/>
      <c r="RCE47" s="62"/>
      <c r="RCF47" s="63"/>
      <c r="RCG47" s="62"/>
      <c r="RCH47" s="63"/>
      <c r="RCI47" s="62"/>
      <c r="RCJ47" s="63"/>
      <c r="RCK47" s="62"/>
      <c r="RCL47" s="63"/>
      <c r="RCM47" s="62"/>
      <c r="RCN47" s="63"/>
      <c r="RCO47" s="62"/>
      <c r="RCP47" s="63"/>
      <c r="RCQ47" s="62"/>
      <c r="RCR47" s="63"/>
      <c r="RCS47" s="62"/>
      <c r="RCT47" s="63"/>
      <c r="RCU47" s="62"/>
      <c r="RCV47" s="63"/>
      <c r="RCW47" s="62"/>
      <c r="RCX47" s="63"/>
      <c r="RCY47" s="62"/>
      <c r="RCZ47" s="63"/>
      <c r="RDA47" s="62"/>
      <c r="RDB47" s="63"/>
      <c r="RDC47" s="62"/>
      <c r="RDD47" s="63"/>
      <c r="RDE47" s="62"/>
      <c r="RDF47" s="63"/>
      <c r="RDG47" s="62"/>
      <c r="RDH47" s="63"/>
      <c r="RDI47" s="62"/>
      <c r="RDJ47" s="63"/>
      <c r="RDK47" s="62"/>
      <c r="RDL47" s="63"/>
      <c r="RDM47" s="62"/>
      <c r="RDN47" s="63"/>
      <c r="RDO47" s="62"/>
      <c r="RDP47" s="63"/>
      <c r="RDQ47" s="62"/>
      <c r="RDR47" s="63"/>
      <c r="RDS47" s="62"/>
      <c r="RDT47" s="63"/>
      <c r="RDU47" s="62"/>
      <c r="RDV47" s="63"/>
      <c r="RDW47" s="62"/>
      <c r="RDX47" s="63"/>
      <c r="RDY47" s="62"/>
      <c r="RDZ47" s="63"/>
      <c r="REA47" s="62"/>
      <c r="REB47" s="63"/>
      <c r="REC47" s="62"/>
      <c r="RED47" s="63"/>
      <c r="REE47" s="62"/>
      <c r="REF47" s="63"/>
      <c r="REG47" s="62"/>
      <c r="REH47" s="63"/>
      <c r="REI47" s="62"/>
      <c r="REJ47" s="63"/>
      <c r="REK47" s="62"/>
      <c r="REL47" s="63"/>
      <c r="REM47" s="62"/>
      <c r="REN47" s="63"/>
      <c r="REO47" s="62"/>
      <c r="REP47" s="63"/>
      <c r="REQ47" s="62"/>
      <c r="RER47" s="63"/>
      <c r="RES47" s="62"/>
      <c r="RET47" s="63"/>
      <c r="REU47" s="62"/>
      <c r="REV47" s="63"/>
      <c r="REW47" s="62"/>
      <c r="REX47" s="63"/>
      <c r="REY47" s="62"/>
      <c r="REZ47" s="63"/>
      <c r="RFA47" s="62"/>
      <c r="RFB47" s="63"/>
      <c r="RFC47" s="62"/>
      <c r="RFD47" s="63"/>
      <c r="RFE47" s="62"/>
      <c r="RFF47" s="63"/>
      <c r="RFG47" s="62"/>
      <c r="RFH47" s="63"/>
      <c r="RFI47" s="62"/>
      <c r="RFJ47" s="63"/>
      <c r="RFK47" s="62"/>
      <c r="RFL47" s="63"/>
      <c r="RFM47" s="62"/>
      <c r="RFN47" s="63"/>
      <c r="RFO47" s="62"/>
      <c r="RFP47" s="63"/>
      <c r="RFQ47" s="62"/>
      <c r="RFR47" s="63"/>
      <c r="RFS47" s="62"/>
      <c r="RFT47" s="63"/>
      <c r="RFU47" s="62"/>
      <c r="RFV47" s="63"/>
      <c r="RFW47" s="62"/>
      <c r="RFX47" s="63"/>
      <c r="RFY47" s="62"/>
      <c r="RFZ47" s="63"/>
      <c r="RGA47" s="62"/>
      <c r="RGB47" s="63"/>
      <c r="RGC47" s="62"/>
      <c r="RGD47" s="63"/>
      <c r="RGE47" s="62"/>
      <c r="RGF47" s="63"/>
      <c r="RGG47" s="62"/>
      <c r="RGH47" s="63"/>
      <c r="RGI47" s="62"/>
      <c r="RGJ47" s="63"/>
      <c r="RGK47" s="62"/>
      <c r="RGL47" s="63"/>
      <c r="RGM47" s="62"/>
      <c r="RGN47" s="63"/>
      <c r="RGO47" s="62"/>
      <c r="RGP47" s="63"/>
      <c r="RGQ47" s="62"/>
      <c r="RGR47" s="63"/>
      <c r="RGS47" s="62"/>
      <c r="RGT47" s="63"/>
      <c r="RGU47" s="62"/>
      <c r="RGV47" s="63"/>
      <c r="RGW47" s="62"/>
      <c r="RGX47" s="63"/>
      <c r="RGY47" s="62"/>
      <c r="RGZ47" s="63"/>
      <c r="RHA47" s="62"/>
      <c r="RHB47" s="63"/>
      <c r="RHC47" s="62"/>
      <c r="RHD47" s="63"/>
      <c r="RHE47" s="62"/>
      <c r="RHF47" s="63"/>
      <c r="RHG47" s="62"/>
      <c r="RHH47" s="63"/>
      <c r="RHI47" s="62"/>
      <c r="RHJ47" s="63"/>
      <c r="RHK47" s="62"/>
      <c r="RHL47" s="63"/>
      <c r="RHM47" s="62"/>
      <c r="RHN47" s="63"/>
      <c r="RHO47" s="62"/>
      <c r="RHP47" s="63"/>
      <c r="RHQ47" s="62"/>
      <c r="RHR47" s="63"/>
      <c r="RHS47" s="62"/>
      <c r="RHT47" s="63"/>
      <c r="RHU47" s="62"/>
      <c r="RHV47" s="63"/>
      <c r="RHW47" s="62"/>
      <c r="RHX47" s="63"/>
      <c r="RHY47" s="62"/>
      <c r="RHZ47" s="63"/>
      <c r="RIA47" s="62"/>
      <c r="RIB47" s="63"/>
      <c r="RIC47" s="62"/>
      <c r="RID47" s="63"/>
      <c r="RIE47" s="62"/>
      <c r="RIF47" s="63"/>
      <c r="RIG47" s="62"/>
      <c r="RIH47" s="63"/>
      <c r="RII47" s="62"/>
      <c r="RIJ47" s="63"/>
      <c r="RIK47" s="62"/>
      <c r="RIL47" s="63"/>
      <c r="RIM47" s="62"/>
      <c r="RIN47" s="63"/>
      <c r="RIO47" s="62"/>
      <c r="RIP47" s="63"/>
      <c r="RIQ47" s="62"/>
      <c r="RIR47" s="63"/>
      <c r="RIS47" s="62"/>
      <c r="RIT47" s="63"/>
      <c r="RIU47" s="62"/>
      <c r="RIV47" s="63"/>
      <c r="RIW47" s="62"/>
      <c r="RIX47" s="63"/>
      <c r="RIY47" s="62"/>
      <c r="RIZ47" s="63"/>
      <c r="RJA47" s="62"/>
      <c r="RJB47" s="63"/>
      <c r="RJC47" s="62"/>
      <c r="RJD47" s="63"/>
      <c r="RJE47" s="62"/>
      <c r="RJF47" s="63"/>
      <c r="RJG47" s="62"/>
      <c r="RJH47" s="63"/>
      <c r="RJI47" s="62"/>
      <c r="RJJ47" s="63"/>
      <c r="RJK47" s="62"/>
      <c r="RJL47" s="63"/>
      <c r="RJM47" s="62"/>
      <c r="RJN47" s="63"/>
      <c r="RJO47" s="62"/>
      <c r="RJP47" s="63"/>
      <c r="RJQ47" s="62"/>
      <c r="RJR47" s="63"/>
      <c r="RJS47" s="62"/>
      <c r="RJT47" s="63"/>
      <c r="RJU47" s="62"/>
      <c r="RJV47" s="63"/>
      <c r="RJW47" s="62"/>
      <c r="RJX47" s="63"/>
      <c r="RJY47" s="62"/>
      <c r="RJZ47" s="63"/>
      <c r="RKA47" s="62"/>
      <c r="RKB47" s="63"/>
      <c r="RKC47" s="62"/>
      <c r="RKD47" s="63"/>
      <c r="RKE47" s="62"/>
      <c r="RKF47" s="63"/>
      <c r="RKG47" s="62"/>
      <c r="RKH47" s="63"/>
      <c r="RKI47" s="62"/>
      <c r="RKJ47" s="63"/>
      <c r="RKK47" s="62"/>
      <c r="RKL47" s="63"/>
      <c r="RKM47" s="62"/>
      <c r="RKN47" s="63"/>
      <c r="RKO47" s="62"/>
      <c r="RKP47" s="63"/>
      <c r="RKQ47" s="62"/>
      <c r="RKR47" s="63"/>
      <c r="RKS47" s="62"/>
      <c r="RKT47" s="63"/>
      <c r="RKU47" s="62"/>
      <c r="RKV47" s="63"/>
      <c r="RKW47" s="62"/>
      <c r="RKX47" s="63"/>
      <c r="RKY47" s="62"/>
      <c r="RKZ47" s="63"/>
      <c r="RLA47" s="62"/>
      <c r="RLB47" s="63"/>
      <c r="RLC47" s="62"/>
      <c r="RLD47" s="63"/>
      <c r="RLE47" s="62"/>
      <c r="RLF47" s="63"/>
      <c r="RLG47" s="62"/>
      <c r="RLH47" s="63"/>
      <c r="RLI47" s="62"/>
      <c r="RLJ47" s="63"/>
      <c r="RLK47" s="62"/>
      <c r="RLL47" s="63"/>
      <c r="RLM47" s="62"/>
      <c r="RLN47" s="63"/>
      <c r="RLO47" s="62"/>
      <c r="RLP47" s="63"/>
      <c r="RLQ47" s="62"/>
      <c r="RLR47" s="63"/>
      <c r="RLS47" s="62"/>
      <c r="RLT47" s="63"/>
      <c r="RLU47" s="62"/>
      <c r="RLV47" s="63"/>
      <c r="RLW47" s="62"/>
      <c r="RLX47" s="63"/>
      <c r="RLY47" s="62"/>
      <c r="RLZ47" s="63"/>
      <c r="RMA47" s="62"/>
      <c r="RMB47" s="63"/>
      <c r="RMC47" s="62"/>
      <c r="RMD47" s="63"/>
      <c r="RME47" s="62"/>
      <c r="RMF47" s="63"/>
      <c r="RMG47" s="62"/>
      <c r="RMH47" s="63"/>
      <c r="RMI47" s="62"/>
      <c r="RMJ47" s="63"/>
      <c r="RMK47" s="62"/>
      <c r="RML47" s="63"/>
      <c r="RMM47" s="62"/>
      <c r="RMN47" s="63"/>
      <c r="RMO47" s="62"/>
      <c r="RMP47" s="63"/>
      <c r="RMQ47" s="62"/>
      <c r="RMR47" s="63"/>
      <c r="RMS47" s="62"/>
      <c r="RMT47" s="63"/>
      <c r="RMU47" s="62"/>
      <c r="RMV47" s="63"/>
      <c r="RMW47" s="62"/>
      <c r="RMX47" s="63"/>
      <c r="RMY47" s="62"/>
      <c r="RMZ47" s="63"/>
      <c r="RNA47" s="62"/>
      <c r="RNB47" s="63"/>
      <c r="RNC47" s="62"/>
      <c r="RND47" s="63"/>
      <c r="RNE47" s="62"/>
      <c r="RNF47" s="63"/>
      <c r="RNG47" s="62"/>
      <c r="RNH47" s="63"/>
      <c r="RNI47" s="62"/>
      <c r="RNJ47" s="63"/>
      <c r="RNK47" s="62"/>
      <c r="RNL47" s="63"/>
      <c r="RNM47" s="62"/>
      <c r="RNN47" s="63"/>
      <c r="RNO47" s="62"/>
      <c r="RNP47" s="63"/>
      <c r="RNQ47" s="62"/>
      <c r="RNR47" s="63"/>
      <c r="RNS47" s="62"/>
      <c r="RNT47" s="63"/>
      <c r="RNU47" s="62"/>
      <c r="RNV47" s="63"/>
      <c r="RNW47" s="62"/>
      <c r="RNX47" s="63"/>
      <c r="RNY47" s="62"/>
      <c r="RNZ47" s="63"/>
      <c r="ROA47" s="62"/>
      <c r="ROB47" s="63"/>
      <c r="ROC47" s="62"/>
      <c r="ROD47" s="63"/>
      <c r="ROE47" s="62"/>
      <c r="ROF47" s="63"/>
      <c r="ROG47" s="62"/>
      <c r="ROH47" s="63"/>
      <c r="ROI47" s="62"/>
      <c r="ROJ47" s="63"/>
      <c r="ROK47" s="62"/>
      <c r="ROL47" s="63"/>
      <c r="ROM47" s="62"/>
      <c r="RON47" s="63"/>
      <c r="ROO47" s="62"/>
      <c r="ROP47" s="63"/>
      <c r="ROQ47" s="62"/>
      <c r="ROR47" s="63"/>
      <c r="ROS47" s="62"/>
      <c r="ROT47" s="63"/>
      <c r="ROU47" s="62"/>
      <c r="ROV47" s="63"/>
      <c r="ROW47" s="62"/>
      <c r="ROX47" s="63"/>
      <c r="ROY47" s="62"/>
      <c r="ROZ47" s="63"/>
      <c r="RPA47" s="62"/>
      <c r="RPB47" s="63"/>
      <c r="RPC47" s="62"/>
      <c r="RPD47" s="63"/>
      <c r="RPE47" s="62"/>
      <c r="RPF47" s="63"/>
      <c r="RPG47" s="62"/>
      <c r="RPH47" s="63"/>
      <c r="RPI47" s="62"/>
      <c r="RPJ47" s="63"/>
      <c r="RPK47" s="62"/>
      <c r="RPL47" s="63"/>
      <c r="RPM47" s="62"/>
      <c r="RPN47" s="63"/>
      <c r="RPO47" s="62"/>
      <c r="RPP47" s="63"/>
      <c r="RPQ47" s="62"/>
      <c r="RPR47" s="63"/>
      <c r="RPS47" s="62"/>
      <c r="RPT47" s="63"/>
      <c r="RPU47" s="62"/>
      <c r="RPV47" s="63"/>
      <c r="RPW47" s="62"/>
      <c r="RPX47" s="63"/>
      <c r="RPY47" s="62"/>
      <c r="RPZ47" s="63"/>
      <c r="RQA47" s="62"/>
      <c r="RQB47" s="63"/>
      <c r="RQC47" s="62"/>
      <c r="RQD47" s="63"/>
      <c r="RQE47" s="62"/>
      <c r="RQF47" s="63"/>
      <c r="RQG47" s="62"/>
      <c r="RQH47" s="63"/>
      <c r="RQI47" s="62"/>
      <c r="RQJ47" s="63"/>
      <c r="RQK47" s="62"/>
      <c r="RQL47" s="63"/>
      <c r="RQM47" s="62"/>
      <c r="RQN47" s="63"/>
      <c r="RQO47" s="62"/>
      <c r="RQP47" s="63"/>
      <c r="RQQ47" s="62"/>
      <c r="RQR47" s="63"/>
      <c r="RQS47" s="62"/>
      <c r="RQT47" s="63"/>
      <c r="RQU47" s="62"/>
      <c r="RQV47" s="63"/>
      <c r="RQW47" s="62"/>
      <c r="RQX47" s="63"/>
      <c r="RQY47" s="62"/>
      <c r="RQZ47" s="63"/>
      <c r="RRA47" s="62"/>
      <c r="RRB47" s="63"/>
      <c r="RRC47" s="62"/>
      <c r="RRD47" s="63"/>
      <c r="RRE47" s="62"/>
      <c r="RRF47" s="63"/>
      <c r="RRG47" s="62"/>
      <c r="RRH47" s="63"/>
      <c r="RRI47" s="62"/>
      <c r="RRJ47" s="63"/>
      <c r="RRK47" s="62"/>
      <c r="RRL47" s="63"/>
      <c r="RRM47" s="62"/>
      <c r="RRN47" s="63"/>
      <c r="RRO47" s="62"/>
      <c r="RRP47" s="63"/>
      <c r="RRQ47" s="62"/>
      <c r="RRR47" s="63"/>
      <c r="RRS47" s="62"/>
      <c r="RRT47" s="63"/>
      <c r="RRU47" s="62"/>
      <c r="RRV47" s="63"/>
      <c r="RRW47" s="62"/>
      <c r="RRX47" s="63"/>
      <c r="RRY47" s="62"/>
      <c r="RRZ47" s="63"/>
      <c r="RSA47" s="62"/>
      <c r="RSB47" s="63"/>
      <c r="RSC47" s="62"/>
      <c r="RSD47" s="63"/>
      <c r="RSE47" s="62"/>
      <c r="RSF47" s="63"/>
      <c r="RSG47" s="62"/>
      <c r="RSH47" s="63"/>
      <c r="RSI47" s="62"/>
      <c r="RSJ47" s="63"/>
      <c r="RSK47" s="62"/>
      <c r="RSL47" s="63"/>
      <c r="RSM47" s="62"/>
      <c r="RSN47" s="63"/>
      <c r="RSO47" s="62"/>
      <c r="RSP47" s="63"/>
      <c r="RSQ47" s="62"/>
      <c r="RSR47" s="63"/>
      <c r="RSS47" s="62"/>
      <c r="RST47" s="63"/>
      <c r="RSU47" s="62"/>
      <c r="RSV47" s="63"/>
      <c r="RSW47" s="62"/>
      <c r="RSX47" s="63"/>
      <c r="RSY47" s="62"/>
      <c r="RSZ47" s="63"/>
      <c r="RTA47" s="62"/>
      <c r="RTB47" s="63"/>
      <c r="RTC47" s="62"/>
      <c r="RTD47" s="63"/>
      <c r="RTE47" s="62"/>
      <c r="RTF47" s="63"/>
      <c r="RTG47" s="62"/>
      <c r="RTH47" s="63"/>
      <c r="RTI47" s="62"/>
      <c r="RTJ47" s="63"/>
      <c r="RTK47" s="62"/>
      <c r="RTL47" s="63"/>
      <c r="RTM47" s="62"/>
      <c r="RTN47" s="63"/>
      <c r="RTO47" s="62"/>
      <c r="RTP47" s="63"/>
      <c r="RTQ47" s="62"/>
      <c r="RTR47" s="63"/>
      <c r="RTS47" s="62"/>
      <c r="RTT47" s="63"/>
      <c r="RTU47" s="62"/>
      <c r="RTV47" s="63"/>
      <c r="RTW47" s="62"/>
      <c r="RTX47" s="63"/>
      <c r="RTY47" s="62"/>
      <c r="RTZ47" s="63"/>
      <c r="RUA47" s="62"/>
      <c r="RUB47" s="63"/>
      <c r="RUC47" s="62"/>
      <c r="RUD47" s="63"/>
      <c r="RUE47" s="62"/>
      <c r="RUF47" s="63"/>
      <c r="RUG47" s="62"/>
      <c r="RUH47" s="63"/>
      <c r="RUI47" s="62"/>
      <c r="RUJ47" s="63"/>
      <c r="RUK47" s="62"/>
      <c r="RUL47" s="63"/>
      <c r="RUM47" s="62"/>
      <c r="RUN47" s="63"/>
      <c r="RUO47" s="62"/>
      <c r="RUP47" s="63"/>
      <c r="RUQ47" s="62"/>
      <c r="RUR47" s="63"/>
      <c r="RUS47" s="62"/>
      <c r="RUT47" s="63"/>
      <c r="RUU47" s="62"/>
      <c r="RUV47" s="63"/>
      <c r="RUW47" s="62"/>
      <c r="RUX47" s="63"/>
      <c r="RUY47" s="62"/>
      <c r="RUZ47" s="63"/>
      <c r="RVA47" s="62"/>
      <c r="RVB47" s="63"/>
      <c r="RVC47" s="62"/>
      <c r="RVD47" s="63"/>
      <c r="RVE47" s="62"/>
      <c r="RVF47" s="63"/>
      <c r="RVG47" s="62"/>
      <c r="RVH47" s="63"/>
      <c r="RVI47" s="62"/>
      <c r="RVJ47" s="63"/>
      <c r="RVK47" s="62"/>
      <c r="RVL47" s="63"/>
      <c r="RVM47" s="62"/>
      <c r="RVN47" s="63"/>
      <c r="RVO47" s="62"/>
      <c r="RVP47" s="63"/>
      <c r="RVQ47" s="62"/>
      <c r="RVR47" s="63"/>
      <c r="RVS47" s="62"/>
      <c r="RVT47" s="63"/>
      <c r="RVU47" s="62"/>
      <c r="RVV47" s="63"/>
      <c r="RVW47" s="62"/>
      <c r="RVX47" s="63"/>
      <c r="RVY47" s="62"/>
      <c r="RVZ47" s="63"/>
      <c r="RWA47" s="62"/>
      <c r="RWB47" s="63"/>
      <c r="RWC47" s="62"/>
      <c r="RWD47" s="63"/>
      <c r="RWE47" s="62"/>
      <c r="RWF47" s="63"/>
      <c r="RWG47" s="62"/>
      <c r="RWH47" s="63"/>
      <c r="RWI47" s="62"/>
      <c r="RWJ47" s="63"/>
      <c r="RWK47" s="62"/>
      <c r="RWL47" s="63"/>
      <c r="RWM47" s="62"/>
      <c r="RWN47" s="63"/>
      <c r="RWO47" s="62"/>
      <c r="RWP47" s="63"/>
      <c r="RWQ47" s="62"/>
      <c r="RWR47" s="63"/>
      <c r="RWS47" s="62"/>
      <c r="RWT47" s="63"/>
      <c r="RWU47" s="62"/>
      <c r="RWV47" s="63"/>
      <c r="RWW47" s="62"/>
      <c r="RWX47" s="63"/>
      <c r="RWY47" s="62"/>
      <c r="RWZ47" s="63"/>
      <c r="RXA47" s="62"/>
      <c r="RXB47" s="63"/>
      <c r="RXC47" s="62"/>
      <c r="RXD47" s="63"/>
      <c r="RXE47" s="62"/>
      <c r="RXF47" s="63"/>
      <c r="RXG47" s="62"/>
      <c r="RXH47" s="63"/>
      <c r="RXI47" s="62"/>
      <c r="RXJ47" s="63"/>
      <c r="RXK47" s="62"/>
      <c r="RXL47" s="63"/>
      <c r="RXM47" s="62"/>
      <c r="RXN47" s="63"/>
      <c r="RXO47" s="62"/>
      <c r="RXP47" s="63"/>
      <c r="RXQ47" s="62"/>
      <c r="RXR47" s="63"/>
      <c r="RXS47" s="62"/>
      <c r="RXT47" s="63"/>
      <c r="RXU47" s="62"/>
      <c r="RXV47" s="63"/>
      <c r="RXW47" s="62"/>
      <c r="RXX47" s="63"/>
      <c r="RXY47" s="62"/>
      <c r="RXZ47" s="63"/>
      <c r="RYA47" s="62"/>
      <c r="RYB47" s="63"/>
      <c r="RYC47" s="62"/>
      <c r="RYD47" s="63"/>
      <c r="RYE47" s="62"/>
      <c r="RYF47" s="63"/>
      <c r="RYG47" s="62"/>
      <c r="RYH47" s="63"/>
      <c r="RYI47" s="62"/>
      <c r="RYJ47" s="63"/>
      <c r="RYK47" s="62"/>
      <c r="RYL47" s="63"/>
      <c r="RYM47" s="62"/>
      <c r="RYN47" s="63"/>
      <c r="RYO47" s="62"/>
      <c r="RYP47" s="63"/>
      <c r="RYQ47" s="62"/>
      <c r="RYR47" s="63"/>
      <c r="RYS47" s="62"/>
      <c r="RYT47" s="63"/>
      <c r="RYU47" s="62"/>
      <c r="RYV47" s="63"/>
      <c r="RYW47" s="62"/>
      <c r="RYX47" s="63"/>
      <c r="RYY47" s="62"/>
      <c r="RYZ47" s="63"/>
      <c r="RZA47" s="62"/>
      <c r="RZB47" s="63"/>
      <c r="RZC47" s="62"/>
      <c r="RZD47" s="63"/>
      <c r="RZE47" s="62"/>
      <c r="RZF47" s="63"/>
      <c r="RZG47" s="62"/>
      <c r="RZH47" s="63"/>
      <c r="RZI47" s="62"/>
      <c r="RZJ47" s="63"/>
      <c r="RZK47" s="62"/>
      <c r="RZL47" s="63"/>
      <c r="RZM47" s="62"/>
      <c r="RZN47" s="63"/>
      <c r="RZO47" s="62"/>
      <c r="RZP47" s="63"/>
      <c r="RZQ47" s="62"/>
      <c r="RZR47" s="63"/>
      <c r="RZS47" s="62"/>
      <c r="RZT47" s="63"/>
      <c r="RZU47" s="62"/>
      <c r="RZV47" s="63"/>
      <c r="RZW47" s="62"/>
      <c r="RZX47" s="63"/>
      <c r="RZY47" s="62"/>
      <c r="RZZ47" s="63"/>
      <c r="SAA47" s="62"/>
      <c r="SAB47" s="63"/>
      <c r="SAC47" s="62"/>
      <c r="SAD47" s="63"/>
      <c r="SAE47" s="62"/>
      <c r="SAF47" s="63"/>
      <c r="SAG47" s="62"/>
      <c r="SAH47" s="63"/>
      <c r="SAI47" s="62"/>
      <c r="SAJ47" s="63"/>
      <c r="SAK47" s="62"/>
      <c r="SAL47" s="63"/>
      <c r="SAM47" s="62"/>
      <c r="SAN47" s="63"/>
      <c r="SAO47" s="62"/>
      <c r="SAP47" s="63"/>
      <c r="SAQ47" s="62"/>
      <c r="SAR47" s="63"/>
      <c r="SAS47" s="62"/>
      <c r="SAT47" s="63"/>
      <c r="SAU47" s="62"/>
      <c r="SAV47" s="63"/>
      <c r="SAW47" s="62"/>
      <c r="SAX47" s="63"/>
      <c r="SAY47" s="62"/>
      <c r="SAZ47" s="63"/>
      <c r="SBA47" s="62"/>
      <c r="SBB47" s="63"/>
      <c r="SBC47" s="62"/>
      <c r="SBD47" s="63"/>
      <c r="SBE47" s="62"/>
      <c r="SBF47" s="63"/>
      <c r="SBG47" s="62"/>
      <c r="SBH47" s="63"/>
      <c r="SBI47" s="62"/>
      <c r="SBJ47" s="63"/>
      <c r="SBK47" s="62"/>
      <c r="SBL47" s="63"/>
      <c r="SBM47" s="62"/>
      <c r="SBN47" s="63"/>
      <c r="SBO47" s="62"/>
      <c r="SBP47" s="63"/>
      <c r="SBQ47" s="62"/>
      <c r="SBR47" s="63"/>
      <c r="SBS47" s="62"/>
      <c r="SBT47" s="63"/>
      <c r="SBU47" s="62"/>
      <c r="SBV47" s="63"/>
      <c r="SBW47" s="62"/>
      <c r="SBX47" s="63"/>
      <c r="SBY47" s="62"/>
      <c r="SBZ47" s="63"/>
      <c r="SCA47" s="62"/>
      <c r="SCB47" s="63"/>
      <c r="SCC47" s="62"/>
      <c r="SCD47" s="63"/>
      <c r="SCE47" s="62"/>
      <c r="SCF47" s="63"/>
      <c r="SCG47" s="62"/>
      <c r="SCH47" s="63"/>
      <c r="SCI47" s="62"/>
      <c r="SCJ47" s="63"/>
      <c r="SCK47" s="62"/>
      <c r="SCL47" s="63"/>
      <c r="SCM47" s="62"/>
      <c r="SCN47" s="63"/>
      <c r="SCO47" s="62"/>
      <c r="SCP47" s="63"/>
      <c r="SCQ47" s="62"/>
      <c r="SCR47" s="63"/>
      <c r="SCS47" s="62"/>
      <c r="SCT47" s="63"/>
      <c r="SCU47" s="62"/>
      <c r="SCV47" s="63"/>
      <c r="SCW47" s="62"/>
      <c r="SCX47" s="63"/>
      <c r="SCY47" s="62"/>
      <c r="SCZ47" s="63"/>
      <c r="SDA47" s="62"/>
      <c r="SDB47" s="63"/>
      <c r="SDC47" s="62"/>
      <c r="SDD47" s="63"/>
      <c r="SDE47" s="62"/>
      <c r="SDF47" s="63"/>
      <c r="SDG47" s="62"/>
      <c r="SDH47" s="63"/>
      <c r="SDI47" s="62"/>
      <c r="SDJ47" s="63"/>
      <c r="SDK47" s="62"/>
      <c r="SDL47" s="63"/>
      <c r="SDM47" s="62"/>
      <c r="SDN47" s="63"/>
      <c r="SDO47" s="62"/>
      <c r="SDP47" s="63"/>
      <c r="SDQ47" s="62"/>
      <c r="SDR47" s="63"/>
      <c r="SDS47" s="62"/>
      <c r="SDT47" s="63"/>
      <c r="SDU47" s="62"/>
      <c r="SDV47" s="63"/>
      <c r="SDW47" s="62"/>
      <c r="SDX47" s="63"/>
      <c r="SDY47" s="62"/>
      <c r="SDZ47" s="63"/>
      <c r="SEA47" s="62"/>
      <c r="SEB47" s="63"/>
      <c r="SEC47" s="62"/>
      <c r="SED47" s="63"/>
      <c r="SEE47" s="62"/>
      <c r="SEF47" s="63"/>
      <c r="SEG47" s="62"/>
      <c r="SEH47" s="63"/>
      <c r="SEI47" s="62"/>
      <c r="SEJ47" s="63"/>
      <c r="SEK47" s="62"/>
      <c r="SEL47" s="63"/>
      <c r="SEM47" s="62"/>
      <c r="SEN47" s="63"/>
      <c r="SEO47" s="62"/>
      <c r="SEP47" s="63"/>
      <c r="SEQ47" s="62"/>
      <c r="SER47" s="63"/>
      <c r="SES47" s="62"/>
      <c r="SET47" s="63"/>
      <c r="SEU47" s="62"/>
      <c r="SEV47" s="63"/>
      <c r="SEW47" s="62"/>
      <c r="SEX47" s="63"/>
      <c r="SEY47" s="62"/>
      <c r="SEZ47" s="63"/>
      <c r="SFA47" s="62"/>
      <c r="SFB47" s="63"/>
      <c r="SFC47" s="62"/>
      <c r="SFD47" s="63"/>
      <c r="SFE47" s="62"/>
      <c r="SFF47" s="63"/>
      <c r="SFG47" s="62"/>
      <c r="SFH47" s="63"/>
      <c r="SFI47" s="62"/>
      <c r="SFJ47" s="63"/>
      <c r="SFK47" s="62"/>
      <c r="SFL47" s="63"/>
      <c r="SFM47" s="62"/>
      <c r="SFN47" s="63"/>
      <c r="SFO47" s="62"/>
      <c r="SFP47" s="63"/>
      <c r="SFQ47" s="62"/>
      <c r="SFR47" s="63"/>
      <c r="SFS47" s="62"/>
      <c r="SFT47" s="63"/>
      <c r="SFU47" s="62"/>
      <c r="SFV47" s="63"/>
      <c r="SFW47" s="62"/>
      <c r="SFX47" s="63"/>
      <c r="SFY47" s="62"/>
      <c r="SFZ47" s="63"/>
      <c r="SGA47" s="62"/>
      <c r="SGB47" s="63"/>
      <c r="SGC47" s="62"/>
      <c r="SGD47" s="63"/>
      <c r="SGE47" s="62"/>
      <c r="SGF47" s="63"/>
      <c r="SGG47" s="62"/>
      <c r="SGH47" s="63"/>
      <c r="SGI47" s="62"/>
      <c r="SGJ47" s="63"/>
      <c r="SGK47" s="62"/>
      <c r="SGL47" s="63"/>
      <c r="SGM47" s="62"/>
      <c r="SGN47" s="63"/>
      <c r="SGO47" s="62"/>
      <c r="SGP47" s="63"/>
      <c r="SGQ47" s="62"/>
      <c r="SGR47" s="63"/>
      <c r="SGS47" s="62"/>
      <c r="SGT47" s="63"/>
      <c r="SGU47" s="62"/>
      <c r="SGV47" s="63"/>
      <c r="SGW47" s="62"/>
      <c r="SGX47" s="63"/>
      <c r="SGY47" s="62"/>
      <c r="SGZ47" s="63"/>
      <c r="SHA47" s="62"/>
      <c r="SHB47" s="63"/>
      <c r="SHC47" s="62"/>
      <c r="SHD47" s="63"/>
      <c r="SHE47" s="62"/>
      <c r="SHF47" s="63"/>
      <c r="SHG47" s="62"/>
      <c r="SHH47" s="63"/>
      <c r="SHI47" s="62"/>
      <c r="SHJ47" s="63"/>
      <c r="SHK47" s="62"/>
      <c r="SHL47" s="63"/>
      <c r="SHM47" s="62"/>
      <c r="SHN47" s="63"/>
      <c r="SHO47" s="62"/>
      <c r="SHP47" s="63"/>
      <c r="SHQ47" s="62"/>
      <c r="SHR47" s="63"/>
      <c r="SHS47" s="62"/>
      <c r="SHT47" s="63"/>
      <c r="SHU47" s="62"/>
      <c r="SHV47" s="63"/>
      <c r="SHW47" s="62"/>
      <c r="SHX47" s="63"/>
      <c r="SHY47" s="62"/>
      <c r="SHZ47" s="63"/>
      <c r="SIA47" s="62"/>
      <c r="SIB47" s="63"/>
      <c r="SIC47" s="62"/>
      <c r="SID47" s="63"/>
      <c r="SIE47" s="62"/>
      <c r="SIF47" s="63"/>
      <c r="SIG47" s="62"/>
      <c r="SIH47" s="63"/>
      <c r="SII47" s="62"/>
      <c r="SIJ47" s="63"/>
      <c r="SIK47" s="62"/>
      <c r="SIL47" s="63"/>
      <c r="SIM47" s="62"/>
      <c r="SIN47" s="63"/>
      <c r="SIO47" s="62"/>
      <c r="SIP47" s="63"/>
      <c r="SIQ47" s="62"/>
      <c r="SIR47" s="63"/>
      <c r="SIS47" s="62"/>
      <c r="SIT47" s="63"/>
      <c r="SIU47" s="62"/>
      <c r="SIV47" s="63"/>
      <c r="SIW47" s="62"/>
      <c r="SIX47" s="63"/>
      <c r="SIY47" s="62"/>
      <c r="SIZ47" s="63"/>
      <c r="SJA47" s="62"/>
      <c r="SJB47" s="63"/>
      <c r="SJC47" s="62"/>
      <c r="SJD47" s="63"/>
      <c r="SJE47" s="62"/>
      <c r="SJF47" s="63"/>
      <c r="SJG47" s="62"/>
      <c r="SJH47" s="63"/>
      <c r="SJI47" s="62"/>
      <c r="SJJ47" s="63"/>
      <c r="SJK47" s="62"/>
      <c r="SJL47" s="63"/>
      <c r="SJM47" s="62"/>
      <c r="SJN47" s="63"/>
      <c r="SJO47" s="62"/>
      <c r="SJP47" s="63"/>
      <c r="SJQ47" s="62"/>
      <c r="SJR47" s="63"/>
      <c r="SJS47" s="62"/>
      <c r="SJT47" s="63"/>
      <c r="SJU47" s="62"/>
      <c r="SJV47" s="63"/>
      <c r="SJW47" s="62"/>
      <c r="SJX47" s="63"/>
      <c r="SJY47" s="62"/>
      <c r="SJZ47" s="63"/>
      <c r="SKA47" s="62"/>
      <c r="SKB47" s="63"/>
      <c r="SKC47" s="62"/>
      <c r="SKD47" s="63"/>
      <c r="SKE47" s="62"/>
      <c r="SKF47" s="63"/>
      <c r="SKG47" s="62"/>
      <c r="SKH47" s="63"/>
      <c r="SKI47" s="62"/>
      <c r="SKJ47" s="63"/>
      <c r="SKK47" s="62"/>
      <c r="SKL47" s="63"/>
      <c r="SKM47" s="62"/>
      <c r="SKN47" s="63"/>
      <c r="SKO47" s="62"/>
      <c r="SKP47" s="63"/>
      <c r="SKQ47" s="62"/>
      <c r="SKR47" s="63"/>
      <c r="SKS47" s="62"/>
      <c r="SKT47" s="63"/>
      <c r="SKU47" s="62"/>
      <c r="SKV47" s="63"/>
      <c r="SKW47" s="62"/>
      <c r="SKX47" s="63"/>
      <c r="SKY47" s="62"/>
      <c r="SKZ47" s="63"/>
      <c r="SLA47" s="62"/>
      <c r="SLB47" s="63"/>
      <c r="SLC47" s="62"/>
      <c r="SLD47" s="63"/>
      <c r="SLE47" s="62"/>
      <c r="SLF47" s="63"/>
      <c r="SLG47" s="62"/>
      <c r="SLH47" s="63"/>
      <c r="SLI47" s="62"/>
      <c r="SLJ47" s="63"/>
      <c r="SLK47" s="62"/>
      <c r="SLL47" s="63"/>
      <c r="SLM47" s="62"/>
      <c r="SLN47" s="63"/>
      <c r="SLO47" s="62"/>
      <c r="SLP47" s="63"/>
      <c r="SLQ47" s="62"/>
      <c r="SLR47" s="63"/>
      <c r="SLS47" s="62"/>
      <c r="SLT47" s="63"/>
      <c r="SLU47" s="62"/>
      <c r="SLV47" s="63"/>
      <c r="SLW47" s="62"/>
      <c r="SLX47" s="63"/>
      <c r="SLY47" s="62"/>
      <c r="SLZ47" s="63"/>
      <c r="SMA47" s="62"/>
      <c r="SMB47" s="63"/>
      <c r="SMC47" s="62"/>
      <c r="SMD47" s="63"/>
      <c r="SME47" s="62"/>
      <c r="SMF47" s="63"/>
      <c r="SMG47" s="62"/>
      <c r="SMH47" s="63"/>
      <c r="SMI47" s="62"/>
      <c r="SMJ47" s="63"/>
      <c r="SMK47" s="62"/>
      <c r="SML47" s="63"/>
      <c r="SMM47" s="62"/>
      <c r="SMN47" s="63"/>
      <c r="SMO47" s="62"/>
      <c r="SMP47" s="63"/>
      <c r="SMQ47" s="62"/>
      <c r="SMR47" s="63"/>
      <c r="SMS47" s="62"/>
      <c r="SMT47" s="63"/>
      <c r="SMU47" s="62"/>
      <c r="SMV47" s="63"/>
      <c r="SMW47" s="62"/>
      <c r="SMX47" s="63"/>
      <c r="SMY47" s="62"/>
      <c r="SMZ47" s="63"/>
      <c r="SNA47" s="62"/>
      <c r="SNB47" s="63"/>
      <c r="SNC47" s="62"/>
      <c r="SND47" s="63"/>
      <c r="SNE47" s="62"/>
      <c r="SNF47" s="63"/>
      <c r="SNG47" s="62"/>
      <c r="SNH47" s="63"/>
      <c r="SNI47" s="62"/>
      <c r="SNJ47" s="63"/>
      <c r="SNK47" s="62"/>
      <c r="SNL47" s="63"/>
      <c r="SNM47" s="62"/>
      <c r="SNN47" s="63"/>
      <c r="SNO47" s="62"/>
      <c r="SNP47" s="63"/>
      <c r="SNQ47" s="62"/>
      <c r="SNR47" s="63"/>
      <c r="SNS47" s="62"/>
      <c r="SNT47" s="63"/>
      <c r="SNU47" s="62"/>
      <c r="SNV47" s="63"/>
      <c r="SNW47" s="62"/>
      <c r="SNX47" s="63"/>
      <c r="SNY47" s="62"/>
      <c r="SNZ47" s="63"/>
      <c r="SOA47" s="62"/>
      <c r="SOB47" s="63"/>
      <c r="SOC47" s="62"/>
      <c r="SOD47" s="63"/>
      <c r="SOE47" s="62"/>
      <c r="SOF47" s="63"/>
      <c r="SOG47" s="62"/>
      <c r="SOH47" s="63"/>
      <c r="SOI47" s="62"/>
      <c r="SOJ47" s="63"/>
      <c r="SOK47" s="62"/>
      <c r="SOL47" s="63"/>
      <c r="SOM47" s="62"/>
      <c r="SON47" s="63"/>
      <c r="SOO47" s="62"/>
      <c r="SOP47" s="63"/>
      <c r="SOQ47" s="62"/>
      <c r="SOR47" s="63"/>
      <c r="SOS47" s="62"/>
      <c r="SOT47" s="63"/>
      <c r="SOU47" s="62"/>
      <c r="SOV47" s="63"/>
      <c r="SOW47" s="62"/>
      <c r="SOX47" s="63"/>
      <c r="SOY47" s="62"/>
      <c r="SOZ47" s="63"/>
      <c r="SPA47" s="62"/>
      <c r="SPB47" s="63"/>
      <c r="SPC47" s="62"/>
      <c r="SPD47" s="63"/>
      <c r="SPE47" s="62"/>
      <c r="SPF47" s="63"/>
      <c r="SPG47" s="62"/>
      <c r="SPH47" s="63"/>
      <c r="SPI47" s="62"/>
      <c r="SPJ47" s="63"/>
      <c r="SPK47" s="62"/>
      <c r="SPL47" s="63"/>
      <c r="SPM47" s="62"/>
      <c r="SPN47" s="63"/>
      <c r="SPO47" s="62"/>
      <c r="SPP47" s="63"/>
      <c r="SPQ47" s="62"/>
      <c r="SPR47" s="63"/>
      <c r="SPS47" s="62"/>
      <c r="SPT47" s="63"/>
      <c r="SPU47" s="62"/>
      <c r="SPV47" s="63"/>
      <c r="SPW47" s="62"/>
      <c r="SPX47" s="63"/>
      <c r="SPY47" s="62"/>
      <c r="SPZ47" s="63"/>
      <c r="SQA47" s="62"/>
      <c r="SQB47" s="63"/>
      <c r="SQC47" s="62"/>
      <c r="SQD47" s="63"/>
      <c r="SQE47" s="62"/>
      <c r="SQF47" s="63"/>
      <c r="SQG47" s="62"/>
      <c r="SQH47" s="63"/>
      <c r="SQI47" s="62"/>
      <c r="SQJ47" s="63"/>
      <c r="SQK47" s="62"/>
      <c r="SQL47" s="63"/>
      <c r="SQM47" s="62"/>
      <c r="SQN47" s="63"/>
      <c r="SQO47" s="62"/>
      <c r="SQP47" s="63"/>
      <c r="SQQ47" s="62"/>
      <c r="SQR47" s="63"/>
      <c r="SQS47" s="62"/>
      <c r="SQT47" s="63"/>
      <c r="SQU47" s="62"/>
      <c r="SQV47" s="63"/>
      <c r="SQW47" s="62"/>
      <c r="SQX47" s="63"/>
      <c r="SQY47" s="62"/>
      <c r="SQZ47" s="63"/>
      <c r="SRA47" s="62"/>
      <c r="SRB47" s="63"/>
      <c r="SRC47" s="62"/>
      <c r="SRD47" s="63"/>
      <c r="SRE47" s="62"/>
      <c r="SRF47" s="63"/>
      <c r="SRG47" s="62"/>
      <c r="SRH47" s="63"/>
      <c r="SRI47" s="62"/>
      <c r="SRJ47" s="63"/>
      <c r="SRK47" s="62"/>
      <c r="SRL47" s="63"/>
      <c r="SRM47" s="62"/>
      <c r="SRN47" s="63"/>
      <c r="SRO47" s="62"/>
      <c r="SRP47" s="63"/>
      <c r="SRQ47" s="62"/>
      <c r="SRR47" s="63"/>
      <c r="SRS47" s="62"/>
      <c r="SRT47" s="63"/>
      <c r="SRU47" s="62"/>
      <c r="SRV47" s="63"/>
      <c r="SRW47" s="62"/>
      <c r="SRX47" s="63"/>
      <c r="SRY47" s="62"/>
      <c r="SRZ47" s="63"/>
      <c r="SSA47" s="62"/>
      <c r="SSB47" s="63"/>
      <c r="SSC47" s="62"/>
      <c r="SSD47" s="63"/>
      <c r="SSE47" s="62"/>
      <c r="SSF47" s="63"/>
      <c r="SSG47" s="62"/>
      <c r="SSH47" s="63"/>
      <c r="SSI47" s="62"/>
      <c r="SSJ47" s="63"/>
      <c r="SSK47" s="62"/>
      <c r="SSL47" s="63"/>
      <c r="SSM47" s="62"/>
      <c r="SSN47" s="63"/>
      <c r="SSO47" s="62"/>
      <c r="SSP47" s="63"/>
      <c r="SSQ47" s="62"/>
      <c r="SSR47" s="63"/>
      <c r="SSS47" s="62"/>
      <c r="SST47" s="63"/>
      <c r="SSU47" s="62"/>
      <c r="SSV47" s="63"/>
      <c r="SSW47" s="62"/>
      <c r="SSX47" s="63"/>
      <c r="SSY47" s="62"/>
      <c r="SSZ47" s="63"/>
      <c r="STA47" s="62"/>
      <c r="STB47" s="63"/>
      <c r="STC47" s="62"/>
      <c r="STD47" s="63"/>
      <c r="STE47" s="62"/>
      <c r="STF47" s="63"/>
      <c r="STG47" s="62"/>
      <c r="STH47" s="63"/>
      <c r="STI47" s="62"/>
      <c r="STJ47" s="63"/>
      <c r="STK47" s="62"/>
      <c r="STL47" s="63"/>
      <c r="STM47" s="62"/>
      <c r="STN47" s="63"/>
      <c r="STO47" s="62"/>
      <c r="STP47" s="63"/>
      <c r="STQ47" s="62"/>
      <c r="STR47" s="63"/>
      <c r="STS47" s="62"/>
      <c r="STT47" s="63"/>
      <c r="STU47" s="62"/>
      <c r="STV47" s="63"/>
      <c r="STW47" s="62"/>
      <c r="STX47" s="63"/>
      <c r="STY47" s="62"/>
      <c r="STZ47" s="63"/>
      <c r="SUA47" s="62"/>
      <c r="SUB47" s="63"/>
      <c r="SUC47" s="62"/>
      <c r="SUD47" s="63"/>
      <c r="SUE47" s="62"/>
      <c r="SUF47" s="63"/>
      <c r="SUG47" s="62"/>
      <c r="SUH47" s="63"/>
      <c r="SUI47" s="62"/>
      <c r="SUJ47" s="63"/>
      <c r="SUK47" s="62"/>
      <c r="SUL47" s="63"/>
      <c r="SUM47" s="62"/>
      <c r="SUN47" s="63"/>
      <c r="SUO47" s="62"/>
      <c r="SUP47" s="63"/>
      <c r="SUQ47" s="62"/>
      <c r="SUR47" s="63"/>
      <c r="SUS47" s="62"/>
      <c r="SUT47" s="63"/>
      <c r="SUU47" s="62"/>
      <c r="SUV47" s="63"/>
      <c r="SUW47" s="62"/>
      <c r="SUX47" s="63"/>
      <c r="SUY47" s="62"/>
      <c r="SUZ47" s="63"/>
      <c r="SVA47" s="62"/>
      <c r="SVB47" s="63"/>
      <c r="SVC47" s="62"/>
      <c r="SVD47" s="63"/>
      <c r="SVE47" s="62"/>
      <c r="SVF47" s="63"/>
      <c r="SVG47" s="62"/>
      <c r="SVH47" s="63"/>
      <c r="SVI47" s="62"/>
      <c r="SVJ47" s="63"/>
      <c r="SVK47" s="62"/>
      <c r="SVL47" s="63"/>
      <c r="SVM47" s="62"/>
      <c r="SVN47" s="63"/>
      <c r="SVO47" s="62"/>
      <c r="SVP47" s="63"/>
      <c r="SVQ47" s="62"/>
      <c r="SVR47" s="63"/>
      <c r="SVS47" s="62"/>
      <c r="SVT47" s="63"/>
      <c r="SVU47" s="62"/>
      <c r="SVV47" s="63"/>
      <c r="SVW47" s="62"/>
      <c r="SVX47" s="63"/>
      <c r="SVY47" s="62"/>
      <c r="SVZ47" s="63"/>
      <c r="SWA47" s="62"/>
      <c r="SWB47" s="63"/>
      <c r="SWC47" s="62"/>
      <c r="SWD47" s="63"/>
      <c r="SWE47" s="62"/>
      <c r="SWF47" s="63"/>
      <c r="SWG47" s="62"/>
      <c r="SWH47" s="63"/>
      <c r="SWI47" s="62"/>
      <c r="SWJ47" s="63"/>
      <c r="SWK47" s="62"/>
      <c r="SWL47" s="63"/>
      <c r="SWM47" s="62"/>
      <c r="SWN47" s="63"/>
      <c r="SWO47" s="62"/>
      <c r="SWP47" s="63"/>
      <c r="SWQ47" s="62"/>
      <c r="SWR47" s="63"/>
      <c r="SWS47" s="62"/>
      <c r="SWT47" s="63"/>
      <c r="SWU47" s="62"/>
      <c r="SWV47" s="63"/>
      <c r="SWW47" s="62"/>
      <c r="SWX47" s="63"/>
      <c r="SWY47" s="62"/>
      <c r="SWZ47" s="63"/>
      <c r="SXA47" s="62"/>
      <c r="SXB47" s="63"/>
      <c r="SXC47" s="62"/>
      <c r="SXD47" s="63"/>
      <c r="SXE47" s="62"/>
      <c r="SXF47" s="63"/>
      <c r="SXG47" s="62"/>
      <c r="SXH47" s="63"/>
      <c r="SXI47" s="62"/>
      <c r="SXJ47" s="63"/>
      <c r="SXK47" s="62"/>
      <c r="SXL47" s="63"/>
      <c r="SXM47" s="62"/>
      <c r="SXN47" s="63"/>
      <c r="SXO47" s="62"/>
      <c r="SXP47" s="63"/>
      <c r="SXQ47" s="62"/>
      <c r="SXR47" s="63"/>
      <c r="SXS47" s="62"/>
      <c r="SXT47" s="63"/>
      <c r="SXU47" s="62"/>
      <c r="SXV47" s="63"/>
      <c r="SXW47" s="62"/>
      <c r="SXX47" s="63"/>
      <c r="SXY47" s="62"/>
      <c r="SXZ47" s="63"/>
      <c r="SYA47" s="62"/>
      <c r="SYB47" s="63"/>
      <c r="SYC47" s="62"/>
      <c r="SYD47" s="63"/>
      <c r="SYE47" s="62"/>
      <c r="SYF47" s="63"/>
      <c r="SYG47" s="62"/>
      <c r="SYH47" s="63"/>
      <c r="SYI47" s="62"/>
      <c r="SYJ47" s="63"/>
      <c r="SYK47" s="62"/>
      <c r="SYL47" s="63"/>
      <c r="SYM47" s="62"/>
      <c r="SYN47" s="63"/>
      <c r="SYO47" s="62"/>
      <c r="SYP47" s="63"/>
      <c r="SYQ47" s="62"/>
      <c r="SYR47" s="63"/>
      <c r="SYS47" s="62"/>
      <c r="SYT47" s="63"/>
      <c r="SYU47" s="62"/>
      <c r="SYV47" s="63"/>
      <c r="SYW47" s="62"/>
      <c r="SYX47" s="63"/>
      <c r="SYY47" s="62"/>
      <c r="SYZ47" s="63"/>
      <c r="SZA47" s="62"/>
      <c r="SZB47" s="63"/>
      <c r="SZC47" s="62"/>
      <c r="SZD47" s="63"/>
      <c r="SZE47" s="62"/>
      <c r="SZF47" s="63"/>
      <c r="SZG47" s="62"/>
      <c r="SZH47" s="63"/>
      <c r="SZI47" s="62"/>
      <c r="SZJ47" s="63"/>
      <c r="SZK47" s="62"/>
      <c r="SZL47" s="63"/>
      <c r="SZM47" s="62"/>
      <c r="SZN47" s="63"/>
      <c r="SZO47" s="62"/>
      <c r="SZP47" s="63"/>
      <c r="SZQ47" s="62"/>
      <c r="SZR47" s="63"/>
      <c r="SZS47" s="62"/>
      <c r="SZT47" s="63"/>
      <c r="SZU47" s="62"/>
      <c r="SZV47" s="63"/>
      <c r="SZW47" s="62"/>
      <c r="SZX47" s="63"/>
      <c r="SZY47" s="62"/>
      <c r="SZZ47" s="63"/>
      <c r="TAA47" s="62"/>
      <c r="TAB47" s="63"/>
      <c r="TAC47" s="62"/>
      <c r="TAD47" s="63"/>
      <c r="TAE47" s="62"/>
      <c r="TAF47" s="63"/>
      <c r="TAG47" s="62"/>
      <c r="TAH47" s="63"/>
      <c r="TAI47" s="62"/>
      <c r="TAJ47" s="63"/>
      <c r="TAK47" s="62"/>
      <c r="TAL47" s="63"/>
      <c r="TAM47" s="62"/>
      <c r="TAN47" s="63"/>
      <c r="TAO47" s="62"/>
      <c r="TAP47" s="63"/>
      <c r="TAQ47" s="62"/>
      <c r="TAR47" s="63"/>
      <c r="TAS47" s="62"/>
      <c r="TAT47" s="63"/>
      <c r="TAU47" s="62"/>
      <c r="TAV47" s="63"/>
      <c r="TAW47" s="62"/>
      <c r="TAX47" s="63"/>
      <c r="TAY47" s="62"/>
      <c r="TAZ47" s="63"/>
      <c r="TBA47" s="62"/>
      <c r="TBB47" s="63"/>
      <c r="TBC47" s="62"/>
      <c r="TBD47" s="63"/>
      <c r="TBE47" s="62"/>
      <c r="TBF47" s="63"/>
      <c r="TBG47" s="62"/>
      <c r="TBH47" s="63"/>
      <c r="TBI47" s="62"/>
      <c r="TBJ47" s="63"/>
      <c r="TBK47" s="62"/>
      <c r="TBL47" s="63"/>
      <c r="TBM47" s="62"/>
      <c r="TBN47" s="63"/>
      <c r="TBO47" s="62"/>
      <c r="TBP47" s="63"/>
      <c r="TBQ47" s="62"/>
      <c r="TBR47" s="63"/>
      <c r="TBS47" s="62"/>
      <c r="TBT47" s="63"/>
      <c r="TBU47" s="62"/>
      <c r="TBV47" s="63"/>
      <c r="TBW47" s="62"/>
      <c r="TBX47" s="63"/>
      <c r="TBY47" s="62"/>
      <c r="TBZ47" s="63"/>
      <c r="TCA47" s="62"/>
      <c r="TCB47" s="63"/>
      <c r="TCC47" s="62"/>
      <c r="TCD47" s="63"/>
      <c r="TCE47" s="62"/>
      <c r="TCF47" s="63"/>
      <c r="TCG47" s="62"/>
      <c r="TCH47" s="63"/>
      <c r="TCI47" s="62"/>
      <c r="TCJ47" s="63"/>
      <c r="TCK47" s="62"/>
      <c r="TCL47" s="63"/>
      <c r="TCM47" s="62"/>
      <c r="TCN47" s="63"/>
      <c r="TCO47" s="62"/>
      <c r="TCP47" s="63"/>
      <c r="TCQ47" s="62"/>
      <c r="TCR47" s="63"/>
      <c r="TCS47" s="62"/>
      <c r="TCT47" s="63"/>
      <c r="TCU47" s="62"/>
      <c r="TCV47" s="63"/>
      <c r="TCW47" s="62"/>
      <c r="TCX47" s="63"/>
      <c r="TCY47" s="62"/>
      <c r="TCZ47" s="63"/>
      <c r="TDA47" s="62"/>
      <c r="TDB47" s="63"/>
      <c r="TDC47" s="62"/>
      <c r="TDD47" s="63"/>
      <c r="TDE47" s="62"/>
      <c r="TDF47" s="63"/>
      <c r="TDG47" s="62"/>
      <c r="TDH47" s="63"/>
      <c r="TDI47" s="62"/>
      <c r="TDJ47" s="63"/>
      <c r="TDK47" s="62"/>
      <c r="TDL47" s="63"/>
      <c r="TDM47" s="62"/>
      <c r="TDN47" s="63"/>
      <c r="TDO47" s="62"/>
      <c r="TDP47" s="63"/>
      <c r="TDQ47" s="62"/>
      <c r="TDR47" s="63"/>
      <c r="TDS47" s="62"/>
      <c r="TDT47" s="63"/>
      <c r="TDU47" s="62"/>
      <c r="TDV47" s="63"/>
      <c r="TDW47" s="62"/>
      <c r="TDX47" s="63"/>
      <c r="TDY47" s="62"/>
      <c r="TDZ47" s="63"/>
      <c r="TEA47" s="62"/>
      <c r="TEB47" s="63"/>
      <c r="TEC47" s="62"/>
      <c r="TED47" s="63"/>
      <c r="TEE47" s="62"/>
      <c r="TEF47" s="63"/>
      <c r="TEG47" s="62"/>
      <c r="TEH47" s="63"/>
      <c r="TEI47" s="62"/>
      <c r="TEJ47" s="63"/>
      <c r="TEK47" s="62"/>
      <c r="TEL47" s="63"/>
      <c r="TEM47" s="62"/>
      <c r="TEN47" s="63"/>
      <c r="TEO47" s="62"/>
      <c r="TEP47" s="63"/>
      <c r="TEQ47" s="62"/>
      <c r="TER47" s="63"/>
      <c r="TES47" s="62"/>
      <c r="TET47" s="63"/>
      <c r="TEU47" s="62"/>
      <c r="TEV47" s="63"/>
      <c r="TEW47" s="62"/>
      <c r="TEX47" s="63"/>
      <c r="TEY47" s="62"/>
      <c r="TEZ47" s="63"/>
      <c r="TFA47" s="62"/>
      <c r="TFB47" s="63"/>
      <c r="TFC47" s="62"/>
      <c r="TFD47" s="63"/>
      <c r="TFE47" s="62"/>
      <c r="TFF47" s="63"/>
      <c r="TFG47" s="62"/>
      <c r="TFH47" s="63"/>
      <c r="TFI47" s="62"/>
      <c r="TFJ47" s="63"/>
      <c r="TFK47" s="62"/>
      <c r="TFL47" s="63"/>
      <c r="TFM47" s="62"/>
      <c r="TFN47" s="63"/>
      <c r="TFO47" s="62"/>
      <c r="TFP47" s="63"/>
      <c r="TFQ47" s="62"/>
      <c r="TFR47" s="63"/>
      <c r="TFS47" s="62"/>
      <c r="TFT47" s="63"/>
      <c r="TFU47" s="62"/>
      <c r="TFV47" s="63"/>
      <c r="TFW47" s="62"/>
      <c r="TFX47" s="63"/>
      <c r="TFY47" s="62"/>
      <c r="TFZ47" s="63"/>
      <c r="TGA47" s="62"/>
      <c r="TGB47" s="63"/>
      <c r="TGC47" s="62"/>
      <c r="TGD47" s="63"/>
      <c r="TGE47" s="62"/>
      <c r="TGF47" s="63"/>
      <c r="TGG47" s="62"/>
      <c r="TGH47" s="63"/>
      <c r="TGI47" s="62"/>
      <c r="TGJ47" s="63"/>
      <c r="TGK47" s="62"/>
      <c r="TGL47" s="63"/>
      <c r="TGM47" s="62"/>
      <c r="TGN47" s="63"/>
      <c r="TGO47" s="62"/>
      <c r="TGP47" s="63"/>
      <c r="TGQ47" s="62"/>
      <c r="TGR47" s="63"/>
      <c r="TGS47" s="62"/>
      <c r="TGT47" s="63"/>
      <c r="TGU47" s="62"/>
      <c r="TGV47" s="63"/>
      <c r="TGW47" s="62"/>
      <c r="TGX47" s="63"/>
      <c r="TGY47" s="62"/>
      <c r="TGZ47" s="63"/>
      <c r="THA47" s="62"/>
      <c r="THB47" s="63"/>
      <c r="THC47" s="62"/>
      <c r="THD47" s="63"/>
      <c r="THE47" s="62"/>
      <c r="THF47" s="63"/>
      <c r="THG47" s="62"/>
      <c r="THH47" s="63"/>
      <c r="THI47" s="62"/>
      <c r="THJ47" s="63"/>
      <c r="THK47" s="62"/>
      <c r="THL47" s="63"/>
      <c r="THM47" s="62"/>
      <c r="THN47" s="63"/>
      <c r="THO47" s="62"/>
      <c r="THP47" s="63"/>
      <c r="THQ47" s="62"/>
      <c r="THR47" s="63"/>
      <c r="THS47" s="62"/>
      <c r="THT47" s="63"/>
      <c r="THU47" s="62"/>
      <c r="THV47" s="63"/>
      <c r="THW47" s="62"/>
      <c r="THX47" s="63"/>
      <c r="THY47" s="62"/>
      <c r="THZ47" s="63"/>
      <c r="TIA47" s="62"/>
      <c r="TIB47" s="63"/>
      <c r="TIC47" s="62"/>
      <c r="TID47" s="63"/>
      <c r="TIE47" s="62"/>
      <c r="TIF47" s="63"/>
      <c r="TIG47" s="62"/>
      <c r="TIH47" s="63"/>
      <c r="TII47" s="62"/>
      <c r="TIJ47" s="63"/>
      <c r="TIK47" s="62"/>
      <c r="TIL47" s="63"/>
      <c r="TIM47" s="62"/>
      <c r="TIN47" s="63"/>
      <c r="TIO47" s="62"/>
      <c r="TIP47" s="63"/>
      <c r="TIQ47" s="62"/>
      <c r="TIR47" s="63"/>
      <c r="TIS47" s="62"/>
      <c r="TIT47" s="63"/>
      <c r="TIU47" s="62"/>
      <c r="TIV47" s="63"/>
      <c r="TIW47" s="62"/>
      <c r="TIX47" s="63"/>
      <c r="TIY47" s="62"/>
      <c r="TIZ47" s="63"/>
      <c r="TJA47" s="62"/>
      <c r="TJB47" s="63"/>
      <c r="TJC47" s="62"/>
      <c r="TJD47" s="63"/>
      <c r="TJE47" s="62"/>
      <c r="TJF47" s="63"/>
      <c r="TJG47" s="62"/>
      <c r="TJH47" s="63"/>
      <c r="TJI47" s="62"/>
      <c r="TJJ47" s="63"/>
      <c r="TJK47" s="62"/>
      <c r="TJL47" s="63"/>
      <c r="TJM47" s="62"/>
      <c r="TJN47" s="63"/>
      <c r="TJO47" s="62"/>
      <c r="TJP47" s="63"/>
      <c r="TJQ47" s="62"/>
      <c r="TJR47" s="63"/>
      <c r="TJS47" s="62"/>
      <c r="TJT47" s="63"/>
      <c r="TJU47" s="62"/>
      <c r="TJV47" s="63"/>
      <c r="TJW47" s="62"/>
      <c r="TJX47" s="63"/>
      <c r="TJY47" s="62"/>
      <c r="TJZ47" s="63"/>
      <c r="TKA47" s="62"/>
      <c r="TKB47" s="63"/>
      <c r="TKC47" s="62"/>
      <c r="TKD47" s="63"/>
      <c r="TKE47" s="62"/>
      <c r="TKF47" s="63"/>
      <c r="TKG47" s="62"/>
      <c r="TKH47" s="63"/>
      <c r="TKI47" s="62"/>
      <c r="TKJ47" s="63"/>
      <c r="TKK47" s="62"/>
      <c r="TKL47" s="63"/>
      <c r="TKM47" s="62"/>
      <c r="TKN47" s="63"/>
      <c r="TKO47" s="62"/>
      <c r="TKP47" s="63"/>
      <c r="TKQ47" s="62"/>
      <c r="TKR47" s="63"/>
      <c r="TKS47" s="62"/>
      <c r="TKT47" s="63"/>
      <c r="TKU47" s="62"/>
      <c r="TKV47" s="63"/>
      <c r="TKW47" s="62"/>
      <c r="TKX47" s="63"/>
      <c r="TKY47" s="62"/>
      <c r="TKZ47" s="63"/>
      <c r="TLA47" s="62"/>
      <c r="TLB47" s="63"/>
      <c r="TLC47" s="62"/>
      <c r="TLD47" s="63"/>
      <c r="TLE47" s="62"/>
      <c r="TLF47" s="63"/>
      <c r="TLG47" s="62"/>
      <c r="TLH47" s="63"/>
      <c r="TLI47" s="62"/>
      <c r="TLJ47" s="63"/>
      <c r="TLK47" s="62"/>
      <c r="TLL47" s="63"/>
      <c r="TLM47" s="62"/>
      <c r="TLN47" s="63"/>
      <c r="TLO47" s="62"/>
      <c r="TLP47" s="63"/>
      <c r="TLQ47" s="62"/>
      <c r="TLR47" s="63"/>
      <c r="TLS47" s="62"/>
      <c r="TLT47" s="63"/>
      <c r="TLU47" s="62"/>
      <c r="TLV47" s="63"/>
      <c r="TLW47" s="62"/>
      <c r="TLX47" s="63"/>
      <c r="TLY47" s="62"/>
      <c r="TLZ47" s="63"/>
      <c r="TMA47" s="62"/>
      <c r="TMB47" s="63"/>
      <c r="TMC47" s="62"/>
      <c r="TMD47" s="63"/>
      <c r="TME47" s="62"/>
      <c r="TMF47" s="63"/>
      <c r="TMG47" s="62"/>
      <c r="TMH47" s="63"/>
      <c r="TMI47" s="62"/>
      <c r="TMJ47" s="63"/>
      <c r="TMK47" s="62"/>
      <c r="TML47" s="63"/>
      <c r="TMM47" s="62"/>
      <c r="TMN47" s="63"/>
      <c r="TMO47" s="62"/>
      <c r="TMP47" s="63"/>
      <c r="TMQ47" s="62"/>
      <c r="TMR47" s="63"/>
      <c r="TMS47" s="62"/>
      <c r="TMT47" s="63"/>
      <c r="TMU47" s="62"/>
      <c r="TMV47" s="63"/>
      <c r="TMW47" s="62"/>
      <c r="TMX47" s="63"/>
      <c r="TMY47" s="62"/>
      <c r="TMZ47" s="63"/>
      <c r="TNA47" s="62"/>
      <c r="TNB47" s="63"/>
      <c r="TNC47" s="62"/>
      <c r="TND47" s="63"/>
      <c r="TNE47" s="62"/>
      <c r="TNF47" s="63"/>
      <c r="TNG47" s="62"/>
      <c r="TNH47" s="63"/>
      <c r="TNI47" s="62"/>
      <c r="TNJ47" s="63"/>
      <c r="TNK47" s="62"/>
      <c r="TNL47" s="63"/>
      <c r="TNM47" s="62"/>
      <c r="TNN47" s="63"/>
      <c r="TNO47" s="62"/>
      <c r="TNP47" s="63"/>
      <c r="TNQ47" s="62"/>
      <c r="TNR47" s="63"/>
      <c r="TNS47" s="62"/>
      <c r="TNT47" s="63"/>
      <c r="TNU47" s="62"/>
      <c r="TNV47" s="63"/>
      <c r="TNW47" s="62"/>
      <c r="TNX47" s="63"/>
      <c r="TNY47" s="62"/>
      <c r="TNZ47" s="63"/>
      <c r="TOA47" s="62"/>
      <c r="TOB47" s="63"/>
      <c r="TOC47" s="62"/>
      <c r="TOD47" s="63"/>
      <c r="TOE47" s="62"/>
      <c r="TOF47" s="63"/>
      <c r="TOG47" s="62"/>
      <c r="TOH47" s="63"/>
      <c r="TOI47" s="62"/>
      <c r="TOJ47" s="63"/>
      <c r="TOK47" s="62"/>
      <c r="TOL47" s="63"/>
      <c r="TOM47" s="62"/>
      <c r="TON47" s="63"/>
      <c r="TOO47" s="62"/>
      <c r="TOP47" s="63"/>
      <c r="TOQ47" s="62"/>
      <c r="TOR47" s="63"/>
      <c r="TOS47" s="62"/>
      <c r="TOT47" s="63"/>
      <c r="TOU47" s="62"/>
      <c r="TOV47" s="63"/>
      <c r="TOW47" s="62"/>
      <c r="TOX47" s="63"/>
      <c r="TOY47" s="62"/>
      <c r="TOZ47" s="63"/>
      <c r="TPA47" s="62"/>
      <c r="TPB47" s="63"/>
      <c r="TPC47" s="62"/>
      <c r="TPD47" s="63"/>
      <c r="TPE47" s="62"/>
      <c r="TPF47" s="63"/>
      <c r="TPG47" s="62"/>
      <c r="TPH47" s="63"/>
      <c r="TPI47" s="62"/>
      <c r="TPJ47" s="63"/>
      <c r="TPK47" s="62"/>
      <c r="TPL47" s="63"/>
      <c r="TPM47" s="62"/>
      <c r="TPN47" s="63"/>
      <c r="TPO47" s="62"/>
      <c r="TPP47" s="63"/>
      <c r="TPQ47" s="62"/>
      <c r="TPR47" s="63"/>
      <c r="TPS47" s="62"/>
      <c r="TPT47" s="63"/>
      <c r="TPU47" s="62"/>
      <c r="TPV47" s="63"/>
      <c r="TPW47" s="62"/>
      <c r="TPX47" s="63"/>
      <c r="TPY47" s="62"/>
      <c r="TPZ47" s="63"/>
      <c r="TQA47" s="62"/>
      <c r="TQB47" s="63"/>
      <c r="TQC47" s="62"/>
      <c r="TQD47" s="63"/>
      <c r="TQE47" s="62"/>
      <c r="TQF47" s="63"/>
      <c r="TQG47" s="62"/>
      <c r="TQH47" s="63"/>
      <c r="TQI47" s="62"/>
      <c r="TQJ47" s="63"/>
      <c r="TQK47" s="62"/>
      <c r="TQL47" s="63"/>
      <c r="TQM47" s="62"/>
      <c r="TQN47" s="63"/>
      <c r="TQO47" s="62"/>
      <c r="TQP47" s="63"/>
      <c r="TQQ47" s="62"/>
      <c r="TQR47" s="63"/>
      <c r="TQS47" s="62"/>
      <c r="TQT47" s="63"/>
      <c r="TQU47" s="62"/>
      <c r="TQV47" s="63"/>
      <c r="TQW47" s="62"/>
      <c r="TQX47" s="63"/>
      <c r="TQY47" s="62"/>
      <c r="TQZ47" s="63"/>
      <c r="TRA47" s="62"/>
      <c r="TRB47" s="63"/>
      <c r="TRC47" s="62"/>
      <c r="TRD47" s="63"/>
      <c r="TRE47" s="62"/>
      <c r="TRF47" s="63"/>
      <c r="TRG47" s="62"/>
      <c r="TRH47" s="63"/>
      <c r="TRI47" s="62"/>
      <c r="TRJ47" s="63"/>
      <c r="TRK47" s="62"/>
      <c r="TRL47" s="63"/>
      <c r="TRM47" s="62"/>
      <c r="TRN47" s="63"/>
      <c r="TRO47" s="62"/>
      <c r="TRP47" s="63"/>
      <c r="TRQ47" s="62"/>
      <c r="TRR47" s="63"/>
      <c r="TRS47" s="62"/>
      <c r="TRT47" s="63"/>
      <c r="TRU47" s="62"/>
      <c r="TRV47" s="63"/>
      <c r="TRW47" s="62"/>
      <c r="TRX47" s="63"/>
      <c r="TRY47" s="62"/>
      <c r="TRZ47" s="63"/>
      <c r="TSA47" s="62"/>
      <c r="TSB47" s="63"/>
      <c r="TSC47" s="62"/>
      <c r="TSD47" s="63"/>
      <c r="TSE47" s="62"/>
      <c r="TSF47" s="63"/>
      <c r="TSG47" s="62"/>
      <c r="TSH47" s="63"/>
      <c r="TSI47" s="62"/>
      <c r="TSJ47" s="63"/>
      <c r="TSK47" s="62"/>
      <c r="TSL47" s="63"/>
      <c r="TSM47" s="62"/>
      <c r="TSN47" s="63"/>
      <c r="TSO47" s="62"/>
      <c r="TSP47" s="63"/>
      <c r="TSQ47" s="62"/>
      <c r="TSR47" s="63"/>
      <c r="TSS47" s="62"/>
      <c r="TST47" s="63"/>
      <c r="TSU47" s="62"/>
      <c r="TSV47" s="63"/>
      <c r="TSW47" s="62"/>
      <c r="TSX47" s="63"/>
      <c r="TSY47" s="62"/>
      <c r="TSZ47" s="63"/>
      <c r="TTA47" s="62"/>
      <c r="TTB47" s="63"/>
      <c r="TTC47" s="62"/>
      <c r="TTD47" s="63"/>
      <c r="TTE47" s="62"/>
      <c r="TTF47" s="63"/>
      <c r="TTG47" s="62"/>
      <c r="TTH47" s="63"/>
      <c r="TTI47" s="62"/>
      <c r="TTJ47" s="63"/>
      <c r="TTK47" s="62"/>
      <c r="TTL47" s="63"/>
      <c r="TTM47" s="62"/>
      <c r="TTN47" s="63"/>
      <c r="TTO47" s="62"/>
      <c r="TTP47" s="63"/>
      <c r="TTQ47" s="62"/>
      <c r="TTR47" s="63"/>
      <c r="TTS47" s="62"/>
      <c r="TTT47" s="63"/>
      <c r="TTU47" s="62"/>
      <c r="TTV47" s="63"/>
      <c r="TTW47" s="62"/>
      <c r="TTX47" s="63"/>
      <c r="TTY47" s="62"/>
      <c r="TTZ47" s="63"/>
      <c r="TUA47" s="62"/>
      <c r="TUB47" s="63"/>
      <c r="TUC47" s="62"/>
      <c r="TUD47" s="63"/>
      <c r="TUE47" s="62"/>
      <c r="TUF47" s="63"/>
      <c r="TUG47" s="62"/>
      <c r="TUH47" s="63"/>
      <c r="TUI47" s="62"/>
      <c r="TUJ47" s="63"/>
      <c r="TUK47" s="62"/>
      <c r="TUL47" s="63"/>
      <c r="TUM47" s="62"/>
      <c r="TUN47" s="63"/>
      <c r="TUO47" s="62"/>
      <c r="TUP47" s="63"/>
      <c r="TUQ47" s="62"/>
      <c r="TUR47" s="63"/>
      <c r="TUS47" s="62"/>
      <c r="TUT47" s="63"/>
      <c r="TUU47" s="62"/>
      <c r="TUV47" s="63"/>
      <c r="TUW47" s="62"/>
      <c r="TUX47" s="63"/>
      <c r="TUY47" s="62"/>
      <c r="TUZ47" s="63"/>
      <c r="TVA47" s="62"/>
      <c r="TVB47" s="63"/>
      <c r="TVC47" s="62"/>
      <c r="TVD47" s="63"/>
      <c r="TVE47" s="62"/>
      <c r="TVF47" s="63"/>
      <c r="TVG47" s="62"/>
      <c r="TVH47" s="63"/>
      <c r="TVI47" s="62"/>
      <c r="TVJ47" s="63"/>
      <c r="TVK47" s="62"/>
      <c r="TVL47" s="63"/>
      <c r="TVM47" s="62"/>
      <c r="TVN47" s="63"/>
      <c r="TVO47" s="62"/>
      <c r="TVP47" s="63"/>
      <c r="TVQ47" s="62"/>
      <c r="TVR47" s="63"/>
      <c r="TVS47" s="62"/>
      <c r="TVT47" s="63"/>
      <c r="TVU47" s="62"/>
      <c r="TVV47" s="63"/>
      <c r="TVW47" s="62"/>
      <c r="TVX47" s="63"/>
      <c r="TVY47" s="62"/>
      <c r="TVZ47" s="63"/>
      <c r="TWA47" s="62"/>
      <c r="TWB47" s="63"/>
      <c r="TWC47" s="62"/>
      <c r="TWD47" s="63"/>
      <c r="TWE47" s="62"/>
      <c r="TWF47" s="63"/>
      <c r="TWG47" s="62"/>
      <c r="TWH47" s="63"/>
      <c r="TWI47" s="62"/>
      <c r="TWJ47" s="63"/>
      <c r="TWK47" s="62"/>
      <c r="TWL47" s="63"/>
      <c r="TWM47" s="62"/>
      <c r="TWN47" s="63"/>
      <c r="TWO47" s="62"/>
      <c r="TWP47" s="63"/>
      <c r="TWQ47" s="62"/>
      <c r="TWR47" s="63"/>
      <c r="TWS47" s="62"/>
      <c r="TWT47" s="63"/>
      <c r="TWU47" s="62"/>
      <c r="TWV47" s="63"/>
      <c r="TWW47" s="62"/>
      <c r="TWX47" s="63"/>
      <c r="TWY47" s="62"/>
      <c r="TWZ47" s="63"/>
      <c r="TXA47" s="62"/>
      <c r="TXB47" s="63"/>
      <c r="TXC47" s="62"/>
      <c r="TXD47" s="63"/>
      <c r="TXE47" s="62"/>
      <c r="TXF47" s="63"/>
      <c r="TXG47" s="62"/>
      <c r="TXH47" s="63"/>
      <c r="TXI47" s="62"/>
      <c r="TXJ47" s="63"/>
      <c r="TXK47" s="62"/>
      <c r="TXL47" s="63"/>
      <c r="TXM47" s="62"/>
      <c r="TXN47" s="63"/>
      <c r="TXO47" s="62"/>
      <c r="TXP47" s="63"/>
      <c r="TXQ47" s="62"/>
      <c r="TXR47" s="63"/>
      <c r="TXS47" s="62"/>
      <c r="TXT47" s="63"/>
      <c r="TXU47" s="62"/>
      <c r="TXV47" s="63"/>
      <c r="TXW47" s="62"/>
      <c r="TXX47" s="63"/>
      <c r="TXY47" s="62"/>
      <c r="TXZ47" s="63"/>
      <c r="TYA47" s="62"/>
      <c r="TYB47" s="63"/>
      <c r="TYC47" s="62"/>
      <c r="TYD47" s="63"/>
      <c r="TYE47" s="62"/>
      <c r="TYF47" s="63"/>
      <c r="TYG47" s="62"/>
      <c r="TYH47" s="63"/>
      <c r="TYI47" s="62"/>
      <c r="TYJ47" s="63"/>
      <c r="TYK47" s="62"/>
      <c r="TYL47" s="63"/>
      <c r="TYM47" s="62"/>
      <c r="TYN47" s="63"/>
      <c r="TYO47" s="62"/>
      <c r="TYP47" s="63"/>
      <c r="TYQ47" s="62"/>
      <c r="TYR47" s="63"/>
      <c r="TYS47" s="62"/>
      <c r="TYT47" s="63"/>
      <c r="TYU47" s="62"/>
      <c r="TYV47" s="63"/>
      <c r="TYW47" s="62"/>
      <c r="TYX47" s="63"/>
      <c r="TYY47" s="62"/>
      <c r="TYZ47" s="63"/>
      <c r="TZA47" s="62"/>
      <c r="TZB47" s="63"/>
      <c r="TZC47" s="62"/>
      <c r="TZD47" s="63"/>
      <c r="TZE47" s="62"/>
      <c r="TZF47" s="63"/>
      <c r="TZG47" s="62"/>
      <c r="TZH47" s="63"/>
      <c r="TZI47" s="62"/>
      <c r="TZJ47" s="63"/>
      <c r="TZK47" s="62"/>
      <c r="TZL47" s="63"/>
      <c r="TZM47" s="62"/>
      <c r="TZN47" s="63"/>
      <c r="TZO47" s="62"/>
      <c r="TZP47" s="63"/>
      <c r="TZQ47" s="62"/>
      <c r="TZR47" s="63"/>
      <c r="TZS47" s="62"/>
      <c r="TZT47" s="63"/>
      <c r="TZU47" s="62"/>
      <c r="TZV47" s="63"/>
      <c r="TZW47" s="62"/>
      <c r="TZX47" s="63"/>
      <c r="TZY47" s="62"/>
      <c r="TZZ47" s="63"/>
      <c r="UAA47" s="62"/>
      <c r="UAB47" s="63"/>
      <c r="UAC47" s="62"/>
      <c r="UAD47" s="63"/>
      <c r="UAE47" s="62"/>
      <c r="UAF47" s="63"/>
      <c r="UAG47" s="62"/>
      <c r="UAH47" s="63"/>
      <c r="UAI47" s="62"/>
      <c r="UAJ47" s="63"/>
      <c r="UAK47" s="62"/>
      <c r="UAL47" s="63"/>
      <c r="UAM47" s="62"/>
      <c r="UAN47" s="63"/>
      <c r="UAO47" s="62"/>
      <c r="UAP47" s="63"/>
      <c r="UAQ47" s="62"/>
      <c r="UAR47" s="63"/>
      <c r="UAS47" s="62"/>
      <c r="UAT47" s="63"/>
      <c r="UAU47" s="62"/>
      <c r="UAV47" s="63"/>
      <c r="UAW47" s="62"/>
      <c r="UAX47" s="63"/>
      <c r="UAY47" s="62"/>
      <c r="UAZ47" s="63"/>
      <c r="UBA47" s="62"/>
      <c r="UBB47" s="63"/>
      <c r="UBC47" s="62"/>
      <c r="UBD47" s="63"/>
      <c r="UBE47" s="62"/>
      <c r="UBF47" s="63"/>
      <c r="UBG47" s="62"/>
      <c r="UBH47" s="63"/>
      <c r="UBI47" s="62"/>
      <c r="UBJ47" s="63"/>
      <c r="UBK47" s="62"/>
      <c r="UBL47" s="63"/>
      <c r="UBM47" s="62"/>
      <c r="UBN47" s="63"/>
      <c r="UBO47" s="62"/>
      <c r="UBP47" s="63"/>
      <c r="UBQ47" s="62"/>
      <c r="UBR47" s="63"/>
      <c r="UBS47" s="62"/>
      <c r="UBT47" s="63"/>
      <c r="UBU47" s="62"/>
      <c r="UBV47" s="63"/>
      <c r="UBW47" s="62"/>
      <c r="UBX47" s="63"/>
      <c r="UBY47" s="62"/>
      <c r="UBZ47" s="63"/>
      <c r="UCA47" s="62"/>
      <c r="UCB47" s="63"/>
      <c r="UCC47" s="62"/>
      <c r="UCD47" s="63"/>
      <c r="UCE47" s="62"/>
      <c r="UCF47" s="63"/>
      <c r="UCG47" s="62"/>
      <c r="UCH47" s="63"/>
      <c r="UCI47" s="62"/>
      <c r="UCJ47" s="63"/>
      <c r="UCK47" s="62"/>
      <c r="UCL47" s="63"/>
      <c r="UCM47" s="62"/>
      <c r="UCN47" s="63"/>
      <c r="UCO47" s="62"/>
      <c r="UCP47" s="63"/>
      <c r="UCQ47" s="62"/>
      <c r="UCR47" s="63"/>
      <c r="UCS47" s="62"/>
      <c r="UCT47" s="63"/>
      <c r="UCU47" s="62"/>
      <c r="UCV47" s="63"/>
      <c r="UCW47" s="62"/>
      <c r="UCX47" s="63"/>
      <c r="UCY47" s="62"/>
      <c r="UCZ47" s="63"/>
      <c r="UDA47" s="62"/>
      <c r="UDB47" s="63"/>
      <c r="UDC47" s="62"/>
      <c r="UDD47" s="63"/>
      <c r="UDE47" s="62"/>
      <c r="UDF47" s="63"/>
      <c r="UDG47" s="62"/>
      <c r="UDH47" s="63"/>
      <c r="UDI47" s="62"/>
      <c r="UDJ47" s="63"/>
      <c r="UDK47" s="62"/>
      <c r="UDL47" s="63"/>
      <c r="UDM47" s="62"/>
      <c r="UDN47" s="63"/>
      <c r="UDO47" s="62"/>
      <c r="UDP47" s="63"/>
      <c r="UDQ47" s="62"/>
      <c r="UDR47" s="63"/>
      <c r="UDS47" s="62"/>
      <c r="UDT47" s="63"/>
      <c r="UDU47" s="62"/>
      <c r="UDV47" s="63"/>
      <c r="UDW47" s="62"/>
      <c r="UDX47" s="63"/>
      <c r="UDY47" s="62"/>
      <c r="UDZ47" s="63"/>
      <c r="UEA47" s="62"/>
      <c r="UEB47" s="63"/>
      <c r="UEC47" s="62"/>
      <c r="UED47" s="63"/>
      <c r="UEE47" s="62"/>
      <c r="UEF47" s="63"/>
      <c r="UEG47" s="62"/>
      <c r="UEH47" s="63"/>
      <c r="UEI47" s="62"/>
      <c r="UEJ47" s="63"/>
      <c r="UEK47" s="62"/>
      <c r="UEL47" s="63"/>
      <c r="UEM47" s="62"/>
      <c r="UEN47" s="63"/>
      <c r="UEO47" s="62"/>
      <c r="UEP47" s="63"/>
      <c r="UEQ47" s="62"/>
      <c r="UER47" s="63"/>
      <c r="UES47" s="62"/>
      <c r="UET47" s="63"/>
      <c r="UEU47" s="62"/>
      <c r="UEV47" s="63"/>
      <c r="UEW47" s="62"/>
      <c r="UEX47" s="63"/>
      <c r="UEY47" s="62"/>
      <c r="UEZ47" s="63"/>
      <c r="UFA47" s="62"/>
      <c r="UFB47" s="63"/>
      <c r="UFC47" s="62"/>
      <c r="UFD47" s="63"/>
      <c r="UFE47" s="62"/>
      <c r="UFF47" s="63"/>
      <c r="UFG47" s="62"/>
      <c r="UFH47" s="63"/>
      <c r="UFI47" s="62"/>
      <c r="UFJ47" s="63"/>
      <c r="UFK47" s="62"/>
      <c r="UFL47" s="63"/>
      <c r="UFM47" s="62"/>
      <c r="UFN47" s="63"/>
      <c r="UFO47" s="62"/>
      <c r="UFP47" s="63"/>
      <c r="UFQ47" s="62"/>
      <c r="UFR47" s="63"/>
      <c r="UFS47" s="62"/>
      <c r="UFT47" s="63"/>
      <c r="UFU47" s="62"/>
      <c r="UFV47" s="63"/>
      <c r="UFW47" s="62"/>
      <c r="UFX47" s="63"/>
      <c r="UFY47" s="62"/>
      <c r="UFZ47" s="63"/>
      <c r="UGA47" s="62"/>
      <c r="UGB47" s="63"/>
      <c r="UGC47" s="62"/>
      <c r="UGD47" s="63"/>
      <c r="UGE47" s="62"/>
      <c r="UGF47" s="63"/>
      <c r="UGG47" s="62"/>
      <c r="UGH47" s="63"/>
      <c r="UGI47" s="62"/>
      <c r="UGJ47" s="63"/>
      <c r="UGK47" s="62"/>
      <c r="UGL47" s="63"/>
      <c r="UGM47" s="62"/>
      <c r="UGN47" s="63"/>
      <c r="UGO47" s="62"/>
      <c r="UGP47" s="63"/>
      <c r="UGQ47" s="62"/>
      <c r="UGR47" s="63"/>
      <c r="UGS47" s="62"/>
      <c r="UGT47" s="63"/>
      <c r="UGU47" s="62"/>
      <c r="UGV47" s="63"/>
      <c r="UGW47" s="62"/>
      <c r="UGX47" s="63"/>
      <c r="UGY47" s="62"/>
      <c r="UGZ47" s="63"/>
      <c r="UHA47" s="62"/>
      <c r="UHB47" s="63"/>
      <c r="UHC47" s="62"/>
      <c r="UHD47" s="63"/>
      <c r="UHE47" s="62"/>
      <c r="UHF47" s="63"/>
      <c r="UHG47" s="62"/>
      <c r="UHH47" s="63"/>
      <c r="UHI47" s="62"/>
      <c r="UHJ47" s="63"/>
      <c r="UHK47" s="62"/>
      <c r="UHL47" s="63"/>
      <c r="UHM47" s="62"/>
      <c r="UHN47" s="63"/>
      <c r="UHO47" s="62"/>
      <c r="UHP47" s="63"/>
      <c r="UHQ47" s="62"/>
      <c r="UHR47" s="63"/>
      <c r="UHS47" s="62"/>
      <c r="UHT47" s="63"/>
      <c r="UHU47" s="62"/>
      <c r="UHV47" s="63"/>
      <c r="UHW47" s="62"/>
      <c r="UHX47" s="63"/>
      <c r="UHY47" s="62"/>
      <c r="UHZ47" s="63"/>
      <c r="UIA47" s="62"/>
      <c r="UIB47" s="63"/>
      <c r="UIC47" s="62"/>
      <c r="UID47" s="63"/>
      <c r="UIE47" s="62"/>
      <c r="UIF47" s="63"/>
      <c r="UIG47" s="62"/>
      <c r="UIH47" s="63"/>
      <c r="UII47" s="62"/>
      <c r="UIJ47" s="63"/>
      <c r="UIK47" s="62"/>
      <c r="UIL47" s="63"/>
      <c r="UIM47" s="62"/>
      <c r="UIN47" s="63"/>
      <c r="UIO47" s="62"/>
      <c r="UIP47" s="63"/>
      <c r="UIQ47" s="62"/>
      <c r="UIR47" s="63"/>
      <c r="UIS47" s="62"/>
      <c r="UIT47" s="63"/>
      <c r="UIU47" s="62"/>
      <c r="UIV47" s="63"/>
      <c r="UIW47" s="62"/>
      <c r="UIX47" s="63"/>
      <c r="UIY47" s="62"/>
      <c r="UIZ47" s="63"/>
      <c r="UJA47" s="62"/>
      <c r="UJB47" s="63"/>
      <c r="UJC47" s="62"/>
      <c r="UJD47" s="63"/>
      <c r="UJE47" s="62"/>
      <c r="UJF47" s="63"/>
      <c r="UJG47" s="62"/>
      <c r="UJH47" s="63"/>
      <c r="UJI47" s="62"/>
      <c r="UJJ47" s="63"/>
      <c r="UJK47" s="62"/>
      <c r="UJL47" s="63"/>
      <c r="UJM47" s="62"/>
      <c r="UJN47" s="63"/>
      <c r="UJO47" s="62"/>
      <c r="UJP47" s="63"/>
      <c r="UJQ47" s="62"/>
      <c r="UJR47" s="63"/>
      <c r="UJS47" s="62"/>
      <c r="UJT47" s="63"/>
      <c r="UJU47" s="62"/>
      <c r="UJV47" s="63"/>
      <c r="UJW47" s="62"/>
      <c r="UJX47" s="63"/>
      <c r="UJY47" s="62"/>
      <c r="UJZ47" s="63"/>
      <c r="UKA47" s="62"/>
      <c r="UKB47" s="63"/>
      <c r="UKC47" s="62"/>
      <c r="UKD47" s="63"/>
      <c r="UKE47" s="62"/>
      <c r="UKF47" s="63"/>
      <c r="UKG47" s="62"/>
      <c r="UKH47" s="63"/>
      <c r="UKI47" s="62"/>
      <c r="UKJ47" s="63"/>
      <c r="UKK47" s="62"/>
      <c r="UKL47" s="63"/>
      <c r="UKM47" s="62"/>
      <c r="UKN47" s="63"/>
      <c r="UKO47" s="62"/>
      <c r="UKP47" s="63"/>
      <c r="UKQ47" s="62"/>
      <c r="UKR47" s="63"/>
      <c r="UKS47" s="62"/>
      <c r="UKT47" s="63"/>
      <c r="UKU47" s="62"/>
      <c r="UKV47" s="63"/>
      <c r="UKW47" s="62"/>
      <c r="UKX47" s="63"/>
      <c r="UKY47" s="62"/>
      <c r="UKZ47" s="63"/>
      <c r="ULA47" s="62"/>
      <c r="ULB47" s="63"/>
      <c r="ULC47" s="62"/>
      <c r="ULD47" s="63"/>
      <c r="ULE47" s="62"/>
      <c r="ULF47" s="63"/>
      <c r="ULG47" s="62"/>
      <c r="ULH47" s="63"/>
      <c r="ULI47" s="62"/>
      <c r="ULJ47" s="63"/>
      <c r="ULK47" s="62"/>
      <c r="ULL47" s="63"/>
      <c r="ULM47" s="62"/>
      <c r="ULN47" s="63"/>
      <c r="ULO47" s="62"/>
      <c r="ULP47" s="63"/>
      <c r="ULQ47" s="62"/>
      <c r="ULR47" s="63"/>
      <c r="ULS47" s="62"/>
      <c r="ULT47" s="63"/>
      <c r="ULU47" s="62"/>
      <c r="ULV47" s="63"/>
      <c r="ULW47" s="62"/>
      <c r="ULX47" s="63"/>
      <c r="ULY47" s="62"/>
      <c r="ULZ47" s="63"/>
      <c r="UMA47" s="62"/>
      <c r="UMB47" s="63"/>
      <c r="UMC47" s="62"/>
      <c r="UMD47" s="63"/>
      <c r="UME47" s="62"/>
      <c r="UMF47" s="63"/>
      <c r="UMG47" s="62"/>
      <c r="UMH47" s="63"/>
      <c r="UMI47" s="62"/>
      <c r="UMJ47" s="63"/>
      <c r="UMK47" s="62"/>
      <c r="UML47" s="63"/>
      <c r="UMM47" s="62"/>
      <c r="UMN47" s="63"/>
      <c r="UMO47" s="62"/>
      <c r="UMP47" s="63"/>
      <c r="UMQ47" s="62"/>
      <c r="UMR47" s="63"/>
      <c r="UMS47" s="62"/>
      <c r="UMT47" s="63"/>
      <c r="UMU47" s="62"/>
      <c r="UMV47" s="63"/>
      <c r="UMW47" s="62"/>
      <c r="UMX47" s="63"/>
      <c r="UMY47" s="62"/>
      <c r="UMZ47" s="63"/>
      <c r="UNA47" s="62"/>
      <c r="UNB47" s="63"/>
      <c r="UNC47" s="62"/>
      <c r="UND47" s="63"/>
      <c r="UNE47" s="62"/>
      <c r="UNF47" s="63"/>
      <c r="UNG47" s="62"/>
      <c r="UNH47" s="63"/>
      <c r="UNI47" s="62"/>
      <c r="UNJ47" s="63"/>
      <c r="UNK47" s="62"/>
      <c r="UNL47" s="63"/>
      <c r="UNM47" s="62"/>
      <c r="UNN47" s="63"/>
      <c r="UNO47" s="62"/>
      <c r="UNP47" s="63"/>
      <c r="UNQ47" s="62"/>
      <c r="UNR47" s="63"/>
      <c r="UNS47" s="62"/>
      <c r="UNT47" s="63"/>
      <c r="UNU47" s="62"/>
      <c r="UNV47" s="63"/>
      <c r="UNW47" s="62"/>
      <c r="UNX47" s="63"/>
      <c r="UNY47" s="62"/>
      <c r="UNZ47" s="63"/>
      <c r="UOA47" s="62"/>
      <c r="UOB47" s="63"/>
      <c r="UOC47" s="62"/>
      <c r="UOD47" s="63"/>
      <c r="UOE47" s="62"/>
      <c r="UOF47" s="63"/>
      <c r="UOG47" s="62"/>
      <c r="UOH47" s="63"/>
      <c r="UOI47" s="62"/>
      <c r="UOJ47" s="63"/>
      <c r="UOK47" s="62"/>
      <c r="UOL47" s="63"/>
      <c r="UOM47" s="62"/>
      <c r="UON47" s="63"/>
      <c r="UOO47" s="62"/>
      <c r="UOP47" s="63"/>
      <c r="UOQ47" s="62"/>
      <c r="UOR47" s="63"/>
      <c r="UOS47" s="62"/>
      <c r="UOT47" s="63"/>
      <c r="UOU47" s="62"/>
      <c r="UOV47" s="63"/>
      <c r="UOW47" s="62"/>
      <c r="UOX47" s="63"/>
      <c r="UOY47" s="62"/>
      <c r="UOZ47" s="63"/>
      <c r="UPA47" s="62"/>
      <c r="UPB47" s="63"/>
      <c r="UPC47" s="62"/>
      <c r="UPD47" s="63"/>
      <c r="UPE47" s="62"/>
      <c r="UPF47" s="63"/>
      <c r="UPG47" s="62"/>
      <c r="UPH47" s="63"/>
      <c r="UPI47" s="62"/>
      <c r="UPJ47" s="63"/>
      <c r="UPK47" s="62"/>
      <c r="UPL47" s="63"/>
      <c r="UPM47" s="62"/>
      <c r="UPN47" s="63"/>
      <c r="UPO47" s="62"/>
      <c r="UPP47" s="63"/>
      <c r="UPQ47" s="62"/>
      <c r="UPR47" s="63"/>
      <c r="UPS47" s="62"/>
      <c r="UPT47" s="63"/>
      <c r="UPU47" s="62"/>
      <c r="UPV47" s="63"/>
      <c r="UPW47" s="62"/>
      <c r="UPX47" s="63"/>
      <c r="UPY47" s="62"/>
      <c r="UPZ47" s="63"/>
      <c r="UQA47" s="62"/>
      <c r="UQB47" s="63"/>
      <c r="UQC47" s="62"/>
      <c r="UQD47" s="63"/>
      <c r="UQE47" s="62"/>
      <c r="UQF47" s="63"/>
      <c r="UQG47" s="62"/>
      <c r="UQH47" s="63"/>
      <c r="UQI47" s="62"/>
      <c r="UQJ47" s="63"/>
      <c r="UQK47" s="62"/>
      <c r="UQL47" s="63"/>
      <c r="UQM47" s="62"/>
      <c r="UQN47" s="63"/>
      <c r="UQO47" s="62"/>
      <c r="UQP47" s="63"/>
      <c r="UQQ47" s="62"/>
      <c r="UQR47" s="63"/>
      <c r="UQS47" s="62"/>
      <c r="UQT47" s="63"/>
      <c r="UQU47" s="62"/>
      <c r="UQV47" s="63"/>
      <c r="UQW47" s="62"/>
      <c r="UQX47" s="63"/>
      <c r="UQY47" s="62"/>
      <c r="UQZ47" s="63"/>
      <c r="URA47" s="62"/>
      <c r="URB47" s="63"/>
      <c r="URC47" s="62"/>
      <c r="URD47" s="63"/>
      <c r="URE47" s="62"/>
      <c r="URF47" s="63"/>
      <c r="URG47" s="62"/>
      <c r="URH47" s="63"/>
      <c r="URI47" s="62"/>
      <c r="URJ47" s="63"/>
      <c r="URK47" s="62"/>
      <c r="URL47" s="63"/>
      <c r="URM47" s="62"/>
      <c r="URN47" s="63"/>
      <c r="URO47" s="62"/>
      <c r="URP47" s="63"/>
      <c r="URQ47" s="62"/>
      <c r="URR47" s="63"/>
      <c r="URS47" s="62"/>
      <c r="URT47" s="63"/>
      <c r="URU47" s="62"/>
      <c r="URV47" s="63"/>
      <c r="URW47" s="62"/>
      <c r="URX47" s="63"/>
      <c r="URY47" s="62"/>
      <c r="URZ47" s="63"/>
      <c r="USA47" s="62"/>
      <c r="USB47" s="63"/>
      <c r="USC47" s="62"/>
      <c r="USD47" s="63"/>
      <c r="USE47" s="62"/>
      <c r="USF47" s="63"/>
      <c r="USG47" s="62"/>
      <c r="USH47" s="63"/>
      <c r="USI47" s="62"/>
      <c r="USJ47" s="63"/>
      <c r="USK47" s="62"/>
      <c r="USL47" s="63"/>
      <c r="USM47" s="62"/>
      <c r="USN47" s="63"/>
      <c r="USO47" s="62"/>
      <c r="USP47" s="63"/>
      <c r="USQ47" s="62"/>
      <c r="USR47" s="63"/>
      <c r="USS47" s="62"/>
      <c r="UST47" s="63"/>
      <c r="USU47" s="62"/>
      <c r="USV47" s="63"/>
      <c r="USW47" s="62"/>
      <c r="USX47" s="63"/>
      <c r="USY47" s="62"/>
      <c r="USZ47" s="63"/>
      <c r="UTA47" s="62"/>
      <c r="UTB47" s="63"/>
      <c r="UTC47" s="62"/>
      <c r="UTD47" s="63"/>
      <c r="UTE47" s="62"/>
      <c r="UTF47" s="63"/>
      <c r="UTG47" s="62"/>
      <c r="UTH47" s="63"/>
      <c r="UTI47" s="62"/>
      <c r="UTJ47" s="63"/>
      <c r="UTK47" s="62"/>
      <c r="UTL47" s="63"/>
      <c r="UTM47" s="62"/>
      <c r="UTN47" s="63"/>
      <c r="UTO47" s="62"/>
      <c r="UTP47" s="63"/>
      <c r="UTQ47" s="62"/>
      <c r="UTR47" s="63"/>
      <c r="UTS47" s="62"/>
      <c r="UTT47" s="63"/>
      <c r="UTU47" s="62"/>
      <c r="UTV47" s="63"/>
      <c r="UTW47" s="62"/>
      <c r="UTX47" s="63"/>
      <c r="UTY47" s="62"/>
      <c r="UTZ47" s="63"/>
      <c r="UUA47" s="62"/>
      <c r="UUB47" s="63"/>
      <c r="UUC47" s="62"/>
      <c r="UUD47" s="63"/>
      <c r="UUE47" s="62"/>
      <c r="UUF47" s="63"/>
      <c r="UUG47" s="62"/>
      <c r="UUH47" s="63"/>
      <c r="UUI47" s="62"/>
      <c r="UUJ47" s="63"/>
      <c r="UUK47" s="62"/>
      <c r="UUL47" s="63"/>
      <c r="UUM47" s="62"/>
      <c r="UUN47" s="63"/>
      <c r="UUO47" s="62"/>
      <c r="UUP47" s="63"/>
      <c r="UUQ47" s="62"/>
      <c r="UUR47" s="63"/>
      <c r="UUS47" s="62"/>
      <c r="UUT47" s="63"/>
      <c r="UUU47" s="62"/>
      <c r="UUV47" s="63"/>
      <c r="UUW47" s="62"/>
      <c r="UUX47" s="63"/>
      <c r="UUY47" s="62"/>
      <c r="UUZ47" s="63"/>
      <c r="UVA47" s="62"/>
      <c r="UVB47" s="63"/>
      <c r="UVC47" s="62"/>
      <c r="UVD47" s="63"/>
      <c r="UVE47" s="62"/>
      <c r="UVF47" s="63"/>
      <c r="UVG47" s="62"/>
      <c r="UVH47" s="63"/>
      <c r="UVI47" s="62"/>
      <c r="UVJ47" s="63"/>
      <c r="UVK47" s="62"/>
      <c r="UVL47" s="63"/>
      <c r="UVM47" s="62"/>
      <c r="UVN47" s="63"/>
      <c r="UVO47" s="62"/>
      <c r="UVP47" s="63"/>
      <c r="UVQ47" s="62"/>
      <c r="UVR47" s="63"/>
      <c r="UVS47" s="62"/>
      <c r="UVT47" s="63"/>
      <c r="UVU47" s="62"/>
      <c r="UVV47" s="63"/>
      <c r="UVW47" s="62"/>
      <c r="UVX47" s="63"/>
      <c r="UVY47" s="62"/>
      <c r="UVZ47" s="63"/>
      <c r="UWA47" s="62"/>
      <c r="UWB47" s="63"/>
      <c r="UWC47" s="62"/>
      <c r="UWD47" s="63"/>
      <c r="UWE47" s="62"/>
      <c r="UWF47" s="63"/>
      <c r="UWG47" s="62"/>
      <c r="UWH47" s="63"/>
      <c r="UWI47" s="62"/>
      <c r="UWJ47" s="63"/>
      <c r="UWK47" s="62"/>
      <c r="UWL47" s="63"/>
      <c r="UWM47" s="62"/>
      <c r="UWN47" s="63"/>
      <c r="UWO47" s="62"/>
      <c r="UWP47" s="63"/>
      <c r="UWQ47" s="62"/>
      <c r="UWR47" s="63"/>
      <c r="UWS47" s="62"/>
      <c r="UWT47" s="63"/>
      <c r="UWU47" s="62"/>
      <c r="UWV47" s="63"/>
      <c r="UWW47" s="62"/>
      <c r="UWX47" s="63"/>
      <c r="UWY47" s="62"/>
      <c r="UWZ47" s="63"/>
      <c r="UXA47" s="62"/>
      <c r="UXB47" s="63"/>
      <c r="UXC47" s="62"/>
      <c r="UXD47" s="63"/>
      <c r="UXE47" s="62"/>
      <c r="UXF47" s="63"/>
      <c r="UXG47" s="62"/>
      <c r="UXH47" s="63"/>
      <c r="UXI47" s="62"/>
      <c r="UXJ47" s="63"/>
      <c r="UXK47" s="62"/>
      <c r="UXL47" s="63"/>
      <c r="UXM47" s="62"/>
      <c r="UXN47" s="63"/>
      <c r="UXO47" s="62"/>
      <c r="UXP47" s="63"/>
      <c r="UXQ47" s="62"/>
      <c r="UXR47" s="63"/>
      <c r="UXS47" s="62"/>
      <c r="UXT47" s="63"/>
      <c r="UXU47" s="62"/>
      <c r="UXV47" s="63"/>
      <c r="UXW47" s="62"/>
      <c r="UXX47" s="63"/>
      <c r="UXY47" s="62"/>
      <c r="UXZ47" s="63"/>
      <c r="UYA47" s="62"/>
      <c r="UYB47" s="63"/>
      <c r="UYC47" s="62"/>
      <c r="UYD47" s="63"/>
      <c r="UYE47" s="62"/>
      <c r="UYF47" s="63"/>
      <c r="UYG47" s="62"/>
      <c r="UYH47" s="63"/>
      <c r="UYI47" s="62"/>
      <c r="UYJ47" s="63"/>
      <c r="UYK47" s="62"/>
      <c r="UYL47" s="63"/>
      <c r="UYM47" s="62"/>
      <c r="UYN47" s="63"/>
      <c r="UYO47" s="62"/>
      <c r="UYP47" s="63"/>
      <c r="UYQ47" s="62"/>
      <c r="UYR47" s="63"/>
      <c r="UYS47" s="62"/>
      <c r="UYT47" s="63"/>
      <c r="UYU47" s="62"/>
      <c r="UYV47" s="63"/>
      <c r="UYW47" s="62"/>
      <c r="UYX47" s="63"/>
      <c r="UYY47" s="62"/>
      <c r="UYZ47" s="63"/>
      <c r="UZA47" s="62"/>
      <c r="UZB47" s="63"/>
      <c r="UZC47" s="62"/>
      <c r="UZD47" s="63"/>
      <c r="UZE47" s="62"/>
      <c r="UZF47" s="63"/>
      <c r="UZG47" s="62"/>
      <c r="UZH47" s="63"/>
      <c r="UZI47" s="62"/>
      <c r="UZJ47" s="63"/>
      <c r="UZK47" s="62"/>
      <c r="UZL47" s="63"/>
      <c r="UZM47" s="62"/>
      <c r="UZN47" s="63"/>
      <c r="UZO47" s="62"/>
      <c r="UZP47" s="63"/>
      <c r="UZQ47" s="62"/>
      <c r="UZR47" s="63"/>
      <c r="UZS47" s="62"/>
      <c r="UZT47" s="63"/>
      <c r="UZU47" s="62"/>
      <c r="UZV47" s="63"/>
      <c r="UZW47" s="62"/>
      <c r="UZX47" s="63"/>
      <c r="UZY47" s="62"/>
      <c r="UZZ47" s="63"/>
      <c r="VAA47" s="62"/>
      <c r="VAB47" s="63"/>
      <c r="VAC47" s="62"/>
      <c r="VAD47" s="63"/>
      <c r="VAE47" s="62"/>
      <c r="VAF47" s="63"/>
      <c r="VAG47" s="62"/>
      <c r="VAH47" s="63"/>
      <c r="VAI47" s="62"/>
      <c r="VAJ47" s="63"/>
      <c r="VAK47" s="62"/>
      <c r="VAL47" s="63"/>
      <c r="VAM47" s="62"/>
      <c r="VAN47" s="63"/>
      <c r="VAO47" s="62"/>
      <c r="VAP47" s="63"/>
      <c r="VAQ47" s="62"/>
      <c r="VAR47" s="63"/>
      <c r="VAS47" s="62"/>
      <c r="VAT47" s="63"/>
      <c r="VAU47" s="62"/>
      <c r="VAV47" s="63"/>
      <c r="VAW47" s="62"/>
      <c r="VAX47" s="63"/>
      <c r="VAY47" s="62"/>
      <c r="VAZ47" s="63"/>
      <c r="VBA47" s="62"/>
      <c r="VBB47" s="63"/>
      <c r="VBC47" s="62"/>
      <c r="VBD47" s="63"/>
      <c r="VBE47" s="62"/>
      <c r="VBF47" s="63"/>
      <c r="VBG47" s="62"/>
      <c r="VBH47" s="63"/>
      <c r="VBI47" s="62"/>
      <c r="VBJ47" s="63"/>
      <c r="VBK47" s="62"/>
      <c r="VBL47" s="63"/>
      <c r="VBM47" s="62"/>
      <c r="VBN47" s="63"/>
      <c r="VBO47" s="62"/>
      <c r="VBP47" s="63"/>
      <c r="VBQ47" s="62"/>
      <c r="VBR47" s="63"/>
      <c r="VBS47" s="62"/>
      <c r="VBT47" s="63"/>
      <c r="VBU47" s="62"/>
      <c r="VBV47" s="63"/>
      <c r="VBW47" s="62"/>
      <c r="VBX47" s="63"/>
      <c r="VBY47" s="62"/>
      <c r="VBZ47" s="63"/>
      <c r="VCA47" s="62"/>
      <c r="VCB47" s="63"/>
      <c r="VCC47" s="62"/>
      <c r="VCD47" s="63"/>
      <c r="VCE47" s="62"/>
      <c r="VCF47" s="63"/>
      <c r="VCG47" s="62"/>
      <c r="VCH47" s="63"/>
      <c r="VCI47" s="62"/>
      <c r="VCJ47" s="63"/>
      <c r="VCK47" s="62"/>
      <c r="VCL47" s="63"/>
      <c r="VCM47" s="62"/>
      <c r="VCN47" s="63"/>
      <c r="VCO47" s="62"/>
      <c r="VCP47" s="63"/>
      <c r="VCQ47" s="62"/>
      <c r="VCR47" s="63"/>
      <c r="VCS47" s="62"/>
      <c r="VCT47" s="63"/>
      <c r="VCU47" s="62"/>
      <c r="VCV47" s="63"/>
      <c r="VCW47" s="62"/>
      <c r="VCX47" s="63"/>
      <c r="VCY47" s="62"/>
      <c r="VCZ47" s="63"/>
      <c r="VDA47" s="62"/>
      <c r="VDB47" s="63"/>
      <c r="VDC47" s="62"/>
      <c r="VDD47" s="63"/>
      <c r="VDE47" s="62"/>
      <c r="VDF47" s="63"/>
      <c r="VDG47" s="62"/>
      <c r="VDH47" s="63"/>
      <c r="VDI47" s="62"/>
      <c r="VDJ47" s="63"/>
      <c r="VDK47" s="62"/>
      <c r="VDL47" s="63"/>
      <c r="VDM47" s="62"/>
      <c r="VDN47" s="63"/>
      <c r="VDO47" s="62"/>
      <c r="VDP47" s="63"/>
      <c r="VDQ47" s="62"/>
      <c r="VDR47" s="63"/>
      <c r="VDS47" s="62"/>
      <c r="VDT47" s="63"/>
      <c r="VDU47" s="62"/>
      <c r="VDV47" s="63"/>
      <c r="VDW47" s="62"/>
      <c r="VDX47" s="63"/>
      <c r="VDY47" s="62"/>
      <c r="VDZ47" s="63"/>
      <c r="VEA47" s="62"/>
      <c r="VEB47" s="63"/>
      <c r="VEC47" s="62"/>
      <c r="VED47" s="63"/>
      <c r="VEE47" s="62"/>
      <c r="VEF47" s="63"/>
      <c r="VEG47" s="62"/>
      <c r="VEH47" s="63"/>
      <c r="VEI47" s="62"/>
      <c r="VEJ47" s="63"/>
      <c r="VEK47" s="62"/>
      <c r="VEL47" s="63"/>
      <c r="VEM47" s="62"/>
      <c r="VEN47" s="63"/>
      <c r="VEO47" s="62"/>
      <c r="VEP47" s="63"/>
      <c r="VEQ47" s="62"/>
      <c r="VER47" s="63"/>
      <c r="VES47" s="62"/>
      <c r="VET47" s="63"/>
      <c r="VEU47" s="62"/>
      <c r="VEV47" s="63"/>
      <c r="VEW47" s="62"/>
      <c r="VEX47" s="63"/>
      <c r="VEY47" s="62"/>
      <c r="VEZ47" s="63"/>
      <c r="VFA47" s="62"/>
      <c r="VFB47" s="63"/>
      <c r="VFC47" s="62"/>
      <c r="VFD47" s="63"/>
      <c r="VFE47" s="62"/>
      <c r="VFF47" s="63"/>
      <c r="VFG47" s="62"/>
      <c r="VFH47" s="63"/>
      <c r="VFI47" s="62"/>
      <c r="VFJ47" s="63"/>
      <c r="VFK47" s="62"/>
      <c r="VFL47" s="63"/>
      <c r="VFM47" s="62"/>
      <c r="VFN47" s="63"/>
      <c r="VFO47" s="62"/>
      <c r="VFP47" s="63"/>
      <c r="VFQ47" s="62"/>
      <c r="VFR47" s="63"/>
      <c r="VFS47" s="62"/>
      <c r="VFT47" s="63"/>
      <c r="VFU47" s="62"/>
      <c r="VFV47" s="63"/>
      <c r="VFW47" s="62"/>
      <c r="VFX47" s="63"/>
      <c r="VFY47" s="62"/>
      <c r="VFZ47" s="63"/>
      <c r="VGA47" s="62"/>
      <c r="VGB47" s="63"/>
      <c r="VGC47" s="62"/>
      <c r="VGD47" s="63"/>
      <c r="VGE47" s="62"/>
      <c r="VGF47" s="63"/>
      <c r="VGG47" s="62"/>
      <c r="VGH47" s="63"/>
      <c r="VGI47" s="62"/>
      <c r="VGJ47" s="63"/>
      <c r="VGK47" s="62"/>
      <c r="VGL47" s="63"/>
      <c r="VGM47" s="62"/>
      <c r="VGN47" s="63"/>
      <c r="VGO47" s="62"/>
      <c r="VGP47" s="63"/>
      <c r="VGQ47" s="62"/>
      <c r="VGR47" s="63"/>
      <c r="VGS47" s="62"/>
      <c r="VGT47" s="63"/>
      <c r="VGU47" s="62"/>
      <c r="VGV47" s="63"/>
      <c r="VGW47" s="62"/>
      <c r="VGX47" s="63"/>
      <c r="VGY47" s="62"/>
      <c r="VGZ47" s="63"/>
      <c r="VHA47" s="62"/>
      <c r="VHB47" s="63"/>
      <c r="VHC47" s="62"/>
      <c r="VHD47" s="63"/>
      <c r="VHE47" s="62"/>
      <c r="VHF47" s="63"/>
      <c r="VHG47" s="62"/>
      <c r="VHH47" s="63"/>
      <c r="VHI47" s="62"/>
      <c r="VHJ47" s="63"/>
      <c r="VHK47" s="62"/>
      <c r="VHL47" s="63"/>
      <c r="VHM47" s="62"/>
      <c r="VHN47" s="63"/>
      <c r="VHO47" s="62"/>
      <c r="VHP47" s="63"/>
      <c r="VHQ47" s="62"/>
      <c r="VHR47" s="63"/>
      <c r="VHS47" s="62"/>
      <c r="VHT47" s="63"/>
      <c r="VHU47" s="62"/>
      <c r="VHV47" s="63"/>
      <c r="VHW47" s="62"/>
      <c r="VHX47" s="63"/>
      <c r="VHY47" s="62"/>
      <c r="VHZ47" s="63"/>
      <c r="VIA47" s="62"/>
      <c r="VIB47" s="63"/>
      <c r="VIC47" s="62"/>
      <c r="VID47" s="63"/>
      <c r="VIE47" s="62"/>
      <c r="VIF47" s="63"/>
      <c r="VIG47" s="62"/>
      <c r="VIH47" s="63"/>
      <c r="VII47" s="62"/>
      <c r="VIJ47" s="63"/>
      <c r="VIK47" s="62"/>
      <c r="VIL47" s="63"/>
      <c r="VIM47" s="62"/>
      <c r="VIN47" s="63"/>
      <c r="VIO47" s="62"/>
      <c r="VIP47" s="63"/>
      <c r="VIQ47" s="62"/>
      <c r="VIR47" s="63"/>
      <c r="VIS47" s="62"/>
      <c r="VIT47" s="63"/>
      <c r="VIU47" s="62"/>
      <c r="VIV47" s="63"/>
      <c r="VIW47" s="62"/>
      <c r="VIX47" s="63"/>
      <c r="VIY47" s="62"/>
      <c r="VIZ47" s="63"/>
      <c r="VJA47" s="62"/>
      <c r="VJB47" s="63"/>
      <c r="VJC47" s="62"/>
      <c r="VJD47" s="63"/>
      <c r="VJE47" s="62"/>
      <c r="VJF47" s="63"/>
      <c r="VJG47" s="62"/>
      <c r="VJH47" s="63"/>
      <c r="VJI47" s="62"/>
      <c r="VJJ47" s="63"/>
      <c r="VJK47" s="62"/>
      <c r="VJL47" s="63"/>
      <c r="VJM47" s="62"/>
      <c r="VJN47" s="63"/>
      <c r="VJO47" s="62"/>
      <c r="VJP47" s="63"/>
      <c r="VJQ47" s="62"/>
      <c r="VJR47" s="63"/>
      <c r="VJS47" s="62"/>
      <c r="VJT47" s="63"/>
      <c r="VJU47" s="62"/>
      <c r="VJV47" s="63"/>
      <c r="VJW47" s="62"/>
      <c r="VJX47" s="63"/>
      <c r="VJY47" s="62"/>
      <c r="VJZ47" s="63"/>
      <c r="VKA47" s="62"/>
      <c r="VKB47" s="63"/>
      <c r="VKC47" s="62"/>
      <c r="VKD47" s="63"/>
      <c r="VKE47" s="62"/>
      <c r="VKF47" s="63"/>
      <c r="VKG47" s="62"/>
      <c r="VKH47" s="63"/>
      <c r="VKI47" s="62"/>
      <c r="VKJ47" s="63"/>
      <c r="VKK47" s="62"/>
      <c r="VKL47" s="63"/>
      <c r="VKM47" s="62"/>
      <c r="VKN47" s="63"/>
      <c r="VKO47" s="62"/>
      <c r="VKP47" s="63"/>
      <c r="VKQ47" s="62"/>
      <c r="VKR47" s="63"/>
      <c r="VKS47" s="62"/>
      <c r="VKT47" s="63"/>
      <c r="VKU47" s="62"/>
      <c r="VKV47" s="63"/>
      <c r="VKW47" s="62"/>
      <c r="VKX47" s="63"/>
      <c r="VKY47" s="62"/>
      <c r="VKZ47" s="63"/>
      <c r="VLA47" s="62"/>
      <c r="VLB47" s="63"/>
      <c r="VLC47" s="62"/>
      <c r="VLD47" s="63"/>
      <c r="VLE47" s="62"/>
      <c r="VLF47" s="63"/>
      <c r="VLG47" s="62"/>
      <c r="VLH47" s="63"/>
      <c r="VLI47" s="62"/>
      <c r="VLJ47" s="63"/>
      <c r="VLK47" s="62"/>
      <c r="VLL47" s="63"/>
      <c r="VLM47" s="62"/>
      <c r="VLN47" s="63"/>
      <c r="VLO47" s="62"/>
      <c r="VLP47" s="63"/>
      <c r="VLQ47" s="62"/>
      <c r="VLR47" s="63"/>
      <c r="VLS47" s="62"/>
      <c r="VLT47" s="63"/>
      <c r="VLU47" s="62"/>
      <c r="VLV47" s="63"/>
      <c r="VLW47" s="62"/>
      <c r="VLX47" s="63"/>
      <c r="VLY47" s="62"/>
      <c r="VLZ47" s="63"/>
      <c r="VMA47" s="62"/>
      <c r="VMB47" s="63"/>
      <c r="VMC47" s="62"/>
      <c r="VMD47" s="63"/>
      <c r="VME47" s="62"/>
      <c r="VMF47" s="63"/>
      <c r="VMG47" s="62"/>
      <c r="VMH47" s="63"/>
      <c r="VMI47" s="62"/>
      <c r="VMJ47" s="63"/>
      <c r="VMK47" s="62"/>
      <c r="VML47" s="63"/>
      <c r="VMM47" s="62"/>
      <c r="VMN47" s="63"/>
      <c r="VMO47" s="62"/>
      <c r="VMP47" s="63"/>
      <c r="VMQ47" s="62"/>
      <c r="VMR47" s="63"/>
      <c r="VMS47" s="62"/>
      <c r="VMT47" s="63"/>
      <c r="VMU47" s="62"/>
      <c r="VMV47" s="63"/>
      <c r="VMW47" s="62"/>
      <c r="VMX47" s="63"/>
      <c r="VMY47" s="62"/>
      <c r="VMZ47" s="63"/>
      <c r="VNA47" s="62"/>
      <c r="VNB47" s="63"/>
      <c r="VNC47" s="62"/>
      <c r="VND47" s="63"/>
      <c r="VNE47" s="62"/>
      <c r="VNF47" s="63"/>
      <c r="VNG47" s="62"/>
      <c r="VNH47" s="63"/>
      <c r="VNI47" s="62"/>
      <c r="VNJ47" s="63"/>
      <c r="VNK47" s="62"/>
      <c r="VNL47" s="63"/>
      <c r="VNM47" s="62"/>
      <c r="VNN47" s="63"/>
      <c r="VNO47" s="62"/>
      <c r="VNP47" s="63"/>
      <c r="VNQ47" s="62"/>
      <c r="VNR47" s="63"/>
      <c r="VNS47" s="62"/>
      <c r="VNT47" s="63"/>
      <c r="VNU47" s="62"/>
      <c r="VNV47" s="63"/>
      <c r="VNW47" s="62"/>
      <c r="VNX47" s="63"/>
      <c r="VNY47" s="62"/>
      <c r="VNZ47" s="63"/>
      <c r="VOA47" s="62"/>
      <c r="VOB47" s="63"/>
      <c r="VOC47" s="62"/>
      <c r="VOD47" s="63"/>
      <c r="VOE47" s="62"/>
      <c r="VOF47" s="63"/>
      <c r="VOG47" s="62"/>
      <c r="VOH47" s="63"/>
      <c r="VOI47" s="62"/>
      <c r="VOJ47" s="63"/>
      <c r="VOK47" s="62"/>
      <c r="VOL47" s="63"/>
      <c r="VOM47" s="62"/>
      <c r="VON47" s="63"/>
      <c r="VOO47" s="62"/>
      <c r="VOP47" s="63"/>
      <c r="VOQ47" s="62"/>
      <c r="VOR47" s="63"/>
      <c r="VOS47" s="62"/>
      <c r="VOT47" s="63"/>
      <c r="VOU47" s="62"/>
      <c r="VOV47" s="63"/>
      <c r="VOW47" s="62"/>
      <c r="VOX47" s="63"/>
      <c r="VOY47" s="62"/>
      <c r="VOZ47" s="63"/>
      <c r="VPA47" s="62"/>
      <c r="VPB47" s="63"/>
      <c r="VPC47" s="62"/>
      <c r="VPD47" s="63"/>
      <c r="VPE47" s="62"/>
      <c r="VPF47" s="63"/>
      <c r="VPG47" s="62"/>
      <c r="VPH47" s="63"/>
      <c r="VPI47" s="62"/>
      <c r="VPJ47" s="63"/>
      <c r="VPK47" s="62"/>
      <c r="VPL47" s="63"/>
      <c r="VPM47" s="62"/>
      <c r="VPN47" s="63"/>
      <c r="VPO47" s="62"/>
      <c r="VPP47" s="63"/>
      <c r="VPQ47" s="62"/>
      <c r="VPR47" s="63"/>
      <c r="VPS47" s="62"/>
      <c r="VPT47" s="63"/>
      <c r="VPU47" s="62"/>
      <c r="VPV47" s="63"/>
      <c r="VPW47" s="62"/>
      <c r="VPX47" s="63"/>
      <c r="VPY47" s="62"/>
      <c r="VPZ47" s="63"/>
      <c r="VQA47" s="62"/>
      <c r="VQB47" s="63"/>
      <c r="VQC47" s="62"/>
      <c r="VQD47" s="63"/>
      <c r="VQE47" s="62"/>
      <c r="VQF47" s="63"/>
      <c r="VQG47" s="62"/>
      <c r="VQH47" s="63"/>
      <c r="VQI47" s="62"/>
      <c r="VQJ47" s="63"/>
      <c r="VQK47" s="62"/>
      <c r="VQL47" s="63"/>
      <c r="VQM47" s="62"/>
      <c r="VQN47" s="63"/>
      <c r="VQO47" s="62"/>
      <c r="VQP47" s="63"/>
      <c r="VQQ47" s="62"/>
      <c r="VQR47" s="63"/>
      <c r="VQS47" s="62"/>
      <c r="VQT47" s="63"/>
      <c r="VQU47" s="62"/>
      <c r="VQV47" s="63"/>
      <c r="VQW47" s="62"/>
      <c r="VQX47" s="63"/>
      <c r="VQY47" s="62"/>
      <c r="VQZ47" s="63"/>
      <c r="VRA47" s="62"/>
      <c r="VRB47" s="63"/>
      <c r="VRC47" s="62"/>
      <c r="VRD47" s="63"/>
      <c r="VRE47" s="62"/>
      <c r="VRF47" s="63"/>
      <c r="VRG47" s="62"/>
      <c r="VRH47" s="63"/>
      <c r="VRI47" s="62"/>
      <c r="VRJ47" s="63"/>
      <c r="VRK47" s="62"/>
      <c r="VRL47" s="63"/>
      <c r="VRM47" s="62"/>
      <c r="VRN47" s="63"/>
      <c r="VRO47" s="62"/>
      <c r="VRP47" s="63"/>
      <c r="VRQ47" s="62"/>
      <c r="VRR47" s="63"/>
      <c r="VRS47" s="62"/>
      <c r="VRT47" s="63"/>
      <c r="VRU47" s="62"/>
      <c r="VRV47" s="63"/>
      <c r="VRW47" s="62"/>
      <c r="VRX47" s="63"/>
      <c r="VRY47" s="62"/>
      <c r="VRZ47" s="63"/>
      <c r="VSA47" s="62"/>
      <c r="VSB47" s="63"/>
      <c r="VSC47" s="62"/>
      <c r="VSD47" s="63"/>
      <c r="VSE47" s="62"/>
      <c r="VSF47" s="63"/>
      <c r="VSG47" s="62"/>
      <c r="VSH47" s="63"/>
      <c r="VSI47" s="62"/>
      <c r="VSJ47" s="63"/>
      <c r="VSK47" s="62"/>
      <c r="VSL47" s="63"/>
      <c r="VSM47" s="62"/>
      <c r="VSN47" s="63"/>
      <c r="VSO47" s="62"/>
      <c r="VSP47" s="63"/>
      <c r="VSQ47" s="62"/>
      <c r="VSR47" s="63"/>
      <c r="VSS47" s="62"/>
      <c r="VST47" s="63"/>
      <c r="VSU47" s="62"/>
      <c r="VSV47" s="63"/>
      <c r="VSW47" s="62"/>
      <c r="VSX47" s="63"/>
      <c r="VSY47" s="62"/>
      <c r="VSZ47" s="63"/>
      <c r="VTA47" s="62"/>
      <c r="VTB47" s="63"/>
      <c r="VTC47" s="62"/>
      <c r="VTD47" s="63"/>
      <c r="VTE47" s="62"/>
      <c r="VTF47" s="63"/>
      <c r="VTG47" s="62"/>
      <c r="VTH47" s="63"/>
      <c r="VTI47" s="62"/>
      <c r="VTJ47" s="63"/>
      <c r="VTK47" s="62"/>
      <c r="VTL47" s="63"/>
      <c r="VTM47" s="62"/>
      <c r="VTN47" s="63"/>
      <c r="VTO47" s="62"/>
      <c r="VTP47" s="63"/>
      <c r="VTQ47" s="62"/>
      <c r="VTR47" s="63"/>
      <c r="VTS47" s="62"/>
      <c r="VTT47" s="63"/>
      <c r="VTU47" s="62"/>
      <c r="VTV47" s="63"/>
      <c r="VTW47" s="62"/>
      <c r="VTX47" s="63"/>
      <c r="VTY47" s="62"/>
      <c r="VTZ47" s="63"/>
      <c r="VUA47" s="62"/>
      <c r="VUB47" s="63"/>
      <c r="VUC47" s="62"/>
      <c r="VUD47" s="63"/>
      <c r="VUE47" s="62"/>
      <c r="VUF47" s="63"/>
      <c r="VUG47" s="62"/>
      <c r="VUH47" s="63"/>
      <c r="VUI47" s="62"/>
      <c r="VUJ47" s="63"/>
      <c r="VUK47" s="62"/>
      <c r="VUL47" s="63"/>
      <c r="VUM47" s="62"/>
      <c r="VUN47" s="63"/>
      <c r="VUO47" s="62"/>
      <c r="VUP47" s="63"/>
      <c r="VUQ47" s="62"/>
      <c r="VUR47" s="63"/>
      <c r="VUS47" s="62"/>
      <c r="VUT47" s="63"/>
      <c r="VUU47" s="62"/>
      <c r="VUV47" s="63"/>
      <c r="VUW47" s="62"/>
      <c r="VUX47" s="63"/>
      <c r="VUY47" s="62"/>
      <c r="VUZ47" s="63"/>
      <c r="VVA47" s="62"/>
      <c r="VVB47" s="63"/>
      <c r="VVC47" s="62"/>
      <c r="VVD47" s="63"/>
      <c r="VVE47" s="62"/>
      <c r="VVF47" s="63"/>
      <c r="VVG47" s="62"/>
      <c r="VVH47" s="63"/>
      <c r="VVI47" s="62"/>
      <c r="VVJ47" s="63"/>
      <c r="VVK47" s="62"/>
      <c r="VVL47" s="63"/>
      <c r="VVM47" s="62"/>
      <c r="VVN47" s="63"/>
      <c r="VVO47" s="62"/>
      <c r="VVP47" s="63"/>
      <c r="VVQ47" s="62"/>
      <c r="VVR47" s="63"/>
      <c r="VVS47" s="62"/>
      <c r="VVT47" s="63"/>
      <c r="VVU47" s="62"/>
      <c r="VVV47" s="63"/>
      <c r="VVW47" s="62"/>
      <c r="VVX47" s="63"/>
      <c r="VVY47" s="62"/>
      <c r="VVZ47" s="63"/>
      <c r="VWA47" s="62"/>
      <c r="VWB47" s="63"/>
      <c r="VWC47" s="62"/>
      <c r="VWD47" s="63"/>
      <c r="VWE47" s="62"/>
      <c r="VWF47" s="63"/>
      <c r="VWG47" s="62"/>
      <c r="VWH47" s="63"/>
      <c r="VWI47" s="62"/>
      <c r="VWJ47" s="63"/>
      <c r="VWK47" s="62"/>
      <c r="VWL47" s="63"/>
      <c r="VWM47" s="62"/>
      <c r="VWN47" s="63"/>
      <c r="VWO47" s="62"/>
      <c r="VWP47" s="63"/>
      <c r="VWQ47" s="62"/>
      <c r="VWR47" s="63"/>
      <c r="VWS47" s="62"/>
      <c r="VWT47" s="63"/>
      <c r="VWU47" s="62"/>
      <c r="VWV47" s="63"/>
      <c r="VWW47" s="62"/>
      <c r="VWX47" s="63"/>
      <c r="VWY47" s="62"/>
      <c r="VWZ47" s="63"/>
      <c r="VXA47" s="62"/>
      <c r="VXB47" s="63"/>
      <c r="VXC47" s="62"/>
      <c r="VXD47" s="63"/>
      <c r="VXE47" s="62"/>
      <c r="VXF47" s="63"/>
      <c r="VXG47" s="62"/>
      <c r="VXH47" s="63"/>
      <c r="VXI47" s="62"/>
      <c r="VXJ47" s="63"/>
      <c r="VXK47" s="62"/>
      <c r="VXL47" s="63"/>
      <c r="VXM47" s="62"/>
      <c r="VXN47" s="63"/>
      <c r="VXO47" s="62"/>
      <c r="VXP47" s="63"/>
      <c r="VXQ47" s="62"/>
      <c r="VXR47" s="63"/>
      <c r="VXS47" s="62"/>
      <c r="VXT47" s="63"/>
      <c r="VXU47" s="62"/>
      <c r="VXV47" s="63"/>
      <c r="VXW47" s="62"/>
      <c r="VXX47" s="63"/>
      <c r="VXY47" s="62"/>
      <c r="VXZ47" s="63"/>
      <c r="VYA47" s="62"/>
      <c r="VYB47" s="63"/>
      <c r="VYC47" s="62"/>
      <c r="VYD47" s="63"/>
      <c r="VYE47" s="62"/>
      <c r="VYF47" s="63"/>
      <c r="VYG47" s="62"/>
      <c r="VYH47" s="63"/>
      <c r="VYI47" s="62"/>
      <c r="VYJ47" s="63"/>
      <c r="VYK47" s="62"/>
      <c r="VYL47" s="63"/>
      <c r="VYM47" s="62"/>
      <c r="VYN47" s="63"/>
      <c r="VYO47" s="62"/>
      <c r="VYP47" s="63"/>
      <c r="VYQ47" s="62"/>
      <c r="VYR47" s="63"/>
      <c r="VYS47" s="62"/>
      <c r="VYT47" s="63"/>
      <c r="VYU47" s="62"/>
      <c r="VYV47" s="63"/>
      <c r="VYW47" s="62"/>
      <c r="VYX47" s="63"/>
      <c r="VYY47" s="62"/>
      <c r="VYZ47" s="63"/>
      <c r="VZA47" s="62"/>
      <c r="VZB47" s="63"/>
      <c r="VZC47" s="62"/>
      <c r="VZD47" s="63"/>
      <c r="VZE47" s="62"/>
      <c r="VZF47" s="63"/>
      <c r="VZG47" s="62"/>
      <c r="VZH47" s="63"/>
      <c r="VZI47" s="62"/>
      <c r="VZJ47" s="63"/>
      <c r="VZK47" s="62"/>
      <c r="VZL47" s="63"/>
      <c r="VZM47" s="62"/>
      <c r="VZN47" s="63"/>
      <c r="VZO47" s="62"/>
      <c r="VZP47" s="63"/>
      <c r="VZQ47" s="62"/>
      <c r="VZR47" s="63"/>
      <c r="VZS47" s="62"/>
      <c r="VZT47" s="63"/>
      <c r="VZU47" s="62"/>
      <c r="VZV47" s="63"/>
      <c r="VZW47" s="62"/>
      <c r="VZX47" s="63"/>
      <c r="VZY47" s="62"/>
      <c r="VZZ47" s="63"/>
      <c r="WAA47" s="62"/>
      <c r="WAB47" s="63"/>
      <c r="WAC47" s="62"/>
      <c r="WAD47" s="63"/>
      <c r="WAE47" s="62"/>
      <c r="WAF47" s="63"/>
      <c r="WAG47" s="62"/>
      <c r="WAH47" s="63"/>
      <c r="WAI47" s="62"/>
      <c r="WAJ47" s="63"/>
      <c r="WAK47" s="62"/>
      <c r="WAL47" s="63"/>
      <c r="WAM47" s="62"/>
      <c r="WAN47" s="63"/>
      <c r="WAO47" s="62"/>
      <c r="WAP47" s="63"/>
      <c r="WAQ47" s="62"/>
      <c r="WAR47" s="63"/>
      <c r="WAS47" s="62"/>
      <c r="WAT47" s="63"/>
      <c r="WAU47" s="62"/>
      <c r="WAV47" s="63"/>
      <c r="WAW47" s="62"/>
      <c r="WAX47" s="63"/>
      <c r="WAY47" s="62"/>
      <c r="WAZ47" s="63"/>
      <c r="WBA47" s="62"/>
      <c r="WBB47" s="63"/>
      <c r="WBC47" s="62"/>
      <c r="WBD47" s="63"/>
      <c r="WBE47" s="62"/>
      <c r="WBF47" s="63"/>
      <c r="WBG47" s="62"/>
      <c r="WBH47" s="63"/>
      <c r="WBI47" s="62"/>
      <c r="WBJ47" s="63"/>
      <c r="WBK47" s="62"/>
      <c r="WBL47" s="63"/>
      <c r="WBM47" s="62"/>
      <c r="WBN47" s="63"/>
      <c r="WBO47" s="62"/>
      <c r="WBP47" s="63"/>
      <c r="WBQ47" s="62"/>
      <c r="WBR47" s="63"/>
      <c r="WBS47" s="62"/>
      <c r="WBT47" s="63"/>
      <c r="WBU47" s="62"/>
      <c r="WBV47" s="63"/>
      <c r="WBW47" s="62"/>
      <c r="WBX47" s="63"/>
      <c r="WBY47" s="62"/>
      <c r="WBZ47" s="63"/>
      <c r="WCA47" s="62"/>
      <c r="WCB47" s="63"/>
      <c r="WCC47" s="62"/>
      <c r="WCD47" s="63"/>
      <c r="WCE47" s="62"/>
      <c r="WCF47" s="63"/>
      <c r="WCG47" s="62"/>
      <c r="WCH47" s="63"/>
      <c r="WCI47" s="62"/>
      <c r="WCJ47" s="63"/>
      <c r="WCK47" s="62"/>
      <c r="WCL47" s="63"/>
      <c r="WCM47" s="62"/>
      <c r="WCN47" s="63"/>
      <c r="WCO47" s="62"/>
      <c r="WCP47" s="63"/>
      <c r="WCQ47" s="62"/>
      <c r="WCR47" s="63"/>
      <c r="WCS47" s="62"/>
      <c r="WCT47" s="63"/>
      <c r="WCU47" s="62"/>
      <c r="WCV47" s="63"/>
      <c r="WCW47" s="62"/>
      <c r="WCX47" s="63"/>
      <c r="WCY47" s="62"/>
      <c r="WCZ47" s="63"/>
      <c r="WDA47" s="62"/>
      <c r="WDB47" s="63"/>
      <c r="WDC47" s="62"/>
      <c r="WDD47" s="63"/>
      <c r="WDE47" s="62"/>
      <c r="WDF47" s="63"/>
      <c r="WDG47" s="62"/>
      <c r="WDH47" s="63"/>
      <c r="WDI47" s="62"/>
      <c r="WDJ47" s="63"/>
      <c r="WDK47" s="62"/>
      <c r="WDL47" s="63"/>
      <c r="WDM47" s="62"/>
      <c r="WDN47" s="63"/>
      <c r="WDO47" s="62"/>
      <c r="WDP47" s="63"/>
      <c r="WDQ47" s="62"/>
      <c r="WDR47" s="63"/>
      <c r="WDS47" s="62"/>
      <c r="WDT47" s="63"/>
      <c r="WDU47" s="62"/>
      <c r="WDV47" s="63"/>
      <c r="WDW47" s="62"/>
      <c r="WDX47" s="63"/>
      <c r="WDY47" s="62"/>
      <c r="WDZ47" s="63"/>
      <c r="WEA47" s="62"/>
      <c r="WEB47" s="63"/>
      <c r="WEC47" s="62"/>
      <c r="WED47" s="63"/>
      <c r="WEE47" s="62"/>
      <c r="WEF47" s="63"/>
      <c r="WEG47" s="62"/>
      <c r="WEH47" s="63"/>
      <c r="WEI47" s="62"/>
      <c r="WEJ47" s="63"/>
      <c r="WEK47" s="62"/>
      <c r="WEL47" s="63"/>
      <c r="WEM47" s="62"/>
      <c r="WEN47" s="63"/>
      <c r="WEO47" s="62"/>
      <c r="WEP47" s="63"/>
      <c r="WEQ47" s="62"/>
      <c r="WER47" s="63"/>
      <c r="WES47" s="62"/>
      <c r="WET47" s="63"/>
      <c r="WEU47" s="62"/>
      <c r="WEV47" s="63"/>
      <c r="WEW47" s="62"/>
      <c r="WEX47" s="63"/>
      <c r="WEY47" s="62"/>
      <c r="WEZ47" s="63"/>
      <c r="WFA47" s="62"/>
      <c r="WFB47" s="63"/>
      <c r="WFC47" s="62"/>
      <c r="WFD47" s="63"/>
      <c r="WFE47" s="62"/>
      <c r="WFF47" s="63"/>
      <c r="WFG47" s="62"/>
      <c r="WFH47" s="63"/>
      <c r="WFI47" s="62"/>
      <c r="WFJ47" s="63"/>
      <c r="WFK47" s="62"/>
      <c r="WFL47" s="63"/>
      <c r="WFM47" s="62"/>
      <c r="WFN47" s="63"/>
      <c r="WFO47" s="62"/>
      <c r="WFP47" s="63"/>
      <c r="WFQ47" s="62"/>
      <c r="WFR47" s="63"/>
      <c r="WFS47" s="62"/>
      <c r="WFT47" s="63"/>
      <c r="WFU47" s="62"/>
      <c r="WFV47" s="63"/>
      <c r="WFW47" s="62"/>
      <c r="WFX47" s="63"/>
      <c r="WFY47" s="62"/>
      <c r="WFZ47" s="63"/>
      <c r="WGA47" s="62"/>
      <c r="WGB47" s="63"/>
      <c r="WGC47" s="62"/>
      <c r="WGD47" s="63"/>
      <c r="WGE47" s="62"/>
      <c r="WGF47" s="63"/>
      <c r="WGG47" s="62"/>
      <c r="WGH47" s="63"/>
      <c r="WGI47" s="62"/>
      <c r="WGJ47" s="63"/>
      <c r="WGK47" s="62"/>
      <c r="WGL47" s="63"/>
      <c r="WGM47" s="62"/>
      <c r="WGN47" s="63"/>
      <c r="WGO47" s="62"/>
      <c r="WGP47" s="63"/>
      <c r="WGQ47" s="62"/>
      <c r="WGR47" s="63"/>
      <c r="WGS47" s="62"/>
      <c r="WGT47" s="63"/>
      <c r="WGU47" s="62"/>
      <c r="WGV47" s="63"/>
      <c r="WGW47" s="62"/>
      <c r="WGX47" s="63"/>
      <c r="WGY47" s="62"/>
      <c r="WGZ47" s="63"/>
      <c r="WHA47" s="62"/>
      <c r="WHB47" s="63"/>
      <c r="WHC47" s="62"/>
      <c r="WHD47" s="63"/>
      <c r="WHE47" s="62"/>
      <c r="WHF47" s="63"/>
      <c r="WHG47" s="62"/>
      <c r="WHH47" s="63"/>
      <c r="WHI47" s="62"/>
      <c r="WHJ47" s="63"/>
      <c r="WHK47" s="62"/>
      <c r="WHL47" s="63"/>
      <c r="WHM47" s="62"/>
      <c r="WHN47" s="63"/>
      <c r="WHO47" s="62"/>
      <c r="WHP47" s="63"/>
      <c r="WHQ47" s="62"/>
      <c r="WHR47" s="63"/>
      <c r="WHS47" s="62"/>
      <c r="WHT47" s="63"/>
      <c r="WHU47" s="62"/>
      <c r="WHV47" s="63"/>
      <c r="WHW47" s="62"/>
      <c r="WHX47" s="63"/>
      <c r="WHY47" s="62"/>
      <c r="WHZ47" s="63"/>
      <c r="WIA47" s="62"/>
      <c r="WIB47" s="63"/>
      <c r="WIC47" s="62"/>
      <c r="WID47" s="63"/>
      <c r="WIE47" s="62"/>
      <c r="WIF47" s="63"/>
      <c r="WIG47" s="62"/>
      <c r="WIH47" s="63"/>
      <c r="WII47" s="62"/>
      <c r="WIJ47" s="63"/>
      <c r="WIK47" s="62"/>
      <c r="WIL47" s="63"/>
      <c r="WIM47" s="62"/>
      <c r="WIN47" s="63"/>
      <c r="WIO47" s="62"/>
      <c r="WIP47" s="63"/>
      <c r="WIQ47" s="62"/>
      <c r="WIR47" s="63"/>
      <c r="WIS47" s="62"/>
      <c r="WIT47" s="63"/>
      <c r="WIU47" s="62"/>
      <c r="WIV47" s="63"/>
      <c r="WIW47" s="62"/>
      <c r="WIX47" s="63"/>
      <c r="WIY47" s="62"/>
      <c r="WIZ47" s="63"/>
      <c r="WJA47" s="62"/>
      <c r="WJB47" s="63"/>
      <c r="WJC47" s="62"/>
      <c r="WJD47" s="63"/>
      <c r="WJE47" s="62"/>
      <c r="WJF47" s="63"/>
      <c r="WJG47" s="62"/>
      <c r="WJH47" s="63"/>
      <c r="WJI47" s="62"/>
      <c r="WJJ47" s="63"/>
      <c r="WJK47" s="62"/>
      <c r="WJL47" s="63"/>
      <c r="WJM47" s="62"/>
      <c r="WJN47" s="63"/>
      <c r="WJO47" s="62"/>
      <c r="WJP47" s="63"/>
      <c r="WJQ47" s="62"/>
      <c r="WJR47" s="63"/>
      <c r="WJS47" s="62"/>
      <c r="WJT47" s="63"/>
      <c r="WJU47" s="62"/>
      <c r="WJV47" s="63"/>
      <c r="WJW47" s="62"/>
      <c r="WJX47" s="63"/>
      <c r="WJY47" s="62"/>
      <c r="WJZ47" s="63"/>
      <c r="WKA47" s="62"/>
      <c r="WKB47" s="63"/>
      <c r="WKC47" s="62"/>
      <c r="WKD47" s="63"/>
      <c r="WKE47" s="62"/>
      <c r="WKF47" s="63"/>
      <c r="WKG47" s="62"/>
      <c r="WKH47" s="63"/>
      <c r="WKI47" s="62"/>
      <c r="WKJ47" s="63"/>
      <c r="WKK47" s="62"/>
      <c r="WKL47" s="63"/>
      <c r="WKM47" s="62"/>
      <c r="WKN47" s="63"/>
      <c r="WKO47" s="62"/>
      <c r="WKP47" s="63"/>
      <c r="WKQ47" s="62"/>
      <c r="WKR47" s="63"/>
      <c r="WKS47" s="62"/>
      <c r="WKT47" s="63"/>
      <c r="WKU47" s="62"/>
      <c r="WKV47" s="63"/>
      <c r="WKW47" s="62"/>
      <c r="WKX47" s="63"/>
      <c r="WKY47" s="62"/>
      <c r="WKZ47" s="63"/>
      <c r="WLA47" s="62"/>
      <c r="WLB47" s="63"/>
      <c r="WLC47" s="62"/>
      <c r="WLD47" s="63"/>
      <c r="WLE47" s="62"/>
      <c r="WLF47" s="63"/>
      <c r="WLG47" s="62"/>
      <c r="WLH47" s="63"/>
      <c r="WLI47" s="62"/>
      <c r="WLJ47" s="63"/>
      <c r="WLK47" s="62"/>
      <c r="WLL47" s="63"/>
      <c r="WLM47" s="62"/>
      <c r="WLN47" s="63"/>
      <c r="WLO47" s="62"/>
      <c r="WLP47" s="63"/>
      <c r="WLQ47" s="62"/>
      <c r="WLR47" s="63"/>
      <c r="WLS47" s="62"/>
      <c r="WLT47" s="63"/>
      <c r="WLU47" s="62"/>
      <c r="WLV47" s="63"/>
      <c r="WLW47" s="62"/>
      <c r="WLX47" s="63"/>
      <c r="WLY47" s="62"/>
      <c r="WLZ47" s="63"/>
      <c r="WMA47" s="62"/>
      <c r="WMB47" s="63"/>
      <c r="WMC47" s="62"/>
      <c r="WMD47" s="63"/>
      <c r="WME47" s="62"/>
      <c r="WMF47" s="63"/>
      <c r="WMG47" s="62"/>
      <c r="WMH47" s="63"/>
      <c r="WMI47" s="62"/>
      <c r="WMJ47" s="63"/>
      <c r="WMK47" s="62"/>
      <c r="WML47" s="63"/>
      <c r="WMM47" s="62"/>
      <c r="WMN47" s="63"/>
      <c r="WMO47" s="62"/>
      <c r="WMP47" s="63"/>
      <c r="WMQ47" s="62"/>
      <c r="WMR47" s="63"/>
      <c r="WMS47" s="62"/>
      <c r="WMT47" s="63"/>
      <c r="WMU47" s="62"/>
      <c r="WMV47" s="63"/>
      <c r="WMW47" s="62"/>
      <c r="WMX47" s="63"/>
      <c r="WMY47" s="62"/>
      <c r="WMZ47" s="63"/>
      <c r="WNA47" s="62"/>
      <c r="WNB47" s="63"/>
      <c r="WNC47" s="62"/>
      <c r="WND47" s="63"/>
      <c r="WNE47" s="62"/>
      <c r="WNF47" s="63"/>
      <c r="WNG47" s="62"/>
      <c r="WNH47" s="63"/>
      <c r="WNI47" s="62"/>
      <c r="WNJ47" s="63"/>
      <c r="WNK47" s="62"/>
      <c r="WNL47" s="63"/>
      <c r="WNM47" s="62"/>
      <c r="WNN47" s="63"/>
      <c r="WNO47" s="62"/>
      <c r="WNP47" s="63"/>
      <c r="WNQ47" s="62"/>
      <c r="WNR47" s="63"/>
      <c r="WNS47" s="62"/>
      <c r="WNT47" s="63"/>
      <c r="WNU47" s="62"/>
      <c r="WNV47" s="63"/>
      <c r="WNW47" s="62"/>
      <c r="WNX47" s="63"/>
      <c r="WNY47" s="62"/>
      <c r="WNZ47" s="63"/>
      <c r="WOA47" s="62"/>
      <c r="WOB47" s="63"/>
      <c r="WOC47" s="62"/>
      <c r="WOD47" s="63"/>
      <c r="WOE47" s="62"/>
      <c r="WOF47" s="63"/>
      <c r="WOG47" s="62"/>
      <c r="WOH47" s="63"/>
      <c r="WOI47" s="62"/>
      <c r="WOJ47" s="63"/>
      <c r="WOK47" s="62"/>
      <c r="WOL47" s="63"/>
      <c r="WOM47" s="62"/>
      <c r="WON47" s="63"/>
      <c r="WOO47" s="62"/>
      <c r="WOP47" s="63"/>
      <c r="WOQ47" s="62"/>
      <c r="WOR47" s="63"/>
      <c r="WOS47" s="62"/>
      <c r="WOT47" s="63"/>
      <c r="WOU47" s="62"/>
      <c r="WOV47" s="63"/>
      <c r="WOW47" s="62"/>
      <c r="WOX47" s="63"/>
      <c r="WOY47" s="62"/>
      <c r="WOZ47" s="63"/>
      <c r="WPA47" s="62"/>
      <c r="WPB47" s="63"/>
      <c r="WPC47" s="62"/>
      <c r="WPD47" s="63"/>
      <c r="WPE47" s="62"/>
      <c r="WPF47" s="63"/>
      <c r="WPG47" s="62"/>
      <c r="WPH47" s="63"/>
      <c r="WPI47" s="62"/>
      <c r="WPJ47" s="63"/>
      <c r="WPK47" s="62"/>
      <c r="WPL47" s="63"/>
      <c r="WPM47" s="62"/>
      <c r="WPN47" s="63"/>
      <c r="WPO47" s="62"/>
      <c r="WPP47" s="63"/>
      <c r="WPQ47" s="62"/>
      <c r="WPR47" s="63"/>
      <c r="WPS47" s="62"/>
      <c r="WPT47" s="63"/>
      <c r="WPU47" s="62"/>
      <c r="WPV47" s="63"/>
      <c r="WPW47" s="62"/>
      <c r="WPX47" s="63"/>
      <c r="WPY47" s="62"/>
      <c r="WPZ47" s="63"/>
      <c r="WQA47" s="62"/>
      <c r="WQB47" s="63"/>
      <c r="WQC47" s="62"/>
      <c r="WQD47" s="63"/>
      <c r="WQE47" s="62"/>
      <c r="WQF47" s="63"/>
      <c r="WQG47" s="62"/>
      <c r="WQH47" s="63"/>
      <c r="WQI47" s="62"/>
      <c r="WQJ47" s="63"/>
      <c r="WQK47" s="62"/>
      <c r="WQL47" s="63"/>
      <c r="WQM47" s="62"/>
      <c r="WQN47" s="63"/>
      <c r="WQO47" s="62"/>
      <c r="WQP47" s="63"/>
      <c r="WQQ47" s="62"/>
      <c r="WQR47" s="63"/>
      <c r="WQS47" s="62"/>
      <c r="WQT47" s="63"/>
      <c r="WQU47" s="62"/>
      <c r="WQV47" s="63"/>
      <c r="WQW47" s="62"/>
      <c r="WQX47" s="63"/>
      <c r="WQY47" s="62"/>
      <c r="WQZ47" s="63"/>
      <c r="WRA47" s="62"/>
      <c r="WRB47" s="63"/>
      <c r="WRC47" s="62"/>
      <c r="WRD47" s="63"/>
      <c r="WRE47" s="62"/>
      <c r="WRF47" s="63"/>
      <c r="WRG47" s="62"/>
      <c r="WRH47" s="63"/>
      <c r="WRI47" s="62"/>
      <c r="WRJ47" s="63"/>
      <c r="WRK47" s="62"/>
      <c r="WRL47" s="63"/>
      <c r="WRM47" s="62"/>
      <c r="WRN47" s="63"/>
      <c r="WRO47" s="62"/>
      <c r="WRP47" s="63"/>
      <c r="WRQ47" s="62"/>
      <c r="WRR47" s="63"/>
      <c r="WRS47" s="62"/>
      <c r="WRT47" s="63"/>
      <c r="WRU47" s="62"/>
      <c r="WRV47" s="63"/>
      <c r="WRW47" s="62"/>
      <c r="WRX47" s="63"/>
      <c r="WRY47" s="62"/>
      <c r="WRZ47" s="63"/>
      <c r="WSA47" s="62"/>
      <c r="WSB47" s="63"/>
      <c r="WSC47" s="62"/>
      <c r="WSD47" s="63"/>
      <c r="WSE47" s="62"/>
      <c r="WSF47" s="63"/>
      <c r="WSG47" s="62"/>
      <c r="WSH47" s="63"/>
      <c r="WSI47" s="62"/>
      <c r="WSJ47" s="63"/>
      <c r="WSK47" s="62"/>
      <c r="WSL47" s="63"/>
      <c r="WSM47" s="62"/>
      <c r="WSN47" s="63"/>
      <c r="WSO47" s="62"/>
      <c r="WSP47" s="63"/>
      <c r="WSQ47" s="62"/>
      <c r="WSR47" s="63"/>
      <c r="WSS47" s="62"/>
      <c r="WST47" s="63"/>
      <c r="WSU47" s="62"/>
      <c r="WSV47" s="63"/>
      <c r="WSW47" s="62"/>
      <c r="WSX47" s="63"/>
      <c r="WSY47" s="62"/>
      <c r="WSZ47" s="63"/>
      <c r="WTA47" s="62"/>
      <c r="WTB47" s="63"/>
      <c r="WTC47" s="62"/>
      <c r="WTD47" s="63"/>
      <c r="WTE47" s="62"/>
      <c r="WTF47" s="63"/>
      <c r="WTG47" s="62"/>
      <c r="WTH47" s="63"/>
      <c r="WTI47" s="62"/>
      <c r="WTJ47" s="63"/>
      <c r="WTK47" s="62"/>
      <c r="WTL47" s="63"/>
      <c r="WTM47" s="62"/>
      <c r="WTN47" s="63"/>
      <c r="WTO47" s="62"/>
      <c r="WTP47" s="63"/>
      <c r="WTQ47" s="62"/>
      <c r="WTR47" s="63"/>
      <c r="WTS47" s="62"/>
      <c r="WTT47" s="63"/>
      <c r="WTU47" s="62"/>
      <c r="WTV47" s="63"/>
      <c r="WTW47" s="62"/>
      <c r="WTX47" s="63"/>
      <c r="WTY47" s="62"/>
      <c r="WTZ47" s="63"/>
      <c r="WUA47" s="62"/>
      <c r="WUB47" s="63"/>
      <c r="WUC47" s="62"/>
      <c r="WUD47" s="63"/>
      <c r="WUE47" s="62"/>
      <c r="WUF47" s="63"/>
      <c r="WUG47" s="62"/>
      <c r="WUH47" s="63"/>
      <c r="WUI47" s="62"/>
      <c r="WUJ47" s="63"/>
      <c r="WUK47" s="62"/>
      <c r="WUL47" s="63"/>
      <c r="WUM47" s="62"/>
      <c r="WUN47" s="63"/>
      <c r="WUO47" s="62"/>
      <c r="WUP47" s="63"/>
      <c r="WUQ47" s="62"/>
      <c r="WUR47" s="63"/>
      <c r="WUS47" s="62"/>
      <c r="WUT47" s="63"/>
      <c r="WUU47" s="62"/>
      <c r="WUV47" s="63"/>
      <c r="WUW47" s="62"/>
      <c r="WUX47" s="63"/>
      <c r="WUY47" s="62"/>
      <c r="WUZ47" s="63"/>
      <c r="WVA47" s="62"/>
      <c r="WVB47" s="63"/>
      <c r="WVC47" s="62"/>
      <c r="WVD47" s="63"/>
      <c r="WVE47" s="62"/>
      <c r="WVF47" s="63"/>
      <c r="WVG47" s="62"/>
      <c r="WVH47" s="63"/>
      <c r="WVI47" s="62"/>
      <c r="WVJ47" s="63"/>
      <c r="WVK47" s="62"/>
      <c r="WVL47" s="63"/>
      <c r="WVM47" s="62"/>
      <c r="WVN47" s="63"/>
      <c r="WVO47" s="62"/>
      <c r="WVP47" s="63"/>
      <c r="WVQ47" s="62"/>
      <c r="WVR47" s="63"/>
      <c r="WVS47" s="62"/>
      <c r="WVT47" s="63"/>
      <c r="WVU47" s="62"/>
      <c r="WVV47" s="63"/>
      <c r="WVW47" s="62"/>
      <c r="WVX47" s="63"/>
      <c r="WVY47" s="62"/>
      <c r="WVZ47" s="63"/>
      <c r="WWA47" s="62"/>
      <c r="WWB47" s="63"/>
      <c r="WWC47" s="62"/>
      <c r="WWD47" s="63"/>
      <c r="WWE47" s="62"/>
      <c r="WWF47" s="63"/>
      <c r="WWG47" s="62"/>
      <c r="WWH47" s="63"/>
      <c r="WWI47" s="62"/>
      <c r="WWJ47" s="63"/>
      <c r="WWK47" s="62"/>
      <c r="WWL47" s="63"/>
      <c r="WWM47" s="62"/>
      <c r="WWN47" s="63"/>
      <c r="WWO47" s="62"/>
      <c r="WWP47" s="63"/>
      <c r="WWQ47" s="62"/>
      <c r="WWR47" s="63"/>
      <c r="WWS47" s="62"/>
      <c r="WWT47" s="63"/>
      <c r="WWU47" s="62"/>
      <c r="WWV47" s="63"/>
      <c r="WWW47" s="62"/>
      <c r="WWX47" s="63"/>
      <c r="WWY47" s="62"/>
      <c r="WWZ47" s="63"/>
      <c r="WXA47" s="62"/>
      <c r="WXB47" s="63"/>
      <c r="WXC47" s="62"/>
      <c r="WXD47" s="63"/>
      <c r="WXE47" s="62"/>
      <c r="WXF47" s="63"/>
      <c r="WXG47" s="62"/>
      <c r="WXH47" s="63"/>
      <c r="WXI47" s="62"/>
      <c r="WXJ47" s="63"/>
      <c r="WXK47" s="62"/>
      <c r="WXL47" s="63"/>
      <c r="WXM47" s="62"/>
      <c r="WXN47" s="63"/>
      <c r="WXO47" s="62"/>
      <c r="WXP47" s="63"/>
      <c r="WXQ47" s="62"/>
      <c r="WXR47" s="63"/>
      <c r="WXS47" s="62"/>
      <c r="WXT47" s="63"/>
      <c r="WXU47" s="62"/>
      <c r="WXV47" s="63"/>
      <c r="WXW47" s="62"/>
      <c r="WXX47" s="63"/>
      <c r="WXY47" s="62"/>
      <c r="WXZ47" s="63"/>
      <c r="WYA47" s="62"/>
      <c r="WYB47" s="63"/>
      <c r="WYC47" s="62"/>
      <c r="WYD47" s="63"/>
      <c r="WYE47" s="62"/>
      <c r="WYF47" s="63"/>
      <c r="WYG47" s="62"/>
      <c r="WYH47" s="63"/>
      <c r="WYI47" s="62"/>
      <c r="WYJ47" s="63"/>
      <c r="WYK47" s="62"/>
      <c r="WYL47" s="63"/>
      <c r="WYM47" s="62"/>
      <c r="WYN47" s="63"/>
      <c r="WYO47" s="62"/>
      <c r="WYP47" s="63"/>
      <c r="WYQ47" s="62"/>
      <c r="WYR47" s="63"/>
      <c r="WYS47" s="62"/>
      <c r="WYT47" s="63"/>
      <c r="WYU47" s="62"/>
      <c r="WYV47" s="63"/>
      <c r="WYW47" s="62"/>
      <c r="WYX47" s="63"/>
      <c r="WYY47" s="62"/>
      <c r="WYZ47" s="63"/>
      <c r="WZA47" s="62"/>
      <c r="WZB47" s="63"/>
      <c r="WZC47" s="62"/>
      <c r="WZD47" s="63"/>
      <c r="WZE47" s="62"/>
      <c r="WZF47" s="63"/>
      <c r="WZG47" s="62"/>
      <c r="WZH47" s="63"/>
      <c r="WZI47" s="62"/>
      <c r="WZJ47" s="63"/>
      <c r="WZK47" s="62"/>
      <c r="WZL47" s="63"/>
      <c r="WZM47" s="62"/>
      <c r="WZN47" s="63"/>
      <c r="WZO47" s="62"/>
      <c r="WZP47" s="63"/>
      <c r="WZQ47" s="62"/>
      <c r="WZR47" s="63"/>
      <c r="WZS47" s="62"/>
      <c r="WZT47" s="63"/>
      <c r="WZU47" s="62"/>
      <c r="WZV47" s="63"/>
      <c r="WZW47" s="62"/>
      <c r="WZX47" s="63"/>
      <c r="WZY47" s="62"/>
      <c r="WZZ47" s="63"/>
      <c r="XAA47" s="62"/>
      <c r="XAB47" s="63"/>
      <c r="XAC47" s="62"/>
      <c r="XAD47" s="63"/>
      <c r="XAE47" s="62"/>
      <c r="XAF47" s="63"/>
      <c r="XAG47" s="62"/>
      <c r="XAH47" s="63"/>
      <c r="XAI47" s="62"/>
      <c r="XAJ47" s="63"/>
      <c r="XAK47" s="62"/>
      <c r="XAL47" s="63"/>
      <c r="XAM47" s="62"/>
      <c r="XAN47" s="63"/>
      <c r="XAO47" s="62"/>
      <c r="XAP47" s="63"/>
      <c r="XAQ47" s="62"/>
      <c r="XAR47" s="63"/>
      <c r="XAS47" s="62"/>
      <c r="XAT47" s="63"/>
      <c r="XAU47" s="62"/>
      <c r="XAV47" s="63"/>
      <c r="XAW47" s="62"/>
      <c r="XAX47" s="63"/>
      <c r="XAY47" s="62"/>
      <c r="XAZ47" s="63"/>
      <c r="XBA47" s="62"/>
      <c r="XBB47" s="63"/>
      <c r="XBC47" s="62"/>
      <c r="XBD47" s="63"/>
      <c r="XBE47" s="62"/>
      <c r="XBF47" s="63"/>
      <c r="XBG47" s="62"/>
      <c r="XBH47" s="63"/>
      <c r="XBI47" s="62"/>
      <c r="XBJ47" s="63"/>
      <c r="XBK47" s="62"/>
      <c r="XBL47" s="63"/>
      <c r="XBM47" s="62"/>
      <c r="XBN47" s="63"/>
      <c r="XBO47" s="62"/>
      <c r="XBP47" s="63"/>
      <c r="XBQ47" s="62"/>
      <c r="XBR47" s="63"/>
      <c r="XBS47" s="62"/>
      <c r="XBT47" s="63"/>
      <c r="XBU47" s="62"/>
      <c r="XBV47" s="63"/>
      <c r="XBW47" s="62"/>
      <c r="XBX47" s="63"/>
      <c r="XBY47" s="62"/>
      <c r="XBZ47" s="63"/>
      <c r="XCA47" s="62"/>
      <c r="XCB47" s="63"/>
      <c r="XCC47" s="62"/>
      <c r="XCD47" s="63"/>
      <c r="XCE47" s="62"/>
      <c r="XCF47" s="63"/>
      <c r="XCG47" s="62"/>
      <c r="XCH47" s="63"/>
      <c r="XCI47" s="62"/>
      <c r="XCJ47" s="63"/>
      <c r="XCK47" s="62"/>
      <c r="XCL47" s="63"/>
      <c r="XCM47" s="62"/>
      <c r="XCN47" s="63"/>
      <c r="XCO47" s="62"/>
      <c r="XCP47" s="63"/>
      <c r="XCQ47" s="62"/>
      <c r="XCR47" s="63"/>
      <c r="XCS47" s="62"/>
      <c r="XCT47" s="63"/>
      <c r="XCU47" s="62"/>
      <c r="XCV47" s="63"/>
      <c r="XCW47" s="62"/>
      <c r="XCX47" s="63"/>
      <c r="XCY47" s="62"/>
      <c r="XCZ47" s="63"/>
      <c r="XDA47" s="62"/>
      <c r="XDB47" s="63"/>
      <c r="XDC47" s="62"/>
      <c r="XDD47" s="63"/>
      <c r="XDE47" s="62"/>
      <c r="XDF47" s="63"/>
      <c r="XDG47" s="62"/>
      <c r="XDH47" s="63"/>
      <c r="XDI47" s="62"/>
      <c r="XDJ47" s="63"/>
      <c r="XDK47" s="62"/>
      <c r="XDL47" s="63"/>
      <c r="XDM47" s="62"/>
      <c r="XDN47" s="63"/>
      <c r="XDO47" s="62"/>
      <c r="XDP47" s="63"/>
      <c r="XDQ47" s="62"/>
      <c r="XDR47" s="63"/>
      <c r="XDS47" s="62"/>
      <c r="XDT47" s="63"/>
      <c r="XDU47" s="62"/>
      <c r="XDV47" s="63"/>
      <c r="XDW47" s="62"/>
      <c r="XDX47" s="63"/>
      <c r="XDY47" s="62"/>
      <c r="XDZ47" s="63"/>
      <c r="XEA47" s="62"/>
      <c r="XEB47" s="63"/>
      <c r="XEC47" s="62"/>
      <c r="XED47" s="63"/>
      <c r="XEE47" s="62"/>
      <c r="XEF47" s="63"/>
      <c r="XEG47" s="62"/>
      <c r="XEH47" s="63"/>
      <c r="XEI47" s="62"/>
      <c r="XEJ47" s="63"/>
      <c r="XEK47" s="62"/>
      <c r="XEL47" s="63"/>
      <c r="XEM47" s="62"/>
      <c r="XEN47" s="63"/>
      <c r="XEO47" s="62"/>
      <c r="XEP47" s="63"/>
      <c r="XEQ47" s="62"/>
      <c r="XER47" s="63"/>
      <c r="XES47" s="62"/>
      <c r="XET47" s="63"/>
      <c r="XEU47" s="62"/>
      <c r="XEV47" s="63"/>
      <c r="XEW47" s="62"/>
      <c r="XEX47" s="63"/>
      <c r="XEY47" s="62"/>
      <c r="XEZ47" s="63"/>
      <c r="XFA47" s="62"/>
      <c r="XFB47" s="63"/>
    </row>
    <row r="48" spans="1:16384" x14ac:dyDescent="0.3">
      <c r="A48" s="85" t="s">
        <v>2009</v>
      </c>
      <c r="B48" s="80" t="s">
        <v>2010</v>
      </c>
      <c r="C48" s="81">
        <v>46258</v>
      </c>
      <c r="D48" s="77"/>
      <c r="E48" s="101" cm="1">
        <f t="array" ref="E48">_xlfn.IFS(ISBLANK(Table9[[#This Row],[DISCHARGE DATE]]),0,NOT(ISBLANK(Table9[[#This Row],[DISCHARGE DATE]])),((Table9[[#This Row],[DISCHARGE DATE]]-Table9[[#This Row],[ADMISSION DATE]])+1))</f>
        <v>0</v>
      </c>
      <c r="F48" s="102">
        <f>Table9[[#This Row],[DAYS]]*20</f>
        <v>0</v>
      </c>
      <c r="G48" s="90">
        <f>Table9[[#This Row],[DAYS]]*13</f>
        <v>0</v>
      </c>
      <c r="H48" s="90">
        <f>Table9[[#This Row],[ACTUAL]]-Table9[[#This Row],[REAL]]</f>
        <v>0</v>
      </c>
      <c r="I48" s="62" t="s">
        <v>1919</v>
      </c>
      <c r="M48" s="62"/>
      <c r="N48" s="63"/>
      <c r="O48" s="62"/>
      <c r="P48" s="63"/>
      <c r="Q48" s="62"/>
      <c r="R48" s="63"/>
      <c r="S48" s="62"/>
      <c r="T48" s="63"/>
      <c r="U48" s="62"/>
      <c r="V48" s="63"/>
      <c r="W48" s="62"/>
      <c r="X48" s="63"/>
      <c r="Y48" s="62"/>
      <c r="Z48" s="63"/>
      <c r="AA48" s="62"/>
      <c r="AB48" s="63"/>
      <c r="AC48" s="62"/>
      <c r="AD48" s="63"/>
      <c r="AE48" s="62"/>
      <c r="AF48" s="63"/>
      <c r="AG48" s="62"/>
      <c r="AH48" s="63"/>
      <c r="AI48" s="62"/>
      <c r="AJ48" s="63"/>
      <c r="AK48" s="62"/>
      <c r="AL48" s="63"/>
      <c r="AM48" s="62"/>
      <c r="AN48" s="63"/>
      <c r="AO48" s="62"/>
      <c r="AP48" s="63"/>
      <c r="AQ48" s="62"/>
      <c r="AR48" s="63"/>
      <c r="AS48" s="62"/>
      <c r="AT48" s="63"/>
      <c r="AU48" s="62"/>
      <c r="AV48" s="63"/>
      <c r="AW48" s="62"/>
      <c r="AX48" s="63"/>
      <c r="AY48" s="62"/>
      <c r="AZ48" s="63"/>
      <c r="BA48" s="62"/>
      <c r="BB48" s="63"/>
      <c r="BC48" s="62"/>
      <c r="BD48" s="63"/>
      <c r="BE48" s="62"/>
      <c r="BF48" s="63"/>
      <c r="BG48" s="62"/>
      <c r="BH48" s="63"/>
      <c r="BI48" s="62"/>
      <c r="BJ48" s="63"/>
      <c r="BK48" s="62"/>
      <c r="BL48" s="63"/>
      <c r="BM48" s="62"/>
      <c r="BN48" s="63"/>
      <c r="BO48" s="62"/>
      <c r="BP48" s="63"/>
      <c r="BQ48" s="62"/>
      <c r="BR48" s="63"/>
      <c r="BS48" s="62"/>
      <c r="BT48" s="63"/>
      <c r="BU48" s="62"/>
      <c r="BV48" s="63"/>
      <c r="BW48" s="62"/>
      <c r="BX48" s="63"/>
      <c r="BY48" s="62"/>
      <c r="BZ48" s="63"/>
      <c r="CA48" s="62"/>
      <c r="CB48" s="63"/>
      <c r="CC48" s="62"/>
      <c r="CD48" s="63"/>
      <c r="CE48" s="62"/>
      <c r="CF48" s="63"/>
      <c r="CG48" s="62"/>
      <c r="CH48" s="63"/>
      <c r="CI48" s="62"/>
      <c r="CJ48" s="63"/>
      <c r="CK48" s="62"/>
      <c r="CL48" s="63"/>
      <c r="CM48" s="62"/>
      <c r="CN48" s="63"/>
      <c r="CO48" s="62"/>
      <c r="CP48" s="63"/>
      <c r="CQ48" s="62"/>
      <c r="CR48" s="63"/>
      <c r="CS48" s="62"/>
      <c r="CT48" s="63"/>
      <c r="CU48" s="62"/>
      <c r="CV48" s="63"/>
      <c r="CW48" s="62"/>
      <c r="CX48" s="63"/>
      <c r="CY48" s="62"/>
      <c r="CZ48" s="63"/>
      <c r="DA48" s="62"/>
      <c r="DB48" s="63"/>
      <c r="DC48" s="62"/>
      <c r="DD48" s="63"/>
      <c r="DE48" s="62"/>
      <c r="DF48" s="63"/>
      <c r="DG48" s="62"/>
      <c r="DH48" s="63"/>
      <c r="DI48" s="62"/>
      <c r="DJ48" s="63"/>
      <c r="DK48" s="62"/>
      <c r="DL48" s="63"/>
      <c r="DM48" s="62"/>
      <c r="DN48" s="63"/>
      <c r="DO48" s="62"/>
      <c r="DP48" s="63"/>
      <c r="DQ48" s="62"/>
      <c r="DR48" s="63"/>
      <c r="DS48" s="62"/>
      <c r="DT48" s="63"/>
      <c r="DU48" s="62"/>
      <c r="DV48" s="63"/>
      <c r="DW48" s="62"/>
      <c r="DX48" s="63"/>
      <c r="DY48" s="62"/>
      <c r="DZ48" s="63"/>
      <c r="EA48" s="62"/>
      <c r="EB48" s="63"/>
      <c r="EC48" s="62"/>
      <c r="ED48" s="63"/>
      <c r="EE48" s="62"/>
      <c r="EF48" s="63"/>
      <c r="EG48" s="62"/>
      <c r="EH48" s="63"/>
      <c r="EI48" s="62"/>
      <c r="EJ48" s="63"/>
      <c r="EK48" s="62"/>
      <c r="EL48" s="63"/>
      <c r="EM48" s="62"/>
      <c r="EN48" s="63"/>
      <c r="EO48" s="62"/>
      <c r="EP48" s="63"/>
      <c r="EQ48" s="62"/>
      <c r="ER48" s="63"/>
      <c r="ES48" s="62"/>
      <c r="ET48" s="63"/>
      <c r="EU48" s="62"/>
      <c r="EV48" s="63"/>
      <c r="EW48" s="62"/>
      <c r="EX48" s="63"/>
      <c r="EY48" s="62"/>
      <c r="EZ48" s="63"/>
      <c r="FA48" s="62"/>
      <c r="FB48" s="63"/>
      <c r="FC48" s="62"/>
      <c r="FD48" s="63"/>
      <c r="FE48" s="62"/>
      <c r="FF48" s="63"/>
      <c r="FG48" s="62"/>
      <c r="FH48" s="63"/>
      <c r="FI48" s="62"/>
      <c r="FJ48" s="63"/>
      <c r="FK48" s="62"/>
      <c r="FL48" s="63"/>
      <c r="FM48" s="62"/>
      <c r="FN48" s="63"/>
      <c r="FO48" s="62"/>
      <c r="FP48" s="63"/>
      <c r="FQ48" s="62"/>
      <c r="FR48" s="63"/>
      <c r="FS48" s="62"/>
      <c r="FT48" s="63"/>
      <c r="FU48" s="62"/>
      <c r="FV48" s="63"/>
      <c r="FW48" s="62"/>
      <c r="FX48" s="63"/>
      <c r="FY48" s="62"/>
      <c r="FZ48" s="63"/>
      <c r="GA48" s="62"/>
      <c r="GB48" s="63"/>
      <c r="GC48" s="62"/>
      <c r="GD48" s="63"/>
      <c r="GE48" s="62"/>
      <c r="GF48" s="63"/>
      <c r="GG48" s="62"/>
      <c r="GH48" s="63"/>
      <c r="GI48" s="62"/>
      <c r="GJ48" s="63"/>
      <c r="GK48" s="62"/>
      <c r="GL48" s="63"/>
      <c r="GM48" s="62"/>
      <c r="GN48" s="63"/>
      <c r="GO48" s="62"/>
      <c r="GP48" s="63"/>
      <c r="GQ48" s="62"/>
      <c r="GR48" s="63"/>
      <c r="GS48" s="62"/>
      <c r="GT48" s="63"/>
      <c r="GU48" s="62"/>
      <c r="GV48" s="63"/>
      <c r="GW48" s="62"/>
      <c r="GX48" s="63"/>
      <c r="GY48" s="62"/>
      <c r="GZ48" s="63"/>
      <c r="HA48" s="62"/>
      <c r="HB48" s="63"/>
      <c r="HC48" s="62"/>
      <c r="HD48" s="63"/>
      <c r="HE48" s="62"/>
      <c r="HF48" s="63"/>
      <c r="HG48" s="62"/>
      <c r="HH48" s="63"/>
      <c r="HI48" s="62"/>
      <c r="HJ48" s="63"/>
      <c r="HK48" s="62"/>
      <c r="HL48" s="63"/>
      <c r="HM48" s="62"/>
      <c r="HN48" s="63"/>
      <c r="HO48" s="62"/>
      <c r="HP48" s="63"/>
      <c r="HQ48" s="62"/>
      <c r="HR48" s="63"/>
      <c r="HS48" s="62"/>
      <c r="HT48" s="63"/>
      <c r="HU48" s="62"/>
      <c r="HV48" s="63"/>
      <c r="HW48" s="62"/>
      <c r="HX48" s="63"/>
      <c r="HY48" s="62"/>
      <c r="HZ48" s="63"/>
      <c r="IA48" s="62"/>
      <c r="IB48" s="63"/>
      <c r="IC48" s="62"/>
      <c r="ID48" s="63"/>
      <c r="IE48" s="62"/>
      <c r="IF48" s="63"/>
      <c r="IG48" s="62"/>
      <c r="IH48" s="63"/>
      <c r="II48" s="62"/>
      <c r="IJ48" s="63"/>
      <c r="IK48" s="62"/>
      <c r="IL48" s="63"/>
      <c r="IM48" s="62"/>
      <c r="IN48" s="63"/>
      <c r="IO48" s="62"/>
      <c r="IP48" s="63"/>
      <c r="IQ48" s="62"/>
      <c r="IR48" s="63"/>
      <c r="IS48" s="62"/>
      <c r="IT48" s="63"/>
      <c r="IU48" s="62"/>
      <c r="IV48" s="63"/>
      <c r="IW48" s="62"/>
      <c r="IX48" s="63"/>
      <c r="IY48" s="62"/>
      <c r="IZ48" s="63"/>
      <c r="JA48" s="62"/>
      <c r="JB48" s="63"/>
      <c r="JC48" s="62"/>
      <c r="JD48" s="63"/>
      <c r="JE48" s="62"/>
      <c r="JF48" s="63"/>
      <c r="JG48" s="62"/>
      <c r="JH48" s="63"/>
      <c r="JI48" s="62"/>
      <c r="JJ48" s="63"/>
      <c r="JK48" s="62"/>
      <c r="JL48" s="63"/>
      <c r="JM48" s="62"/>
      <c r="JN48" s="63"/>
      <c r="JO48" s="62"/>
      <c r="JP48" s="63"/>
      <c r="JQ48" s="62"/>
      <c r="JR48" s="63"/>
      <c r="JS48" s="62"/>
      <c r="JT48" s="63"/>
      <c r="JU48" s="62"/>
      <c r="JV48" s="63"/>
      <c r="JW48" s="62"/>
      <c r="JX48" s="63"/>
      <c r="JY48" s="62"/>
      <c r="JZ48" s="63"/>
      <c r="KA48" s="62"/>
      <c r="KB48" s="63"/>
      <c r="KC48" s="62"/>
      <c r="KD48" s="63"/>
      <c r="KE48" s="62"/>
      <c r="KF48" s="63"/>
      <c r="KG48" s="62"/>
      <c r="KH48" s="63"/>
      <c r="KI48" s="62"/>
      <c r="KJ48" s="63"/>
      <c r="KK48" s="62"/>
      <c r="KL48" s="63"/>
      <c r="KM48" s="62"/>
      <c r="KN48" s="63"/>
      <c r="KO48" s="62"/>
      <c r="KP48" s="63"/>
      <c r="KQ48" s="62"/>
      <c r="KR48" s="63"/>
      <c r="KS48" s="62"/>
      <c r="KT48" s="63"/>
      <c r="KU48" s="62"/>
      <c r="KV48" s="63"/>
      <c r="KW48" s="62"/>
      <c r="KX48" s="63"/>
      <c r="KY48" s="62"/>
      <c r="KZ48" s="63"/>
      <c r="LA48" s="62"/>
      <c r="LB48" s="63"/>
      <c r="LC48" s="62"/>
      <c r="LD48" s="63"/>
      <c r="LE48" s="62"/>
      <c r="LF48" s="63"/>
      <c r="LG48" s="62"/>
      <c r="LH48" s="63"/>
      <c r="LI48" s="62"/>
      <c r="LJ48" s="63"/>
      <c r="LK48" s="62"/>
      <c r="LL48" s="63"/>
      <c r="LM48" s="62"/>
      <c r="LN48" s="63"/>
      <c r="LO48" s="62"/>
      <c r="LP48" s="63"/>
      <c r="LQ48" s="62"/>
      <c r="LR48" s="63"/>
      <c r="LS48" s="62"/>
      <c r="LT48" s="63"/>
      <c r="LU48" s="62"/>
      <c r="LV48" s="63"/>
      <c r="LW48" s="62"/>
      <c r="LX48" s="63"/>
      <c r="LY48" s="62"/>
      <c r="LZ48" s="63"/>
      <c r="MA48" s="62"/>
      <c r="MB48" s="63"/>
      <c r="MC48" s="62"/>
      <c r="MD48" s="63"/>
      <c r="ME48" s="62"/>
      <c r="MF48" s="63"/>
      <c r="MG48" s="62"/>
      <c r="MH48" s="63"/>
      <c r="MI48" s="62"/>
      <c r="MJ48" s="63"/>
      <c r="MK48" s="62"/>
      <c r="ML48" s="63"/>
      <c r="MM48" s="62"/>
      <c r="MN48" s="63"/>
      <c r="MO48" s="62"/>
      <c r="MP48" s="63"/>
      <c r="MQ48" s="62"/>
      <c r="MR48" s="63"/>
      <c r="MS48" s="62"/>
      <c r="MT48" s="63"/>
      <c r="MU48" s="62"/>
      <c r="MV48" s="63"/>
      <c r="MW48" s="62"/>
      <c r="MX48" s="63"/>
      <c r="MY48" s="62"/>
      <c r="MZ48" s="63"/>
      <c r="NA48" s="62"/>
      <c r="NB48" s="63"/>
      <c r="NC48" s="62"/>
      <c r="ND48" s="63"/>
      <c r="NE48" s="62"/>
      <c r="NF48" s="63"/>
      <c r="NG48" s="62"/>
      <c r="NH48" s="63"/>
      <c r="NI48" s="62"/>
      <c r="NJ48" s="63"/>
      <c r="NK48" s="62"/>
      <c r="NL48" s="63"/>
      <c r="NM48" s="62"/>
      <c r="NN48" s="63"/>
      <c r="NO48" s="62"/>
      <c r="NP48" s="63"/>
      <c r="NQ48" s="62"/>
      <c r="NR48" s="63"/>
      <c r="NS48" s="62"/>
      <c r="NT48" s="63"/>
      <c r="NU48" s="62"/>
      <c r="NV48" s="63"/>
      <c r="NW48" s="62"/>
      <c r="NX48" s="63"/>
      <c r="NY48" s="62"/>
      <c r="NZ48" s="63"/>
      <c r="OA48" s="62"/>
      <c r="OB48" s="63"/>
      <c r="OC48" s="62"/>
      <c r="OD48" s="63"/>
      <c r="OE48" s="62"/>
      <c r="OF48" s="63"/>
      <c r="OG48" s="62"/>
      <c r="OH48" s="63"/>
      <c r="OI48" s="62"/>
      <c r="OJ48" s="63"/>
      <c r="OK48" s="62"/>
      <c r="OL48" s="63"/>
      <c r="OM48" s="62"/>
      <c r="ON48" s="63"/>
      <c r="OO48" s="62"/>
      <c r="OP48" s="63"/>
      <c r="OQ48" s="62"/>
      <c r="OR48" s="63"/>
      <c r="OS48" s="62"/>
      <c r="OT48" s="63"/>
      <c r="OU48" s="62"/>
      <c r="OV48" s="63"/>
      <c r="OW48" s="62"/>
      <c r="OX48" s="63"/>
      <c r="OY48" s="62"/>
      <c r="OZ48" s="63"/>
      <c r="PA48" s="62"/>
      <c r="PB48" s="63"/>
      <c r="PC48" s="62"/>
      <c r="PD48" s="63"/>
      <c r="PE48" s="62"/>
      <c r="PF48" s="63"/>
      <c r="PG48" s="62"/>
      <c r="PH48" s="63"/>
      <c r="PI48" s="62"/>
      <c r="PJ48" s="63"/>
      <c r="PK48" s="62"/>
      <c r="PL48" s="63"/>
      <c r="PM48" s="62"/>
      <c r="PN48" s="63"/>
      <c r="PO48" s="62"/>
      <c r="PP48" s="63"/>
      <c r="PQ48" s="62"/>
      <c r="PR48" s="63"/>
      <c r="PS48" s="62"/>
      <c r="PT48" s="63"/>
      <c r="PU48" s="62"/>
      <c r="PV48" s="63"/>
      <c r="PW48" s="62"/>
      <c r="PX48" s="63"/>
      <c r="PY48" s="62"/>
      <c r="PZ48" s="63"/>
      <c r="QA48" s="62"/>
      <c r="QB48" s="63"/>
      <c r="QC48" s="62"/>
      <c r="QD48" s="63"/>
      <c r="QE48" s="62"/>
      <c r="QF48" s="63"/>
      <c r="QG48" s="62"/>
      <c r="QH48" s="63"/>
      <c r="QI48" s="62"/>
      <c r="QJ48" s="63"/>
      <c r="QK48" s="62"/>
      <c r="QL48" s="63"/>
      <c r="QM48" s="62"/>
      <c r="QN48" s="63"/>
      <c r="QO48" s="62"/>
      <c r="QP48" s="63"/>
      <c r="QQ48" s="62"/>
      <c r="QR48" s="63"/>
      <c r="QS48" s="62"/>
      <c r="QT48" s="63"/>
      <c r="QU48" s="62"/>
      <c r="QV48" s="63"/>
      <c r="QW48" s="62"/>
      <c r="QX48" s="63"/>
      <c r="QY48" s="62"/>
      <c r="QZ48" s="63"/>
      <c r="RA48" s="62"/>
      <c r="RB48" s="63"/>
      <c r="RC48" s="62"/>
      <c r="RD48" s="63"/>
      <c r="RE48" s="62"/>
      <c r="RF48" s="63"/>
      <c r="RG48" s="62"/>
      <c r="RH48" s="63"/>
      <c r="RI48" s="62"/>
      <c r="RJ48" s="63"/>
      <c r="RK48" s="62"/>
      <c r="RL48" s="63"/>
      <c r="RM48" s="62"/>
      <c r="RN48" s="63"/>
      <c r="RO48" s="62"/>
      <c r="RP48" s="63"/>
      <c r="RQ48" s="62"/>
      <c r="RR48" s="63"/>
      <c r="RS48" s="62"/>
      <c r="RT48" s="63"/>
      <c r="RU48" s="62"/>
      <c r="RV48" s="63"/>
      <c r="RW48" s="62"/>
      <c r="RX48" s="63"/>
      <c r="RY48" s="62"/>
      <c r="RZ48" s="63"/>
      <c r="SA48" s="62"/>
      <c r="SB48" s="63"/>
      <c r="SC48" s="62"/>
      <c r="SD48" s="63"/>
      <c r="SE48" s="62"/>
      <c r="SF48" s="63"/>
      <c r="SG48" s="62"/>
      <c r="SH48" s="63"/>
      <c r="SI48" s="62"/>
      <c r="SJ48" s="63"/>
      <c r="SK48" s="62"/>
      <c r="SL48" s="63"/>
      <c r="SM48" s="62"/>
      <c r="SN48" s="63"/>
      <c r="SO48" s="62"/>
      <c r="SP48" s="63"/>
      <c r="SQ48" s="62"/>
      <c r="SR48" s="63"/>
      <c r="SS48" s="62"/>
      <c r="ST48" s="63"/>
      <c r="SU48" s="62"/>
      <c r="SV48" s="63"/>
      <c r="SW48" s="62"/>
      <c r="SX48" s="63"/>
      <c r="SY48" s="62"/>
      <c r="SZ48" s="63"/>
      <c r="TA48" s="62"/>
      <c r="TB48" s="63"/>
      <c r="TC48" s="62"/>
      <c r="TD48" s="63"/>
      <c r="TE48" s="62"/>
      <c r="TF48" s="63"/>
      <c r="TG48" s="62"/>
      <c r="TH48" s="63"/>
      <c r="TI48" s="62"/>
      <c r="TJ48" s="63"/>
      <c r="TK48" s="62"/>
      <c r="TL48" s="63"/>
      <c r="TM48" s="62"/>
      <c r="TN48" s="63"/>
      <c r="TO48" s="62"/>
      <c r="TP48" s="63"/>
      <c r="TQ48" s="62"/>
      <c r="TR48" s="63"/>
      <c r="TS48" s="62"/>
      <c r="TT48" s="63"/>
      <c r="TU48" s="62"/>
      <c r="TV48" s="63"/>
      <c r="TW48" s="62"/>
      <c r="TX48" s="63"/>
      <c r="TY48" s="62"/>
      <c r="TZ48" s="63"/>
      <c r="UA48" s="62"/>
      <c r="UB48" s="63"/>
      <c r="UC48" s="62"/>
      <c r="UD48" s="63"/>
      <c r="UE48" s="62"/>
      <c r="UF48" s="63"/>
      <c r="UG48" s="62"/>
      <c r="UH48" s="63"/>
      <c r="UI48" s="62"/>
      <c r="UJ48" s="63"/>
      <c r="UK48" s="62"/>
      <c r="UL48" s="63"/>
      <c r="UM48" s="62"/>
      <c r="UN48" s="63"/>
      <c r="UO48" s="62"/>
      <c r="UP48" s="63"/>
      <c r="UQ48" s="62"/>
      <c r="UR48" s="63"/>
      <c r="US48" s="62"/>
      <c r="UT48" s="63"/>
      <c r="UU48" s="62"/>
      <c r="UV48" s="63"/>
      <c r="UW48" s="62"/>
      <c r="UX48" s="63"/>
      <c r="UY48" s="62"/>
      <c r="UZ48" s="63"/>
      <c r="VA48" s="62"/>
      <c r="VB48" s="63"/>
      <c r="VC48" s="62"/>
      <c r="VD48" s="63"/>
      <c r="VE48" s="62"/>
      <c r="VF48" s="63"/>
      <c r="VG48" s="62"/>
      <c r="VH48" s="63"/>
      <c r="VI48" s="62"/>
      <c r="VJ48" s="63"/>
      <c r="VK48" s="62"/>
      <c r="VL48" s="63"/>
      <c r="VM48" s="62"/>
      <c r="VN48" s="63"/>
      <c r="VO48" s="62"/>
      <c r="VP48" s="63"/>
      <c r="VQ48" s="62"/>
      <c r="VR48" s="63"/>
      <c r="VS48" s="62"/>
      <c r="VT48" s="63"/>
      <c r="VU48" s="62"/>
      <c r="VV48" s="63"/>
      <c r="VW48" s="62"/>
      <c r="VX48" s="63"/>
      <c r="VY48" s="62"/>
      <c r="VZ48" s="63"/>
      <c r="WA48" s="62"/>
      <c r="WB48" s="63"/>
      <c r="WC48" s="62"/>
      <c r="WD48" s="63"/>
      <c r="WE48" s="62"/>
      <c r="WF48" s="63"/>
      <c r="WG48" s="62"/>
      <c r="WH48" s="63"/>
      <c r="WI48" s="62"/>
      <c r="WJ48" s="63"/>
      <c r="WK48" s="62"/>
      <c r="WL48" s="63"/>
      <c r="WM48" s="62"/>
      <c r="WN48" s="63"/>
      <c r="WO48" s="62"/>
      <c r="WP48" s="63"/>
      <c r="WQ48" s="62"/>
      <c r="WR48" s="63"/>
      <c r="WS48" s="62"/>
      <c r="WT48" s="63"/>
      <c r="WU48" s="62"/>
      <c r="WV48" s="63"/>
      <c r="WW48" s="62"/>
      <c r="WX48" s="63"/>
      <c r="WY48" s="62"/>
      <c r="WZ48" s="63"/>
      <c r="XA48" s="62"/>
      <c r="XB48" s="63"/>
      <c r="XC48" s="62"/>
      <c r="XD48" s="63"/>
      <c r="XE48" s="62"/>
      <c r="XF48" s="63"/>
      <c r="XG48" s="62"/>
      <c r="XH48" s="63"/>
      <c r="XI48" s="62"/>
      <c r="XJ48" s="63"/>
      <c r="XK48" s="62"/>
      <c r="XL48" s="63"/>
      <c r="XM48" s="62"/>
      <c r="XN48" s="63"/>
      <c r="XO48" s="62"/>
      <c r="XP48" s="63"/>
      <c r="XQ48" s="62"/>
      <c r="XR48" s="63"/>
      <c r="XS48" s="62"/>
      <c r="XT48" s="63"/>
      <c r="XU48" s="62"/>
      <c r="XV48" s="63"/>
      <c r="XW48" s="62"/>
      <c r="XX48" s="63"/>
      <c r="XY48" s="62"/>
      <c r="XZ48" s="63"/>
      <c r="YA48" s="62"/>
      <c r="YB48" s="63"/>
      <c r="YC48" s="62"/>
      <c r="YD48" s="63"/>
      <c r="YE48" s="62"/>
      <c r="YF48" s="63"/>
      <c r="YG48" s="62"/>
      <c r="YH48" s="63"/>
      <c r="YI48" s="62"/>
      <c r="YJ48" s="63"/>
      <c r="YK48" s="62"/>
      <c r="YL48" s="63"/>
      <c r="YM48" s="62"/>
      <c r="YN48" s="63"/>
      <c r="YO48" s="62"/>
      <c r="YP48" s="63"/>
      <c r="YQ48" s="62"/>
      <c r="YR48" s="63"/>
      <c r="YS48" s="62"/>
      <c r="YT48" s="63"/>
      <c r="YU48" s="62"/>
      <c r="YV48" s="63"/>
      <c r="YW48" s="62"/>
      <c r="YX48" s="63"/>
      <c r="YY48" s="62"/>
      <c r="YZ48" s="63"/>
      <c r="ZA48" s="62"/>
      <c r="ZB48" s="63"/>
      <c r="ZC48" s="62"/>
      <c r="ZD48" s="63"/>
      <c r="ZE48" s="62"/>
      <c r="ZF48" s="63"/>
      <c r="ZG48" s="62"/>
      <c r="ZH48" s="63"/>
      <c r="ZI48" s="62"/>
      <c r="ZJ48" s="63"/>
      <c r="ZK48" s="62"/>
      <c r="ZL48" s="63"/>
      <c r="ZM48" s="62"/>
      <c r="ZN48" s="63"/>
      <c r="ZO48" s="62"/>
      <c r="ZP48" s="63"/>
      <c r="ZQ48" s="62"/>
      <c r="ZR48" s="63"/>
      <c r="ZS48" s="62"/>
      <c r="ZT48" s="63"/>
      <c r="ZU48" s="62"/>
      <c r="ZV48" s="63"/>
      <c r="ZW48" s="62"/>
      <c r="ZX48" s="63"/>
      <c r="ZY48" s="62"/>
      <c r="ZZ48" s="63"/>
      <c r="AAA48" s="62"/>
      <c r="AAB48" s="63"/>
      <c r="AAC48" s="62"/>
      <c r="AAD48" s="63"/>
      <c r="AAE48" s="62"/>
      <c r="AAF48" s="63"/>
      <c r="AAG48" s="62"/>
      <c r="AAH48" s="63"/>
      <c r="AAI48" s="62"/>
      <c r="AAJ48" s="63"/>
      <c r="AAK48" s="62"/>
      <c r="AAL48" s="63"/>
      <c r="AAM48" s="62"/>
      <c r="AAN48" s="63"/>
      <c r="AAO48" s="62"/>
      <c r="AAP48" s="63"/>
      <c r="AAQ48" s="62"/>
      <c r="AAR48" s="63"/>
      <c r="AAS48" s="62"/>
      <c r="AAT48" s="63"/>
      <c r="AAU48" s="62"/>
      <c r="AAV48" s="63"/>
      <c r="AAW48" s="62"/>
      <c r="AAX48" s="63"/>
      <c r="AAY48" s="62"/>
      <c r="AAZ48" s="63"/>
      <c r="ABA48" s="62"/>
      <c r="ABB48" s="63"/>
      <c r="ABC48" s="62"/>
      <c r="ABD48" s="63"/>
      <c r="ABE48" s="62"/>
      <c r="ABF48" s="63"/>
      <c r="ABG48" s="62"/>
      <c r="ABH48" s="63"/>
      <c r="ABI48" s="62"/>
      <c r="ABJ48" s="63"/>
      <c r="ABK48" s="62"/>
      <c r="ABL48" s="63"/>
      <c r="ABM48" s="62"/>
      <c r="ABN48" s="63"/>
      <c r="ABO48" s="62"/>
      <c r="ABP48" s="63"/>
      <c r="ABQ48" s="62"/>
      <c r="ABR48" s="63"/>
      <c r="ABS48" s="62"/>
      <c r="ABT48" s="63"/>
      <c r="ABU48" s="62"/>
      <c r="ABV48" s="63"/>
      <c r="ABW48" s="62"/>
      <c r="ABX48" s="63"/>
      <c r="ABY48" s="62"/>
      <c r="ABZ48" s="63"/>
      <c r="ACA48" s="62"/>
      <c r="ACB48" s="63"/>
      <c r="ACC48" s="62"/>
      <c r="ACD48" s="63"/>
      <c r="ACE48" s="62"/>
      <c r="ACF48" s="63"/>
      <c r="ACG48" s="62"/>
      <c r="ACH48" s="63"/>
      <c r="ACI48" s="62"/>
      <c r="ACJ48" s="63"/>
      <c r="ACK48" s="62"/>
      <c r="ACL48" s="63"/>
      <c r="ACM48" s="62"/>
      <c r="ACN48" s="63"/>
      <c r="ACO48" s="62"/>
      <c r="ACP48" s="63"/>
      <c r="ACQ48" s="62"/>
      <c r="ACR48" s="63"/>
      <c r="ACS48" s="62"/>
      <c r="ACT48" s="63"/>
      <c r="ACU48" s="62"/>
      <c r="ACV48" s="63"/>
      <c r="ACW48" s="62"/>
      <c r="ACX48" s="63"/>
      <c r="ACY48" s="62"/>
      <c r="ACZ48" s="63"/>
      <c r="ADA48" s="62"/>
      <c r="ADB48" s="63"/>
      <c r="ADC48" s="62"/>
      <c r="ADD48" s="63"/>
      <c r="ADE48" s="62"/>
      <c r="ADF48" s="63"/>
      <c r="ADG48" s="62"/>
      <c r="ADH48" s="63"/>
      <c r="ADI48" s="62"/>
      <c r="ADJ48" s="63"/>
      <c r="ADK48" s="62"/>
      <c r="ADL48" s="63"/>
      <c r="ADM48" s="62"/>
      <c r="ADN48" s="63"/>
      <c r="ADO48" s="62"/>
      <c r="ADP48" s="63"/>
      <c r="ADQ48" s="62"/>
      <c r="ADR48" s="63"/>
      <c r="ADS48" s="62"/>
      <c r="ADT48" s="63"/>
      <c r="ADU48" s="62"/>
      <c r="ADV48" s="63"/>
      <c r="ADW48" s="62"/>
      <c r="ADX48" s="63"/>
      <c r="ADY48" s="62"/>
      <c r="ADZ48" s="63"/>
      <c r="AEA48" s="62"/>
      <c r="AEB48" s="63"/>
      <c r="AEC48" s="62"/>
      <c r="AED48" s="63"/>
      <c r="AEE48" s="62"/>
      <c r="AEF48" s="63"/>
      <c r="AEG48" s="62"/>
      <c r="AEH48" s="63"/>
      <c r="AEI48" s="62"/>
      <c r="AEJ48" s="63"/>
      <c r="AEK48" s="62"/>
      <c r="AEL48" s="63"/>
      <c r="AEM48" s="62"/>
      <c r="AEN48" s="63"/>
      <c r="AEO48" s="62"/>
      <c r="AEP48" s="63"/>
      <c r="AEQ48" s="62"/>
      <c r="AER48" s="63"/>
      <c r="AES48" s="62"/>
      <c r="AET48" s="63"/>
      <c r="AEU48" s="62"/>
      <c r="AEV48" s="63"/>
      <c r="AEW48" s="62"/>
      <c r="AEX48" s="63"/>
      <c r="AEY48" s="62"/>
      <c r="AEZ48" s="63"/>
      <c r="AFA48" s="62"/>
      <c r="AFB48" s="63"/>
      <c r="AFC48" s="62"/>
      <c r="AFD48" s="63"/>
      <c r="AFE48" s="62"/>
      <c r="AFF48" s="63"/>
      <c r="AFG48" s="62"/>
      <c r="AFH48" s="63"/>
      <c r="AFI48" s="62"/>
      <c r="AFJ48" s="63"/>
      <c r="AFK48" s="62"/>
      <c r="AFL48" s="63"/>
      <c r="AFM48" s="62"/>
      <c r="AFN48" s="63"/>
      <c r="AFO48" s="62"/>
      <c r="AFP48" s="63"/>
      <c r="AFQ48" s="62"/>
      <c r="AFR48" s="63"/>
      <c r="AFS48" s="62"/>
      <c r="AFT48" s="63"/>
      <c r="AFU48" s="62"/>
      <c r="AFV48" s="63"/>
      <c r="AFW48" s="62"/>
      <c r="AFX48" s="63"/>
      <c r="AFY48" s="62"/>
      <c r="AFZ48" s="63"/>
      <c r="AGA48" s="62"/>
      <c r="AGB48" s="63"/>
      <c r="AGC48" s="62"/>
      <c r="AGD48" s="63"/>
      <c r="AGE48" s="62"/>
      <c r="AGF48" s="63"/>
      <c r="AGG48" s="62"/>
      <c r="AGH48" s="63"/>
      <c r="AGI48" s="62"/>
      <c r="AGJ48" s="63"/>
      <c r="AGK48" s="62"/>
      <c r="AGL48" s="63"/>
      <c r="AGM48" s="62"/>
      <c r="AGN48" s="63"/>
      <c r="AGO48" s="62"/>
      <c r="AGP48" s="63"/>
      <c r="AGQ48" s="62"/>
      <c r="AGR48" s="63"/>
      <c r="AGS48" s="62"/>
      <c r="AGT48" s="63"/>
      <c r="AGU48" s="62"/>
      <c r="AGV48" s="63"/>
      <c r="AGW48" s="62"/>
      <c r="AGX48" s="63"/>
      <c r="AGY48" s="62"/>
      <c r="AGZ48" s="63"/>
      <c r="AHA48" s="62"/>
      <c r="AHB48" s="63"/>
      <c r="AHC48" s="62"/>
      <c r="AHD48" s="63"/>
      <c r="AHE48" s="62"/>
      <c r="AHF48" s="63"/>
      <c r="AHG48" s="62"/>
      <c r="AHH48" s="63"/>
      <c r="AHI48" s="62"/>
      <c r="AHJ48" s="63"/>
      <c r="AHK48" s="62"/>
      <c r="AHL48" s="63"/>
      <c r="AHM48" s="62"/>
      <c r="AHN48" s="63"/>
      <c r="AHO48" s="62"/>
      <c r="AHP48" s="63"/>
      <c r="AHQ48" s="62"/>
      <c r="AHR48" s="63"/>
      <c r="AHS48" s="62"/>
      <c r="AHT48" s="63"/>
      <c r="AHU48" s="62"/>
      <c r="AHV48" s="63"/>
      <c r="AHW48" s="62"/>
      <c r="AHX48" s="63"/>
      <c r="AHY48" s="62"/>
      <c r="AHZ48" s="63"/>
      <c r="AIA48" s="62"/>
      <c r="AIB48" s="63"/>
      <c r="AIC48" s="62"/>
      <c r="AID48" s="63"/>
      <c r="AIE48" s="62"/>
      <c r="AIF48" s="63"/>
      <c r="AIG48" s="62"/>
      <c r="AIH48" s="63"/>
      <c r="AII48" s="62"/>
      <c r="AIJ48" s="63"/>
      <c r="AIK48" s="62"/>
      <c r="AIL48" s="63"/>
      <c r="AIM48" s="62"/>
      <c r="AIN48" s="63"/>
      <c r="AIO48" s="62"/>
      <c r="AIP48" s="63"/>
      <c r="AIQ48" s="62"/>
      <c r="AIR48" s="63"/>
      <c r="AIS48" s="62"/>
      <c r="AIT48" s="63"/>
      <c r="AIU48" s="62"/>
      <c r="AIV48" s="63"/>
      <c r="AIW48" s="62"/>
      <c r="AIX48" s="63"/>
      <c r="AIY48" s="62"/>
      <c r="AIZ48" s="63"/>
      <c r="AJA48" s="62"/>
      <c r="AJB48" s="63"/>
      <c r="AJC48" s="62"/>
      <c r="AJD48" s="63"/>
      <c r="AJE48" s="62"/>
      <c r="AJF48" s="63"/>
      <c r="AJG48" s="62"/>
      <c r="AJH48" s="63"/>
      <c r="AJI48" s="62"/>
      <c r="AJJ48" s="63"/>
      <c r="AJK48" s="62"/>
      <c r="AJL48" s="63"/>
      <c r="AJM48" s="62"/>
      <c r="AJN48" s="63"/>
      <c r="AJO48" s="62"/>
      <c r="AJP48" s="63"/>
      <c r="AJQ48" s="62"/>
      <c r="AJR48" s="63"/>
      <c r="AJS48" s="62"/>
      <c r="AJT48" s="63"/>
      <c r="AJU48" s="62"/>
      <c r="AJV48" s="63"/>
      <c r="AJW48" s="62"/>
      <c r="AJX48" s="63"/>
      <c r="AJY48" s="62"/>
      <c r="AJZ48" s="63"/>
      <c r="AKA48" s="62"/>
      <c r="AKB48" s="63"/>
      <c r="AKC48" s="62"/>
      <c r="AKD48" s="63"/>
      <c r="AKE48" s="62"/>
      <c r="AKF48" s="63"/>
      <c r="AKG48" s="62"/>
      <c r="AKH48" s="63"/>
      <c r="AKI48" s="62"/>
      <c r="AKJ48" s="63"/>
      <c r="AKK48" s="62"/>
      <c r="AKL48" s="63"/>
      <c r="AKM48" s="62"/>
      <c r="AKN48" s="63"/>
      <c r="AKO48" s="62"/>
      <c r="AKP48" s="63"/>
      <c r="AKQ48" s="62"/>
      <c r="AKR48" s="63"/>
      <c r="AKS48" s="62"/>
      <c r="AKT48" s="63"/>
      <c r="AKU48" s="62"/>
      <c r="AKV48" s="63"/>
      <c r="AKW48" s="62"/>
      <c r="AKX48" s="63"/>
      <c r="AKY48" s="62"/>
      <c r="AKZ48" s="63"/>
      <c r="ALA48" s="62"/>
      <c r="ALB48" s="63"/>
      <c r="ALC48" s="62"/>
      <c r="ALD48" s="63"/>
      <c r="ALE48" s="62"/>
      <c r="ALF48" s="63"/>
      <c r="ALG48" s="62"/>
      <c r="ALH48" s="63"/>
      <c r="ALI48" s="62"/>
      <c r="ALJ48" s="63"/>
      <c r="ALK48" s="62"/>
      <c r="ALL48" s="63"/>
      <c r="ALM48" s="62"/>
      <c r="ALN48" s="63"/>
      <c r="ALO48" s="62"/>
      <c r="ALP48" s="63"/>
      <c r="ALQ48" s="62"/>
      <c r="ALR48" s="63"/>
      <c r="ALS48" s="62"/>
      <c r="ALT48" s="63"/>
      <c r="ALU48" s="62"/>
      <c r="ALV48" s="63"/>
      <c r="ALW48" s="62"/>
      <c r="ALX48" s="63"/>
      <c r="ALY48" s="62"/>
      <c r="ALZ48" s="63"/>
      <c r="AMA48" s="62"/>
      <c r="AMB48" s="63"/>
      <c r="AMC48" s="62"/>
      <c r="AMD48" s="63"/>
      <c r="AME48" s="62"/>
      <c r="AMF48" s="63"/>
      <c r="AMG48" s="62"/>
      <c r="AMH48" s="63"/>
      <c r="AMI48" s="62"/>
      <c r="AMJ48" s="63"/>
      <c r="AMK48" s="62"/>
      <c r="AML48" s="63"/>
      <c r="AMM48" s="62"/>
      <c r="AMN48" s="63"/>
      <c r="AMO48" s="62"/>
      <c r="AMP48" s="63"/>
      <c r="AMQ48" s="62"/>
      <c r="AMR48" s="63"/>
      <c r="AMS48" s="62"/>
      <c r="AMT48" s="63"/>
      <c r="AMU48" s="62"/>
      <c r="AMV48" s="63"/>
      <c r="AMW48" s="62"/>
      <c r="AMX48" s="63"/>
      <c r="AMY48" s="62"/>
      <c r="AMZ48" s="63"/>
      <c r="ANA48" s="62"/>
      <c r="ANB48" s="63"/>
      <c r="ANC48" s="62"/>
      <c r="AND48" s="63"/>
      <c r="ANE48" s="62"/>
      <c r="ANF48" s="63"/>
      <c r="ANG48" s="62"/>
      <c r="ANH48" s="63"/>
      <c r="ANI48" s="62"/>
      <c r="ANJ48" s="63"/>
      <c r="ANK48" s="62"/>
      <c r="ANL48" s="63"/>
      <c r="ANM48" s="62"/>
      <c r="ANN48" s="63"/>
      <c r="ANO48" s="62"/>
      <c r="ANP48" s="63"/>
      <c r="ANQ48" s="62"/>
      <c r="ANR48" s="63"/>
      <c r="ANS48" s="62"/>
      <c r="ANT48" s="63"/>
      <c r="ANU48" s="62"/>
      <c r="ANV48" s="63"/>
      <c r="ANW48" s="62"/>
      <c r="ANX48" s="63"/>
      <c r="ANY48" s="62"/>
      <c r="ANZ48" s="63"/>
      <c r="AOA48" s="62"/>
      <c r="AOB48" s="63"/>
      <c r="AOC48" s="62"/>
      <c r="AOD48" s="63"/>
      <c r="AOE48" s="62"/>
      <c r="AOF48" s="63"/>
      <c r="AOG48" s="62"/>
      <c r="AOH48" s="63"/>
      <c r="AOI48" s="62"/>
      <c r="AOJ48" s="63"/>
      <c r="AOK48" s="62"/>
      <c r="AOL48" s="63"/>
      <c r="AOM48" s="62"/>
      <c r="AON48" s="63"/>
      <c r="AOO48" s="62"/>
      <c r="AOP48" s="63"/>
      <c r="AOQ48" s="62"/>
      <c r="AOR48" s="63"/>
      <c r="AOS48" s="62"/>
      <c r="AOT48" s="63"/>
      <c r="AOU48" s="62"/>
      <c r="AOV48" s="63"/>
      <c r="AOW48" s="62"/>
      <c r="AOX48" s="63"/>
      <c r="AOY48" s="62"/>
      <c r="AOZ48" s="63"/>
      <c r="APA48" s="62"/>
      <c r="APB48" s="63"/>
      <c r="APC48" s="62"/>
      <c r="APD48" s="63"/>
      <c r="APE48" s="62"/>
      <c r="APF48" s="63"/>
      <c r="APG48" s="62"/>
      <c r="APH48" s="63"/>
      <c r="API48" s="62"/>
      <c r="APJ48" s="63"/>
      <c r="APK48" s="62"/>
      <c r="APL48" s="63"/>
      <c r="APM48" s="62"/>
      <c r="APN48" s="63"/>
      <c r="APO48" s="62"/>
      <c r="APP48" s="63"/>
      <c r="APQ48" s="62"/>
      <c r="APR48" s="63"/>
      <c r="APS48" s="62"/>
      <c r="APT48" s="63"/>
      <c r="APU48" s="62"/>
      <c r="APV48" s="63"/>
      <c r="APW48" s="62"/>
      <c r="APX48" s="63"/>
      <c r="APY48" s="62"/>
      <c r="APZ48" s="63"/>
      <c r="AQA48" s="62"/>
      <c r="AQB48" s="63"/>
      <c r="AQC48" s="62"/>
      <c r="AQD48" s="63"/>
      <c r="AQE48" s="62"/>
      <c r="AQF48" s="63"/>
      <c r="AQG48" s="62"/>
      <c r="AQH48" s="63"/>
      <c r="AQI48" s="62"/>
      <c r="AQJ48" s="63"/>
      <c r="AQK48" s="62"/>
      <c r="AQL48" s="63"/>
      <c r="AQM48" s="62"/>
      <c r="AQN48" s="63"/>
      <c r="AQO48" s="62"/>
      <c r="AQP48" s="63"/>
      <c r="AQQ48" s="62"/>
      <c r="AQR48" s="63"/>
      <c r="AQS48" s="62"/>
      <c r="AQT48" s="63"/>
      <c r="AQU48" s="62"/>
      <c r="AQV48" s="63"/>
      <c r="AQW48" s="62"/>
      <c r="AQX48" s="63"/>
      <c r="AQY48" s="62"/>
      <c r="AQZ48" s="63"/>
      <c r="ARA48" s="62"/>
      <c r="ARB48" s="63"/>
      <c r="ARC48" s="62"/>
      <c r="ARD48" s="63"/>
      <c r="ARE48" s="62"/>
      <c r="ARF48" s="63"/>
      <c r="ARG48" s="62"/>
      <c r="ARH48" s="63"/>
      <c r="ARI48" s="62"/>
      <c r="ARJ48" s="63"/>
      <c r="ARK48" s="62"/>
      <c r="ARL48" s="63"/>
      <c r="ARM48" s="62"/>
      <c r="ARN48" s="63"/>
      <c r="ARO48" s="62"/>
      <c r="ARP48" s="63"/>
      <c r="ARQ48" s="62"/>
      <c r="ARR48" s="63"/>
      <c r="ARS48" s="62"/>
      <c r="ART48" s="63"/>
      <c r="ARU48" s="62"/>
      <c r="ARV48" s="63"/>
      <c r="ARW48" s="62"/>
      <c r="ARX48" s="63"/>
      <c r="ARY48" s="62"/>
      <c r="ARZ48" s="63"/>
      <c r="ASA48" s="62"/>
      <c r="ASB48" s="63"/>
      <c r="ASC48" s="62"/>
      <c r="ASD48" s="63"/>
      <c r="ASE48" s="62"/>
      <c r="ASF48" s="63"/>
      <c r="ASG48" s="62"/>
      <c r="ASH48" s="63"/>
      <c r="ASI48" s="62"/>
      <c r="ASJ48" s="63"/>
      <c r="ASK48" s="62"/>
      <c r="ASL48" s="63"/>
      <c r="ASM48" s="62"/>
      <c r="ASN48" s="63"/>
      <c r="ASO48" s="62"/>
      <c r="ASP48" s="63"/>
      <c r="ASQ48" s="62"/>
      <c r="ASR48" s="63"/>
      <c r="ASS48" s="62"/>
      <c r="AST48" s="63"/>
      <c r="ASU48" s="62"/>
      <c r="ASV48" s="63"/>
      <c r="ASW48" s="62"/>
      <c r="ASX48" s="63"/>
      <c r="ASY48" s="62"/>
      <c r="ASZ48" s="63"/>
      <c r="ATA48" s="62"/>
      <c r="ATB48" s="63"/>
      <c r="ATC48" s="62"/>
      <c r="ATD48" s="63"/>
      <c r="ATE48" s="62"/>
      <c r="ATF48" s="63"/>
      <c r="ATG48" s="62"/>
      <c r="ATH48" s="63"/>
      <c r="ATI48" s="62"/>
      <c r="ATJ48" s="63"/>
      <c r="ATK48" s="62"/>
      <c r="ATL48" s="63"/>
      <c r="ATM48" s="62"/>
      <c r="ATN48" s="63"/>
      <c r="ATO48" s="62"/>
      <c r="ATP48" s="63"/>
      <c r="ATQ48" s="62"/>
      <c r="ATR48" s="63"/>
      <c r="ATS48" s="62"/>
      <c r="ATT48" s="63"/>
      <c r="ATU48" s="62"/>
      <c r="ATV48" s="63"/>
      <c r="ATW48" s="62"/>
      <c r="ATX48" s="63"/>
      <c r="ATY48" s="62"/>
      <c r="ATZ48" s="63"/>
      <c r="AUA48" s="62"/>
      <c r="AUB48" s="63"/>
      <c r="AUC48" s="62"/>
      <c r="AUD48" s="63"/>
      <c r="AUE48" s="62"/>
      <c r="AUF48" s="63"/>
      <c r="AUG48" s="62"/>
      <c r="AUH48" s="63"/>
      <c r="AUI48" s="62"/>
      <c r="AUJ48" s="63"/>
      <c r="AUK48" s="62"/>
      <c r="AUL48" s="63"/>
      <c r="AUM48" s="62"/>
      <c r="AUN48" s="63"/>
      <c r="AUO48" s="62"/>
      <c r="AUP48" s="63"/>
      <c r="AUQ48" s="62"/>
      <c r="AUR48" s="63"/>
      <c r="AUS48" s="62"/>
      <c r="AUT48" s="63"/>
      <c r="AUU48" s="62"/>
      <c r="AUV48" s="63"/>
      <c r="AUW48" s="62"/>
      <c r="AUX48" s="63"/>
      <c r="AUY48" s="62"/>
      <c r="AUZ48" s="63"/>
      <c r="AVA48" s="62"/>
      <c r="AVB48" s="63"/>
      <c r="AVC48" s="62"/>
      <c r="AVD48" s="63"/>
      <c r="AVE48" s="62"/>
      <c r="AVF48" s="63"/>
      <c r="AVG48" s="62"/>
      <c r="AVH48" s="63"/>
      <c r="AVI48" s="62"/>
      <c r="AVJ48" s="63"/>
      <c r="AVK48" s="62"/>
      <c r="AVL48" s="63"/>
      <c r="AVM48" s="62"/>
      <c r="AVN48" s="63"/>
      <c r="AVO48" s="62"/>
      <c r="AVP48" s="63"/>
      <c r="AVQ48" s="62"/>
      <c r="AVR48" s="63"/>
      <c r="AVS48" s="62"/>
      <c r="AVT48" s="63"/>
      <c r="AVU48" s="62"/>
      <c r="AVV48" s="63"/>
      <c r="AVW48" s="62"/>
      <c r="AVX48" s="63"/>
      <c r="AVY48" s="62"/>
      <c r="AVZ48" s="63"/>
      <c r="AWA48" s="62"/>
      <c r="AWB48" s="63"/>
      <c r="AWC48" s="62"/>
      <c r="AWD48" s="63"/>
      <c r="AWE48" s="62"/>
      <c r="AWF48" s="63"/>
      <c r="AWG48" s="62"/>
      <c r="AWH48" s="63"/>
      <c r="AWI48" s="62"/>
      <c r="AWJ48" s="63"/>
      <c r="AWK48" s="62"/>
      <c r="AWL48" s="63"/>
      <c r="AWM48" s="62"/>
      <c r="AWN48" s="63"/>
      <c r="AWO48" s="62"/>
      <c r="AWP48" s="63"/>
      <c r="AWQ48" s="62"/>
      <c r="AWR48" s="63"/>
      <c r="AWS48" s="62"/>
      <c r="AWT48" s="63"/>
      <c r="AWU48" s="62"/>
      <c r="AWV48" s="63"/>
      <c r="AWW48" s="62"/>
      <c r="AWX48" s="63"/>
      <c r="AWY48" s="62"/>
      <c r="AWZ48" s="63"/>
      <c r="AXA48" s="62"/>
      <c r="AXB48" s="63"/>
      <c r="AXC48" s="62"/>
      <c r="AXD48" s="63"/>
      <c r="AXE48" s="62"/>
      <c r="AXF48" s="63"/>
      <c r="AXG48" s="62"/>
      <c r="AXH48" s="63"/>
      <c r="AXI48" s="62"/>
      <c r="AXJ48" s="63"/>
      <c r="AXK48" s="62"/>
      <c r="AXL48" s="63"/>
      <c r="AXM48" s="62"/>
      <c r="AXN48" s="63"/>
      <c r="AXO48" s="62"/>
      <c r="AXP48" s="63"/>
      <c r="AXQ48" s="62"/>
      <c r="AXR48" s="63"/>
      <c r="AXS48" s="62"/>
      <c r="AXT48" s="63"/>
      <c r="AXU48" s="62"/>
      <c r="AXV48" s="63"/>
      <c r="AXW48" s="62"/>
      <c r="AXX48" s="63"/>
      <c r="AXY48" s="62"/>
      <c r="AXZ48" s="63"/>
      <c r="AYA48" s="62"/>
      <c r="AYB48" s="63"/>
      <c r="AYC48" s="62"/>
      <c r="AYD48" s="63"/>
      <c r="AYE48" s="62"/>
      <c r="AYF48" s="63"/>
      <c r="AYG48" s="62"/>
      <c r="AYH48" s="63"/>
      <c r="AYI48" s="62"/>
      <c r="AYJ48" s="63"/>
      <c r="AYK48" s="62"/>
      <c r="AYL48" s="63"/>
      <c r="AYM48" s="62"/>
      <c r="AYN48" s="63"/>
      <c r="AYO48" s="62"/>
      <c r="AYP48" s="63"/>
      <c r="AYQ48" s="62"/>
      <c r="AYR48" s="63"/>
      <c r="AYS48" s="62"/>
      <c r="AYT48" s="63"/>
      <c r="AYU48" s="62"/>
      <c r="AYV48" s="63"/>
      <c r="AYW48" s="62"/>
      <c r="AYX48" s="63"/>
      <c r="AYY48" s="62"/>
      <c r="AYZ48" s="63"/>
      <c r="AZA48" s="62"/>
      <c r="AZB48" s="63"/>
      <c r="AZC48" s="62"/>
      <c r="AZD48" s="63"/>
      <c r="AZE48" s="62"/>
      <c r="AZF48" s="63"/>
      <c r="AZG48" s="62"/>
      <c r="AZH48" s="63"/>
      <c r="AZI48" s="62"/>
      <c r="AZJ48" s="63"/>
      <c r="AZK48" s="62"/>
      <c r="AZL48" s="63"/>
      <c r="AZM48" s="62"/>
      <c r="AZN48" s="63"/>
      <c r="AZO48" s="62"/>
      <c r="AZP48" s="63"/>
      <c r="AZQ48" s="62"/>
      <c r="AZR48" s="63"/>
      <c r="AZS48" s="62"/>
      <c r="AZT48" s="63"/>
      <c r="AZU48" s="62"/>
      <c r="AZV48" s="63"/>
      <c r="AZW48" s="62"/>
      <c r="AZX48" s="63"/>
      <c r="AZY48" s="62"/>
      <c r="AZZ48" s="63"/>
      <c r="BAA48" s="62"/>
      <c r="BAB48" s="63"/>
      <c r="BAC48" s="62"/>
      <c r="BAD48" s="63"/>
      <c r="BAE48" s="62"/>
      <c r="BAF48" s="63"/>
      <c r="BAG48" s="62"/>
      <c r="BAH48" s="63"/>
      <c r="BAI48" s="62"/>
      <c r="BAJ48" s="63"/>
      <c r="BAK48" s="62"/>
      <c r="BAL48" s="63"/>
      <c r="BAM48" s="62"/>
      <c r="BAN48" s="63"/>
      <c r="BAO48" s="62"/>
      <c r="BAP48" s="63"/>
      <c r="BAQ48" s="62"/>
      <c r="BAR48" s="63"/>
      <c r="BAS48" s="62"/>
      <c r="BAT48" s="63"/>
      <c r="BAU48" s="62"/>
      <c r="BAV48" s="63"/>
      <c r="BAW48" s="62"/>
      <c r="BAX48" s="63"/>
      <c r="BAY48" s="62"/>
      <c r="BAZ48" s="63"/>
      <c r="BBA48" s="62"/>
      <c r="BBB48" s="63"/>
      <c r="BBC48" s="62"/>
      <c r="BBD48" s="63"/>
      <c r="BBE48" s="62"/>
      <c r="BBF48" s="63"/>
      <c r="BBG48" s="62"/>
      <c r="BBH48" s="63"/>
      <c r="BBI48" s="62"/>
      <c r="BBJ48" s="63"/>
      <c r="BBK48" s="62"/>
      <c r="BBL48" s="63"/>
      <c r="BBM48" s="62"/>
      <c r="BBN48" s="63"/>
      <c r="BBO48" s="62"/>
      <c r="BBP48" s="63"/>
      <c r="BBQ48" s="62"/>
      <c r="BBR48" s="63"/>
      <c r="BBS48" s="62"/>
      <c r="BBT48" s="63"/>
      <c r="BBU48" s="62"/>
      <c r="BBV48" s="63"/>
      <c r="BBW48" s="62"/>
      <c r="BBX48" s="63"/>
      <c r="BBY48" s="62"/>
      <c r="BBZ48" s="63"/>
      <c r="BCA48" s="62"/>
      <c r="BCB48" s="63"/>
      <c r="BCC48" s="62"/>
      <c r="BCD48" s="63"/>
      <c r="BCE48" s="62"/>
      <c r="BCF48" s="63"/>
      <c r="BCG48" s="62"/>
      <c r="BCH48" s="63"/>
      <c r="BCI48" s="62"/>
      <c r="BCJ48" s="63"/>
      <c r="BCK48" s="62"/>
      <c r="BCL48" s="63"/>
      <c r="BCM48" s="62"/>
      <c r="BCN48" s="63"/>
      <c r="BCO48" s="62"/>
      <c r="BCP48" s="63"/>
      <c r="BCQ48" s="62"/>
      <c r="BCR48" s="63"/>
      <c r="BCS48" s="62"/>
      <c r="BCT48" s="63"/>
      <c r="BCU48" s="62"/>
      <c r="BCV48" s="63"/>
      <c r="BCW48" s="62"/>
      <c r="BCX48" s="63"/>
      <c r="BCY48" s="62"/>
      <c r="BCZ48" s="63"/>
      <c r="BDA48" s="62"/>
      <c r="BDB48" s="63"/>
      <c r="BDC48" s="62"/>
      <c r="BDD48" s="63"/>
      <c r="BDE48" s="62"/>
      <c r="BDF48" s="63"/>
      <c r="BDG48" s="62"/>
      <c r="BDH48" s="63"/>
      <c r="BDI48" s="62"/>
      <c r="BDJ48" s="63"/>
      <c r="BDK48" s="62"/>
      <c r="BDL48" s="63"/>
      <c r="BDM48" s="62"/>
      <c r="BDN48" s="63"/>
      <c r="BDO48" s="62"/>
      <c r="BDP48" s="63"/>
      <c r="BDQ48" s="62"/>
      <c r="BDR48" s="63"/>
      <c r="BDS48" s="62"/>
      <c r="BDT48" s="63"/>
      <c r="BDU48" s="62"/>
      <c r="BDV48" s="63"/>
      <c r="BDW48" s="62"/>
      <c r="BDX48" s="63"/>
      <c r="BDY48" s="62"/>
      <c r="BDZ48" s="63"/>
      <c r="BEA48" s="62"/>
      <c r="BEB48" s="63"/>
      <c r="BEC48" s="62"/>
      <c r="BED48" s="63"/>
      <c r="BEE48" s="62"/>
      <c r="BEF48" s="63"/>
      <c r="BEG48" s="62"/>
      <c r="BEH48" s="63"/>
      <c r="BEI48" s="62"/>
      <c r="BEJ48" s="63"/>
      <c r="BEK48" s="62"/>
      <c r="BEL48" s="63"/>
      <c r="BEM48" s="62"/>
      <c r="BEN48" s="63"/>
      <c r="BEO48" s="62"/>
      <c r="BEP48" s="63"/>
      <c r="BEQ48" s="62"/>
      <c r="BER48" s="63"/>
      <c r="BES48" s="62"/>
      <c r="BET48" s="63"/>
      <c r="BEU48" s="62"/>
      <c r="BEV48" s="63"/>
      <c r="BEW48" s="62"/>
      <c r="BEX48" s="63"/>
      <c r="BEY48" s="62"/>
      <c r="BEZ48" s="63"/>
      <c r="BFA48" s="62"/>
      <c r="BFB48" s="63"/>
      <c r="BFC48" s="62"/>
      <c r="BFD48" s="63"/>
      <c r="BFE48" s="62"/>
      <c r="BFF48" s="63"/>
      <c r="BFG48" s="62"/>
      <c r="BFH48" s="63"/>
      <c r="BFI48" s="62"/>
      <c r="BFJ48" s="63"/>
      <c r="BFK48" s="62"/>
      <c r="BFL48" s="63"/>
      <c r="BFM48" s="62"/>
      <c r="BFN48" s="63"/>
      <c r="BFO48" s="62"/>
      <c r="BFP48" s="63"/>
      <c r="BFQ48" s="62"/>
      <c r="BFR48" s="63"/>
      <c r="BFS48" s="62"/>
      <c r="BFT48" s="63"/>
      <c r="BFU48" s="62"/>
      <c r="BFV48" s="63"/>
      <c r="BFW48" s="62"/>
      <c r="BFX48" s="63"/>
      <c r="BFY48" s="62"/>
      <c r="BFZ48" s="63"/>
      <c r="BGA48" s="62"/>
      <c r="BGB48" s="63"/>
      <c r="BGC48" s="62"/>
      <c r="BGD48" s="63"/>
      <c r="BGE48" s="62"/>
      <c r="BGF48" s="63"/>
      <c r="BGG48" s="62"/>
      <c r="BGH48" s="63"/>
      <c r="BGI48" s="62"/>
      <c r="BGJ48" s="63"/>
      <c r="BGK48" s="62"/>
      <c r="BGL48" s="63"/>
      <c r="BGM48" s="62"/>
      <c r="BGN48" s="63"/>
      <c r="BGO48" s="62"/>
      <c r="BGP48" s="63"/>
      <c r="BGQ48" s="62"/>
      <c r="BGR48" s="63"/>
      <c r="BGS48" s="62"/>
      <c r="BGT48" s="63"/>
      <c r="BGU48" s="62"/>
      <c r="BGV48" s="63"/>
      <c r="BGW48" s="62"/>
      <c r="BGX48" s="63"/>
      <c r="BGY48" s="62"/>
      <c r="BGZ48" s="63"/>
      <c r="BHA48" s="62"/>
      <c r="BHB48" s="63"/>
      <c r="BHC48" s="62"/>
      <c r="BHD48" s="63"/>
      <c r="BHE48" s="62"/>
      <c r="BHF48" s="63"/>
      <c r="BHG48" s="62"/>
      <c r="BHH48" s="63"/>
      <c r="BHI48" s="62"/>
      <c r="BHJ48" s="63"/>
      <c r="BHK48" s="62"/>
      <c r="BHL48" s="63"/>
      <c r="BHM48" s="62"/>
      <c r="BHN48" s="63"/>
      <c r="BHO48" s="62"/>
      <c r="BHP48" s="63"/>
      <c r="BHQ48" s="62"/>
      <c r="BHR48" s="63"/>
      <c r="BHS48" s="62"/>
      <c r="BHT48" s="63"/>
      <c r="BHU48" s="62"/>
      <c r="BHV48" s="63"/>
      <c r="BHW48" s="62"/>
      <c r="BHX48" s="63"/>
      <c r="BHY48" s="62"/>
      <c r="BHZ48" s="63"/>
      <c r="BIA48" s="62"/>
      <c r="BIB48" s="63"/>
      <c r="BIC48" s="62"/>
      <c r="BID48" s="63"/>
      <c r="BIE48" s="62"/>
      <c r="BIF48" s="63"/>
      <c r="BIG48" s="62"/>
      <c r="BIH48" s="63"/>
      <c r="BII48" s="62"/>
      <c r="BIJ48" s="63"/>
      <c r="BIK48" s="62"/>
      <c r="BIL48" s="63"/>
      <c r="BIM48" s="62"/>
      <c r="BIN48" s="63"/>
      <c r="BIO48" s="62"/>
      <c r="BIP48" s="63"/>
      <c r="BIQ48" s="62"/>
      <c r="BIR48" s="63"/>
      <c r="BIS48" s="62"/>
      <c r="BIT48" s="63"/>
      <c r="BIU48" s="62"/>
      <c r="BIV48" s="63"/>
      <c r="BIW48" s="62"/>
      <c r="BIX48" s="63"/>
      <c r="BIY48" s="62"/>
      <c r="BIZ48" s="63"/>
      <c r="BJA48" s="62"/>
      <c r="BJB48" s="63"/>
      <c r="BJC48" s="62"/>
      <c r="BJD48" s="63"/>
      <c r="BJE48" s="62"/>
      <c r="BJF48" s="63"/>
      <c r="BJG48" s="62"/>
      <c r="BJH48" s="63"/>
      <c r="BJI48" s="62"/>
      <c r="BJJ48" s="63"/>
      <c r="BJK48" s="62"/>
      <c r="BJL48" s="63"/>
      <c r="BJM48" s="62"/>
      <c r="BJN48" s="63"/>
      <c r="BJO48" s="62"/>
      <c r="BJP48" s="63"/>
      <c r="BJQ48" s="62"/>
      <c r="BJR48" s="63"/>
      <c r="BJS48" s="62"/>
      <c r="BJT48" s="63"/>
      <c r="BJU48" s="62"/>
      <c r="BJV48" s="63"/>
      <c r="BJW48" s="62"/>
      <c r="BJX48" s="63"/>
      <c r="BJY48" s="62"/>
      <c r="BJZ48" s="63"/>
      <c r="BKA48" s="62"/>
      <c r="BKB48" s="63"/>
      <c r="BKC48" s="62"/>
      <c r="BKD48" s="63"/>
      <c r="BKE48" s="62"/>
      <c r="BKF48" s="63"/>
      <c r="BKG48" s="62"/>
      <c r="BKH48" s="63"/>
      <c r="BKI48" s="62"/>
      <c r="BKJ48" s="63"/>
      <c r="BKK48" s="62"/>
      <c r="BKL48" s="63"/>
      <c r="BKM48" s="62"/>
      <c r="BKN48" s="63"/>
      <c r="BKO48" s="62"/>
      <c r="BKP48" s="63"/>
      <c r="BKQ48" s="62"/>
      <c r="BKR48" s="63"/>
      <c r="BKS48" s="62"/>
      <c r="BKT48" s="63"/>
      <c r="BKU48" s="62"/>
      <c r="BKV48" s="63"/>
      <c r="BKW48" s="62"/>
      <c r="BKX48" s="63"/>
      <c r="BKY48" s="62"/>
      <c r="BKZ48" s="63"/>
      <c r="BLA48" s="62"/>
      <c r="BLB48" s="63"/>
      <c r="BLC48" s="62"/>
      <c r="BLD48" s="63"/>
      <c r="BLE48" s="62"/>
      <c r="BLF48" s="63"/>
      <c r="BLG48" s="62"/>
      <c r="BLH48" s="63"/>
      <c r="BLI48" s="62"/>
      <c r="BLJ48" s="63"/>
      <c r="BLK48" s="62"/>
      <c r="BLL48" s="63"/>
      <c r="BLM48" s="62"/>
      <c r="BLN48" s="63"/>
      <c r="BLO48" s="62"/>
      <c r="BLP48" s="63"/>
      <c r="BLQ48" s="62"/>
      <c r="BLR48" s="63"/>
      <c r="BLS48" s="62"/>
      <c r="BLT48" s="63"/>
      <c r="BLU48" s="62"/>
      <c r="BLV48" s="63"/>
      <c r="BLW48" s="62"/>
      <c r="BLX48" s="63"/>
      <c r="BLY48" s="62"/>
      <c r="BLZ48" s="63"/>
      <c r="BMA48" s="62"/>
      <c r="BMB48" s="63"/>
      <c r="BMC48" s="62"/>
      <c r="BMD48" s="63"/>
      <c r="BME48" s="62"/>
      <c r="BMF48" s="63"/>
      <c r="BMG48" s="62"/>
      <c r="BMH48" s="63"/>
      <c r="BMI48" s="62"/>
      <c r="BMJ48" s="63"/>
      <c r="BMK48" s="62"/>
      <c r="BML48" s="63"/>
      <c r="BMM48" s="62"/>
      <c r="BMN48" s="63"/>
      <c r="BMO48" s="62"/>
      <c r="BMP48" s="63"/>
      <c r="BMQ48" s="62"/>
      <c r="BMR48" s="63"/>
      <c r="BMS48" s="62"/>
      <c r="BMT48" s="63"/>
      <c r="BMU48" s="62"/>
      <c r="BMV48" s="63"/>
      <c r="BMW48" s="62"/>
      <c r="BMX48" s="63"/>
      <c r="BMY48" s="62"/>
      <c r="BMZ48" s="63"/>
      <c r="BNA48" s="62"/>
      <c r="BNB48" s="63"/>
      <c r="BNC48" s="62"/>
      <c r="BND48" s="63"/>
      <c r="BNE48" s="62"/>
      <c r="BNF48" s="63"/>
      <c r="BNG48" s="62"/>
      <c r="BNH48" s="63"/>
      <c r="BNI48" s="62"/>
      <c r="BNJ48" s="63"/>
      <c r="BNK48" s="62"/>
      <c r="BNL48" s="63"/>
      <c r="BNM48" s="62"/>
      <c r="BNN48" s="63"/>
      <c r="BNO48" s="62"/>
      <c r="BNP48" s="63"/>
      <c r="BNQ48" s="62"/>
      <c r="BNR48" s="63"/>
      <c r="BNS48" s="62"/>
      <c r="BNT48" s="63"/>
      <c r="BNU48" s="62"/>
      <c r="BNV48" s="63"/>
      <c r="BNW48" s="62"/>
      <c r="BNX48" s="63"/>
      <c r="BNY48" s="62"/>
      <c r="BNZ48" s="63"/>
      <c r="BOA48" s="62"/>
      <c r="BOB48" s="63"/>
      <c r="BOC48" s="62"/>
      <c r="BOD48" s="63"/>
      <c r="BOE48" s="62"/>
      <c r="BOF48" s="63"/>
      <c r="BOG48" s="62"/>
      <c r="BOH48" s="63"/>
      <c r="BOI48" s="62"/>
      <c r="BOJ48" s="63"/>
      <c r="BOK48" s="62"/>
      <c r="BOL48" s="63"/>
      <c r="BOM48" s="62"/>
      <c r="BON48" s="63"/>
      <c r="BOO48" s="62"/>
      <c r="BOP48" s="63"/>
      <c r="BOQ48" s="62"/>
      <c r="BOR48" s="63"/>
      <c r="BOS48" s="62"/>
      <c r="BOT48" s="63"/>
      <c r="BOU48" s="62"/>
      <c r="BOV48" s="63"/>
      <c r="BOW48" s="62"/>
      <c r="BOX48" s="63"/>
      <c r="BOY48" s="62"/>
      <c r="BOZ48" s="63"/>
      <c r="BPA48" s="62"/>
      <c r="BPB48" s="63"/>
      <c r="BPC48" s="62"/>
      <c r="BPD48" s="63"/>
      <c r="BPE48" s="62"/>
      <c r="BPF48" s="63"/>
      <c r="BPG48" s="62"/>
      <c r="BPH48" s="63"/>
      <c r="BPI48" s="62"/>
      <c r="BPJ48" s="63"/>
      <c r="BPK48" s="62"/>
      <c r="BPL48" s="63"/>
      <c r="BPM48" s="62"/>
      <c r="BPN48" s="63"/>
      <c r="BPO48" s="62"/>
      <c r="BPP48" s="63"/>
      <c r="BPQ48" s="62"/>
      <c r="BPR48" s="63"/>
      <c r="BPS48" s="62"/>
      <c r="BPT48" s="63"/>
      <c r="BPU48" s="62"/>
      <c r="BPV48" s="63"/>
      <c r="BPW48" s="62"/>
      <c r="BPX48" s="63"/>
      <c r="BPY48" s="62"/>
      <c r="BPZ48" s="63"/>
      <c r="BQA48" s="62"/>
      <c r="BQB48" s="63"/>
      <c r="BQC48" s="62"/>
      <c r="BQD48" s="63"/>
      <c r="BQE48" s="62"/>
      <c r="BQF48" s="63"/>
      <c r="BQG48" s="62"/>
      <c r="BQH48" s="63"/>
      <c r="BQI48" s="62"/>
      <c r="BQJ48" s="63"/>
      <c r="BQK48" s="62"/>
      <c r="BQL48" s="63"/>
      <c r="BQM48" s="62"/>
      <c r="BQN48" s="63"/>
      <c r="BQO48" s="62"/>
      <c r="BQP48" s="63"/>
      <c r="BQQ48" s="62"/>
      <c r="BQR48" s="63"/>
      <c r="BQS48" s="62"/>
      <c r="BQT48" s="63"/>
      <c r="BQU48" s="62"/>
      <c r="BQV48" s="63"/>
      <c r="BQW48" s="62"/>
      <c r="BQX48" s="63"/>
      <c r="BQY48" s="62"/>
      <c r="BQZ48" s="63"/>
      <c r="BRA48" s="62"/>
      <c r="BRB48" s="63"/>
      <c r="BRC48" s="62"/>
      <c r="BRD48" s="63"/>
      <c r="BRE48" s="62"/>
      <c r="BRF48" s="63"/>
      <c r="BRG48" s="62"/>
      <c r="BRH48" s="63"/>
      <c r="BRI48" s="62"/>
      <c r="BRJ48" s="63"/>
      <c r="BRK48" s="62"/>
      <c r="BRL48" s="63"/>
      <c r="BRM48" s="62"/>
      <c r="BRN48" s="63"/>
      <c r="BRO48" s="62"/>
      <c r="BRP48" s="63"/>
      <c r="BRQ48" s="62"/>
      <c r="BRR48" s="63"/>
      <c r="BRS48" s="62"/>
      <c r="BRT48" s="63"/>
      <c r="BRU48" s="62"/>
      <c r="BRV48" s="63"/>
      <c r="BRW48" s="62"/>
      <c r="BRX48" s="63"/>
      <c r="BRY48" s="62"/>
      <c r="BRZ48" s="63"/>
      <c r="BSA48" s="62"/>
      <c r="BSB48" s="63"/>
      <c r="BSC48" s="62"/>
      <c r="BSD48" s="63"/>
      <c r="BSE48" s="62"/>
      <c r="BSF48" s="63"/>
      <c r="BSG48" s="62"/>
      <c r="BSH48" s="63"/>
      <c r="BSI48" s="62"/>
      <c r="BSJ48" s="63"/>
      <c r="BSK48" s="62"/>
      <c r="BSL48" s="63"/>
      <c r="BSM48" s="62"/>
      <c r="BSN48" s="63"/>
      <c r="BSO48" s="62"/>
      <c r="BSP48" s="63"/>
      <c r="BSQ48" s="62"/>
      <c r="BSR48" s="63"/>
      <c r="BSS48" s="62"/>
      <c r="BST48" s="63"/>
      <c r="BSU48" s="62"/>
      <c r="BSV48" s="63"/>
      <c r="BSW48" s="62"/>
      <c r="BSX48" s="63"/>
      <c r="BSY48" s="62"/>
      <c r="BSZ48" s="63"/>
      <c r="BTA48" s="62"/>
      <c r="BTB48" s="63"/>
      <c r="BTC48" s="62"/>
      <c r="BTD48" s="63"/>
      <c r="BTE48" s="62"/>
      <c r="BTF48" s="63"/>
      <c r="BTG48" s="62"/>
      <c r="BTH48" s="63"/>
      <c r="BTI48" s="62"/>
      <c r="BTJ48" s="63"/>
      <c r="BTK48" s="62"/>
      <c r="BTL48" s="63"/>
      <c r="BTM48" s="62"/>
      <c r="BTN48" s="63"/>
      <c r="BTO48" s="62"/>
      <c r="BTP48" s="63"/>
      <c r="BTQ48" s="62"/>
      <c r="BTR48" s="63"/>
      <c r="BTS48" s="62"/>
      <c r="BTT48" s="63"/>
      <c r="BTU48" s="62"/>
      <c r="BTV48" s="63"/>
      <c r="BTW48" s="62"/>
      <c r="BTX48" s="63"/>
      <c r="BTY48" s="62"/>
      <c r="BTZ48" s="63"/>
      <c r="BUA48" s="62"/>
      <c r="BUB48" s="63"/>
      <c r="BUC48" s="62"/>
      <c r="BUD48" s="63"/>
      <c r="BUE48" s="62"/>
      <c r="BUF48" s="63"/>
      <c r="BUG48" s="62"/>
      <c r="BUH48" s="63"/>
      <c r="BUI48" s="62"/>
      <c r="BUJ48" s="63"/>
      <c r="BUK48" s="62"/>
      <c r="BUL48" s="63"/>
      <c r="BUM48" s="62"/>
      <c r="BUN48" s="63"/>
      <c r="BUO48" s="62"/>
      <c r="BUP48" s="63"/>
      <c r="BUQ48" s="62"/>
      <c r="BUR48" s="63"/>
      <c r="BUS48" s="62"/>
      <c r="BUT48" s="63"/>
      <c r="BUU48" s="62"/>
      <c r="BUV48" s="63"/>
      <c r="BUW48" s="62"/>
      <c r="BUX48" s="63"/>
      <c r="BUY48" s="62"/>
      <c r="BUZ48" s="63"/>
      <c r="BVA48" s="62"/>
      <c r="BVB48" s="63"/>
      <c r="BVC48" s="62"/>
      <c r="BVD48" s="63"/>
      <c r="BVE48" s="62"/>
      <c r="BVF48" s="63"/>
      <c r="BVG48" s="62"/>
      <c r="BVH48" s="63"/>
      <c r="BVI48" s="62"/>
      <c r="BVJ48" s="63"/>
      <c r="BVK48" s="62"/>
      <c r="BVL48" s="63"/>
      <c r="BVM48" s="62"/>
      <c r="BVN48" s="63"/>
      <c r="BVO48" s="62"/>
      <c r="BVP48" s="63"/>
      <c r="BVQ48" s="62"/>
      <c r="BVR48" s="63"/>
      <c r="BVS48" s="62"/>
      <c r="BVT48" s="63"/>
      <c r="BVU48" s="62"/>
      <c r="BVV48" s="63"/>
      <c r="BVW48" s="62"/>
      <c r="BVX48" s="63"/>
      <c r="BVY48" s="62"/>
      <c r="BVZ48" s="63"/>
      <c r="BWA48" s="62"/>
      <c r="BWB48" s="63"/>
      <c r="BWC48" s="62"/>
      <c r="BWD48" s="63"/>
      <c r="BWE48" s="62"/>
      <c r="BWF48" s="63"/>
      <c r="BWG48" s="62"/>
      <c r="BWH48" s="63"/>
      <c r="BWI48" s="62"/>
      <c r="BWJ48" s="63"/>
      <c r="BWK48" s="62"/>
      <c r="BWL48" s="63"/>
      <c r="BWM48" s="62"/>
      <c r="BWN48" s="63"/>
      <c r="BWO48" s="62"/>
      <c r="BWP48" s="63"/>
      <c r="BWQ48" s="62"/>
      <c r="BWR48" s="63"/>
      <c r="BWS48" s="62"/>
      <c r="BWT48" s="63"/>
      <c r="BWU48" s="62"/>
      <c r="BWV48" s="63"/>
      <c r="BWW48" s="62"/>
      <c r="BWX48" s="63"/>
      <c r="BWY48" s="62"/>
      <c r="BWZ48" s="63"/>
      <c r="BXA48" s="62"/>
      <c r="BXB48" s="63"/>
      <c r="BXC48" s="62"/>
      <c r="BXD48" s="63"/>
      <c r="BXE48" s="62"/>
      <c r="BXF48" s="63"/>
      <c r="BXG48" s="62"/>
      <c r="BXH48" s="63"/>
      <c r="BXI48" s="62"/>
      <c r="BXJ48" s="63"/>
      <c r="BXK48" s="62"/>
      <c r="BXL48" s="63"/>
      <c r="BXM48" s="62"/>
      <c r="BXN48" s="63"/>
      <c r="BXO48" s="62"/>
      <c r="BXP48" s="63"/>
      <c r="BXQ48" s="62"/>
      <c r="BXR48" s="63"/>
      <c r="BXS48" s="62"/>
      <c r="BXT48" s="63"/>
      <c r="BXU48" s="62"/>
      <c r="BXV48" s="63"/>
      <c r="BXW48" s="62"/>
      <c r="BXX48" s="63"/>
      <c r="BXY48" s="62"/>
      <c r="BXZ48" s="63"/>
      <c r="BYA48" s="62"/>
      <c r="BYB48" s="63"/>
      <c r="BYC48" s="62"/>
      <c r="BYD48" s="63"/>
      <c r="BYE48" s="62"/>
      <c r="BYF48" s="63"/>
      <c r="BYG48" s="62"/>
      <c r="BYH48" s="63"/>
      <c r="BYI48" s="62"/>
      <c r="BYJ48" s="63"/>
      <c r="BYK48" s="62"/>
      <c r="BYL48" s="63"/>
      <c r="BYM48" s="62"/>
      <c r="BYN48" s="63"/>
      <c r="BYO48" s="62"/>
      <c r="BYP48" s="63"/>
      <c r="BYQ48" s="62"/>
      <c r="BYR48" s="63"/>
      <c r="BYS48" s="62"/>
      <c r="BYT48" s="63"/>
      <c r="BYU48" s="62"/>
      <c r="BYV48" s="63"/>
      <c r="BYW48" s="62"/>
      <c r="BYX48" s="63"/>
      <c r="BYY48" s="62"/>
      <c r="BYZ48" s="63"/>
      <c r="BZA48" s="62"/>
      <c r="BZB48" s="63"/>
      <c r="BZC48" s="62"/>
      <c r="BZD48" s="63"/>
      <c r="BZE48" s="62"/>
      <c r="BZF48" s="63"/>
      <c r="BZG48" s="62"/>
      <c r="BZH48" s="63"/>
      <c r="BZI48" s="62"/>
      <c r="BZJ48" s="63"/>
      <c r="BZK48" s="62"/>
      <c r="BZL48" s="63"/>
      <c r="BZM48" s="62"/>
      <c r="BZN48" s="63"/>
      <c r="BZO48" s="62"/>
      <c r="BZP48" s="63"/>
      <c r="BZQ48" s="62"/>
      <c r="BZR48" s="63"/>
      <c r="BZS48" s="62"/>
      <c r="BZT48" s="63"/>
      <c r="BZU48" s="62"/>
      <c r="BZV48" s="63"/>
      <c r="BZW48" s="62"/>
      <c r="BZX48" s="63"/>
      <c r="BZY48" s="62"/>
      <c r="BZZ48" s="63"/>
      <c r="CAA48" s="62"/>
      <c r="CAB48" s="63"/>
      <c r="CAC48" s="62"/>
      <c r="CAD48" s="63"/>
      <c r="CAE48" s="62"/>
      <c r="CAF48" s="63"/>
      <c r="CAG48" s="62"/>
      <c r="CAH48" s="63"/>
      <c r="CAI48" s="62"/>
      <c r="CAJ48" s="63"/>
      <c r="CAK48" s="62"/>
      <c r="CAL48" s="63"/>
      <c r="CAM48" s="62"/>
      <c r="CAN48" s="63"/>
      <c r="CAO48" s="62"/>
      <c r="CAP48" s="63"/>
      <c r="CAQ48" s="62"/>
      <c r="CAR48" s="63"/>
      <c r="CAS48" s="62"/>
      <c r="CAT48" s="63"/>
      <c r="CAU48" s="62"/>
      <c r="CAV48" s="63"/>
      <c r="CAW48" s="62"/>
      <c r="CAX48" s="63"/>
      <c r="CAY48" s="62"/>
      <c r="CAZ48" s="63"/>
      <c r="CBA48" s="62"/>
      <c r="CBB48" s="63"/>
      <c r="CBC48" s="62"/>
      <c r="CBD48" s="63"/>
      <c r="CBE48" s="62"/>
      <c r="CBF48" s="63"/>
      <c r="CBG48" s="62"/>
      <c r="CBH48" s="63"/>
      <c r="CBI48" s="62"/>
      <c r="CBJ48" s="63"/>
      <c r="CBK48" s="62"/>
      <c r="CBL48" s="63"/>
      <c r="CBM48" s="62"/>
      <c r="CBN48" s="63"/>
      <c r="CBO48" s="62"/>
      <c r="CBP48" s="63"/>
      <c r="CBQ48" s="62"/>
      <c r="CBR48" s="63"/>
      <c r="CBS48" s="62"/>
      <c r="CBT48" s="63"/>
      <c r="CBU48" s="62"/>
      <c r="CBV48" s="63"/>
      <c r="CBW48" s="62"/>
      <c r="CBX48" s="63"/>
      <c r="CBY48" s="62"/>
      <c r="CBZ48" s="63"/>
      <c r="CCA48" s="62"/>
      <c r="CCB48" s="63"/>
      <c r="CCC48" s="62"/>
      <c r="CCD48" s="63"/>
      <c r="CCE48" s="62"/>
      <c r="CCF48" s="63"/>
      <c r="CCG48" s="62"/>
      <c r="CCH48" s="63"/>
      <c r="CCI48" s="62"/>
      <c r="CCJ48" s="63"/>
      <c r="CCK48" s="62"/>
      <c r="CCL48" s="63"/>
      <c r="CCM48" s="62"/>
      <c r="CCN48" s="63"/>
      <c r="CCO48" s="62"/>
      <c r="CCP48" s="63"/>
      <c r="CCQ48" s="62"/>
      <c r="CCR48" s="63"/>
      <c r="CCS48" s="62"/>
      <c r="CCT48" s="63"/>
      <c r="CCU48" s="62"/>
      <c r="CCV48" s="63"/>
      <c r="CCW48" s="62"/>
      <c r="CCX48" s="63"/>
      <c r="CCY48" s="62"/>
      <c r="CCZ48" s="63"/>
      <c r="CDA48" s="62"/>
      <c r="CDB48" s="63"/>
      <c r="CDC48" s="62"/>
      <c r="CDD48" s="63"/>
      <c r="CDE48" s="62"/>
      <c r="CDF48" s="63"/>
      <c r="CDG48" s="62"/>
      <c r="CDH48" s="63"/>
      <c r="CDI48" s="62"/>
      <c r="CDJ48" s="63"/>
      <c r="CDK48" s="62"/>
      <c r="CDL48" s="63"/>
      <c r="CDM48" s="62"/>
      <c r="CDN48" s="63"/>
      <c r="CDO48" s="62"/>
      <c r="CDP48" s="63"/>
      <c r="CDQ48" s="62"/>
      <c r="CDR48" s="63"/>
      <c r="CDS48" s="62"/>
      <c r="CDT48" s="63"/>
      <c r="CDU48" s="62"/>
      <c r="CDV48" s="63"/>
      <c r="CDW48" s="62"/>
      <c r="CDX48" s="63"/>
      <c r="CDY48" s="62"/>
      <c r="CDZ48" s="63"/>
      <c r="CEA48" s="62"/>
      <c r="CEB48" s="63"/>
      <c r="CEC48" s="62"/>
      <c r="CED48" s="63"/>
      <c r="CEE48" s="62"/>
      <c r="CEF48" s="63"/>
      <c r="CEG48" s="62"/>
      <c r="CEH48" s="63"/>
      <c r="CEI48" s="62"/>
      <c r="CEJ48" s="63"/>
      <c r="CEK48" s="62"/>
      <c r="CEL48" s="63"/>
      <c r="CEM48" s="62"/>
      <c r="CEN48" s="63"/>
      <c r="CEO48" s="62"/>
      <c r="CEP48" s="63"/>
      <c r="CEQ48" s="62"/>
      <c r="CER48" s="63"/>
      <c r="CES48" s="62"/>
      <c r="CET48" s="63"/>
      <c r="CEU48" s="62"/>
      <c r="CEV48" s="63"/>
      <c r="CEW48" s="62"/>
      <c r="CEX48" s="63"/>
      <c r="CEY48" s="62"/>
      <c r="CEZ48" s="63"/>
      <c r="CFA48" s="62"/>
      <c r="CFB48" s="63"/>
      <c r="CFC48" s="62"/>
      <c r="CFD48" s="63"/>
      <c r="CFE48" s="62"/>
      <c r="CFF48" s="63"/>
      <c r="CFG48" s="62"/>
      <c r="CFH48" s="63"/>
      <c r="CFI48" s="62"/>
      <c r="CFJ48" s="63"/>
      <c r="CFK48" s="62"/>
      <c r="CFL48" s="63"/>
      <c r="CFM48" s="62"/>
      <c r="CFN48" s="63"/>
      <c r="CFO48" s="62"/>
      <c r="CFP48" s="63"/>
      <c r="CFQ48" s="62"/>
      <c r="CFR48" s="63"/>
      <c r="CFS48" s="62"/>
      <c r="CFT48" s="63"/>
      <c r="CFU48" s="62"/>
      <c r="CFV48" s="63"/>
      <c r="CFW48" s="62"/>
      <c r="CFX48" s="63"/>
      <c r="CFY48" s="62"/>
      <c r="CFZ48" s="63"/>
      <c r="CGA48" s="62"/>
      <c r="CGB48" s="63"/>
      <c r="CGC48" s="62"/>
      <c r="CGD48" s="63"/>
      <c r="CGE48" s="62"/>
      <c r="CGF48" s="63"/>
      <c r="CGG48" s="62"/>
      <c r="CGH48" s="63"/>
      <c r="CGI48" s="62"/>
      <c r="CGJ48" s="63"/>
      <c r="CGK48" s="62"/>
      <c r="CGL48" s="63"/>
      <c r="CGM48" s="62"/>
      <c r="CGN48" s="63"/>
      <c r="CGO48" s="62"/>
      <c r="CGP48" s="63"/>
      <c r="CGQ48" s="62"/>
      <c r="CGR48" s="63"/>
      <c r="CGS48" s="62"/>
      <c r="CGT48" s="63"/>
      <c r="CGU48" s="62"/>
      <c r="CGV48" s="63"/>
      <c r="CGW48" s="62"/>
      <c r="CGX48" s="63"/>
      <c r="CGY48" s="62"/>
      <c r="CGZ48" s="63"/>
      <c r="CHA48" s="62"/>
      <c r="CHB48" s="63"/>
      <c r="CHC48" s="62"/>
      <c r="CHD48" s="63"/>
      <c r="CHE48" s="62"/>
      <c r="CHF48" s="63"/>
      <c r="CHG48" s="62"/>
      <c r="CHH48" s="63"/>
      <c r="CHI48" s="62"/>
      <c r="CHJ48" s="63"/>
      <c r="CHK48" s="62"/>
      <c r="CHL48" s="63"/>
      <c r="CHM48" s="62"/>
      <c r="CHN48" s="63"/>
      <c r="CHO48" s="62"/>
      <c r="CHP48" s="63"/>
      <c r="CHQ48" s="62"/>
      <c r="CHR48" s="63"/>
      <c r="CHS48" s="62"/>
      <c r="CHT48" s="63"/>
      <c r="CHU48" s="62"/>
      <c r="CHV48" s="63"/>
      <c r="CHW48" s="62"/>
      <c r="CHX48" s="63"/>
      <c r="CHY48" s="62"/>
      <c r="CHZ48" s="63"/>
      <c r="CIA48" s="62"/>
      <c r="CIB48" s="63"/>
      <c r="CIC48" s="62"/>
      <c r="CID48" s="63"/>
      <c r="CIE48" s="62"/>
      <c r="CIF48" s="63"/>
      <c r="CIG48" s="62"/>
      <c r="CIH48" s="63"/>
      <c r="CII48" s="62"/>
      <c r="CIJ48" s="63"/>
      <c r="CIK48" s="62"/>
      <c r="CIL48" s="63"/>
      <c r="CIM48" s="62"/>
      <c r="CIN48" s="63"/>
      <c r="CIO48" s="62"/>
      <c r="CIP48" s="63"/>
      <c r="CIQ48" s="62"/>
      <c r="CIR48" s="63"/>
      <c r="CIS48" s="62"/>
      <c r="CIT48" s="63"/>
      <c r="CIU48" s="62"/>
      <c r="CIV48" s="63"/>
      <c r="CIW48" s="62"/>
      <c r="CIX48" s="63"/>
      <c r="CIY48" s="62"/>
      <c r="CIZ48" s="63"/>
      <c r="CJA48" s="62"/>
      <c r="CJB48" s="63"/>
      <c r="CJC48" s="62"/>
      <c r="CJD48" s="63"/>
      <c r="CJE48" s="62"/>
      <c r="CJF48" s="63"/>
      <c r="CJG48" s="62"/>
      <c r="CJH48" s="63"/>
      <c r="CJI48" s="62"/>
      <c r="CJJ48" s="63"/>
      <c r="CJK48" s="62"/>
      <c r="CJL48" s="63"/>
      <c r="CJM48" s="62"/>
      <c r="CJN48" s="63"/>
      <c r="CJO48" s="62"/>
      <c r="CJP48" s="63"/>
      <c r="CJQ48" s="62"/>
      <c r="CJR48" s="63"/>
      <c r="CJS48" s="62"/>
      <c r="CJT48" s="63"/>
      <c r="CJU48" s="62"/>
      <c r="CJV48" s="63"/>
      <c r="CJW48" s="62"/>
      <c r="CJX48" s="63"/>
      <c r="CJY48" s="62"/>
      <c r="CJZ48" s="63"/>
      <c r="CKA48" s="62"/>
      <c r="CKB48" s="63"/>
      <c r="CKC48" s="62"/>
      <c r="CKD48" s="63"/>
      <c r="CKE48" s="62"/>
      <c r="CKF48" s="63"/>
      <c r="CKG48" s="62"/>
      <c r="CKH48" s="63"/>
      <c r="CKI48" s="62"/>
      <c r="CKJ48" s="63"/>
      <c r="CKK48" s="62"/>
      <c r="CKL48" s="63"/>
      <c r="CKM48" s="62"/>
      <c r="CKN48" s="63"/>
      <c r="CKO48" s="62"/>
      <c r="CKP48" s="63"/>
      <c r="CKQ48" s="62"/>
      <c r="CKR48" s="63"/>
      <c r="CKS48" s="62"/>
      <c r="CKT48" s="63"/>
      <c r="CKU48" s="62"/>
      <c r="CKV48" s="63"/>
      <c r="CKW48" s="62"/>
      <c r="CKX48" s="63"/>
      <c r="CKY48" s="62"/>
      <c r="CKZ48" s="63"/>
      <c r="CLA48" s="62"/>
      <c r="CLB48" s="63"/>
      <c r="CLC48" s="62"/>
      <c r="CLD48" s="63"/>
      <c r="CLE48" s="62"/>
      <c r="CLF48" s="63"/>
      <c r="CLG48" s="62"/>
      <c r="CLH48" s="63"/>
      <c r="CLI48" s="62"/>
      <c r="CLJ48" s="63"/>
      <c r="CLK48" s="62"/>
      <c r="CLL48" s="63"/>
      <c r="CLM48" s="62"/>
      <c r="CLN48" s="63"/>
      <c r="CLO48" s="62"/>
      <c r="CLP48" s="63"/>
      <c r="CLQ48" s="62"/>
      <c r="CLR48" s="63"/>
      <c r="CLS48" s="62"/>
      <c r="CLT48" s="63"/>
      <c r="CLU48" s="62"/>
      <c r="CLV48" s="63"/>
      <c r="CLW48" s="62"/>
      <c r="CLX48" s="63"/>
      <c r="CLY48" s="62"/>
      <c r="CLZ48" s="63"/>
      <c r="CMA48" s="62"/>
      <c r="CMB48" s="63"/>
      <c r="CMC48" s="62"/>
      <c r="CMD48" s="63"/>
      <c r="CME48" s="62"/>
      <c r="CMF48" s="63"/>
      <c r="CMG48" s="62"/>
      <c r="CMH48" s="63"/>
      <c r="CMI48" s="62"/>
      <c r="CMJ48" s="63"/>
      <c r="CMK48" s="62"/>
      <c r="CML48" s="63"/>
      <c r="CMM48" s="62"/>
      <c r="CMN48" s="63"/>
      <c r="CMO48" s="62"/>
      <c r="CMP48" s="63"/>
      <c r="CMQ48" s="62"/>
      <c r="CMR48" s="63"/>
      <c r="CMS48" s="62"/>
      <c r="CMT48" s="63"/>
      <c r="CMU48" s="62"/>
      <c r="CMV48" s="63"/>
      <c r="CMW48" s="62"/>
      <c r="CMX48" s="63"/>
      <c r="CMY48" s="62"/>
      <c r="CMZ48" s="63"/>
      <c r="CNA48" s="62"/>
      <c r="CNB48" s="63"/>
      <c r="CNC48" s="62"/>
      <c r="CND48" s="63"/>
      <c r="CNE48" s="62"/>
      <c r="CNF48" s="63"/>
      <c r="CNG48" s="62"/>
      <c r="CNH48" s="63"/>
      <c r="CNI48" s="62"/>
      <c r="CNJ48" s="63"/>
      <c r="CNK48" s="62"/>
      <c r="CNL48" s="63"/>
      <c r="CNM48" s="62"/>
      <c r="CNN48" s="63"/>
      <c r="CNO48" s="62"/>
      <c r="CNP48" s="63"/>
      <c r="CNQ48" s="62"/>
      <c r="CNR48" s="63"/>
      <c r="CNS48" s="62"/>
      <c r="CNT48" s="63"/>
      <c r="CNU48" s="62"/>
      <c r="CNV48" s="63"/>
      <c r="CNW48" s="62"/>
      <c r="CNX48" s="63"/>
      <c r="CNY48" s="62"/>
      <c r="CNZ48" s="63"/>
      <c r="COA48" s="62"/>
      <c r="COB48" s="63"/>
      <c r="COC48" s="62"/>
      <c r="COD48" s="63"/>
      <c r="COE48" s="62"/>
      <c r="COF48" s="63"/>
      <c r="COG48" s="62"/>
      <c r="COH48" s="63"/>
      <c r="COI48" s="62"/>
      <c r="COJ48" s="63"/>
      <c r="COK48" s="62"/>
      <c r="COL48" s="63"/>
      <c r="COM48" s="62"/>
      <c r="CON48" s="63"/>
      <c r="COO48" s="62"/>
      <c r="COP48" s="63"/>
      <c r="COQ48" s="62"/>
      <c r="COR48" s="63"/>
      <c r="COS48" s="62"/>
      <c r="COT48" s="63"/>
      <c r="COU48" s="62"/>
      <c r="COV48" s="63"/>
      <c r="COW48" s="62"/>
      <c r="COX48" s="63"/>
      <c r="COY48" s="62"/>
      <c r="COZ48" s="63"/>
      <c r="CPA48" s="62"/>
      <c r="CPB48" s="63"/>
      <c r="CPC48" s="62"/>
      <c r="CPD48" s="63"/>
      <c r="CPE48" s="62"/>
      <c r="CPF48" s="63"/>
      <c r="CPG48" s="62"/>
      <c r="CPH48" s="63"/>
      <c r="CPI48" s="62"/>
      <c r="CPJ48" s="63"/>
      <c r="CPK48" s="62"/>
      <c r="CPL48" s="63"/>
      <c r="CPM48" s="62"/>
      <c r="CPN48" s="63"/>
      <c r="CPO48" s="62"/>
      <c r="CPP48" s="63"/>
      <c r="CPQ48" s="62"/>
      <c r="CPR48" s="63"/>
      <c r="CPS48" s="62"/>
      <c r="CPT48" s="63"/>
      <c r="CPU48" s="62"/>
      <c r="CPV48" s="63"/>
      <c r="CPW48" s="62"/>
      <c r="CPX48" s="63"/>
      <c r="CPY48" s="62"/>
      <c r="CPZ48" s="63"/>
      <c r="CQA48" s="62"/>
      <c r="CQB48" s="63"/>
      <c r="CQC48" s="62"/>
      <c r="CQD48" s="63"/>
      <c r="CQE48" s="62"/>
      <c r="CQF48" s="63"/>
      <c r="CQG48" s="62"/>
      <c r="CQH48" s="63"/>
      <c r="CQI48" s="62"/>
      <c r="CQJ48" s="63"/>
      <c r="CQK48" s="62"/>
      <c r="CQL48" s="63"/>
      <c r="CQM48" s="62"/>
      <c r="CQN48" s="63"/>
      <c r="CQO48" s="62"/>
      <c r="CQP48" s="63"/>
      <c r="CQQ48" s="62"/>
      <c r="CQR48" s="63"/>
      <c r="CQS48" s="62"/>
      <c r="CQT48" s="63"/>
      <c r="CQU48" s="62"/>
      <c r="CQV48" s="63"/>
      <c r="CQW48" s="62"/>
      <c r="CQX48" s="63"/>
      <c r="CQY48" s="62"/>
      <c r="CQZ48" s="63"/>
      <c r="CRA48" s="62"/>
      <c r="CRB48" s="63"/>
      <c r="CRC48" s="62"/>
      <c r="CRD48" s="63"/>
      <c r="CRE48" s="62"/>
      <c r="CRF48" s="63"/>
      <c r="CRG48" s="62"/>
      <c r="CRH48" s="63"/>
      <c r="CRI48" s="62"/>
      <c r="CRJ48" s="63"/>
      <c r="CRK48" s="62"/>
      <c r="CRL48" s="63"/>
      <c r="CRM48" s="62"/>
      <c r="CRN48" s="63"/>
      <c r="CRO48" s="62"/>
      <c r="CRP48" s="63"/>
      <c r="CRQ48" s="62"/>
      <c r="CRR48" s="63"/>
      <c r="CRS48" s="62"/>
      <c r="CRT48" s="63"/>
      <c r="CRU48" s="62"/>
      <c r="CRV48" s="63"/>
      <c r="CRW48" s="62"/>
      <c r="CRX48" s="63"/>
      <c r="CRY48" s="62"/>
      <c r="CRZ48" s="63"/>
      <c r="CSA48" s="62"/>
      <c r="CSB48" s="63"/>
      <c r="CSC48" s="62"/>
      <c r="CSD48" s="63"/>
      <c r="CSE48" s="62"/>
      <c r="CSF48" s="63"/>
      <c r="CSG48" s="62"/>
      <c r="CSH48" s="63"/>
      <c r="CSI48" s="62"/>
      <c r="CSJ48" s="63"/>
      <c r="CSK48" s="62"/>
      <c r="CSL48" s="63"/>
      <c r="CSM48" s="62"/>
      <c r="CSN48" s="63"/>
      <c r="CSO48" s="62"/>
      <c r="CSP48" s="63"/>
      <c r="CSQ48" s="62"/>
      <c r="CSR48" s="63"/>
      <c r="CSS48" s="62"/>
      <c r="CST48" s="63"/>
      <c r="CSU48" s="62"/>
      <c r="CSV48" s="63"/>
      <c r="CSW48" s="62"/>
      <c r="CSX48" s="63"/>
      <c r="CSY48" s="62"/>
      <c r="CSZ48" s="63"/>
      <c r="CTA48" s="62"/>
      <c r="CTB48" s="63"/>
      <c r="CTC48" s="62"/>
      <c r="CTD48" s="63"/>
      <c r="CTE48" s="62"/>
      <c r="CTF48" s="63"/>
      <c r="CTG48" s="62"/>
      <c r="CTH48" s="63"/>
      <c r="CTI48" s="62"/>
      <c r="CTJ48" s="63"/>
      <c r="CTK48" s="62"/>
      <c r="CTL48" s="63"/>
      <c r="CTM48" s="62"/>
      <c r="CTN48" s="63"/>
      <c r="CTO48" s="62"/>
      <c r="CTP48" s="63"/>
      <c r="CTQ48" s="62"/>
      <c r="CTR48" s="63"/>
      <c r="CTS48" s="62"/>
      <c r="CTT48" s="63"/>
      <c r="CTU48" s="62"/>
      <c r="CTV48" s="63"/>
      <c r="CTW48" s="62"/>
      <c r="CTX48" s="63"/>
      <c r="CTY48" s="62"/>
      <c r="CTZ48" s="63"/>
      <c r="CUA48" s="62"/>
      <c r="CUB48" s="63"/>
      <c r="CUC48" s="62"/>
      <c r="CUD48" s="63"/>
      <c r="CUE48" s="62"/>
      <c r="CUF48" s="63"/>
      <c r="CUG48" s="62"/>
      <c r="CUH48" s="63"/>
      <c r="CUI48" s="62"/>
      <c r="CUJ48" s="63"/>
      <c r="CUK48" s="62"/>
      <c r="CUL48" s="63"/>
      <c r="CUM48" s="62"/>
      <c r="CUN48" s="63"/>
      <c r="CUO48" s="62"/>
      <c r="CUP48" s="63"/>
      <c r="CUQ48" s="62"/>
      <c r="CUR48" s="63"/>
      <c r="CUS48" s="62"/>
      <c r="CUT48" s="63"/>
      <c r="CUU48" s="62"/>
      <c r="CUV48" s="63"/>
      <c r="CUW48" s="62"/>
      <c r="CUX48" s="63"/>
      <c r="CUY48" s="62"/>
      <c r="CUZ48" s="63"/>
      <c r="CVA48" s="62"/>
      <c r="CVB48" s="63"/>
      <c r="CVC48" s="62"/>
      <c r="CVD48" s="63"/>
      <c r="CVE48" s="62"/>
      <c r="CVF48" s="63"/>
      <c r="CVG48" s="62"/>
      <c r="CVH48" s="63"/>
      <c r="CVI48" s="62"/>
      <c r="CVJ48" s="63"/>
      <c r="CVK48" s="62"/>
      <c r="CVL48" s="63"/>
      <c r="CVM48" s="62"/>
      <c r="CVN48" s="63"/>
      <c r="CVO48" s="62"/>
      <c r="CVP48" s="63"/>
      <c r="CVQ48" s="62"/>
      <c r="CVR48" s="63"/>
      <c r="CVS48" s="62"/>
      <c r="CVT48" s="63"/>
      <c r="CVU48" s="62"/>
      <c r="CVV48" s="63"/>
      <c r="CVW48" s="62"/>
      <c r="CVX48" s="63"/>
      <c r="CVY48" s="62"/>
      <c r="CVZ48" s="63"/>
      <c r="CWA48" s="62"/>
      <c r="CWB48" s="63"/>
      <c r="CWC48" s="62"/>
      <c r="CWD48" s="63"/>
      <c r="CWE48" s="62"/>
      <c r="CWF48" s="63"/>
      <c r="CWG48" s="62"/>
      <c r="CWH48" s="63"/>
      <c r="CWI48" s="62"/>
      <c r="CWJ48" s="63"/>
      <c r="CWK48" s="62"/>
      <c r="CWL48" s="63"/>
      <c r="CWM48" s="62"/>
      <c r="CWN48" s="63"/>
      <c r="CWO48" s="62"/>
      <c r="CWP48" s="63"/>
      <c r="CWQ48" s="62"/>
      <c r="CWR48" s="63"/>
      <c r="CWS48" s="62"/>
      <c r="CWT48" s="63"/>
      <c r="CWU48" s="62"/>
      <c r="CWV48" s="63"/>
      <c r="CWW48" s="62"/>
      <c r="CWX48" s="63"/>
      <c r="CWY48" s="62"/>
      <c r="CWZ48" s="63"/>
      <c r="CXA48" s="62"/>
      <c r="CXB48" s="63"/>
      <c r="CXC48" s="62"/>
      <c r="CXD48" s="63"/>
      <c r="CXE48" s="62"/>
      <c r="CXF48" s="63"/>
      <c r="CXG48" s="62"/>
      <c r="CXH48" s="63"/>
      <c r="CXI48" s="62"/>
      <c r="CXJ48" s="63"/>
      <c r="CXK48" s="62"/>
      <c r="CXL48" s="63"/>
      <c r="CXM48" s="62"/>
      <c r="CXN48" s="63"/>
      <c r="CXO48" s="62"/>
      <c r="CXP48" s="63"/>
      <c r="CXQ48" s="62"/>
      <c r="CXR48" s="63"/>
      <c r="CXS48" s="62"/>
      <c r="CXT48" s="63"/>
      <c r="CXU48" s="62"/>
      <c r="CXV48" s="63"/>
      <c r="CXW48" s="62"/>
      <c r="CXX48" s="63"/>
      <c r="CXY48" s="62"/>
      <c r="CXZ48" s="63"/>
      <c r="CYA48" s="62"/>
      <c r="CYB48" s="63"/>
      <c r="CYC48" s="62"/>
      <c r="CYD48" s="63"/>
      <c r="CYE48" s="62"/>
      <c r="CYF48" s="63"/>
      <c r="CYG48" s="62"/>
      <c r="CYH48" s="63"/>
      <c r="CYI48" s="62"/>
      <c r="CYJ48" s="63"/>
      <c r="CYK48" s="62"/>
      <c r="CYL48" s="63"/>
      <c r="CYM48" s="62"/>
      <c r="CYN48" s="63"/>
      <c r="CYO48" s="62"/>
      <c r="CYP48" s="63"/>
      <c r="CYQ48" s="62"/>
      <c r="CYR48" s="63"/>
      <c r="CYS48" s="62"/>
      <c r="CYT48" s="63"/>
      <c r="CYU48" s="62"/>
      <c r="CYV48" s="63"/>
      <c r="CYW48" s="62"/>
      <c r="CYX48" s="63"/>
      <c r="CYY48" s="62"/>
      <c r="CYZ48" s="63"/>
      <c r="CZA48" s="62"/>
      <c r="CZB48" s="63"/>
      <c r="CZC48" s="62"/>
      <c r="CZD48" s="63"/>
      <c r="CZE48" s="62"/>
      <c r="CZF48" s="63"/>
      <c r="CZG48" s="62"/>
      <c r="CZH48" s="63"/>
      <c r="CZI48" s="62"/>
      <c r="CZJ48" s="63"/>
      <c r="CZK48" s="62"/>
      <c r="CZL48" s="63"/>
      <c r="CZM48" s="62"/>
      <c r="CZN48" s="63"/>
      <c r="CZO48" s="62"/>
      <c r="CZP48" s="63"/>
      <c r="CZQ48" s="62"/>
      <c r="CZR48" s="63"/>
      <c r="CZS48" s="62"/>
      <c r="CZT48" s="63"/>
      <c r="CZU48" s="62"/>
      <c r="CZV48" s="63"/>
      <c r="CZW48" s="62"/>
      <c r="CZX48" s="63"/>
      <c r="CZY48" s="62"/>
      <c r="CZZ48" s="63"/>
      <c r="DAA48" s="62"/>
      <c r="DAB48" s="63"/>
      <c r="DAC48" s="62"/>
      <c r="DAD48" s="63"/>
      <c r="DAE48" s="62"/>
      <c r="DAF48" s="63"/>
      <c r="DAG48" s="62"/>
      <c r="DAH48" s="63"/>
      <c r="DAI48" s="62"/>
      <c r="DAJ48" s="63"/>
      <c r="DAK48" s="62"/>
      <c r="DAL48" s="63"/>
      <c r="DAM48" s="62"/>
      <c r="DAN48" s="63"/>
      <c r="DAO48" s="62"/>
      <c r="DAP48" s="63"/>
      <c r="DAQ48" s="62"/>
      <c r="DAR48" s="63"/>
      <c r="DAS48" s="62"/>
      <c r="DAT48" s="63"/>
      <c r="DAU48" s="62"/>
      <c r="DAV48" s="63"/>
      <c r="DAW48" s="62"/>
      <c r="DAX48" s="63"/>
      <c r="DAY48" s="62"/>
      <c r="DAZ48" s="63"/>
      <c r="DBA48" s="62"/>
      <c r="DBB48" s="63"/>
      <c r="DBC48" s="62"/>
      <c r="DBD48" s="63"/>
      <c r="DBE48" s="62"/>
      <c r="DBF48" s="63"/>
      <c r="DBG48" s="62"/>
      <c r="DBH48" s="63"/>
      <c r="DBI48" s="62"/>
      <c r="DBJ48" s="63"/>
      <c r="DBK48" s="62"/>
      <c r="DBL48" s="63"/>
      <c r="DBM48" s="62"/>
      <c r="DBN48" s="63"/>
      <c r="DBO48" s="62"/>
      <c r="DBP48" s="63"/>
      <c r="DBQ48" s="62"/>
      <c r="DBR48" s="63"/>
      <c r="DBS48" s="62"/>
      <c r="DBT48" s="63"/>
      <c r="DBU48" s="62"/>
      <c r="DBV48" s="63"/>
      <c r="DBW48" s="62"/>
      <c r="DBX48" s="63"/>
      <c r="DBY48" s="62"/>
      <c r="DBZ48" s="63"/>
      <c r="DCA48" s="62"/>
      <c r="DCB48" s="63"/>
      <c r="DCC48" s="62"/>
      <c r="DCD48" s="63"/>
      <c r="DCE48" s="62"/>
      <c r="DCF48" s="63"/>
      <c r="DCG48" s="62"/>
      <c r="DCH48" s="63"/>
      <c r="DCI48" s="62"/>
      <c r="DCJ48" s="63"/>
      <c r="DCK48" s="62"/>
      <c r="DCL48" s="63"/>
      <c r="DCM48" s="62"/>
      <c r="DCN48" s="63"/>
      <c r="DCO48" s="62"/>
      <c r="DCP48" s="63"/>
      <c r="DCQ48" s="62"/>
      <c r="DCR48" s="63"/>
      <c r="DCS48" s="62"/>
      <c r="DCT48" s="63"/>
      <c r="DCU48" s="62"/>
      <c r="DCV48" s="63"/>
      <c r="DCW48" s="62"/>
      <c r="DCX48" s="63"/>
      <c r="DCY48" s="62"/>
      <c r="DCZ48" s="63"/>
      <c r="DDA48" s="62"/>
      <c r="DDB48" s="63"/>
      <c r="DDC48" s="62"/>
      <c r="DDD48" s="63"/>
      <c r="DDE48" s="62"/>
      <c r="DDF48" s="63"/>
      <c r="DDG48" s="62"/>
      <c r="DDH48" s="63"/>
      <c r="DDI48" s="62"/>
      <c r="DDJ48" s="63"/>
      <c r="DDK48" s="62"/>
      <c r="DDL48" s="63"/>
      <c r="DDM48" s="62"/>
      <c r="DDN48" s="63"/>
      <c r="DDO48" s="62"/>
      <c r="DDP48" s="63"/>
      <c r="DDQ48" s="62"/>
      <c r="DDR48" s="63"/>
      <c r="DDS48" s="62"/>
      <c r="DDT48" s="63"/>
      <c r="DDU48" s="62"/>
      <c r="DDV48" s="63"/>
      <c r="DDW48" s="62"/>
      <c r="DDX48" s="63"/>
      <c r="DDY48" s="62"/>
      <c r="DDZ48" s="63"/>
      <c r="DEA48" s="62"/>
      <c r="DEB48" s="63"/>
      <c r="DEC48" s="62"/>
      <c r="DED48" s="63"/>
      <c r="DEE48" s="62"/>
      <c r="DEF48" s="63"/>
      <c r="DEG48" s="62"/>
      <c r="DEH48" s="63"/>
      <c r="DEI48" s="62"/>
      <c r="DEJ48" s="63"/>
      <c r="DEK48" s="62"/>
      <c r="DEL48" s="63"/>
      <c r="DEM48" s="62"/>
      <c r="DEN48" s="63"/>
      <c r="DEO48" s="62"/>
      <c r="DEP48" s="63"/>
      <c r="DEQ48" s="62"/>
      <c r="DER48" s="63"/>
      <c r="DES48" s="62"/>
      <c r="DET48" s="63"/>
      <c r="DEU48" s="62"/>
      <c r="DEV48" s="63"/>
      <c r="DEW48" s="62"/>
      <c r="DEX48" s="63"/>
      <c r="DEY48" s="62"/>
      <c r="DEZ48" s="63"/>
      <c r="DFA48" s="62"/>
      <c r="DFB48" s="63"/>
      <c r="DFC48" s="62"/>
      <c r="DFD48" s="63"/>
      <c r="DFE48" s="62"/>
      <c r="DFF48" s="63"/>
      <c r="DFG48" s="62"/>
      <c r="DFH48" s="63"/>
      <c r="DFI48" s="62"/>
      <c r="DFJ48" s="63"/>
      <c r="DFK48" s="62"/>
      <c r="DFL48" s="63"/>
      <c r="DFM48" s="62"/>
      <c r="DFN48" s="63"/>
      <c r="DFO48" s="62"/>
      <c r="DFP48" s="63"/>
      <c r="DFQ48" s="62"/>
      <c r="DFR48" s="63"/>
      <c r="DFS48" s="62"/>
      <c r="DFT48" s="63"/>
      <c r="DFU48" s="62"/>
      <c r="DFV48" s="63"/>
      <c r="DFW48" s="62"/>
      <c r="DFX48" s="63"/>
      <c r="DFY48" s="62"/>
      <c r="DFZ48" s="63"/>
      <c r="DGA48" s="62"/>
      <c r="DGB48" s="63"/>
      <c r="DGC48" s="62"/>
      <c r="DGD48" s="63"/>
      <c r="DGE48" s="62"/>
      <c r="DGF48" s="63"/>
      <c r="DGG48" s="62"/>
      <c r="DGH48" s="63"/>
      <c r="DGI48" s="62"/>
      <c r="DGJ48" s="63"/>
      <c r="DGK48" s="62"/>
      <c r="DGL48" s="63"/>
      <c r="DGM48" s="62"/>
      <c r="DGN48" s="63"/>
      <c r="DGO48" s="62"/>
      <c r="DGP48" s="63"/>
      <c r="DGQ48" s="62"/>
      <c r="DGR48" s="63"/>
      <c r="DGS48" s="62"/>
      <c r="DGT48" s="63"/>
      <c r="DGU48" s="62"/>
      <c r="DGV48" s="63"/>
      <c r="DGW48" s="62"/>
      <c r="DGX48" s="63"/>
      <c r="DGY48" s="62"/>
      <c r="DGZ48" s="63"/>
      <c r="DHA48" s="62"/>
      <c r="DHB48" s="63"/>
      <c r="DHC48" s="62"/>
      <c r="DHD48" s="63"/>
      <c r="DHE48" s="62"/>
      <c r="DHF48" s="63"/>
      <c r="DHG48" s="62"/>
      <c r="DHH48" s="63"/>
      <c r="DHI48" s="62"/>
      <c r="DHJ48" s="63"/>
      <c r="DHK48" s="62"/>
      <c r="DHL48" s="63"/>
      <c r="DHM48" s="62"/>
      <c r="DHN48" s="63"/>
      <c r="DHO48" s="62"/>
      <c r="DHP48" s="63"/>
      <c r="DHQ48" s="62"/>
      <c r="DHR48" s="63"/>
      <c r="DHS48" s="62"/>
      <c r="DHT48" s="63"/>
      <c r="DHU48" s="62"/>
      <c r="DHV48" s="63"/>
      <c r="DHW48" s="62"/>
      <c r="DHX48" s="63"/>
      <c r="DHY48" s="62"/>
      <c r="DHZ48" s="63"/>
      <c r="DIA48" s="62"/>
      <c r="DIB48" s="63"/>
      <c r="DIC48" s="62"/>
      <c r="DID48" s="63"/>
      <c r="DIE48" s="62"/>
      <c r="DIF48" s="63"/>
      <c r="DIG48" s="62"/>
      <c r="DIH48" s="63"/>
      <c r="DII48" s="62"/>
      <c r="DIJ48" s="63"/>
      <c r="DIK48" s="62"/>
      <c r="DIL48" s="63"/>
      <c r="DIM48" s="62"/>
      <c r="DIN48" s="63"/>
      <c r="DIO48" s="62"/>
      <c r="DIP48" s="63"/>
      <c r="DIQ48" s="62"/>
      <c r="DIR48" s="63"/>
      <c r="DIS48" s="62"/>
      <c r="DIT48" s="63"/>
      <c r="DIU48" s="62"/>
      <c r="DIV48" s="63"/>
      <c r="DIW48" s="62"/>
      <c r="DIX48" s="63"/>
      <c r="DIY48" s="62"/>
      <c r="DIZ48" s="63"/>
      <c r="DJA48" s="62"/>
      <c r="DJB48" s="63"/>
      <c r="DJC48" s="62"/>
      <c r="DJD48" s="63"/>
      <c r="DJE48" s="62"/>
      <c r="DJF48" s="63"/>
      <c r="DJG48" s="62"/>
      <c r="DJH48" s="63"/>
      <c r="DJI48" s="62"/>
      <c r="DJJ48" s="63"/>
      <c r="DJK48" s="62"/>
      <c r="DJL48" s="63"/>
      <c r="DJM48" s="62"/>
      <c r="DJN48" s="63"/>
      <c r="DJO48" s="62"/>
      <c r="DJP48" s="63"/>
      <c r="DJQ48" s="62"/>
      <c r="DJR48" s="63"/>
      <c r="DJS48" s="62"/>
      <c r="DJT48" s="63"/>
      <c r="DJU48" s="62"/>
      <c r="DJV48" s="63"/>
      <c r="DJW48" s="62"/>
      <c r="DJX48" s="63"/>
      <c r="DJY48" s="62"/>
      <c r="DJZ48" s="63"/>
      <c r="DKA48" s="62"/>
      <c r="DKB48" s="63"/>
      <c r="DKC48" s="62"/>
      <c r="DKD48" s="63"/>
      <c r="DKE48" s="62"/>
      <c r="DKF48" s="63"/>
      <c r="DKG48" s="62"/>
      <c r="DKH48" s="63"/>
      <c r="DKI48" s="62"/>
      <c r="DKJ48" s="63"/>
      <c r="DKK48" s="62"/>
      <c r="DKL48" s="63"/>
      <c r="DKM48" s="62"/>
      <c r="DKN48" s="63"/>
      <c r="DKO48" s="62"/>
      <c r="DKP48" s="63"/>
      <c r="DKQ48" s="62"/>
      <c r="DKR48" s="63"/>
      <c r="DKS48" s="62"/>
      <c r="DKT48" s="63"/>
      <c r="DKU48" s="62"/>
      <c r="DKV48" s="63"/>
      <c r="DKW48" s="62"/>
      <c r="DKX48" s="63"/>
      <c r="DKY48" s="62"/>
      <c r="DKZ48" s="63"/>
      <c r="DLA48" s="62"/>
      <c r="DLB48" s="63"/>
      <c r="DLC48" s="62"/>
      <c r="DLD48" s="63"/>
      <c r="DLE48" s="62"/>
      <c r="DLF48" s="63"/>
      <c r="DLG48" s="62"/>
      <c r="DLH48" s="63"/>
      <c r="DLI48" s="62"/>
      <c r="DLJ48" s="63"/>
      <c r="DLK48" s="62"/>
      <c r="DLL48" s="63"/>
      <c r="DLM48" s="62"/>
      <c r="DLN48" s="63"/>
      <c r="DLO48" s="62"/>
      <c r="DLP48" s="63"/>
      <c r="DLQ48" s="62"/>
      <c r="DLR48" s="63"/>
      <c r="DLS48" s="62"/>
      <c r="DLT48" s="63"/>
      <c r="DLU48" s="62"/>
      <c r="DLV48" s="63"/>
      <c r="DLW48" s="62"/>
      <c r="DLX48" s="63"/>
      <c r="DLY48" s="62"/>
      <c r="DLZ48" s="63"/>
      <c r="DMA48" s="62"/>
      <c r="DMB48" s="63"/>
      <c r="DMC48" s="62"/>
      <c r="DMD48" s="63"/>
      <c r="DME48" s="62"/>
      <c r="DMF48" s="63"/>
      <c r="DMG48" s="62"/>
      <c r="DMH48" s="63"/>
      <c r="DMI48" s="62"/>
      <c r="DMJ48" s="63"/>
      <c r="DMK48" s="62"/>
      <c r="DML48" s="63"/>
      <c r="DMM48" s="62"/>
      <c r="DMN48" s="63"/>
      <c r="DMO48" s="62"/>
      <c r="DMP48" s="63"/>
      <c r="DMQ48" s="62"/>
      <c r="DMR48" s="63"/>
      <c r="DMS48" s="62"/>
      <c r="DMT48" s="63"/>
      <c r="DMU48" s="62"/>
      <c r="DMV48" s="63"/>
      <c r="DMW48" s="62"/>
      <c r="DMX48" s="63"/>
      <c r="DMY48" s="62"/>
      <c r="DMZ48" s="63"/>
      <c r="DNA48" s="62"/>
      <c r="DNB48" s="63"/>
      <c r="DNC48" s="62"/>
      <c r="DND48" s="63"/>
      <c r="DNE48" s="62"/>
      <c r="DNF48" s="63"/>
      <c r="DNG48" s="62"/>
      <c r="DNH48" s="63"/>
      <c r="DNI48" s="62"/>
      <c r="DNJ48" s="63"/>
      <c r="DNK48" s="62"/>
      <c r="DNL48" s="63"/>
      <c r="DNM48" s="62"/>
      <c r="DNN48" s="63"/>
      <c r="DNO48" s="62"/>
      <c r="DNP48" s="63"/>
      <c r="DNQ48" s="62"/>
      <c r="DNR48" s="63"/>
      <c r="DNS48" s="62"/>
      <c r="DNT48" s="63"/>
      <c r="DNU48" s="62"/>
      <c r="DNV48" s="63"/>
      <c r="DNW48" s="62"/>
      <c r="DNX48" s="63"/>
      <c r="DNY48" s="62"/>
      <c r="DNZ48" s="63"/>
      <c r="DOA48" s="62"/>
      <c r="DOB48" s="63"/>
      <c r="DOC48" s="62"/>
      <c r="DOD48" s="63"/>
      <c r="DOE48" s="62"/>
      <c r="DOF48" s="63"/>
      <c r="DOG48" s="62"/>
      <c r="DOH48" s="63"/>
      <c r="DOI48" s="62"/>
      <c r="DOJ48" s="63"/>
      <c r="DOK48" s="62"/>
      <c r="DOL48" s="63"/>
      <c r="DOM48" s="62"/>
      <c r="DON48" s="63"/>
      <c r="DOO48" s="62"/>
      <c r="DOP48" s="63"/>
      <c r="DOQ48" s="62"/>
      <c r="DOR48" s="63"/>
      <c r="DOS48" s="62"/>
      <c r="DOT48" s="63"/>
      <c r="DOU48" s="62"/>
      <c r="DOV48" s="63"/>
      <c r="DOW48" s="62"/>
      <c r="DOX48" s="63"/>
      <c r="DOY48" s="62"/>
      <c r="DOZ48" s="63"/>
      <c r="DPA48" s="62"/>
      <c r="DPB48" s="63"/>
      <c r="DPC48" s="62"/>
      <c r="DPD48" s="63"/>
      <c r="DPE48" s="62"/>
      <c r="DPF48" s="63"/>
      <c r="DPG48" s="62"/>
      <c r="DPH48" s="63"/>
      <c r="DPI48" s="62"/>
      <c r="DPJ48" s="63"/>
      <c r="DPK48" s="62"/>
      <c r="DPL48" s="63"/>
      <c r="DPM48" s="62"/>
      <c r="DPN48" s="63"/>
      <c r="DPO48" s="62"/>
      <c r="DPP48" s="63"/>
      <c r="DPQ48" s="62"/>
      <c r="DPR48" s="63"/>
      <c r="DPS48" s="62"/>
      <c r="DPT48" s="63"/>
      <c r="DPU48" s="62"/>
      <c r="DPV48" s="63"/>
      <c r="DPW48" s="62"/>
      <c r="DPX48" s="63"/>
      <c r="DPY48" s="62"/>
      <c r="DPZ48" s="63"/>
      <c r="DQA48" s="62"/>
      <c r="DQB48" s="63"/>
      <c r="DQC48" s="62"/>
      <c r="DQD48" s="63"/>
      <c r="DQE48" s="62"/>
      <c r="DQF48" s="63"/>
      <c r="DQG48" s="62"/>
      <c r="DQH48" s="63"/>
      <c r="DQI48" s="62"/>
      <c r="DQJ48" s="63"/>
      <c r="DQK48" s="62"/>
      <c r="DQL48" s="63"/>
      <c r="DQM48" s="62"/>
      <c r="DQN48" s="63"/>
      <c r="DQO48" s="62"/>
      <c r="DQP48" s="63"/>
      <c r="DQQ48" s="62"/>
      <c r="DQR48" s="63"/>
      <c r="DQS48" s="62"/>
      <c r="DQT48" s="63"/>
      <c r="DQU48" s="62"/>
      <c r="DQV48" s="63"/>
      <c r="DQW48" s="62"/>
      <c r="DQX48" s="63"/>
      <c r="DQY48" s="62"/>
      <c r="DQZ48" s="63"/>
      <c r="DRA48" s="62"/>
      <c r="DRB48" s="63"/>
      <c r="DRC48" s="62"/>
      <c r="DRD48" s="63"/>
      <c r="DRE48" s="62"/>
      <c r="DRF48" s="63"/>
      <c r="DRG48" s="62"/>
      <c r="DRH48" s="63"/>
      <c r="DRI48" s="62"/>
      <c r="DRJ48" s="63"/>
      <c r="DRK48" s="62"/>
      <c r="DRL48" s="63"/>
      <c r="DRM48" s="62"/>
      <c r="DRN48" s="63"/>
      <c r="DRO48" s="62"/>
      <c r="DRP48" s="63"/>
      <c r="DRQ48" s="62"/>
      <c r="DRR48" s="63"/>
      <c r="DRS48" s="62"/>
      <c r="DRT48" s="63"/>
      <c r="DRU48" s="62"/>
      <c r="DRV48" s="63"/>
      <c r="DRW48" s="62"/>
      <c r="DRX48" s="63"/>
      <c r="DRY48" s="62"/>
      <c r="DRZ48" s="63"/>
      <c r="DSA48" s="62"/>
      <c r="DSB48" s="63"/>
      <c r="DSC48" s="62"/>
      <c r="DSD48" s="63"/>
      <c r="DSE48" s="62"/>
      <c r="DSF48" s="63"/>
      <c r="DSG48" s="62"/>
      <c r="DSH48" s="63"/>
      <c r="DSI48" s="62"/>
      <c r="DSJ48" s="63"/>
      <c r="DSK48" s="62"/>
      <c r="DSL48" s="63"/>
      <c r="DSM48" s="62"/>
      <c r="DSN48" s="63"/>
      <c r="DSO48" s="62"/>
      <c r="DSP48" s="63"/>
      <c r="DSQ48" s="62"/>
      <c r="DSR48" s="63"/>
      <c r="DSS48" s="62"/>
      <c r="DST48" s="63"/>
      <c r="DSU48" s="62"/>
      <c r="DSV48" s="63"/>
      <c r="DSW48" s="62"/>
      <c r="DSX48" s="63"/>
      <c r="DSY48" s="62"/>
      <c r="DSZ48" s="63"/>
      <c r="DTA48" s="62"/>
      <c r="DTB48" s="63"/>
      <c r="DTC48" s="62"/>
      <c r="DTD48" s="63"/>
      <c r="DTE48" s="62"/>
      <c r="DTF48" s="63"/>
      <c r="DTG48" s="62"/>
      <c r="DTH48" s="63"/>
      <c r="DTI48" s="62"/>
      <c r="DTJ48" s="63"/>
      <c r="DTK48" s="62"/>
      <c r="DTL48" s="63"/>
      <c r="DTM48" s="62"/>
      <c r="DTN48" s="63"/>
      <c r="DTO48" s="62"/>
      <c r="DTP48" s="63"/>
      <c r="DTQ48" s="62"/>
      <c r="DTR48" s="63"/>
      <c r="DTS48" s="62"/>
      <c r="DTT48" s="63"/>
      <c r="DTU48" s="62"/>
      <c r="DTV48" s="63"/>
      <c r="DTW48" s="62"/>
      <c r="DTX48" s="63"/>
      <c r="DTY48" s="62"/>
      <c r="DTZ48" s="63"/>
      <c r="DUA48" s="62"/>
      <c r="DUB48" s="63"/>
      <c r="DUC48" s="62"/>
      <c r="DUD48" s="63"/>
      <c r="DUE48" s="62"/>
      <c r="DUF48" s="63"/>
      <c r="DUG48" s="62"/>
      <c r="DUH48" s="63"/>
      <c r="DUI48" s="62"/>
      <c r="DUJ48" s="63"/>
      <c r="DUK48" s="62"/>
      <c r="DUL48" s="63"/>
      <c r="DUM48" s="62"/>
      <c r="DUN48" s="63"/>
      <c r="DUO48" s="62"/>
      <c r="DUP48" s="63"/>
      <c r="DUQ48" s="62"/>
      <c r="DUR48" s="63"/>
      <c r="DUS48" s="62"/>
      <c r="DUT48" s="63"/>
      <c r="DUU48" s="62"/>
      <c r="DUV48" s="63"/>
      <c r="DUW48" s="62"/>
      <c r="DUX48" s="63"/>
      <c r="DUY48" s="62"/>
      <c r="DUZ48" s="63"/>
      <c r="DVA48" s="62"/>
      <c r="DVB48" s="63"/>
      <c r="DVC48" s="62"/>
      <c r="DVD48" s="63"/>
      <c r="DVE48" s="62"/>
      <c r="DVF48" s="63"/>
      <c r="DVG48" s="62"/>
      <c r="DVH48" s="63"/>
      <c r="DVI48" s="62"/>
      <c r="DVJ48" s="63"/>
      <c r="DVK48" s="62"/>
      <c r="DVL48" s="63"/>
      <c r="DVM48" s="62"/>
      <c r="DVN48" s="63"/>
      <c r="DVO48" s="62"/>
      <c r="DVP48" s="63"/>
      <c r="DVQ48" s="62"/>
      <c r="DVR48" s="63"/>
      <c r="DVS48" s="62"/>
      <c r="DVT48" s="63"/>
      <c r="DVU48" s="62"/>
      <c r="DVV48" s="63"/>
      <c r="DVW48" s="62"/>
      <c r="DVX48" s="63"/>
      <c r="DVY48" s="62"/>
      <c r="DVZ48" s="63"/>
      <c r="DWA48" s="62"/>
      <c r="DWB48" s="63"/>
      <c r="DWC48" s="62"/>
      <c r="DWD48" s="63"/>
      <c r="DWE48" s="62"/>
      <c r="DWF48" s="63"/>
      <c r="DWG48" s="62"/>
      <c r="DWH48" s="63"/>
      <c r="DWI48" s="62"/>
      <c r="DWJ48" s="63"/>
      <c r="DWK48" s="62"/>
      <c r="DWL48" s="63"/>
      <c r="DWM48" s="62"/>
      <c r="DWN48" s="63"/>
      <c r="DWO48" s="62"/>
      <c r="DWP48" s="63"/>
      <c r="DWQ48" s="62"/>
      <c r="DWR48" s="63"/>
      <c r="DWS48" s="62"/>
      <c r="DWT48" s="63"/>
      <c r="DWU48" s="62"/>
      <c r="DWV48" s="63"/>
      <c r="DWW48" s="62"/>
      <c r="DWX48" s="63"/>
      <c r="DWY48" s="62"/>
      <c r="DWZ48" s="63"/>
      <c r="DXA48" s="62"/>
      <c r="DXB48" s="63"/>
      <c r="DXC48" s="62"/>
      <c r="DXD48" s="63"/>
      <c r="DXE48" s="62"/>
      <c r="DXF48" s="63"/>
      <c r="DXG48" s="62"/>
      <c r="DXH48" s="63"/>
      <c r="DXI48" s="62"/>
      <c r="DXJ48" s="63"/>
      <c r="DXK48" s="62"/>
      <c r="DXL48" s="63"/>
      <c r="DXM48" s="62"/>
      <c r="DXN48" s="63"/>
      <c r="DXO48" s="62"/>
      <c r="DXP48" s="63"/>
      <c r="DXQ48" s="62"/>
      <c r="DXR48" s="63"/>
      <c r="DXS48" s="62"/>
      <c r="DXT48" s="63"/>
      <c r="DXU48" s="62"/>
      <c r="DXV48" s="63"/>
      <c r="DXW48" s="62"/>
      <c r="DXX48" s="63"/>
      <c r="DXY48" s="62"/>
      <c r="DXZ48" s="63"/>
      <c r="DYA48" s="62"/>
      <c r="DYB48" s="63"/>
      <c r="DYC48" s="62"/>
      <c r="DYD48" s="63"/>
      <c r="DYE48" s="62"/>
      <c r="DYF48" s="63"/>
      <c r="DYG48" s="62"/>
      <c r="DYH48" s="63"/>
      <c r="DYI48" s="62"/>
      <c r="DYJ48" s="63"/>
      <c r="DYK48" s="62"/>
      <c r="DYL48" s="63"/>
      <c r="DYM48" s="62"/>
      <c r="DYN48" s="63"/>
      <c r="DYO48" s="62"/>
      <c r="DYP48" s="63"/>
      <c r="DYQ48" s="62"/>
      <c r="DYR48" s="63"/>
      <c r="DYS48" s="62"/>
      <c r="DYT48" s="63"/>
      <c r="DYU48" s="62"/>
      <c r="DYV48" s="63"/>
      <c r="DYW48" s="62"/>
      <c r="DYX48" s="63"/>
      <c r="DYY48" s="62"/>
      <c r="DYZ48" s="63"/>
      <c r="DZA48" s="62"/>
      <c r="DZB48" s="63"/>
      <c r="DZC48" s="62"/>
      <c r="DZD48" s="63"/>
      <c r="DZE48" s="62"/>
      <c r="DZF48" s="63"/>
      <c r="DZG48" s="62"/>
      <c r="DZH48" s="63"/>
      <c r="DZI48" s="62"/>
      <c r="DZJ48" s="63"/>
      <c r="DZK48" s="62"/>
      <c r="DZL48" s="63"/>
      <c r="DZM48" s="62"/>
      <c r="DZN48" s="63"/>
      <c r="DZO48" s="62"/>
      <c r="DZP48" s="63"/>
      <c r="DZQ48" s="62"/>
      <c r="DZR48" s="63"/>
      <c r="DZS48" s="62"/>
      <c r="DZT48" s="63"/>
      <c r="DZU48" s="62"/>
      <c r="DZV48" s="63"/>
      <c r="DZW48" s="62"/>
      <c r="DZX48" s="63"/>
      <c r="DZY48" s="62"/>
      <c r="DZZ48" s="63"/>
      <c r="EAA48" s="62"/>
      <c r="EAB48" s="63"/>
      <c r="EAC48" s="62"/>
      <c r="EAD48" s="63"/>
      <c r="EAE48" s="62"/>
      <c r="EAF48" s="63"/>
      <c r="EAG48" s="62"/>
      <c r="EAH48" s="63"/>
      <c r="EAI48" s="62"/>
      <c r="EAJ48" s="63"/>
      <c r="EAK48" s="62"/>
      <c r="EAL48" s="63"/>
      <c r="EAM48" s="62"/>
      <c r="EAN48" s="63"/>
      <c r="EAO48" s="62"/>
      <c r="EAP48" s="63"/>
      <c r="EAQ48" s="62"/>
      <c r="EAR48" s="63"/>
      <c r="EAS48" s="62"/>
      <c r="EAT48" s="63"/>
      <c r="EAU48" s="62"/>
      <c r="EAV48" s="63"/>
      <c r="EAW48" s="62"/>
      <c r="EAX48" s="63"/>
      <c r="EAY48" s="62"/>
      <c r="EAZ48" s="63"/>
      <c r="EBA48" s="62"/>
      <c r="EBB48" s="63"/>
      <c r="EBC48" s="62"/>
      <c r="EBD48" s="63"/>
      <c r="EBE48" s="62"/>
      <c r="EBF48" s="63"/>
      <c r="EBG48" s="62"/>
      <c r="EBH48" s="63"/>
      <c r="EBI48" s="62"/>
      <c r="EBJ48" s="63"/>
      <c r="EBK48" s="62"/>
      <c r="EBL48" s="63"/>
      <c r="EBM48" s="62"/>
      <c r="EBN48" s="63"/>
      <c r="EBO48" s="62"/>
      <c r="EBP48" s="63"/>
      <c r="EBQ48" s="62"/>
      <c r="EBR48" s="63"/>
      <c r="EBS48" s="62"/>
      <c r="EBT48" s="63"/>
      <c r="EBU48" s="62"/>
      <c r="EBV48" s="63"/>
      <c r="EBW48" s="62"/>
      <c r="EBX48" s="63"/>
      <c r="EBY48" s="62"/>
      <c r="EBZ48" s="63"/>
      <c r="ECA48" s="62"/>
      <c r="ECB48" s="63"/>
      <c r="ECC48" s="62"/>
      <c r="ECD48" s="63"/>
      <c r="ECE48" s="62"/>
      <c r="ECF48" s="63"/>
      <c r="ECG48" s="62"/>
      <c r="ECH48" s="63"/>
      <c r="ECI48" s="62"/>
      <c r="ECJ48" s="63"/>
      <c r="ECK48" s="62"/>
      <c r="ECL48" s="63"/>
      <c r="ECM48" s="62"/>
      <c r="ECN48" s="63"/>
      <c r="ECO48" s="62"/>
      <c r="ECP48" s="63"/>
      <c r="ECQ48" s="62"/>
      <c r="ECR48" s="63"/>
      <c r="ECS48" s="62"/>
      <c r="ECT48" s="63"/>
      <c r="ECU48" s="62"/>
      <c r="ECV48" s="63"/>
      <c r="ECW48" s="62"/>
      <c r="ECX48" s="63"/>
      <c r="ECY48" s="62"/>
      <c r="ECZ48" s="63"/>
      <c r="EDA48" s="62"/>
      <c r="EDB48" s="63"/>
      <c r="EDC48" s="62"/>
      <c r="EDD48" s="63"/>
      <c r="EDE48" s="62"/>
      <c r="EDF48" s="63"/>
      <c r="EDG48" s="62"/>
      <c r="EDH48" s="63"/>
      <c r="EDI48" s="62"/>
      <c r="EDJ48" s="63"/>
      <c r="EDK48" s="62"/>
      <c r="EDL48" s="63"/>
      <c r="EDM48" s="62"/>
      <c r="EDN48" s="63"/>
      <c r="EDO48" s="62"/>
      <c r="EDP48" s="63"/>
      <c r="EDQ48" s="62"/>
      <c r="EDR48" s="63"/>
      <c r="EDS48" s="62"/>
      <c r="EDT48" s="63"/>
      <c r="EDU48" s="62"/>
      <c r="EDV48" s="63"/>
      <c r="EDW48" s="62"/>
      <c r="EDX48" s="63"/>
      <c r="EDY48" s="62"/>
      <c r="EDZ48" s="63"/>
      <c r="EEA48" s="62"/>
      <c r="EEB48" s="63"/>
      <c r="EEC48" s="62"/>
      <c r="EED48" s="63"/>
      <c r="EEE48" s="62"/>
      <c r="EEF48" s="63"/>
      <c r="EEG48" s="62"/>
      <c r="EEH48" s="63"/>
      <c r="EEI48" s="62"/>
      <c r="EEJ48" s="63"/>
      <c r="EEK48" s="62"/>
      <c r="EEL48" s="63"/>
      <c r="EEM48" s="62"/>
      <c r="EEN48" s="63"/>
      <c r="EEO48" s="62"/>
      <c r="EEP48" s="63"/>
      <c r="EEQ48" s="62"/>
      <c r="EER48" s="63"/>
      <c r="EES48" s="62"/>
      <c r="EET48" s="63"/>
      <c r="EEU48" s="62"/>
      <c r="EEV48" s="63"/>
      <c r="EEW48" s="62"/>
      <c r="EEX48" s="63"/>
      <c r="EEY48" s="62"/>
      <c r="EEZ48" s="63"/>
      <c r="EFA48" s="62"/>
      <c r="EFB48" s="63"/>
      <c r="EFC48" s="62"/>
      <c r="EFD48" s="63"/>
      <c r="EFE48" s="62"/>
      <c r="EFF48" s="63"/>
      <c r="EFG48" s="62"/>
      <c r="EFH48" s="63"/>
      <c r="EFI48" s="62"/>
      <c r="EFJ48" s="63"/>
      <c r="EFK48" s="62"/>
      <c r="EFL48" s="63"/>
      <c r="EFM48" s="62"/>
      <c r="EFN48" s="63"/>
      <c r="EFO48" s="62"/>
      <c r="EFP48" s="63"/>
      <c r="EFQ48" s="62"/>
      <c r="EFR48" s="63"/>
      <c r="EFS48" s="62"/>
      <c r="EFT48" s="63"/>
      <c r="EFU48" s="62"/>
      <c r="EFV48" s="63"/>
      <c r="EFW48" s="62"/>
      <c r="EFX48" s="63"/>
      <c r="EFY48" s="62"/>
      <c r="EFZ48" s="63"/>
      <c r="EGA48" s="62"/>
      <c r="EGB48" s="63"/>
      <c r="EGC48" s="62"/>
      <c r="EGD48" s="63"/>
      <c r="EGE48" s="62"/>
      <c r="EGF48" s="63"/>
      <c r="EGG48" s="62"/>
      <c r="EGH48" s="63"/>
      <c r="EGI48" s="62"/>
      <c r="EGJ48" s="63"/>
      <c r="EGK48" s="62"/>
      <c r="EGL48" s="63"/>
      <c r="EGM48" s="62"/>
      <c r="EGN48" s="63"/>
      <c r="EGO48" s="62"/>
      <c r="EGP48" s="63"/>
      <c r="EGQ48" s="62"/>
      <c r="EGR48" s="63"/>
      <c r="EGS48" s="62"/>
      <c r="EGT48" s="63"/>
      <c r="EGU48" s="62"/>
      <c r="EGV48" s="63"/>
      <c r="EGW48" s="62"/>
      <c r="EGX48" s="63"/>
      <c r="EGY48" s="62"/>
      <c r="EGZ48" s="63"/>
      <c r="EHA48" s="62"/>
      <c r="EHB48" s="63"/>
      <c r="EHC48" s="62"/>
      <c r="EHD48" s="63"/>
      <c r="EHE48" s="62"/>
      <c r="EHF48" s="63"/>
      <c r="EHG48" s="62"/>
      <c r="EHH48" s="63"/>
      <c r="EHI48" s="62"/>
      <c r="EHJ48" s="63"/>
      <c r="EHK48" s="62"/>
      <c r="EHL48" s="63"/>
      <c r="EHM48" s="62"/>
      <c r="EHN48" s="63"/>
      <c r="EHO48" s="62"/>
      <c r="EHP48" s="63"/>
      <c r="EHQ48" s="62"/>
      <c r="EHR48" s="63"/>
      <c r="EHS48" s="62"/>
      <c r="EHT48" s="63"/>
      <c r="EHU48" s="62"/>
      <c r="EHV48" s="63"/>
      <c r="EHW48" s="62"/>
      <c r="EHX48" s="63"/>
      <c r="EHY48" s="62"/>
      <c r="EHZ48" s="63"/>
      <c r="EIA48" s="62"/>
      <c r="EIB48" s="63"/>
      <c r="EIC48" s="62"/>
      <c r="EID48" s="63"/>
      <c r="EIE48" s="62"/>
      <c r="EIF48" s="63"/>
      <c r="EIG48" s="62"/>
      <c r="EIH48" s="63"/>
      <c r="EII48" s="62"/>
      <c r="EIJ48" s="63"/>
      <c r="EIK48" s="62"/>
      <c r="EIL48" s="63"/>
      <c r="EIM48" s="62"/>
      <c r="EIN48" s="63"/>
      <c r="EIO48" s="62"/>
      <c r="EIP48" s="63"/>
      <c r="EIQ48" s="62"/>
      <c r="EIR48" s="63"/>
      <c r="EIS48" s="62"/>
      <c r="EIT48" s="63"/>
      <c r="EIU48" s="62"/>
      <c r="EIV48" s="63"/>
      <c r="EIW48" s="62"/>
      <c r="EIX48" s="63"/>
      <c r="EIY48" s="62"/>
      <c r="EIZ48" s="63"/>
      <c r="EJA48" s="62"/>
      <c r="EJB48" s="63"/>
      <c r="EJC48" s="62"/>
      <c r="EJD48" s="63"/>
      <c r="EJE48" s="62"/>
      <c r="EJF48" s="63"/>
      <c r="EJG48" s="62"/>
      <c r="EJH48" s="63"/>
      <c r="EJI48" s="62"/>
      <c r="EJJ48" s="63"/>
      <c r="EJK48" s="62"/>
      <c r="EJL48" s="63"/>
      <c r="EJM48" s="62"/>
      <c r="EJN48" s="63"/>
      <c r="EJO48" s="62"/>
      <c r="EJP48" s="63"/>
      <c r="EJQ48" s="62"/>
      <c r="EJR48" s="63"/>
      <c r="EJS48" s="62"/>
      <c r="EJT48" s="63"/>
      <c r="EJU48" s="62"/>
      <c r="EJV48" s="63"/>
      <c r="EJW48" s="62"/>
      <c r="EJX48" s="63"/>
      <c r="EJY48" s="62"/>
      <c r="EJZ48" s="63"/>
      <c r="EKA48" s="62"/>
      <c r="EKB48" s="63"/>
      <c r="EKC48" s="62"/>
      <c r="EKD48" s="63"/>
      <c r="EKE48" s="62"/>
      <c r="EKF48" s="63"/>
      <c r="EKG48" s="62"/>
      <c r="EKH48" s="63"/>
      <c r="EKI48" s="62"/>
      <c r="EKJ48" s="63"/>
      <c r="EKK48" s="62"/>
      <c r="EKL48" s="63"/>
      <c r="EKM48" s="62"/>
      <c r="EKN48" s="63"/>
      <c r="EKO48" s="62"/>
      <c r="EKP48" s="63"/>
      <c r="EKQ48" s="62"/>
      <c r="EKR48" s="63"/>
      <c r="EKS48" s="62"/>
      <c r="EKT48" s="63"/>
      <c r="EKU48" s="62"/>
      <c r="EKV48" s="63"/>
      <c r="EKW48" s="62"/>
      <c r="EKX48" s="63"/>
      <c r="EKY48" s="62"/>
      <c r="EKZ48" s="63"/>
      <c r="ELA48" s="62"/>
      <c r="ELB48" s="63"/>
      <c r="ELC48" s="62"/>
      <c r="ELD48" s="63"/>
      <c r="ELE48" s="62"/>
      <c r="ELF48" s="63"/>
      <c r="ELG48" s="62"/>
      <c r="ELH48" s="63"/>
      <c r="ELI48" s="62"/>
      <c r="ELJ48" s="63"/>
      <c r="ELK48" s="62"/>
      <c r="ELL48" s="63"/>
      <c r="ELM48" s="62"/>
      <c r="ELN48" s="63"/>
      <c r="ELO48" s="62"/>
      <c r="ELP48" s="63"/>
      <c r="ELQ48" s="62"/>
      <c r="ELR48" s="63"/>
      <c r="ELS48" s="62"/>
      <c r="ELT48" s="63"/>
      <c r="ELU48" s="62"/>
      <c r="ELV48" s="63"/>
      <c r="ELW48" s="62"/>
      <c r="ELX48" s="63"/>
      <c r="ELY48" s="62"/>
      <c r="ELZ48" s="63"/>
      <c r="EMA48" s="62"/>
      <c r="EMB48" s="63"/>
      <c r="EMC48" s="62"/>
      <c r="EMD48" s="63"/>
      <c r="EME48" s="62"/>
      <c r="EMF48" s="63"/>
      <c r="EMG48" s="62"/>
      <c r="EMH48" s="63"/>
      <c r="EMI48" s="62"/>
      <c r="EMJ48" s="63"/>
      <c r="EMK48" s="62"/>
      <c r="EML48" s="63"/>
      <c r="EMM48" s="62"/>
      <c r="EMN48" s="63"/>
      <c r="EMO48" s="62"/>
      <c r="EMP48" s="63"/>
      <c r="EMQ48" s="62"/>
      <c r="EMR48" s="63"/>
      <c r="EMS48" s="62"/>
      <c r="EMT48" s="63"/>
      <c r="EMU48" s="62"/>
      <c r="EMV48" s="63"/>
      <c r="EMW48" s="62"/>
      <c r="EMX48" s="63"/>
      <c r="EMY48" s="62"/>
      <c r="EMZ48" s="63"/>
      <c r="ENA48" s="62"/>
      <c r="ENB48" s="63"/>
      <c r="ENC48" s="62"/>
      <c r="END48" s="63"/>
      <c r="ENE48" s="62"/>
      <c r="ENF48" s="63"/>
      <c r="ENG48" s="62"/>
      <c r="ENH48" s="63"/>
      <c r="ENI48" s="62"/>
      <c r="ENJ48" s="63"/>
      <c r="ENK48" s="62"/>
      <c r="ENL48" s="63"/>
      <c r="ENM48" s="62"/>
      <c r="ENN48" s="63"/>
      <c r="ENO48" s="62"/>
      <c r="ENP48" s="63"/>
      <c r="ENQ48" s="62"/>
      <c r="ENR48" s="63"/>
      <c r="ENS48" s="62"/>
      <c r="ENT48" s="63"/>
      <c r="ENU48" s="62"/>
      <c r="ENV48" s="63"/>
      <c r="ENW48" s="62"/>
      <c r="ENX48" s="63"/>
      <c r="ENY48" s="62"/>
      <c r="ENZ48" s="63"/>
      <c r="EOA48" s="62"/>
      <c r="EOB48" s="63"/>
      <c r="EOC48" s="62"/>
      <c r="EOD48" s="63"/>
      <c r="EOE48" s="62"/>
      <c r="EOF48" s="63"/>
      <c r="EOG48" s="62"/>
      <c r="EOH48" s="63"/>
      <c r="EOI48" s="62"/>
      <c r="EOJ48" s="63"/>
      <c r="EOK48" s="62"/>
      <c r="EOL48" s="63"/>
      <c r="EOM48" s="62"/>
      <c r="EON48" s="63"/>
      <c r="EOO48" s="62"/>
      <c r="EOP48" s="63"/>
      <c r="EOQ48" s="62"/>
      <c r="EOR48" s="63"/>
      <c r="EOS48" s="62"/>
      <c r="EOT48" s="63"/>
      <c r="EOU48" s="62"/>
      <c r="EOV48" s="63"/>
      <c r="EOW48" s="62"/>
      <c r="EOX48" s="63"/>
      <c r="EOY48" s="62"/>
      <c r="EOZ48" s="63"/>
      <c r="EPA48" s="62"/>
      <c r="EPB48" s="63"/>
      <c r="EPC48" s="62"/>
      <c r="EPD48" s="63"/>
      <c r="EPE48" s="62"/>
      <c r="EPF48" s="63"/>
      <c r="EPG48" s="62"/>
      <c r="EPH48" s="63"/>
      <c r="EPI48" s="62"/>
      <c r="EPJ48" s="63"/>
      <c r="EPK48" s="62"/>
      <c r="EPL48" s="63"/>
      <c r="EPM48" s="62"/>
      <c r="EPN48" s="63"/>
      <c r="EPO48" s="62"/>
      <c r="EPP48" s="63"/>
      <c r="EPQ48" s="62"/>
      <c r="EPR48" s="63"/>
      <c r="EPS48" s="62"/>
      <c r="EPT48" s="63"/>
      <c r="EPU48" s="62"/>
      <c r="EPV48" s="63"/>
      <c r="EPW48" s="62"/>
      <c r="EPX48" s="63"/>
      <c r="EPY48" s="62"/>
      <c r="EPZ48" s="63"/>
      <c r="EQA48" s="62"/>
      <c r="EQB48" s="63"/>
      <c r="EQC48" s="62"/>
      <c r="EQD48" s="63"/>
      <c r="EQE48" s="62"/>
      <c r="EQF48" s="63"/>
      <c r="EQG48" s="62"/>
      <c r="EQH48" s="63"/>
      <c r="EQI48" s="62"/>
      <c r="EQJ48" s="63"/>
      <c r="EQK48" s="62"/>
      <c r="EQL48" s="63"/>
      <c r="EQM48" s="62"/>
      <c r="EQN48" s="63"/>
      <c r="EQO48" s="62"/>
      <c r="EQP48" s="63"/>
      <c r="EQQ48" s="62"/>
      <c r="EQR48" s="63"/>
      <c r="EQS48" s="62"/>
      <c r="EQT48" s="63"/>
      <c r="EQU48" s="62"/>
      <c r="EQV48" s="63"/>
      <c r="EQW48" s="62"/>
      <c r="EQX48" s="63"/>
      <c r="EQY48" s="62"/>
      <c r="EQZ48" s="63"/>
      <c r="ERA48" s="62"/>
      <c r="ERB48" s="63"/>
      <c r="ERC48" s="62"/>
      <c r="ERD48" s="63"/>
      <c r="ERE48" s="62"/>
      <c r="ERF48" s="63"/>
      <c r="ERG48" s="62"/>
      <c r="ERH48" s="63"/>
      <c r="ERI48" s="62"/>
      <c r="ERJ48" s="63"/>
      <c r="ERK48" s="62"/>
      <c r="ERL48" s="63"/>
      <c r="ERM48" s="62"/>
      <c r="ERN48" s="63"/>
      <c r="ERO48" s="62"/>
      <c r="ERP48" s="63"/>
      <c r="ERQ48" s="62"/>
      <c r="ERR48" s="63"/>
      <c r="ERS48" s="62"/>
      <c r="ERT48" s="63"/>
      <c r="ERU48" s="62"/>
      <c r="ERV48" s="63"/>
      <c r="ERW48" s="62"/>
      <c r="ERX48" s="63"/>
      <c r="ERY48" s="62"/>
      <c r="ERZ48" s="63"/>
      <c r="ESA48" s="62"/>
      <c r="ESB48" s="63"/>
      <c r="ESC48" s="62"/>
      <c r="ESD48" s="63"/>
      <c r="ESE48" s="62"/>
      <c r="ESF48" s="63"/>
      <c r="ESG48" s="62"/>
      <c r="ESH48" s="63"/>
      <c r="ESI48" s="62"/>
      <c r="ESJ48" s="63"/>
      <c r="ESK48" s="62"/>
      <c r="ESL48" s="63"/>
      <c r="ESM48" s="62"/>
      <c r="ESN48" s="63"/>
      <c r="ESO48" s="62"/>
      <c r="ESP48" s="63"/>
      <c r="ESQ48" s="62"/>
      <c r="ESR48" s="63"/>
      <c r="ESS48" s="62"/>
      <c r="EST48" s="63"/>
      <c r="ESU48" s="62"/>
      <c r="ESV48" s="63"/>
      <c r="ESW48" s="62"/>
      <c r="ESX48" s="63"/>
      <c r="ESY48" s="62"/>
      <c r="ESZ48" s="63"/>
      <c r="ETA48" s="62"/>
      <c r="ETB48" s="63"/>
      <c r="ETC48" s="62"/>
      <c r="ETD48" s="63"/>
      <c r="ETE48" s="62"/>
      <c r="ETF48" s="63"/>
      <c r="ETG48" s="62"/>
      <c r="ETH48" s="63"/>
      <c r="ETI48" s="62"/>
      <c r="ETJ48" s="63"/>
      <c r="ETK48" s="62"/>
      <c r="ETL48" s="63"/>
      <c r="ETM48" s="62"/>
      <c r="ETN48" s="63"/>
      <c r="ETO48" s="62"/>
      <c r="ETP48" s="63"/>
      <c r="ETQ48" s="62"/>
      <c r="ETR48" s="63"/>
      <c r="ETS48" s="62"/>
      <c r="ETT48" s="63"/>
      <c r="ETU48" s="62"/>
      <c r="ETV48" s="63"/>
      <c r="ETW48" s="62"/>
      <c r="ETX48" s="63"/>
      <c r="ETY48" s="62"/>
      <c r="ETZ48" s="63"/>
      <c r="EUA48" s="62"/>
      <c r="EUB48" s="63"/>
      <c r="EUC48" s="62"/>
      <c r="EUD48" s="63"/>
      <c r="EUE48" s="62"/>
      <c r="EUF48" s="63"/>
      <c r="EUG48" s="62"/>
      <c r="EUH48" s="63"/>
      <c r="EUI48" s="62"/>
      <c r="EUJ48" s="63"/>
      <c r="EUK48" s="62"/>
      <c r="EUL48" s="63"/>
      <c r="EUM48" s="62"/>
      <c r="EUN48" s="63"/>
      <c r="EUO48" s="62"/>
      <c r="EUP48" s="63"/>
      <c r="EUQ48" s="62"/>
      <c r="EUR48" s="63"/>
      <c r="EUS48" s="62"/>
      <c r="EUT48" s="63"/>
      <c r="EUU48" s="62"/>
      <c r="EUV48" s="63"/>
      <c r="EUW48" s="62"/>
      <c r="EUX48" s="63"/>
      <c r="EUY48" s="62"/>
      <c r="EUZ48" s="63"/>
      <c r="EVA48" s="62"/>
      <c r="EVB48" s="63"/>
      <c r="EVC48" s="62"/>
      <c r="EVD48" s="63"/>
      <c r="EVE48" s="62"/>
      <c r="EVF48" s="63"/>
      <c r="EVG48" s="62"/>
      <c r="EVH48" s="63"/>
      <c r="EVI48" s="62"/>
      <c r="EVJ48" s="63"/>
      <c r="EVK48" s="62"/>
      <c r="EVL48" s="63"/>
      <c r="EVM48" s="62"/>
      <c r="EVN48" s="63"/>
      <c r="EVO48" s="62"/>
      <c r="EVP48" s="63"/>
      <c r="EVQ48" s="62"/>
      <c r="EVR48" s="63"/>
      <c r="EVS48" s="62"/>
      <c r="EVT48" s="63"/>
      <c r="EVU48" s="62"/>
      <c r="EVV48" s="63"/>
      <c r="EVW48" s="62"/>
      <c r="EVX48" s="63"/>
      <c r="EVY48" s="62"/>
      <c r="EVZ48" s="63"/>
      <c r="EWA48" s="62"/>
      <c r="EWB48" s="63"/>
      <c r="EWC48" s="62"/>
      <c r="EWD48" s="63"/>
      <c r="EWE48" s="62"/>
      <c r="EWF48" s="63"/>
      <c r="EWG48" s="62"/>
      <c r="EWH48" s="63"/>
      <c r="EWI48" s="62"/>
      <c r="EWJ48" s="63"/>
      <c r="EWK48" s="62"/>
      <c r="EWL48" s="63"/>
      <c r="EWM48" s="62"/>
      <c r="EWN48" s="63"/>
      <c r="EWO48" s="62"/>
      <c r="EWP48" s="63"/>
      <c r="EWQ48" s="62"/>
      <c r="EWR48" s="63"/>
      <c r="EWS48" s="62"/>
      <c r="EWT48" s="63"/>
      <c r="EWU48" s="62"/>
      <c r="EWV48" s="63"/>
      <c r="EWW48" s="62"/>
      <c r="EWX48" s="63"/>
      <c r="EWY48" s="62"/>
      <c r="EWZ48" s="63"/>
      <c r="EXA48" s="62"/>
      <c r="EXB48" s="63"/>
      <c r="EXC48" s="62"/>
      <c r="EXD48" s="63"/>
      <c r="EXE48" s="62"/>
      <c r="EXF48" s="63"/>
      <c r="EXG48" s="62"/>
      <c r="EXH48" s="63"/>
      <c r="EXI48" s="62"/>
      <c r="EXJ48" s="63"/>
      <c r="EXK48" s="62"/>
      <c r="EXL48" s="63"/>
      <c r="EXM48" s="62"/>
      <c r="EXN48" s="63"/>
      <c r="EXO48" s="62"/>
      <c r="EXP48" s="63"/>
      <c r="EXQ48" s="62"/>
      <c r="EXR48" s="63"/>
      <c r="EXS48" s="62"/>
      <c r="EXT48" s="63"/>
      <c r="EXU48" s="62"/>
      <c r="EXV48" s="63"/>
      <c r="EXW48" s="62"/>
      <c r="EXX48" s="63"/>
      <c r="EXY48" s="62"/>
      <c r="EXZ48" s="63"/>
      <c r="EYA48" s="62"/>
      <c r="EYB48" s="63"/>
      <c r="EYC48" s="62"/>
      <c r="EYD48" s="63"/>
      <c r="EYE48" s="62"/>
      <c r="EYF48" s="63"/>
      <c r="EYG48" s="62"/>
      <c r="EYH48" s="63"/>
      <c r="EYI48" s="62"/>
      <c r="EYJ48" s="63"/>
      <c r="EYK48" s="62"/>
      <c r="EYL48" s="63"/>
      <c r="EYM48" s="62"/>
      <c r="EYN48" s="63"/>
      <c r="EYO48" s="62"/>
      <c r="EYP48" s="63"/>
      <c r="EYQ48" s="62"/>
      <c r="EYR48" s="63"/>
      <c r="EYS48" s="62"/>
      <c r="EYT48" s="63"/>
      <c r="EYU48" s="62"/>
      <c r="EYV48" s="63"/>
      <c r="EYW48" s="62"/>
      <c r="EYX48" s="63"/>
      <c r="EYY48" s="62"/>
      <c r="EYZ48" s="63"/>
      <c r="EZA48" s="62"/>
      <c r="EZB48" s="63"/>
      <c r="EZC48" s="62"/>
      <c r="EZD48" s="63"/>
      <c r="EZE48" s="62"/>
      <c r="EZF48" s="63"/>
      <c r="EZG48" s="62"/>
      <c r="EZH48" s="63"/>
      <c r="EZI48" s="62"/>
      <c r="EZJ48" s="63"/>
      <c r="EZK48" s="62"/>
      <c r="EZL48" s="63"/>
      <c r="EZM48" s="62"/>
      <c r="EZN48" s="63"/>
      <c r="EZO48" s="62"/>
      <c r="EZP48" s="63"/>
      <c r="EZQ48" s="62"/>
      <c r="EZR48" s="63"/>
      <c r="EZS48" s="62"/>
      <c r="EZT48" s="63"/>
      <c r="EZU48" s="62"/>
      <c r="EZV48" s="63"/>
      <c r="EZW48" s="62"/>
      <c r="EZX48" s="63"/>
      <c r="EZY48" s="62"/>
      <c r="EZZ48" s="63"/>
      <c r="FAA48" s="62"/>
      <c r="FAB48" s="63"/>
      <c r="FAC48" s="62"/>
      <c r="FAD48" s="63"/>
      <c r="FAE48" s="62"/>
      <c r="FAF48" s="63"/>
      <c r="FAG48" s="62"/>
      <c r="FAH48" s="63"/>
      <c r="FAI48" s="62"/>
      <c r="FAJ48" s="63"/>
      <c r="FAK48" s="62"/>
      <c r="FAL48" s="63"/>
      <c r="FAM48" s="62"/>
      <c r="FAN48" s="63"/>
      <c r="FAO48" s="62"/>
      <c r="FAP48" s="63"/>
      <c r="FAQ48" s="62"/>
      <c r="FAR48" s="63"/>
      <c r="FAS48" s="62"/>
      <c r="FAT48" s="63"/>
      <c r="FAU48" s="62"/>
      <c r="FAV48" s="63"/>
      <c r="FAW48" s="62"/>
      <c r="FAX48" s="63"/>
      <c r="FAY48" s="62"/>
      <c r="FAZ48" s="63"/>
      <c r="FBA48" s="62"/>
      <c r="FBB48" s="63"/>
      <c r="FBC48" s="62"/>
      <c r="FBD48" s="63"/>
      <c r="FBE48" s="62"/>
      <c r="FBF48" s="63"/>
      <c r="FBG48" s="62"/>
      <c r="FBH48" s="63"/>
      <c r="FBI48" s="62"/>
      <c r="FBJ48" s="63"/>
      <c r="FBK48" s="62"/>
      <c r="FBL48" s="63"/>
      <c r="FBM48" s="62"/>
      <c r="FBN48" s="63"/>
      <c r="FBO48" s="62"/>
      <c r="FBP48" s="63"/>
      <c r="FBQ48" s="62"/>
      <c r="FBR48" s="63"/>
      <c r="FBS48" s="62"/>
      <c r="FBT48" s="63"/>
      <c r="FBU48" s="62"/>
      <c r="FBV48" s="63"/>
      <c r="FBW48" s="62"/>
      <c r="FBX48" s="63"/>
      <c r="FBY48" s="62"/>
      <c r="FBZ48" s="63"/>
      <c r="FCA48" s="62"/>
      <c r="FCB48" s="63"/>
      <c r="FCC48" s="62"/>
      <c r="FCD48" s="63"/>
      <c r="FCE48" s="62"/>
      <c r="FCF48" s="63"/>
      <c r="FCG48" s="62"/>
      <c r="FCH48" s="63"/>
      <c r="FCI48" s="62"/>
      <c r="FCJ48" s="63"/>
      <c r="FCK48" s="62"/>
      <c r="FCL48" s="63"/>
      <c r="FCM48" s="62"/>
      <c r="FCN48" s="63"/>
      <c r="FCO48" s="62"/>
      <c r="FCP48" s="63"/>
      <c r="FCQ48" s="62"/>
      <c r="FCR48" s="63"/>
      <c r="FCS48" s="62"/>
      <c r="FCT48" s="63"/>
      <c r="FCU48" s="62"/>
      <c r="FCV48" s="63"/>
      <c r="FCW48" s="62"/>
      <c r="FCX48" s="63"/>
      <c r="FCY48" s="62"/>
      <c r="FCZ48" s="63"/>
      <c r="FDA48" s="62"/>
      <c r="FDB48" s="63"/>
      <c r="FDC48" s="62"/>
      <c r="FDD48" s="63"/>
      <c r="FDE48" s="62"/>
      <c r="FDF48" s="63"/>
      <c r="FDG48" s="62"/>
      <c r="FDH48" s="63"/>
      <c r="FDI48" s="62"/>
      <c r="FDJ48" s="63"/>
      <c r="FDK48" s="62"/>
      <c r="FDL48" s="63"/>
      <c r="FDM48" s="62"/>
      <c r="FDN48" s="63"/>
      <c r="FDO48" s="62"/>
      <c r="FDP48" s="63"/>
      <c r="FDQ48" s="62"/>
      <c r="FDR48" s="63"/>
      <c r="FDS48" s="62"/>
      <c r="FDT48" s="63"/>
      <c r="FDU48" s="62"/>
      <c r="FDV48" s="63"/>
      <c r="FDW48" s="62"/>
      <c r="FDX48" s="63"/>
      <c r="FDY48" s="62"/>
      <c r="FDZ48" s="63"/>
      <c r="FEA48" s="62"/>
      <c r="FEB48" s="63"/>
      <c r="FEC48" s="62"/>
      <c r="FED48" s="63"/>
      <c r="FEE48" s="62"/>
      <c r="FEF48" s="63"/>
      <c r="FEG48" s="62"/>
      <c r="FEH48" s="63"/>
      <c r="FEI48" s="62"/>
      <c r="FEJ48" s="63"/>
      <c r="FEK48" s="62"/>
      <c r="FEL48" s="63"/>
      <c r="FEM48" s="62"/>
      <c r="FEN48" s="63"/>
      <c r="FEO48" s="62"/>
      <c r="FEP48" s="63"/>
      <c r="FEQ48" s="62"/>
      <c r="FER48" s="63"/>
      <c r="FES48" s="62"/>
      <c r="FET48" s="63"/>
      <c r="FEU48" s="62"/>
      <c r="FEV48" s="63"/>
      <c r="FEW48" s="62"/>
      <c r="FEX48" s="63"/>
      <c r="FEY48" s="62"/>
      <c r="FEZ48" s="63"/>
      <c r="FFA48" s="62"/>
      <c r="FFB48" s="63"/>
      <c r="FFC48" s="62"/>
      <c r="FFD48" s="63"/>
      <c r="FFE48" s="62"/>
      <c r="FFF48" s="63"/>
      <c r="FFG48" s="62"/>
      <c r="FFH48" s="63"/>
      <c r="FFI48" s="62"/>
      <c r="FFJ48" s="63"/>
      <c r="FFK48" s="62"/>
      <c r="FFL48" s="63"/>
      <c r="FFM48" s="62"/>
      <c r="FFN48" s="63"/>
      <c r="FFO48" s="62"/>
      <c r="FFP48" s="63"/>
      <c r="FFQ48" s="62"/>
      <c r="FFR48" s="63"/>
      <c r="FFS48" s="62"/>
      <c r="FFT48" s="63"/>
      <c r="FFU48" s="62"/>
      <c r="FFV48" s="63"/>
      <c r="FFW48" s="62"/>
      <c r="FFX48" s="63"/>
      <c r="FFY48" s="62"/>
      <c r="FFZ48" s="63"/>
      <c r="FGA48" s="62"/>
      <c r="FGB48" s="63"/>
      <c r="FGC48" s="62"/>
      <c r="FGD48" s="63"/>
      <c r="FGE48" s="62"/>
      <c r="FGF48" s="63"/>
      <c r="FGG48" s="62"/>
      <c r="FGH48" s="63"/>
      <c r="FGI48" s="62"/>
      <c r="FGJ48" s="63"/>
      <c r="FGK48" s="62"/>
      <c r="FGL48" s="63"/>
      <c r="FGM48" s="62"/>
      <c r="FGN48" s="63"/>
      <c r="FGO48" s="62"/>
      <c r="FGP48" s="63"/>
      <c r="FGQ48" s="62"/>
      <c r="FGR48" s="63"/>
      <c r="FGS48" s="62"/>
      <c r="FGT48" s="63"/>
      <c r="FGU48" s="62"/>
      <c r="FGV48" s="63"/>
      <c r="FGW48" s="62"/>
      <c r="FGX48" s="63"/>
      <c r="FGY48" s="62"/>
      <c r="FGZ48" s="63"/>
      <c r="FHA48" s="62"/>
      <c r="FHB48" s="63"/>
      <c r="FHC48" s="62"/>
      <c r="FHD48" s="63"/>
      <c r="FHE48" s="62"/>
      <c r="FHF48" s="63"/>
      <c r="FHG48" s="62"/>
      <c r="FHH48" s="63"/>
      <c r="FHI48" s="62"/>
      <c r="FHJ48" s="63"/>
      <c r="FHK48" s="62"/>
      <c r="FHL48" s="63"/>
      <c r="FHM48" s="62"/>
      <c r="FHN48" s="63"/>
      <c r="FHO48" s="62"/>
      <c r="FHP48" s="63"/>
      <c r="FHQ48" s="62"/>
      <c r="FHR48" s="63"/>
      <c r="FHS48" s="62"/>
      <c r="FHT48" s="63"/>
      <c r="FHU48" s="62"/>
      <c r="FHV48" s="63"/>
      <c r="FHW48" s="62"/>
      <c r="FHX48" s="63"/>
      <c r="FHY48" s="62"/>
      <c r="FHZ48" s="63"/>
      <c r="FIA48" s="62"/>
      <c r="FIB48" s="63"/>
      <c r="FIC48" s="62"/>
      <c r="FID48" s="63"/>
      <c r="FIE48" s="62"/>
      <c r="FIF48" s="63"/>
      <c r="FIG48" s="62"/>
      <c r="FIH48" s="63"/>
      <c r="FII48" s="62"/>
      <c r="FIJ48" s="63"/>
      <c r="FIK48" s="62"/>
      <c r="FIL48" s="63"/>
      <c r="FIM48" s="62"/>
      <c r="FIN48" s="63"/>
      <c r="FIO48" s="62"/>
      <c r="FIP48" s="63"/>
      <c r="FIQ48" s="62"/>
      <c r="FIR48" s="63"/>
      <c r="FIS48" s="62"/>
      <c r="FIT48" s="63"/>
      <c r="FIU48" s="62"/>
      <c r="FIV48" s="63"/>
      <c r="FIW48" s="62"/>
      <c r="FIX48" s="63"/>
      <c r="FIY48" s="62"/>
      <c r="FIZ48" s="63"/>
      <c r="FJA48" s="62"/>
      <c r="FJB48" s="63"/>
      <c r="FJC48" s="62"/>
      <c r="FJD48" s="63"/>
      <c r="FJE48" s="62"/>
      <c r="FJF48" s="63"/>
      <c r="FJG48" s="62"/>
      <c r="FJH48" s="63"/>
      <c r="FJI48" s="62"/>
      <c r="FJJ48" s="63"/>
      <c r="FJK48" s="62"/>
      <c r="FJL48" s="63"/>
      <c r="FJM48" s="62"/>
      <c r="FJN48" s="63"/>
      <c r="FJO48" s="62"/>
      <c r="FJP48" s="63"/>
      <c r="FJQ48" s="62"/>
      <c r="FJR48" s="63"/>
      <c r="FJS48" s="62"/>
      <c r="FJT48" s="63"/>
      <c r="FJU48" s="62"/>
      <c r="FJV48" s="63"/>
      <c r="FJW48" s="62"/>
      <c r="FJX48" s="63"/>
      <c r="FJY48" s="62"/>
      <c r="FJZ48" s="63"/>
      <c r="FKA48" s="62"/>
      <c r="FKB48" s="63"/>
      <c r="FKC48" s="62"/>
      <c r="FKD48" s="63"/>
      <c r="FKE48" s="62"/>
      <c r="FKF48" s="63"/>
      <c r="FKG48" s="62"/>
      <c r="FKH48" s="63"/>
      <c r="FKI48" s="62"/>
      <c r="FKJ48" s="63"/>
      <c r="FKK48" s="62"/>
      <c r="FKL48" s="63"/>
      <c r="FKM48" s="62"/>
      <c r="FKN48" s="63"/>
      <c r="FKO48" s="62"/>
      <c r="FKP48" s="63"/>
      <c r="FKQ48" s="62"/>
      <c r="FKR48" s="63"/>
      <c r="FKS48" s="62"/>
      <c r="FKT48" s="63"/>
      <c r="FKU48" s="62"/>
      <c r="FKV48" s="63"/>
      <c r="FKW48" s="62"/>
      <c r="FKX48" s="63"/>
      <c r="FKY48" s="62"/>
      <c r="FKZ48" s="63"/>
      <c r="FLA48" s="62"/>
      <c r="FLB48" s="63"/>
      <c r="FLC48" s="62"/>
      <c r="FLD48" s="63"/>
      <c r="FLE48" s="62"/>
      <c r="FLF48" s="63"/>
      <c r="FLG48" s="62"/>
      <c r="FLH48" s="63"/>
      <c r="FLI48" s="62"/>
      <c r="FLJ48" s="63"/>
      <c r="FLK48" s="62"/>
      <c r="FLL48" s="63"/>
      <c r="FLM48" s="62"/>
      <c r="FLN48" s="63"/>
      <c r="FLO48" s="62"/>
      <c r="FLP48" s="63"/>
      <c r="FLQ48" s="62"/>
      <c r="FLR48" s="63"/>
      <c r="FLS48" s="62"/>
      <c r="FLT48" s="63"/>
      <c r="FLU48" s="62"/>
      <c r="FLV48" s="63"/>
      <c r="FLW48" s="62"/>
      <c r="FLX48" s="63"/>
      <c r="FLY48" s="62"/>
      <c r="FLZ48" s="63"/>
      <c r="FMA48" s="62"/>
      <c r="FMB48" s="63"/>
      <c r="FMC48" s="62"/>
      <c r="FMD48" s="63"/>
      <c r="FME48" s="62"/>
      <c r="FMF48" s="63"/>
      <c r="FMG48" s="62"/>
      <c r="FMH48" s="63"/>
      <c r="FMI48" s="62"/>
      <c r="FMJ48" s="63"/>
      <c r="FMK48" s="62"/>
      <c r="FML48" s="63"/>
      <c r="FMM48" s="62"/>
      <c r="FMN48" s="63"/>
      <c r="FMO48" s="62"/>
      <c r="FMP48" s="63"/>
      <c r="FMQ48" s="62"/>
      <c r="FMR48" s="63"/>
      <c r="FMS48" s="62"/>
      <c r="FMT48" s="63"/>
      <c r="FMU48" s="62"/>
      <c r="FMV48" s="63"/>
      <c r="FMW48" s="62"/>
      <c r="FMX48" s="63"/>
      <c r="FMY48" s="62"/>
      <c r="FMZ48" s="63"/>
      <c r="FNA48" s="62"/>
      <c r="FNB48" s="63"/>
      <c r="FNC48" s="62"/>
      <c r="FND48" s="63"/>
      <c r="FNE48" s="62"/>
      <c r="FNF48" s="63"/>
      <c r="FNG48" s="62"/>
      <c r="FNH48" s="63"/>
      <c r="FNI48" s="62"/>
      <c r="FNJ48" s="63"/>
      <c r="FNK48" s="62"/>
      <c r="FNL48" s="63"/>
      <c r="FNM48" s="62"/>
      <c r="FNN48" s="63"/>
      <c r="FNO48" s="62"/>
      <c r="FNP48" s="63"/>
      <c r="FNQ48" s="62"/>
      <c r="FNR48" s="63"/>
      <c r="FNS48" s="62"/>
      <c r="FNT48" s="63"/>
      <c r="FNU48" s="62"/>
      <c r="FNV48" s="63"/>
      <c r="FNW48" s="62"/>
      <c r="FNX48" s="63"/>
      <c r="FNY48" s="62"/>
      <c r="FNZ48" s="63"/>
      <c r="FOA48" s="62"/>
      <c r="FOB48" s="63"/>
      <c r="FOC48" s="62"/>
      <c r="FOD48" s="63"/>
      <c r="FOE48" s="62"/>
      <c r="FOF48" s="63"/>
      <c r="FOG48" s="62"/>
      <c r="FOH48" s="63"/>
      <c r="FOI48" s="62"/>
      <c r="FOJ48" s="63"/>
      <c r="FOK48" s="62"/>
      <c r="FOL48" s="63"/>
      <c r="FOM48" s="62"/>
      <c r="FON48" s="63"/>
      <c r="FOO48" s="62"/>
      <c r="FOP48" s="63"/>
      <c r="FOQ48" s="62"/>
      <c r="FOR48" s="63"/>
      <c r="FOS48" s="62"/>
      <c r="FOT48" s="63"/>
      <c r="FOU48" s="62"/>
      <c r="FOV48" s="63"/>
      <c r="FOW48" s="62"/>
      <c r="FOX48" s="63"/>
      <c r="FOY48" s="62"/>
      <c r="FOZ48" s="63"/>
      <c r="FPA48" s="62"/>
      <c r="FPB48" s="63"/>
      <c r="FPC48" s="62"/>
      <c r="FPD48" s="63"/>
      <c r="FPE48" s="62"/>
      <c r="FPF48" s="63"/>
      <c r="FPG48" s="62"/>
      <c r="FPH48" s="63"/>
      <c r="FPI48" s="62"/>
      <c r="FPJ48" s="63"/>
      <c r="FPK48" s="62"/>
      <c r="FPL48" s="63"/>
      <c r="FPM48" s="62"/>
      <c r="FPN48" s="63"/>
      <c r="FPO48" s="62"/>
      <c r="FPP48" s="63"/>
      <c r="FPQ48" s="62"/>
      <c r="FPR48" s="63"/>
      <c r="FPS48" s="62"/>
      <c r="FPT48" s="63"/>
      <c r="FPU48" s="62"/>
      <c r="FPV48" s="63"/>
      <c r="FPW48" s="62"/>
      <c r="FPX48" s="63"/>
      <c r="FPY48" s="62"/>
      <c r="FPZ48" s="63"/>
      <c r="FQA48" s="62"/>
      <c r="FQB48" s="63"/>
      <c r="FQC48" s="62"/>
      <c r="FQD48" s="63"/>
      <c r="FQE48" s="62"/>
      <c r="FQF48" s="63"/>
      <c r="FQG48" s="62"/>
      <c r="FQH48" s="63"/>
      <c r="FQI48" s="62"/>
      <c r="FQJ48" s="63"/>
      <c r="FQK48" s="62"/>
      <c r="FQL48" s="63"/>
      <c r="FQM48" s="62"/>
      <c r="FQN48" s="63"/>
      <c r="FQO48" s="62"/>
      <c r="FQP48" s="63"/>
      <c r="FQQ48" s="62"/>
      <c r="FQR48" s="63"/>
      <c r="FQS48" s="62"/>
      <c r="FQT48" s="63"/>
      <c r="FQU48" s="62"/>
      <c r="FQV48" s="63"/>
      <c r="FQW48" s="62"/>
      <c r="FQX48" s="63"/>
      <c r="FQY48" s="62"/>
      <c r="FQZ48" s="63"/>
      <c r="FRA48" s="62"/>
      <c r="FRB48" s="63"/>
      <c r="FRC48" s="62"/>
      <c r="FRD48" s="63"/>
      <c r="FRE48" s="62"/>
      <c r="FRF48" s="63"/>
      <c r="FRG48" s="62"/>
      <c r="FRH48" s="63"/>
      <c r="FRI48" s="62"/>
      <c r="FRJ48" s="63"/>
      <c r="FRK48" s="62"/>
      <c r="FRL48" s="63"/>
      <c r="FRM48" s="62"/>
      <c r="FRN48" s="63"/>
      <c r="FRO48" s="62"/>
      <c r="FRP48" s="63"/>
      <c r="FRQ48" s="62"/>
      <c r="FRR48" s="63"/>
      <c r="FRS48" s="62"/>
      <c r="FRT48" s="63"/>
      <c r="FRU48" s="62"/>
      <c r="FRV48" s="63"/>
      <c r="FRW48" s="62"/>
      <c r="FRX48" s="63"/>
      <c r="FRY48" s="62"/>
      <c r="FRZ48" s="63"/>
      <c r="FSA48" s="62"/>
      <c r="FSB48" s="63"/>
      <c r="FSC48" s="62"/>
      <c r="FSD48" s="63"/>
      <c r="FSE48" s="62"/>
      <c r="FSF48" s="63"/>
      <c r="FSG48" s="62"/>
      <c r="FSH48" s="63"/>
      <c r="FSI48" s="62"/>
      <c r="FSJ48" s="63"/>
      <c r="FSK48" s="62"/>
      <c r="FSL48" s="63"/>
      <c r="FSM48" s="62"/>
      <c r="FSN48" s="63"/>
      <c r="FSO48" s="62"/>
      <c r="FSP48" s="63"/>
      <c r="FSQ48" s="62"/>
      <c r="FSR48" s="63"/>
      <c r="FSS48" s="62"/>
      <c r="FST48" s="63"/>
      <c r="FSU48" s="62"/>
      <c r="FSV48" s="63"/>
      <c r="FSW48" s="62"/>
      <c r="FSX48" s="63"/>
      <c r="FSY48" s="62"/>
      <c r="FSZ48" s="63"/>
      <c r="FTA48" s="62"/>
      <c r="FTB48" s="63"/>
      <c r="FTC48" s="62"/>
      <c r="FTD48" s="63"/>
      <c r="FTE48" s="62"/>
      <c r="FTF48" s="63"/>
      <c r="FTG48" s="62"/>
      <c r="FTH48" s="63"/>
      <c r="FTI48" s="62"/>
      <c r="FTJ48" s="63"/>
      <c r="FTK48" s="62"/>
      <c r="FTL48" s="63"/>
      <c r="FTM48" s="62"/>
      <c r="FTN48" s="63"/>
      <c r="FTO48" s="62"/>
      <c r="FTP48" s="63"/>
      <c r="FTQ48" s="62"/>
      <c r="FTR48" s="63"/>
      <c r="FTS48" s="62"/>
      <c r="FTT48" s="63"/>
      <c r="FTU48" s="62"/>
      <c r="FTV48" s="63"/>
      <c r="FTW48" s="62"/>
      <c r="FTX48" s="63"/>
      <c r="FTY48" s="62"/>
      <c r="FTZ48" s="63"/>
      <c r="FUA48" s="62"/>
      <c r="FUB48" s="63"/>
      <c r="FUC48" s="62"/>
      <c r="FUD48" s="63"/>
      <c r="FUE48" s="62"/>
      <c r="FUF48" s="63"/>
      <c r="FUG48" s="62"/>
      <c r="FUH48" s="63"/>
      <c r="FUI48" s="62"/>
      <c r="FUJ48" s="63"/>
      <c r="FUK48" s="62"/>
      <c r="FUL48" s="63"/>
      <c r="FUM48" s="62"/>
      <c r="FUN48" s="63"/>
      <c r="FUO48" s="62"/>
      <c r="FUP48" s="63"/>
      <c r="FUQ48" s="62"/>
      <c r="FUR48" s="63"/>
      <c r="FUS48" s="62"/>
      <c r="FUT48" s="63"/>
      <c r="FUU48" s="62"/>
      <c r="FUV48" s="63"/>
      <c r="FUW48" s="62"/>
      <c r="FUX48" s="63"/>
      <c r="FUY48" s="62"/>
      <c r="FUZ48" s="63"/>
      <c r="FVA48" s="62"/>
      <c r="FVB48" s="63"/>
      <c r="FVC48" s="62"/>
      <c r="FVD48" s="63"/>
      <c r="FVE48" s="62"/>
      <c r="FVF48" s="63"/>
      <c r="FVG48" s="62"/>
      <c r="FVH48" s="63"/>
      <c r="FVI48" s="62"/>
      <c r="FVJ48" s="63"/>
      <c r="FVK48" s="62"/>
      <c r="FVL48" s="63"/>
      <c r="FVM48" s="62"/>
      <c r="FVN48" s="63"/>
      <c r="FVO48" s="62"/>
      <c r="FVP48" s="63"/>
      <c r="FVQ48" s="62"/>
      <c r="FVR48" s="63"/>
      <c r="FVS48" s="62"/>
      <c r="FVT48" s="63"/>
      <c r="FVU48" s="62"/>
      <c r="FVV48" s="63"/>
      <c r="FVW48" s="62"/>
      <c r="FVX48" s="63"/>
      <c r="FVY48" s="62"/>
      <c r="FVZ48" s="63"/>
      <c r="FWA48" s="62"/>
      <c r="FWB48" s="63"/>
      <c r="FWC48" s="62"/>
      <c r="FWD48" s="63"/>
      <c r="FWE48" s="62"/>
      <c r="FWF48" s="63"/>
      <c r="FWG48" s="62"/>
      <c r="FWH48" s="63"/>
      <c r="FWI48" s="62"/>
      <c r="FWJ48" s="63"/>
      <c r="FWK48" s="62"/>
      <c r="FWL48" s="63"/>
      <c r="FWM48" s="62"/>
      <c r="FWN48" s="63"/>
      <c r="FWO48" s="62"/>
      <c r="FWP48" s="63"/>
      <c r="FWQ48" s="62"/>
      <c r="FWR48" s="63"/>
      <c r="FWS48" s="62"/>
      <c r="FWT48" s="63"/>
      <c r="FWU48" s="62"/>
      <c r="FWV48" s="63"/>
      <c r="FWW48" s="62"/>
      <c r="FWX48" s="63"/>
      <c r="FWY48" s="62"/>
      <c r="FWZ48" s="63"/>
      <c r="FXA48" s="62"/>
      <c r="FXB48" s="63"/>
      <c r="FXC48" s="62"/>
      <c r="FXD48" s="63"/>
      <c r="FXE48" s="62"/>
      <c r="FXF48" s="63"/>
      <c r="FXG48" s="62"/>
      <c r="FXH48" s="63"/>
      <c r="FXI48" s="62"/>
      <c r="FXJ48" s="63"/>
      <c r="FXK48" s="62"/>
      <c r="FXL48" s="63"/>
      <c r="FXM48" s="62"/>
      <c r="FXN48" s="63"/>
      <c r="FXO48" s="62"/>
      <c r="FXP48" s="63"/>
      <c r="FXQ48" s="62"/>
      <c r="FXR48" s="63"/>
      <c r="FXS48" s="62"/>
      <c r="FXT48" s="63"/>
      <c r="FXU48" s="62"/>
      <c r="FXV48" s="63"/>
      <c r="FXW48" s="62"/>
      <c r="FXX48" s="63"/>
      <c r="FXY48" s="62"/>
      <c r="FXZ48" s="63"/>
      <c r="FYA48" s="62"/>
      <c r="FYB48" s="63"/>
      <c r="FYC48" s="62"/>
      <c r="FYD48" s="63"/>
      <c r="FYE48" s="62"/>
      <c r="FYF48" s="63"/>
      <c r="FYG48" s="62"/>
      <c r="FYH48" s="63"/>
      <c r="FYI48" s="62"/>
      <c r="FYJ48" s="63"/>
      <c r="FYK48" s="62"/>
      <c r="FYL48" s="63"/>
      <c r="FYM48" s="62"/>
      <c r="FYN48" s="63"/>
      <c r="FYO48" s="62"/>
      <c r="FYP48" s="63"/>
      <c r="FYQ48" s="62"/>
      <c r="FYR48" s="63"/>
      <c r="FYS48" s="62"/>
      <c r="FYT48" s="63"/>
      <c r="FYU48" s="62"/>
      <c r="FYV48" s="63"/>
      <c r="FYW48" s="62"/>
      <c r="FYX48" s="63"/>
      <c r="FYY48" s="62"/>
      <c r="FYZ48" s="63"/>
      <c r="FZA48" s="62"/>
      <c r="FZB48" s="63"/>
      <c r="FZC48" s="62"/>
      <c r="FZD48" s="63"/>
      <c r="FZE48" s="62"/>
      <c r="FZF48" s="63"/>
      <c r="FZG48" s="62"/>
      <c r="FZH48" s="63"/>
      <c r="FZI48" s="62"/>
      <c r="FZJ48" s="63"/>
      <c r="FZK48" s="62"/>
      <c r="FZL48" s="63"/>
      <c r="FZM48" s="62"/>
      <c r="FZN48" s="63"/>
      <c r="FZO48" s="62"/>
      <c r="FZP48" s="63"/>
      <c r="FZQ48" s="62"/>
      <c r="FZR48" s="63"/>
      <c r="FZS48" s="62"/>
      <c r="FZT48" s="63"/>
      <c r="FZU48" s="62"/>
      <c r="FZV48" s="63"/>
      <c r="FZW48" s="62"/>
      <c r="FZX48" s="63"/>
      <c r="FZY48" s="62"/>
      <c r="FZZ48" s="63"/>
      <c r="GAA48" s="62"/>
      <c r="GAB48" s="63"/>
      <c r="GAC48" s="62"/>
      <c r="GAD48" s="63"/>
      <c r="GAE48" s="62"/>
      <c r="GAF48" s="63"/>
      <c r="GAG48" s="62"/>
      <c r="GAH48" s="63"/>
      <c r="GAI48" s="62"/>
      <c r="GAJ48" s="63"/>
      <c r="GAK48" s="62"/>
      <c r="GAL48" s="63"/>
      <c r="GAM48" s="62"/>
      <c r="GAN48" s="63"/>
      <c r="GAO48" s="62"/>
      <c r="GAP48" s="63"/>
      <c r="GAQ48" s="62"/>
      <c r="GAR48" s="63"/>
      <c r="GAS48" s="62"/>
      <c r="GAT48" s="63"/>
      <c r="GAU48" s="62"/>
      <c r="GAV48" s="63"/>
      <c r="GAW48" s="62"/>
      <c r="GAX48" s="63"/>
      <c r="GAY48" s="62"/>
      <c r="GAZ48" s="63"/>
      <c r="GBA48" s="62"/>
      <c r="GBB48" s="63"/>
      <c r="GBC48" s="62"/>
      <c r="GBD48" s="63"/>
      <c r="GBE48" s="62"/>
      <c r="GBF48" s="63"/>
      <c r="GBG48" s="62"/>
      <c r="GBH48" s="63"/>
      <c r="GBI48" s="62"/>
      <c r="GBJ48" s="63"/>
      <c r="GBK48" s="62"/>
      <c r="GBL48" s="63"/>
      <c r="GBM48" s="62"/>
      <c r="GBN48" s="63"/>
      <c r="GBO48" s="62"/>
      <c r="GBP48" s="63"/>
      <c r="GBQ48" s="62"/>
      <c r="GBR48" s="63"/>
      <c r="GBS48" s="62"/>
      <c r="GBT48" s="63"/>
      <c r="GBU48" s="62"/>
      <c r="GBV48" s="63"/>
      <c r="GBW48" s="62"/>
      <c r="GBX48" s="63"/>
      <c r="GBY48" s="62"/>
      <c r="GBZ48" s="63"/>
      <c r="GCA48" s="62"/>
      <c r="GCB48" s="63"/>
      <c r="GCC48" s="62"/>
      <c r="GCD48" s="63"/>
      <c r="GCE48" s="62"/>
      <c r="GCF48" s="63"/>
      <c r="GCG48" s="62"/>
      <c r="GCH48" s="63"/>
      <c r="GCI48" s="62"/>
      <c r="GCJ48" s="63"/>
      <c r="GCK48" s="62"/>
      <c r="GCL48" s="63"/>
      <c r="GCM48" s="62"/>
      <c r="GCN48" s="63"/>
      <c r="GCO48" s="62"/>
      <c r="GCP48" s="63"/>
      <c r="GCQ48" s="62"/>
      <c r="GCR48" s="63"/>
      <c r="GCS48" s="62"/>
      <c r="GCT48" s="63"/>
      <c r="GCU48" s="62"/>
      <c r="GCV48" s="63"/>
      <c r="GCW48" s="62"/>
      <c r="GCX48" s="63"/>
      <c r="GCY48" s="62"/>
      <c r="GCZ48" s="63"/>
      <c r="GDA48" s="62"/>
      <c r="GDB48" s="63"/>
      <c r="GDC48" s="62"/>
      <c r="GDD48" s="63"/>
      <c r="GDE48" s="62"/>
      <c r="GDF48" s="63"/>
      <c r="GDG48" s="62"/>
      <c r="GDH48" s="63"/>
      <c r="GDI48" s="62"/>
      <c r="GDJ48" s="63"/>
      <c r="GDK48" s="62"/>
      <c r="GDL48" s="63"/>
      <c r="GDM48" s="62"/>
      <c r="GDN48" s="63"/>
      <c r="GDO48" s="62"/>
      <c r="GDP48" s="63"/>
      <c r="GDQ48" s="62"/>
      <c r="GDR48" s="63"/>
      <c r="GDS48" s="62"/>
      <c r="GDT48" s="63"/>
      <c r="GDU48" s="62"/>
      <c r="GDV48" s="63"/>
      <c r="GDW48" s="62"/>
      <c r="GDX48" s="63"/>
      <c r="GDY48" s="62"/>
      <c r="GDZ48" s="63"/>
      <c r="GEA48" s="62"/>
      <c r="GEB48" s="63"/>
      <c r="GEC48" s="62"/>
      <c r="GED48" s="63"/>
      <c r="GEE48" s="62"/>
      <c r="GEF48" s="63"/>
      <c r="GEG48" s="62"/>
      <c r="GEH48" s="63"/>
      <c r="GEI48" s="62"/>
      <c r="GEJ48" s="63"/>
      <c r="GEK48" s="62"/>
      <c r="GEL48" s="63"/>
      <c r="GEM48" s="62"/>
      <c r="GEN48" s="63"/>
      <c r="GEO48" s="62"/>
      <c r="GEP48" s="63"/>
      <c r="GEQ48" s="62"/>
      <c r="GER48" s="63"/>
      <c r="GES48" s="62"/>
      <c r="GET48" s="63"/>
      <c r="GEU48" s="62"/>
      <c r="GEV48" s="63"/>
      <c r="GEW48" s="62"/>
      <c r="GEX48" s="63"/>
      <c r="GEY48" s="62"/>
      <c r="GEZ48" s="63"/>
      <c r="GFA48" s="62"/>
      <c r="GFB48" s="63"/>
      <c r="GFC48" s="62"/>
      <c r="GFD48" s="63"/>
      <c r="GFE48" s="62"/>
      <c r="GFF48" s="63"/>
      <c r="GFG48" s="62"/>
      <c r="GFH48" s="63"/>
      <c r="GFI48" s="62"/>
      <c r="GFJ48" s="63"/>
      <c r="GFK48" s="62"/>
      <c r="GFL48" s="63"/>
      <c r="GFM48" s="62"/>
      <c r="GFN48" s="63"/>
      <c r="GFO48" s="62"/>
      <c r="GFP48" s="63"/>
      <c r="GFQ48" s="62"/>
      <c r="GFR48" s="63"/>
      <c r="GFS48" s="62"/>
      <c r="GFT48" s="63"/>
      <c r="GFU48" s="62"/>
      <c r="GFV48" s="63"/>
      <c r="GFW48" s="62"/>
      <c r="GFX48" s="63"/>
      <c r="GFY48" s="62"/>
      <c r="GFZ48" s="63"/>
      <c r="GGA48" s="62"/>
      <c r="GGB48" s="63"/>
      <c r="GGC48" s="62"/>
      <c r="GGD48" s="63"/>
      <c r="GGE48" s="62"/>
      <c r="GGF48" s="63"/>
      <c r="GGG48" s="62"/>
      <c r="GGH48" s="63"/>
      <c r="GGI48" s="62"/>
      <c r="GGJ48" s="63"/>
      <c r="GGK48" s="62"/>
      <c r="GGL48" s="63"/>
      <c r="GGM48" s="62"/>
      <c r="GGN48" s="63"/>
      <c r="GGO48" s="62"/>
      <c r="GGP48" s="63"/>
      <c r="GGQ48" s="62"/>
      <c r="GGR48" s="63"/>
      <c r="GGS48" s="62"/>
      <c r="GGT48" s="63"/>
      <c r="GGU48" s="62"/>
      <c r="GGV48" s="63"/>
      <c r="GGW48" s="62"/>
      <c r="GGX48" s="63"/>
      <c r="GGY48" s="62"/>
      <c r="GGZ48" s="63"/>
      <c r="GHA48" s="62"/>
      <c r="GHB48" s="63"/>
      <c r="GHC48" s="62"/>
      <c r="GHD48" s="63"/>
      <c r="GHE48" s="62"/>
      <c r="GHF48" s="63"/>
      <c r="GHG48" s="62"/>
      <c r="GHH48" s="63"/>
      <c r="GHI48" s="62"/>
      <c r="GHJ48" s="63"/>
      <c r="GHK48" s="62"/>
      <c r="GHL48" s="63"/>
      <c r="GHM48" s="62"/>
      <c r="GHN48" s="63"/>
      <c r="GHO48" s="62"/>
      <c r="GHP48" s="63"/>
      <c r="GHQ48" s="62"/>
      <c r="GHR48" s="63"/>
      <c r="GHS48" s="62"/>
      <c r="GHT48" s="63"/>
      <c r="GHU48" s="62"/>
      <c r="GHV48" s="63"/>
      <c r="GHW48" s="62"/>
      <c r="GHX48" s="63"/>
      <c r="GHY48" s="62"/>
      <c r="GHZ48" s="63"/>
      <c r="GIA48" s="62"/>
      <c r="GIB48" s="63"/>
      <c r="GIC48" s="62"/>
      <c r="GID48" s="63"/>
      <c r="GIE48" s="62"/>
      <c r="GIF48" s="63"/>
      <c r="GIG48" s="62"/>
      <c r="GIH48" s="63"/>
      <c r="GII48" s="62"/>
      <c r="GIJ48" s="63"/>
      <c r="GIK48" s="62"/>
      <c r="GIL48" s="63"/>
      <c r="GIM48" s="62"/>
      <c r="GIN48" s="63"/>
      <c r="GIO48" s="62"/>
      <c r="GIP48" s="63"/>
      <c r="GIQ48" s="62"/>
      <c r="GIR48" s="63"/>
      <c r="GIS48" s="62"/>
      <c r="GIT48" s="63"/>
      <c r="GIU48" s="62"/>
      <c r="GIV48" s="63"/>
      <c r="GIW48" s="62"/>
      <c r="GIX48" s="63"/>
      <c r="GIY48" s="62"/>
      <c r="GIZ48" s="63"/>
      <c r="GJA48" s="62"/>
      <c r="GJB48" s="63"/>
      <c r="GJC48" s="62"/>
      <c r="GJD48" s="63"/>
      <c r="GJE48" s="62"/>
      <c r="GJF48" s="63"/>
      <c r="GJG48" s="62"/>
      <c r="GJH48" s="63"/>
      <c r="GJI48" s="62"/>
      <c r="GJJ48" s="63"/>
      <c r="GJK48" s="62"/>
      <c r="GJL48" s="63"/>
      <c r="GJM48" s="62"/>
      <c r="GJN48" s="63"/>
      <c r="GJO48" s="62"/>
      <c r="GJP48" s="63"/>
      <c r="GJQ48" s="62"/>
      <c r="GJR48" s="63"/>
      <c r="GJS48" s="62"/>
      <c r="GJT48" s="63"/>
      <c r="GJU48" s="62"/>
      <c r="GJV48" s="63"/>
      <c r="GJW48" s="62"/>
      <c r="GJX48" s="63"/>
      <c r="GJY48" s="62"/>
      <c r="GJZ48" s="63"/>
      <c r="GKA48" s="62"/>
      <c r="GKB48" s="63"/>
      <c r="GKC48" s="62"/>
      <c r="GKD48" s="63"/>
      <c r="GKE48" s="62"/>
      <c r="GKF48" s="63"/>
      <c r="GKG48" s="62"/>
      <c r="GKH48" s="63"/>
      <c r="GKI48" s="62"/>
      <c r="GKJ48" s="63"/>
      <c r="GKK48" s="62"/>
      <c r="GKL48" s="63"/>
      <c r="GKM48" s="62"/>
      <c r="GKN48" s="63"/>
      <c r="GKO48" s="62"/>
      <c r="GKP48" s="63"/>
      <c r="GKQ48" s="62"/>
      <c r="GKR48" s="63"/>
      <c r="GKS48" s="62"/>
      <c r="GKT48" s="63"/>
      <c r="GKU48" s="62"/>
      <c r="GKV48" s="63"/>
      <c r="GKW48" s="62"/>
      <c r="GKX48" s="63"/>
      <c r="GKY48" s="62"/>
      <c r="GKZ48" s="63"/>
      <c r="GLA48" s="62"/>
      <c r="GLB48" s="63"/>
      <c r="GLC48" s="62"/>
      <c r="GLD48" s="63"/>
      <c r="GLE48" s="62"/>
      <c r="GLF48" s="63"/>
      <c r="GLG48" s="62"/>
      <c r="GLH48" s="63"/>
      <c r="GLI48" s="62"/>
      <c r="GLJ48" s="63"/>
      <c r="GLK48" s="62"/>
      <c r="GLL48" s="63"/>
      <c r="GLM48" s="62"/>
      <c r="GLN48" s="63"/>
      <c r="GLO48" s="62"/>
      <c r="GLP48" s="63"/>
      <c r="GLQ48" s="62"/>
      <c r="GLR48" s="63"/>
      <c r="GLS48" s="62"/>
      <c r="GLT48" s="63"/>
      <c r="GLU48" s="62"/>
      <c r="GLV48" s="63"/>
      <c r="GLW48" s="62"/>
      <c r="GLX48" s="63"/>
      <c r="GLY48" s="62"/>
      <c r="GLZ48" s="63"/>
      <c r="GMA48" s="62"/>
      <c r="GMB48" s="63"/>
      <c r="GMC48" s="62"/>
      <c r="GMD48" s="63"/>
      <c r="GME48" s="62"/>
      <c r="GMF48" s="63"/>
      <c r="GMG48" s="62"/>
      <c r="GMH48" s="63"/>
      <c r="GMI48" s="62"/>
      <c r="GMJ48" s="63"/>
      <c r="GMK48" s="62"/>
      <c r="GML48" s="63"/>
      <c r="GMM48" s="62"/>
      <c r="GMN48" s="63"/>
      <c r="GMO48" s="62"/>
      <c r="GMP48" s="63"/>
      <c r="GMQ48" s="62"/>
      <c r="GMR48" s="63"/>
      <c r="GMS48" s="62"/>
      <c r="GMT48" s="63"/>
      <c r="GMU48" s="62"/>
      <c r="GMV48" s="63"/>
      <c r="GMW48" s="62"/>
      <c r="GMX48" s="63"/>
      <c r="GMY48" s="62"/>
      <c r="GMZ48" s="63"/>
      <c r="GNA48" s="62"/>
      <c r="GNB48" s="63"/>
      <c r="GNC48" s="62"/>
      <c r="GND48" s="63"/>
      <c r="GNE48" s="62"/>
      <c r="GNF48" s="63"/>
      <c r="GNG48" s="62"/>
      <c r="GNH48" s="63"/>
      <c r="GNI48" s="62"/>
      <c r="GNJ48" s="63"/>
      <c r="GNK48" s="62"/>
      <c r="GNL48" s="63"/>
      <c r="GNM48" s="62"/>
      <c r="GNN48" s="63"/>
      <c r="GNO48" s="62"/>
      <c r="GNP48" s="63"/>
      <c r="GNQ48" s="62"/>
      <c r="GNR48" s="63"/>
      <c r="GNS48" s="62"/>
      <c r="GNT48" s="63"/>
      <c r="GNU48" s="62"/>
      <c r="GNV48" s="63"/>
      <c r="GNW48" s="62"/>
      <c r="GNX48" s="63"/>
      <c r="GNY48" s="62"/>
      <c r="GNZ48" s="63"/>
      <c r="GOA48" s="62"/>
      <c r="GOB48" s="63"/>
      <c r="GOC48" s="62"/>
      <c r="GOD48" s="63"/>
      <c r="GOE48" s="62"/>
      <c r="GOF48" s="63"/>
      <c r="GOG48" s="62"/>
      <c r="GOH48" s="63"/>
      <c r="GOI48" s="62"/>
      <c r="GOJ48" s="63"/>
      <c r="GOK48" s="62"/>
      <c r="GOL48" s="63"/>
      <c r="GOM48" s="62"/>
      <c r="GON48" s="63"/>
      <c r="GOO48" s="62"/>
      <c r="GOP48" s="63"/>
      <c r="GOQ48" s="62"/>
      <c r="GOR48" s="63"/>
      <c r="GOS48" s="62"/>
      <c r="GOT48" s="63"/>
      <c r="GOU48" s="62"/>
      <c r="GOV48" s="63"/>
      <c r="GOW48" s="62"/>
      <c r="GOX48" s="63"/>
      <c r="GOY48" s="62"/>
      <c r="GOZ48" s="63"/>
      <c r="GPA48" s="62"/>
      <c r="GPB48" s="63"/>
      <c r="GPC48" s="62"/>
      <c r="GPD48" s="63"/>
      <c r="GPE48" s="62"/>
      <c r="GPF48" s="63"/>
      <c r="GPG48" s="62"/>
      <c r="GPH48" s="63"/>
      <c r="GPI48" s="62"/>
      <c r="GPJ48" s="63"/>
      <c r="GPK48" s="62"/>
      <c r="GPL48" s="63"/>
      <c r="GPM48" s="62"/>
      <c r="GPN48" s="63"/>
      <c r="GPO48" s="62"/>
      <c r="GPP48" s="63"/>
      <c r="GPQ48" s="62"/>
      <c r="GPR48" s="63"/>
      <c r="GPS48" s="62"/>
      <c r="GPT48" s="63"/>
      <c r="GPU48" s="62"/>
      <c r="GPV48" s="63"/>
      <c r="GPW48" s="62"/>
      <c r="GPX48" s="63"/>
      <c r="GPY48" s="62"/>
      <c r="GPZ48" s="63"/>
      <c r="GQA48" s="62"/>
      <c r="GQB48" s="63"/>
      <c r="GQC48" s="62"/>
      <c r="GQD48" s="63"/>
      <c r="GQE48" s="62"/>
      <c r="GQF48" s="63"/>
      <c r="GQG48" s="62"/>
      <c r="GQH48" s="63"/>
      <c r="GQI48" s="62"/>
      <c r="GQJ48" s="63"/>
      <c r="GQK48" s="62"/>
      <c r="GQL48" s="63"/>
      <c r="GQM48" s="62"/>
      <c r="GQN48" s="63"/>
      <c r="GQO48" s="62"/>
      <c r="GQP48" s="63"/>
      <c r="GQQ48" s="62"/>
      <c r="GQR48" s="63"/>
      <c r="GQS48" s="62"/>
      <c r="GQT48" s="63"/>
      <c r="GQU48" s="62"/>
      <c r="GQV48" s="63"/>
      <c r="GQW48" s="62"/>
      <c r="GQX48" s="63"/>
      <c r="GQY48" s="62"/>
      <c r="GQZ48" s="63"/>
      <c r="GRA48" s="62"/>
      <c r="GRB48" s="63"/>
      <c r="GRC48" s="62"/>
      <c r="GRD48" s="63"/>
      <c r="GRE48" s="62"/>
      <c r="GRF48" s="63"/>
      <c r="GRG48" s="62"/>
      <c r="GRH48" s="63"/>
      <c r="GRI48" s="62"/>
      <c r="GRJ48" s="63"/>
      <c r="GRK48" s="62"/>
      <c r="GRL48" s="63"/>
      <c r="GRM48" s="62"/>
      <c r="GRN48" s="63"/>
      <c r="GRO48" s="62"/>
      <c r="GRP48" s="63"/>
      <c r="GRQ48" s="62"/>
      <c r="GRR48" s="63"/>
      <c r="GRS48" s="62"/>
      <c r="GRT48" s="63"/>
      <c r="GRU48" s="62"/>
      <c r="GRV48" s="63"/>
      <c r="GRW48" s="62"/>
      <c r="GRX48" s="63"/>
      <c r="GRY48" s="62"/>
      <c r="GRZ48" s="63"/>
      <c r="GSA48" s="62"/>
      <c r="GSB48" s="63"/>
      <c r="GSC48" s="62"/>
      <c r="GSD48" s="63"/>
      <c r="GSE48" s="62"/>
      <c r="GSF48" s="63"/>
      <c r="GSG48" s="62"/>
      <c r="GSH48" s="63"/>
      <c r="GSI48" s="62"/>
      <c r="GSJ48" s="63"/>
      <c r="GSK48" s="62"/>
      <c r="GSL48" s="63"/>
      <c r="GSM48" s="62"/>
      <c r="GSN48" s="63"/>
      <c r="GSO48" s="62"/>
      <c r="GSP48" s="63"/>
      <c r="GSQ48" s="62"/>
      <c r="GSR48" s="63"/>
      <c r="GSS48" s="62"/>
      <c r="GST48" s="63"/>
      <c r="GSU48" s="62"/>
      <c r="GSV48" s="63"/>
      <c r="GSW48" s="62"/>
      <c r="GSX48" s="63"/>
      <c r="GSY48" s="62"/>
      <c r="GSZ48" s="63"/>
      <c r="GTA48" s="62"/>
      <c r="GTB48" s="63"/>
      <c r="GTC48" s="62"/>
      <c r="GTD48" s="63"/>
      <c r="GTE48" s="62"/>
      <c r="GTF48" s="63"/>
      <c r="GTG48" s="62"/>
      <c r="GTH48" s="63"/>
      <c r="GTI48" s="62"/>
      <c r="GTJ48" s="63"/>
      <c r="GTK48" s="62"/>
      <c r="GTL48" s="63"/>
      <c r="GTM48" s="62"/>
      <c r="GTN48" s="63"/>
      <c r="GTO48" s="62"/>
      <c r="GTP48" s="63"/>
      <c r="GTQ48" s="62"/>
      <c r="GTR48" s="63"/>
      <c r="GTS48" s="62"/>
      <c r="GTT48" s="63"/>
      <c r="GTU48" s="62"/>
      <c r="GTV48" s="63"/>
      <c r="GTW48" s="62"/>
      <c r="GTX48" s="63"/>
      <c r="GTY48" s="62"/>
      <c r="GTZ48" s="63"/>
      <c r="GUA48" s="62"/>
      <c r="GUB48" s="63"/>
      <c r="GUC48" s="62"/>
      <c r="GUD48" s="63"/>
      <c r="GUE48" s="62"/>
      <c r="GUF48" s="63"/>
      <c r="GUG48" s="62"/>
      <c r="GUH48" s="63"/>
      <c r="GUI48" s="62"/>
      <c r="GUJ48" s="63"/>
      <c r="GUK48" s="62"/>
      <c r="GUL48" s="63"/>
      <c r="GUM48" s="62"/>
      <c r="GUN48" s="63"/>
      <c r="GUO48" s="62"/>
      <c r="GUP48" s="63"/>
      <c r="GUQ48" s="62"/>
      <c r="GUR48" s="63"/>
      <c r="GUS48" s="62"/>
      <c r="GUT48" s="63"/>
      <c r="GUU48" s="62"/>
      <c r="GUV48" s="63"/>
      <c r="GUW48" s="62"/>
      <c r="GUX48" s="63"/>
      <c r="GUY48" s="62"/>
      <c r="GUZ48" s="63"/>
      <c r="GVA48" s="62"/>
      <c r="GVB48" s="63"/>
      <c r="GVC48" s="62"/>
      <c r="GVD48" s="63"/>
      <c r="GVE48" s="62"/>
      <c r="GVF48" s="63"/>
      <c r="GVG48" s="62"/>
      <c r="GVH48" s="63"/>
      <c r="GVI48" s="62"/>
      <c r="GVJ48" s="63"/>
      <c r="GVK48" s="62"/>
      <c r="GVL48" s="63"/>
      <c r="GVM48" s="62"/>
      <c r="GVN48" s="63"/>
      <c r="GVO48" s="62"/>
      <c r="GVP48" s="63"/>
      <c r="GVQ48" s="62"/>
      <c r="GVR48" s="63"/>
      <c r="GVS48" s="62"/>
      <c r="GVT48" s="63"/>
      <c r="GVU48" s="62"/>
      <c r="GVV48" s="63"/>
      <c r="GVW48" s="62"/>
      <c r="GVX48" s="63"/>
      <c r="GVY48" s="62"/>
      <c r="GVZ48" s="63"/>
      <c r="GWA48" s="62"/>
      <c r="GWB48" s="63"/>
      <c r="GWC48" s="62"/>
      <c r="GWD48" s="63"/>
      <c r="GWE48" s="62"/>
      <c r="GWF48" s="63"/>
      <c r="GWG48" s="62"/>
      <c r="GWH48" s="63"/>
      <c r="GWI48" s="62"/>
      <c r="GWJ48" s="63"/>
      <c r="GWK48" s="62"/>
      <c r="GWL48" s="63"/>
      <c r="GWM48" s="62"/>
      <c r="GWN48" s="63"/>
      <c r="GWO48" s="62"/>
      <c r="GWP48" s="63"/>
      <c r="GWQ48" s="62"/>
      <c r="GWR48" s="63"/>
      <c r="GWS48" s="62"/>
      <c r="GWT48" s="63"/>
      <c r="GWU48" s="62"/>
      <c r="GWV48" s="63"/>
      <c r="GWW48" s="62"/>
      <c r="GWX48" s="63"/>
      <c r="GWY48" s="62"/>
      <c r="GWZ48" s="63"/>
      <c r="GXA48" s="62"/>
      <c r="GXB48" s="63"/>
      <c r="GXC48" s="62"/>
      <c r="GXD48" s="63"/>
      <c r="GXE48" s="62"/>
      <c r="GXF48" s="63"/>
      <c r="GXG48" s="62"/>
      <c r="GXH48" s="63"/>
      <c r="GXI48" s="62"/>
      <c r="GXJ48" s="63"/>
      <c r="GXK48" s="62"/>
      <c r="GXL48" s="63"/>
      <c r="GXM48" s="62"/>
      <c r="GXN48" s="63"/>
      <c r="GXO48" s="62"/>
      <c r="GXP48" s="63"/>
      <c r="GXQ48" s="62"/>
      <c r="GXR48" s="63"/>
      <c r="GXS48" s="62"/>
      <c r="GXT48" s="63"/>
      <c r="GXU48" s="62"/>
      <c r="GXV48" s="63"/>
      <c r="GXW48" s="62"/>
      <c r="GXX48" s="63"/>
      <c r="GXY48" s="62"/>
      <c r="GXZ48" s="63"/>
      <c r="GYA48" s="62"/>
      <c r="GYB48" s="63"/>
      <c r="GYC48" s="62"/>
      <c r="GYD48" s="63"/>
      <c r="GYE48" s="62"/>
      <c r="GYF48" s="63"/>
      <c r="GYG48" s="62"/>
      <c r="GYH48" s="63"/>
      <c r="GYI48" s="62"/>
      <c r="GYJ48" s="63"/>
      <c r="GYK48" s="62"/>
      <c r="GYL48" s="63"/>
      <c r="GYM48" s="62"/>
      <c r="GYN48" s="63"/>
      <c r="GYO48" s="62"/>
      <c r="GYP48" s="63"/>
      <c r="GYQ48" s="62"/>
      <c r="GYR48" s="63"/>
      <c r="GYS48" s="62"/>
      <c r="GYT48" s="63"/>
      <c r="GYU48" s="62"/>
      <c r="GYV48" s="63"/>
      <c r="GYW48" s="62"/>
      <c r="GYX48" s="63"/>
      <c r="GYY48" s="62"/>
      <c r="GYZ48" s="63"/>
      <c r="GZA48" s="62"/>
      <c r="GZB48" s="63"/>
      <c r="GZC48" s="62"/>
      <c r="GZD48" s="63"/>
      <c r="GZE48" s="62"/>
      <c r="GZF48" s="63"/>
      <c r="GZG48" s="62"/>
      <c r="GZH48" s="63"/>
      <c r="GZI48" s="62"/>
      <c r="GZJ48" s="63"/>
      <c r="GZK48" s="62"/>
      <c r="GZL48" s="63"/>
      <c r="GZM48" s="62"/>
      <c r="GZN48" s="63"/>
      <c r="GZO48" s="62"/>
      <c r="GZP48" s="63"/>
      <c r="GZQ48" s="62"/>
      <c r="GZR48" s="63"/>
      <c r="GZS48" s="62"/>
      <c r="GZT48" s="63"/>
      <c r="GZU48" s="62"/>
      <c r="GZV48" s="63"/>
      <c r="GZW48" s="62"/>
      <c r="GZX48" s="63"/>
      <c r="GZY48" s="62"/>
      <c r="GZZ48" s="63"/>
      <c r="HAA48" s="62"/>
      <c r="HAB48" s="63"/>
      <c r="HAC48" s="62"/>
      <c r="HAD48" s="63"/>
      <c r="HAE48" s="62"/>
      <c r="HAF48" s="63"/>
      <c r="HAG48" s="62"/>
      <c r="HAH48" s="63"/>
      <c r="HAI48" s="62"/>
      <c r="HAJ48" s="63"/>
      <c r="HAK48" s="62"/>
      <c r="HAL48" s="63"/>
      <c r="HAM48" s="62"/>
      <c r="HAN48" s="63"/>
      <c r="HAO48" s="62"/>
      <c r="HAP48" s="63"/>
      <c r="HAQ48" s="62"/>
      <c r="HAR48" s="63"/>
      <c r="HAS48" s="62"/>
      <c r="HAT48" s="63"/>
      <c r="HAU48" s="62"/>
      <c r="HAV48" s="63"/>
      <c r="HAW48" s="62"/>
      <c r="HAX48" s="63"/>
      <c r="HAY48" s="62"/>
      <c r="HAZ48" s="63"/>
      <c r="HBA48" s="62"/>
      <c r="HBB48" s="63"/>
      <c r="HBC48" s="62"/>
      <c r="HBD48" s="63"/>
      <c r="HBE48" s="62"/>
      <c r="HBF48" s="63"/>
      <c r="HBG48" s="62"/>
      <c r="HBH48" s="63"/>
      <c r="HBI48" s="62"/>
      <c r="HBJ48" s="63"/>
      <c r="HBK48" s="62"/>
      <c r="HBL48" s="63"/>
      <c r="HBM48" s="62"/>
      <c r="HBN48" s="63"/>
      <c r="HBO48" s="62"/>
      <c r="HBP48" s="63"/>
      <c r="HBQ48" s="62"/>
      <c r="HBR48" s="63"/>
      <c r="HBS48" s="62"/>
      <c r="HBT48" s="63"/>
      <c r="HBU48" s="62"/>
      <c r="HBV48" s="63"/>
      <c r="HBW48" s="62"/>
      <c r="HBX48" s="63"/>
      <c r="HBY48" s="62"/>
      <c r="HBZ48" s="63"/>
      <c r="HCA48" s="62"/>
      <c r="HCB48" s="63"/>
      <c r="HCC48" s="62"/>
      <c r="HCD48" s="63"/>
      <c r="HCE48" s="62"/>
      <c r="HCF48" s="63"/>
      <c r="HCG48" s="62"/>
      <c r="HCH48" s="63"/>
      <c r="HCI48" s="62"/>
      <c r="HCJ48" s="63"/>
      <c r="HCK48" s="62"/>
      <c r="HCL48" s="63"/>
      <c r="HCM48" s="62"/>
      <c r="HCN48" s="63"/>
      <c r="HCO48" s="62"/>
      <c r="HCP48" s="63"/>
      <c r="HCQ48" s="62"/>
      <c r="HCR48" s="63"/>
      <c r="HCS48" s="62"/>
      <c r="HCT48" s="63"/>
      <c r="HCU48" s="62"/>
      <c r="HCV48" s="63"/>
      <c r="HCW48" s="62"/>
      <c r="HCX48" s="63"/>
      <c r="HCY48" s="62"/>
      <c r="HCZ48" s="63"/>
      <c r="HDA48" s="62"/>
      <c r="HDB48" s="63"/>
      <c r="HDC48" s="62"/>
      <c r="HDD48" s="63"/>
      <c r="HDE48" s="62"/>
      <c r="HDF48" s="63"/>
      <c r="HDG48" s="62"/>
      <c r="HDH48" s="63"/>
      <c r="HDI48" s="62"/>
      <c r="HDJ48" s="63"/>
      <c r="HDK48" s="62"/>
      <c r="HDL48" s="63"/>
      <c r="HDM48" s="62"/>
      <c r="HDN48" s="63"/>
      <c r="HDO48" s="62"/>
      <c r="HDP48" s="63"/>
      <c r="HDQ48" s="62"/>
      <c r="HDR48" s="63"/>
      <c r="HDS48" s="62"/>
      <c r="HDT48" s="63"/>
      <c r="HDU48" s="62"/>
      <c r="HDV48" s="63"/>
      <c r="HDW48" s="62"/>
      <c r="HDX48" s="63"/>
      <c r="HDY48" s="62"/>
      <c r="HDZ48" s="63"/>
      <c r="HEA48" s="62"/>
      <c r="HEB48" s="63"/>
      <c r="HEC48" s="62"/>
      <c r="HED48" s="63"/>
      <c r="HEE48" s="62"/>
      <c r="HEF48" s="63"/>
      <c r="HEG48" s="62"/>
      <c r="HEH48" s="63"/>
      <c r="HEI48" s="62"/>
      <c r="HEJ48" s="63"/>
      <c r="HEK48" s="62"/>
      <c r="HEL48" s="63"/>
      <c r="HEM48" s="62"/>
      <c r="HEN48" s="63"/>
      <c r="HEO48" s="62"/>
      <c r="HEP48" s="63"/>
      <c r="HEQ48" s="62"/>
      <c r="HER48" s="63"/>
      <c r="HES48" s="62"/>
      <c r="HET48" s="63"/>
      <c r="HEU48" s="62"/>
      <c r="HEV48" s="63"/>
      <c r="HEW48" s="62"/>
      <c r="HEX48" s="63"/>
      <c r="HEY48" s="62"/>
      <c r="HEZ48" s="63"/>
      <c r="HFA48" s="62"/>
      <c r="HFB48" s="63"/>
      <c r="HFC48" s="62"/>
      <c r="HFD48" s="63"/>
      <c r="HFE48" s="62"/>
      <c r="HFF48" s="63"/>
      <c r="HFG48" s="62"/>
      <c r="HFH48" s="63"/>
      <c r="HFI48" s="62"/>
      <c r="HFJ48" s="63"/>
      <c r="HFK48" s="62"/>
      <c r="HFL48" s="63"/>
      <c r="HFM48" s="62"/>
      <c r="HFN48" s="63"/>
      <c r="HFO48" s="62"/>
      <c r="HFP48" s="63"/>
      <c r="HFQ48" s="62"/>
      <c r="HFR48" s="63"/>
      <c r="HFS48" s="62"/>
      <c r="HFT48" s="63"/>
      <c r="HFU48" s="62"/>
      <c r="HFV48" s="63"/>
      <c r="HFW48" s="62"/>
      <c r="HFX48" s="63"/>
      <c r="HFY48" s="62"/>
      <c r="HFZ48" s="63"/>
      <c r="HGA48" s="62"/>
      <c r="HGB48" s="63"/>
      <c r="HGC48" s="62"/>
      <c r="HGD48" s="63"/>
      <c r="HGE48" s="62"/>
      <c r="HGF48" s="63"/>
      <c r="HGG48" s="62"/>
      <c r="HGH48" s="63"/>
      <c r="HGI48" s="62"/>
      <c r="HGJ48" s="63"/>
      <c r="HGK48" s="62"/>
      <c r="HGL48" s="63"/>
      <c r="HGM48" s="62"/>
      <c r="HGN48" s="63"/>
      <c r="HGO48" s="62"/>
      <c r="HGP48" s="63"/>
      <c r="HGQ48" s="62"/>
      <c r="HGR48" s="63"/>
      <c r="HGS48" s="62"/>
      <c r="HGT48" s="63"/>
      <c r="HGU48" s="62"/>
      <c r="HGV48" s="63"/>
      <c r="HGW48" s="62"/>
      <c r="HGX48" s="63"/>
      <c r="HGY48" s="62"/>
      <c r="HGZ48" s="63"/>
      <c r="HHA48" s="62"/>
      <c r="HHB48" s="63"/>
      <c r="HHC48" s="62"/>
      <c r="HHD48" s="63"/>
      <c r="HHE48" s="62"/>
      <c r="HHF48" s="63"/>
      <c r="HHG48" s="62"/>
      <c r="HHH48" s="63"/>
      <c r="HHI48" s="62"/>
      <c r="HHJ48" s="63"/>
      <c r="HHK48" s="62"/>
      <c r="HHL48" s="63"/>
      <c r="HHM48" s="62"/>
      <c r="HHN48" s="63"/>
      <c r="HHO48" s="62"/>
      <c r="HHP48" s="63"/>
      <c r="HHQ48" s="62"/>
      <c r="HHR48" s="63"/>
      <c r="HHS48" s="62"/>
      <c r="HHT48" s="63"/>
      <c r="HHU48" s="62"/>
      <c r="HHV48" s="63"/>
      <c r="HHW48" s="62"/>
      <c r="HHX48" s="63"/>
      <c r="HHY48" s="62"/>
      <c r="HHZ48" s="63"/>
      <c r="HIA48" s="62"/>
      <c r="HIB48" s="63"/>
      <c r="HIC48" s="62"/>
      <c r="HID48" s="63"/>
      <c r="HIE48" s="62"/>
      <c r="HIF48" s="63"/>
      <c r="HIG48" s="62"/>
      <c r="HIH48" s="63"/>
      <c r="HII48" s="62"/>
      <c r="HIJ48" s="63"/>
      <c r="HIK48" s="62"/>
      <c r="HIL48" s="63"/>
      <c r="HIM48" s="62"/>
      <c r="HIN48" s="63"/>
      <c r="HIO48" s="62"/>
      <c r="HIP48" s="63"/>
      <c r="HIQ48" s="62"/>
      <c r="HIR48" s="63"/>
      <c r="HIS48" s="62"/>
      <c r="HIT48" s="63"/>
      <c r="HIU48" s="62"/>
      <c r="HIV48" s="63"/>
      <c r="HIW48" s="62"/>
      <c r="HIX48" s="63"/>
      <c r="HIY48" s="62"/>
      <c r="HIZ48" s="63"/>
      <c r="HJA48" s="62"/>
      <c r="HJB48" s="63"/>
      <c r="HJC48" s="62"/>
      <c r="HJD48" s="63"/>
      <c r="HJE48" s="62"/>
      <c r="HJF48" s="63"/>
      <c r="HJG48" s="62"/>
      <c r="HJH48" s="63"/>
      <c r="HJI48" s="62"/>
      <c r="HJJ48" s="63"/>
      <c r="HJK48" s="62"/>
      <c r="HJL48" s="63"/>
      <c r="HJM48" s="62"/>
      <c r="HJN48" s="63"/>
      <c r="HJO48" s="62"/>
      <c r="HJP48" s="63"/>
      <c r="HJQ48" s="62"/>
      <c r="HJR48" s="63"/>
      <c r="HJS48" s="62"/>
      <c r="HJT48" s="63"/>
      <c r="HJU48" s="62"/>
      <c r="HJV48" s="63"/>
      <c r="HJW48" s="62"/>
      <c r="HJX48" s="63"/>
      <c r="HJY48" s="62"/>
      <c r="HJZ48" s="63"/>
      <c r="HKA48" s="62"/>
      <c r="HKB48" s="63"/>
      <c r="HKC48" s="62"/>
      <c r="HKD48" s="63"/>
      <c r="HKE48" s="62"/>
      <c r="HKF48" s="63"/>
      <c r="HKG48" s="62"/>
      <c r="HKH48" s="63"/>
      <c r="HKI48" s="62"/>
      <c r="HKJ48" s="63"/>
      <c r="HKK48" s="62"/>
      <c r="HKL48" s="63"/>
      <c r="HKM48" s="62"/>
      <c r="HKN48" s="63"/>
      <c r="HKO48" s="62"/>
      <c r="HKP48" s="63"/>
      <c r="HKQ48" s="62"/>
      <c r="HKR48" s="63"/>
      <c r="HKS48" s="62"/>
      <c r="HKT48" s="63"/>
      <c r="HKU48" s="62"/>
      <c r="HKV48" s="63"/>
      <c r="HKW48" s="62"/>
      <c r="HKX48" s="63"/>
      <c r="HKY48" s="62"/>
      <c r="HKZ48" s="63"/>
      <c r="HLA48" s="62"/>
      <c r="HLB48" s="63"/>
      <c r="HLC48" s="62"/>
      <c r="HLD48" s="63"/>
      <c r="HLE48" s="62"/>
      <c r="HLF48" s="63"/>
      <c r="HLG48" s="62"/>
      <c r="HLH48" s="63"/>
      <c r="HLI48" s="62"/>
      <c r="HLJ48" s="63"/>
      <c r="HLK48" s="62"/>
      <c r="HLL48" s="63"/>
      <c r="HLM48" s="62"/>
      <c r="HLN48" s="63"/>
      <c r="HLO48" s="62"/>
      <c r="HLP48" s="63"/>
      <c r="HLQ48" s="62"/>
      <c r="HLR48" s="63"/>
      <c r="HLS48" s="62"/>
      <c r="HLT48" s="63"/>
      <c r="HLU48" s="62"/>
      <c r="HLV48" s="63"/>
      <c r="HLW48" s="62"/>
      <c r="HLX48" s="63"/>
      <c r="HLY48" s="62"/>
      <c r="HLZ48" s="63"/>
      <c r="HMA48" s="62"/>
      <c r="HMB48" s="63"/>
      <c r="HMC48" s="62"/>
      <c r="HMD48" s="63"/>
      <c r="HME48" s="62"/>
      <c r="HMF48" s="63"/>
      <c r="HMG48" s="62"/>
      <c r="HMH48" s="63"/>
      <c r="HMI48" s="62"/>
      <c r="HMJ48" s="63"/>
      <c r="HMK48" s="62"/>
      <c r="HML48" s="63"/>
      <c r="HMM48" s="62"/>
      <c r="HMN48" s="63"/>
      <c r="HMO48" s="62"/>
      <c r="HMP48" s="63"/>
      <c r="HMQ48" s="62"/>
      <c r="HMR48" s="63"/>
      <c r="HMS48" s="62"/>
      <c r="HMT48" s="63"/>
      <c r="HMU48" s="62"/>
      <c r="HMV48" s="63"/>
      <c r="HMW48" s="62"/>
      <c r="HMX48" s="63"/>
      <c r="HMY48" s="62"/>
      <c r="HMZ48" s="63"/>
      <c r="HNA48" s="62"/>
      <c r="HNB48" s="63"/>
      <c r="HNC48" s="62"/>
      <c r="HND48" s="63"/>
      <c r="HNE48" s="62"/>
      <c r="HNF48" s="63"/>
      <c r="HNG48" s="62"/>
      <c r="HNH48" s="63"/>
      <c r="HNI48" s="62"/>
      <c r="HNJ48" s="63"/>
      <c r="HNK48" s="62"/>
      <c r="HNL48" s="63"/>
      <c r="HNM48" s="62"/>
      <c r="HNN48" s="63"/>
      <c r="HNO48" s="62"/>
      <c r="HNP48" s="63"/>
      <c r="HNQ48" s="62"/>
      <c r="HNR48" s="63"/>
      <c r="HNS48" s="62"/>
      <c r="HNT48" s="63"/>
      <c r="HNU48" s="62"/>
      <c r="HNV48" s="63"/>
      <c r="HNW48" s="62"/>
      <c r="HNX48" s="63"/>
      <c r="HNY48" s="62"/>
      <c r="HNZ48" s="63"/>
      <c r="HOA48" s="62"/>
      <c r="HOB48" s="63"/>
      <c r="HOC48" s="62"/>
      <c r="HOD48" s="63"/>
      <c r="HOE48" s="62"/>
      <c r="HOF48" s="63"/>
      <c r="HOG48" s="62"/>
      <c r="HOH48" s="63"/>
      <c r="HOI48" s="62"/>
      <c r="HOJ48" s="63"/>
      <c r="HOK48" s="62"/>
      <c r="HOL48" s="63"/>
      <c r="HOM48" s="62"/>
      <c r="HON48" s="63"/>
      <c r="HOO48" s="62"/>
      <c r="HOP48" s="63"/>
      <c r="HOQ48" s="62"/>
      <c r="HOR48" s="63"/>
      <c r="HOS48" s="62"/>
      <c r="HOT48" s="63"/>
      <c r="HOU48" s="62"/>
      <c r="HOV48" s="63"/>
      <c r="HOW48" s="62"/>
      <c r="HOX48" s="63"/>
      <c r="HOY48" s="62"/>
      <c r="HOZ48" s="63"/>
      <c r="HPA48" s="62"/>
      <c r="HPB48" s="63"/>
      <c r="HPC48" s="62"/>
      <c r="HPD48" s="63"/>
      <c r="HPE48" s="62"/>
      <c r="HPF48" s="63"/>
      <c r="HPG48" s="62"/>
      <c r="HPH48" s="63"/>
      <c r="HPI48" s="62"/>
      <c r="HPJ48" s="63"/>
      <c r="HPK48" s="62"/>
      <c r="HPL48" s="63"/>
      <c r="HPM48" s="62"/>
      <c r="HPN48" s="63"/>
      <c r="HPO48" s="62"/>
      <c r="HPP48" s="63"/>
      <c r="HPQ48" s="62"/>
      <c r="HPR48" s="63"/>
      <c r="HPS48" s="62"/>
      <c r="HPT48" s="63"/>
      <c r="HPU48" s="62"/>
      <c r="HPV48" s="63"/>
      <c r="HPW48" s="62"/>
      <c r="HPX48" s="63"/>
      <c r="HPY48" s="62"/>
      <c r="HPZ48" s="63"/>
      <c r="HQA48" s="62"/>
      <c r="HQB48" s="63"/>
      <c r="HQC48" s="62"/>
      <c r="HQD48" s="63"/>
      <c r="HQE48" s="62"/>
      <c r="HQF48" s="63"/>
      <c r="HQG48" s="62"/>
      <c r="HQH48" s="63"/>
      <c r="HQI48" s="62"/>
      <c r="HQJ48" s="63"/>
      <c r="HQK48" s="62"/>
      <c r="HQL48" s="63"/>
      <c r="HQM48" s="62"/>
      <c r="HQN48" s="63"/>
      <c r="HQO48" s="62"/>
      <c r="HQP48" s="63"/>
      <c r="HQQ48" s="62"/>
      <c r="HQR48" s="63"/>
      <c r="HQS48" s="62"/>
      <c r="HQT48" s="63"/>
      <c r="HQU48" s="62"/>
      <c r="HQV48" s="63"/>
      <c r="HQW48" s="62"/>
      <c r="HQX48" s="63"/>
      <c r="HQY48" s="62"/>
      <c r="HQZ48" s="63"/>
      <c r="HRA48" s="62"/>
      <c r="HRB48" s="63"/>
      <c r="HRC48" s="62"/>
      <c r="HRD48" s="63"/>
      <c r="HRE48" s="62"/>
      <c r="HRF48" s="63"/>
      <c r="HRG48" s="62"/>
      <c r="HRH48" s="63"/>
      <c r="HRI48" s="62"/>
      <c r="HRJ48" s="63"/>
      <c r="HRK48" s="62"/>
      <c r="HRL48" s="63"/>
      <c r="HRM48" s="62"/>
      <c r="HRN48" s="63"/>
      <c r="HRO48" s="62"/>
      <c r="HRP48" s="63"/>
      <c r="HRQ48" s="62"/>
      <c r="HRR48" s="63"/>
      <c r="HRS48" s="62"/>
      <c r="HRT48" s="63"/>
      <c r="HRU48" s="62"/>
      <c r="HRV48" s="63"/>
      <c r="HRW48" s="62"/>
      <c r="HRX48" s="63"/>
      <c r="HRY48" s="62"/>
      <c r="HRZ48" s="63"/>
      <c r="HSA48" s="62"/>
      <c r="HSB48" s="63"/>
      <c r="HSC48" s="62"/>
      <c r="HSD48" s="63"/>
      <c r="HSE48" s="62"/>
      <c r="HSF48" s="63"/>
      <c r="HSG48" s="62"/>
      <c r="HSH48" s="63"/>
      <c r="HSI48" s="62"/>
      <c r="HSJ48" s="63"/>
      <c r="HSK48" s="62"/>
      <c r="HSL48" s="63"/>
      <c r="HSM48" s="62"/>
      <c r="HSN48" s="63"/>
      <c r="HSO48" s="62"/>
      <c r="HSP48" s="63"/>
      <c r="HSQ48" s="62"/>
      <c r="HSR48" s="63"/>
      <c r="HSS48" s="62"/>
      <c r="HST48" s="63"/>
      <c r="HSU48" s="62"/>
      <c r="HSV48" s="63"/>
      <c r="HSW48" s="62"/>
      <c r="HSX48" s="63"/>
      <c r="HSY48" s="62"/>
      <c r="HSZ48" s="63"/>
      <c r="HTA48" s="62"/>
      <c r="HTB48" s="63"/>
      <c r="HTC48" s="62"/>
      <c r="HTD48" s="63"/>
      <c r="HTE48" s="62"/>
      <c r="HTF48" s="63"/>
      <c r="HTG48" s="62"/>
      <c r="HTH48" s="63"/>
      <c r="HTI48" s="62"/>
      <c r="HTJ48" s="63"/>
      <c r="HTK48" s="62"/>
      <c r="HTL48" s="63"/>
      <c r="HTM48" s="62"/>
      <c r="HTN48" s="63"/>
      <c r="HTO48" s="62"/>
      <c r="HTP48" s="63"/>
      <c r="HTQ48" s="62"/>
      <c r="HTR48" s="63"/>
      <c r="HTS48" s="62"/>
      <c r="HTT48" s="63"/>
      <c r="HTU48" s="62"/>
      <c r="HTV48" s="63"/>
      <c r="HTW48" s="62"/>
      <c r="HTX48" s="63"/>
      <c r="HTY48" s="62"/>
      <c r="HTZ48" s="63"/>
      <c r="HUA48" s="62"/>
      <c r="HUB48" s="63"/>
      <c r="HUC48" s="62"/>
      <c r="HUD48" s="63"/>
      <c r="HUE48" s="62"/>
      <c r="HUF48" s="63"/>
      <c r="HUG48" s="62"/>
      <c r="HUH48" s="63"/>
      <c r="HUI48" s="62"/>
      <c r="HUJ48" s="63"/>
      <c r="HUK48" s="62"/>
      <c r="HUL48" s="63"/>
      <c r="HUM48" s="62"/>
      <c r="HUN48" s="63"/>
      <c r="HUO48" s="62"/>
      <c r="HUP48" s="63"/>
      <c r="HUQ48" s="62"/>
      <c r="HUR48" s="63"/>
      <c r="HUS48" s="62"/>
      <c r="HUT48" s="63"/>
      <c r="HUU48" s="62"/>
      <c r="HUV48" s="63"/>
      <c r="HUW48" s="62"/>
      <c r="HUX48" s="63"/>
      <c r="HUY48" s="62"/>
      <c r="HUZ48" s="63"/>
      <c r="HVA48" s="62"/>
      <c r="HVB48" s="63"/>
      <c r="HVC48" s="62"/>
      <c r="HVD48" s="63"/>
      <c r="HVE48" s="62"/>
      <c r="HVF48" s="63"/>
      <c r="HVG48" s="62"/>
      <c r="HVH48" s="63"/>
      <c r="HVI48" s="62"/>
      <c r="HVJ48" s="63"/>
      <c r="HVK48" s="62"/>
      <c r="HVL48" s="63"/>
      <c r="HVM48" s="62"/>
      <c r="HVN48" s="63"/>
      <c r="HVO48" s="62"/>
      <c r="HVP48" s="63"/>
      <c r="HVQ48" s="62"/>
      <c r="HVR48" s="63"/>
      <c r="HVS48" s="62"/>
      <c r="HVT48" s="63"/>
      <c r="HVU48" s="62"/>
      <c r="HVV48" s="63"/>
      <c r="HVW48" s="62"/>
      <c r="HVX48" s="63"/>
      <c r="HVY48" s="62"/>
      <c r="HVZ48" s="63"/>
      <c r="HWA48" s="62"/>
      <c r="HWB48" s="63"/>
      <c r="HWC48" s="62"/>
      <c r="HWD48" s="63"/>
      <c r="HWE48" s="62"/>
      <c r="HWF48" s="63"/>
      <c r="HWG48" s="62"/>
      <c r="HWH48" s="63"/>
      <c r="HWI48" s="62"/>
      <c r="HWJ48" s="63"/>
      <c r="HWK48" s="62"/>
      <c r="HWL48" s="63"/>
      <c r="HWM48" s="62"/>
      <c r="HWN48" s="63"/>
      <c r="HWO48" s="62"/>
      <c r="HWP48" s="63"/>
      <c r="HWQ48" s="62"/>
      <c r="HWR48" s="63"/>
      <c r="HWS48" s="62"/>
      <c r="HWT48" s="63"/>
      <c r="HWU48" s="62"/>
      <c r="HWV48" s="63"/>
      <c r="HWW48" s="62"/>
      <c r="HWX48" s="63"/>
      <c r="HWY48" s="62"/>
      <c r="HWZ48" s="63"/>
      <c r="HXA48" s="62"/>
      <c r="HXB48" s="63"/>
      <c r="HXC48" s="62"/>
      <c r="HXD48" s="63"/>
      <c r="HXE48" s="62"/>
      <c r="HXF48" s="63"/>
      <c r="HXG48" s="62"/>
      <c r="HXH48" s="63"/>
      <c r="HXI48" s="62"/>
      <c r="HXJ48" s="63"/>
      <c r="HXK48" s="62"/>
      <c r="HXL48" s="63"/>
      <c r="HXM48" s="62"/>
      <c r="HXN48" s="63"/>
      <c r="HXO48" s="62"/>
      <c r="HXP48" s="63"/>
      <c r="HXQ48" s="62"/>
      <c r="HXR48" s="63"/>
      <c r="HXS48" s="62"/>
      <c r="HXT48" s="63"/>
      <c r="HXU48" s="62"/>
      <c r="HXV48" s="63"/>
      <c r="HXW48" s="62"/>
      <c r="HXX48" s="63"/>
      <c r="HXY48" s="62"/>
      <c r="HXZ48" s="63"/>
      <c r="HYA48" s="62"/>
      <c r="HYB48" s="63"/>
      <c r="HYC48" s="62"/>
      <c r="HYD48" s="63"/>
      <c r="HYE48" s="62"/>
      <c r="HYF48" s="63"/>
      <c r="HYG48" s="62"/>
      <c r="HYH48" s="63"/>
      <c r="HYI48" s="62"/>
      <c r="HYJ48" s="63"/>
      <c r="HYK48" s="62"/>
      <c r="HYL48" s="63"/>
      <c r="HYM48" s="62"/>
      <c r="HYN48" s="63"/>
      <c r="HYO48" s="62"/>
      <c r="HYP48" s="63"/>
      <c r="HYQ48" s="62"/>
      <c r="HYR48" s="63"/>
      <c r="HYS48" s="62"/>
      <c r="HYT48" s="63"/>
      <c r="HYU48" s="62"/>
      <c r="HYV48" s="63"/>
      <c r="HYW48" s="62"/>
      <c r="HYX48" s="63"/>
      <c r="HYY48" s="62"/>
      <c r="HYZ48" s="63"/>
      <c r="HZA48" s="62"/>
      <c r="HZB48" s="63"/>
      <c r="HZC48" s="62"/>
      <c r="HZD48" s="63"/>
      <c r="HZE48" s="62"/>
      <c r="HZF48" s="63"/>
      <c r="HZG48" s="62"/>
      <c r="HZH48" s="63"/>
      <c r="HZI48" s="62"/>
      <c r="HZJ48" s="63"/>
      <c r="HZK48" s="62"/>
      <c r="HZL48" s="63"/>
      <c r="HZM48" s="62"/>
      <c r="HZN48" s="63"/>
      <c r="HZO48" s="62"/>
      <c r="HZP48" s="63"/>
      <c r="HZQ48" s="62"/>
      <c r="HZR48" s="63"/>
      <c r="HZS48" s="62"/>
      <c r="HZT48" s="63"/>
      <c r="HZU48" s="62"/>
      <c r="HZV48" s="63"/>
      <c r="HZW48" s="62"/>
      <c r="HZX48" s="63"/>
      <c r="HZY48" s="62"/>
      <c r="HZZ48" s="63"/>
      <c r="IAA48" s="62"/>
      <c r="IAB48" s="63"/>
      <c r="IAC48" s="62"/>
      <c r="IAD48" s="63"/>
      <c r="IAE48" s="62"/>
      <c r="IAF48" s="63"/>
      <c r="IAG48" s="62"/>
      <c r="IAH48" s="63"/>
      <c r="IAI48" s="62"/>
      <c r="IAJ48" s="63"/>
      <c r="IAK48" s="62"/>
      <c r="IAL48" s="63"/>
      <c r="IAM48" s="62"/>
      <c r="IAN48" s="63"/>
      <c r="IAO48" s="62"/>
      <c r="IAP48" s="63"/>
      <c r="IAQ48" s="62"/>
      <c r="IAR48" s="63"/>
      <c r="IAS48" s="62"/>
      <c r="IAT48" s="63"/>
      <c r="IAU48" s="62"/>
      <c r="IAV48" s="63"/>
      <c r="IAW48" s="62"/>
      <c r="IAX48" s="63"/>
      <c r="IAY48" s="62"/>
      <c r="IAZ48" s="63"/>
      <c r="IBA48" s="62"/>
      <c r="IBB48" s="63"/>
      <c r="IBC48" s="62"/>
      <c r="IBD48" s="63"/>
      <c r="IBE48" s="62"/>
      <c r="IBF48" s="63"/>
      <c r="IBG48" s="62"/>
      <c r="IBH48" s="63"/>
      <c r="IBI48" s="62"/>
      <c r="IBJ48" s="63"/>
      <c r="IBK48" s="62"/>
      <c r="IBL48" s="63"/>
      <c r="IBM48" s="62"/>
      <c r="IBN48" s="63"/>
      <c r="IBO48" s="62"/>
      <c r="IBP48" s="63"/>
      <c r="IBQ48" s="62"/>
      <c r="IBR48" s="63"/>
      <c r="IBS48" s="62"/>
      <c r="IBT48" s="63"/>
      <c r="IBU48" s="62"/>
      <c r="IBV48" s="63"/>
      <c r="IBW48" s="62"/>
      <c r="IBX48" s="63"/>
      <c r="IBY48" s="62"/>
      <c r="IBZ48" s="63"/>
      <c r="ICA48" s="62"/>
      <c r="ICB48" s="63"/>
      <c r="ICC48" s="62"/>
      <c r="ICD48" s="63"/>
      <c r="ICE48" s="62"/>
      <c r="ICF48" s="63"/>
      <c r="ICG48" s="62"/>
      <c r="ICH48" s="63"/>
      <c r="ICI48" s="62"/>
      <c r="ICJ48" s="63"/>
      <c r="ICK48" s="62"/>
      <c r="ICL48" s="63"/>
      <c r="ICM48" s="62"/>
      <c r="ICN48" s="63"/>
      <c r="ICO48" s="62"/>
      <c r="ICP48" s="63"/>
      <c r="ICQ48" s="62"/>
      <c r="ICR48" s="63"/>
      <c r="ICS48" s="62"/>
      <c r="ICT48" s="63"/>
      <c r="ICU48" s="62"/>
      <c r="ICV48" s="63"/>
      <c r="ICW48" s="62"/>
      <c r="ICX48" s="63"/>
      <c r="ICY48" s="62"/>
      <c r="ICZ48" s="63"/>
      <c r="IDA48" s="62"/>
      <c r="IDB48" s="63"/>
      <c r="IDC48" s="62"/>
      <c r="IDD48" s="63"/>
      <c r="IDE48" s="62"/>
      <c r="IDF48" s="63"/>
      <c r="IDG48" s="62"/>
      <c r="IDH48" s="63"/>
      <c r="IDI48" s="62"/>
      <c r="IDJ48" s="63"/>
      <c r="IDK48" s="62"/>
      <c r="IDL48" s="63"/>
      <c r="IDM48" s="62"/>
      <c r="IDN48" s="63"/>
      <c r="IDO48" s="62"/>
      <c r="IDP48" s="63"/>
      <c r="IDQ48" s="62"/>
      <c r="IDR48" s="63"/>
      <c r="IDS48" s="62"/>
      <c r="IDT48" s="63"/>
      <c r="IDU48" s="62"/>
      <c r="IDV48" s="63"/>
      <c r="IDW48" s="62"/>
      <c r="IDX48" s="63"/>
      <c r="IDY48" s="62"/>
      <c r="IDZ48" s="63"/>
      <c r="IEA48" s="62"/>
      <c r="IEB48" s="63"/>
      <c r="IEC48" s="62"/>
      <c r="IED48" s="63"/>
      <c r="IEE48" s="62"/>
      <c r="IEF48" s="63"/>
      <c r="IEG48" s="62"/>
      <c r="IEH48" s="63"/>
      <c r="IEI48" s="62"/>
      <c r="IEJ48" s="63"/>
      <c r="IEK48" s="62"/>
      <c r="IEL48" s="63"/>
      <c r="IEM48" s="62"/>
      <c r="IEN48" s="63"/>
      <c r="IEO48" s="62"/>
      <c r="IEP48" s="63"/>
      <c r="IEQ48" s="62"/>
      <c r="IER48" s="63"/>
      <c r="IES48" s="62"/>
      <c r="IET48" s="63"/>
      <c r="IEU48" s="62"/>
      <c r="IEV48" s="63"/>
      <c r="IEW48" s="62"/>
      <c r="IEX48" s="63"/>
      <c r="IEY48" s="62"/>
      <c r="IEZ48" s="63"/>
      <c r="IFA48" s="62"/>
      <c r="IFB48" s="63"/>
      <c r="IFC48" s="62"/>
      <c r="IFD48" s="63"/>
      <c r="IFE48" s="62"/>
      <c r="IFF48" s="63"/>
      <c r="IFG48" s="62"/>
      <c r="IFH48" s="63"/>
      <c r="IFI48" s="62"/>
      <c r="IFJ48" s="63"/>
      <c r="IFK48" s="62"/>
      <c r="IFL48" s="63"/>
      <c r="IFM48" s="62"/>
      <c r="IFN48" s="63"/>
      <c r="IFO48" s="62"/>
      <c r="IFP48" s="63"/>
      <c r="IFQ48" s="62"/>
      <c r="IFR48" s="63"/>
      <c r="IFS48" s="62"/>
      <c r="IFT48" s="63"/>
      <c r="IFU48" s="62"/>
      <c r="IFV48" s="63"/>
      <c r="IFW48" s="62"/>
      <c r="IFX48" s="63"/>
      <c r="IFY48" s="62"/>
      <c r="IFZ48" s="63"/>
      <c r="IGA48" s="62"/>
      <c r="IGB48" s="63"/>
      <c r="IGC48" s="62"/>
      <c r="IGD48" s="63"/>
      <c r="IGE48" s="62"/>
      <c r="IGF48" s="63"/>
      <c r="IGG48" s="62"/>
      <c r="IGH48" s="63"/>
      <c r="IGI48" s="62"/>
      <c r="IGJ48" s="63"/>
      <c r="IGK48" s="62"/>
      <c r="IGL48" s="63"/>
      <c r="IGM48" s="62"/>
      <c r="IGN48" s="63"/>
      <c r="IGO48" s="62"/>
      <c r="IGP48" s="63"/>
      <c r="IGQ48" s="62"/>
      <c r="IGR48" s="63"/>
      <c r="IGS48" s="62"/>
      <c r="IGT48" s="63"/>
      <c r="IGU48" s="62"/>
      <c r="IGV48" s="63"/>
      <c r="IGW48" s="62"/>
      <c r="IGX48" s="63"/>
      <c r="IGY48" s="62"/>
      <c r="IGZ48" s="63"/>
      <c r="IHA48" s="62"/>
      <c r="IHB48" s="63"/>
      <c r="IHC48" s="62"/>
      <c r="IHD48" s="63"/>
      <c r="IHE48" s="62"/>
      <c r="IHF48" s="63"/>
      <c r="IHG48" s="62"/>
      <c r="IHH48" s="63"/>
      <c r="IHI48" s="62"/>
      <c r="IHJ48" s="63"/>
      <c r="IHK48" s="62"/>
      <c r="IHL48" s="63"/>
      <c r="IHM48" s="62"/>
      <c r="IHN48" s="63"/>
      <c r="IHO48" s="62"/>
      <c r="IHP48" s="63"/>
      <c r="IHQ48" s="62"/>
      <c r="IHR48" s="63"/>
      <c r="IHS48" s="62"/>
      <c r="IHT48" s="63"/>
      <c r="IHU48" s="62"/>
      <c r="IHV48" s="63"/>
      <c r="IHW48" s="62"/>
      <c r="IHX48" s="63"/>
      <c r="IHY48" s="62"/>
      <c r="IHZ48" s="63"/>
      <c r="IIA48" s="62"/>
      <c r="IIB48" s="63"/>
      <c r="IIC48" s="62"/>
      <c r="IID48" s="63"/>
      <c r="IIE48" s="62"/>
      <c r="IIF48" s="63"/>
      <c r="IIG48" s="62"/>
      <c r="IIH48" s="63"/>
      <c r="III48" s="62"/>
      <c r="IIJ48" s="63"/>
      <c r="IIK48" s="62"/>
      <c r="IIL48" s="63"/>
      <c r="IIM48" s="62"/>
      <c r="IIN48" s="63"/>
      <c r="IIO48" s="62"/>
      <c r="IIP48" s="63"/>
      <c r="IIQ48" s="62"/>
      <c r="IIR48" s="63"/>
      <c r="IIS48" s="62"/>
      <c r="IIT48" s="63"/>
      <c r="IIU48" s="62"/>
      <c r="IIV48" s="63"/>
      <c r="IIW48" s="62"/>
      <c r="IIX48" s="63"/>
      <c r="IIY48" s="62"/>
      <c r="IIZ48" s="63"/>
      <c r="IJA48" s="62"/>
      <c r="IJB48" s="63"/>
      <c r="IJC48" s="62"/>
      <c r="IJD48" s="63"/>
      <c r="IJE48" s="62"/>
      <c r="IJF48" s="63"/>
      <c r="IJG48" s="62"/>
      <c r="IJH48" s="63"/>
      <c r="IJI48" s="62"/>
      <c r="IJJ48" s="63"/>
      <c r="IJK48" s="62"/>
      <c r="IJL48" s="63"/>
      <c r="IJM48" s="62"/>
      <c r="IJN48" s="63"/>
      <c r="IJO48" s="62"/>
      <c r="IJP48" s="63"/>
      <c r="IJQ48" s="62"/>
      <c r="IJR48" s="63"/>
      <c r="IJS48" s="62"/>
      <c r="IJT48" s="63"/>
      <c r="IJU48" s="62"/>
      <c r="IJV48" s="63"/>
      <c r="IJW48" s="62"/>
      <c r="IJX48" s="63"/>
      <c r="IJY48" s="62"/>
      <c r="IJZ48" s="63"/>
      <c r="IKA48" s="62"/>
      <c r="IKB48" s="63"/>
      <c r="IKC48" s="62"/>
      <c r="IKD48" s="63"/>
      <c r="IKE48" s="62"/>
      <c r="IKF48" s="63"/>
      <c r="IKG48" s="62"/>
      <c r="IKH48" s="63"/>
      <c r="IKI48" s="62"/>
      <c r="IKJ48" s="63"/>
      <c r="IKK48" s="62"/>
      <c r="IKL48" s="63"/>
      <c r="IKM48" s="62"/>
      <c r="IKN48" s="63"/>
      <c r="IKO48" s="62"/>
      <c r="IKP48" s="63"/>
      <c r="IKQ48" s="62"/>
      <c r="IKR48" s="63"/>
      <c r="IKS48" s="62"/>
      <c r="IKT48" s="63"/>
      <c r="IKU48" s="62"/>
      <c r="IKV48" s="63"/>
      <c r="IKW48" s="62"/>
      <c r="IKX48" s="63"/>
      <c r="IKY48" s="62"/>
      <c r="IKZ48" s="63"/>
      <c r="ILA48" s="62"/>
      <c r="ILB48" s="63"/>
      <c r="ILC48" s="62"/>
      <c r="ILD48" s="63"/>
      <c r="ILE48" s="62"/>
      <c r="ILF48" s="63"/>
      <c r="ILG48" s="62"/>
      <c r="ILH48" s="63"/>
      <c r="ILI48" s="62"/>
      <c r="ILJ48" s="63"/>
      <c r="ILK48" s="62"/>
      <c r="ILL48" s="63"/>
      <c r="ILM48" s="62"/>
      <c r="ILN48" s="63"/>
      <c r="ILO48" s="62"/>
      <c r="ILP48" s="63"/>
      <c r="ILQ48" s="62"/>
      <c r="ILR48" s="63"/>
      <c r="ILS48" s="62"/>
      <c r="ILT48" s="63"/>
      <c r="ILU48" s="62"/>
      <c r="ILV48" s="63"/>
      <c r="ILW48" s="62"/>
      <c r="ILX48" s="63"/>
      <c r="ILY48" s="62"/>
      <c r="ILZ48" s="63"/>
      <c r="IMA48" s="62"/>
      <c r="IMB48" s="63"/>
      <c r="IMC48" s="62"/>
      <c r="IMD48" s="63"/>
      <c r="IME48" s="62"/>
      <c r="IMF48" s="63"/>
      <c r="IMG48" s="62"/>
      <c r="IMH48" s="63"/>
      <c r="IMI48" s="62"/>
      <c r="IMJ48" s="63"/>
      <c r="IMK48" s="62"/>
      <c r="IML48" s="63"/>
      <c r="IMM48" s="62"/>
      <c r="IMN48" s="63"/>
      <c r="IMO48" s="62"/>
      <c r="IMP48" s="63"/>
      <c r="IMQ48" s="62"/>
      <c r="IMR48" s="63"/>
      <c r="IMS48" s="62"/>
      <c r="IMT48" s="63"/>
      <c r="IMU48" s="62"/>
      <c r="IMV48" s="63"/>
      <c r="IMW48" s="62"/>
      <c r="IMX48" s="63"/>
      <c r="IMY48" s="62"/>
      <c r="IMZ48" s="63"/>
      <c r="INA48" s="62"/>
      <c r="INB48" s="63"/>
      <c r="INC48" s="62"/>
      <c r="IND48" s="63"/>
      <c r="INE48" s="62"/>
      <c r="INF48" s="63"/>
      <c r="ING48" s="62"/>
      <c r="INH48" s="63"/>
      <c r="INI48" s="62"/>
      <c r="INJ48" s="63"/>
      <c r="INK48" s="62"/>
      <c r="INL48" s="63"/>
      <c r="INM48" s="62"/>
      <c r="INN48" s="63"/>
      <c r="INO48" s="62"/>
      <c r="INP48" s="63"/>
      <c r="INQ48" s="62"/>
      <c r="INR48" s="63"/>
      <c r="INS48" s="62"/>
      <c r="INT48" s="63"/>
      <c r="INU48" s="62"/>
      <c r="INV48" s="63"/>
      <c r="INW48" s="62"/>
      <c r="INX48" s="63"/>
      <c r="INY48" s="62"/>
      <c r="INZ48" s="63"/>
      <c r="IOA48" s="62"/>
      <c r="IOB48" s="63"/>
      <c r="IOC48" s="62"/>
      <c r="IOD48" s="63"/>
      <c r="IOE48" s="62"/>
      <c r="IOF48" s="63"/>
      <c r="IOG48" s="62"/>
      <c r="IOH48" s="63"/>
      <c r="IOI48" s="62"/>
      <c r="IOJ48" s="63"/>
      <c r="IOK48" s="62"/>
      <c r="IOL48" s="63"/>
      <c r="IOM48" s="62"/>
      <c r="ION48" s="63"/>
      <c r="IOO48" s="62"/>
      <c r="IOP48" s="63"/>
      <c r="IOQ48" s="62"/>
      <c r="IOR48" s="63"/>
      <c r="IOS48" s="62"/>
      <c r="IOT48" s="63"/>
      <c r="IOU48" s="62"/>
      <c r="IOV48" s="63"/>
      <c r="IOW48" s="62"/>
      <c r="IOX48" s="63"/>
      <c r="IOY48" s="62"/>
      <c r="IOZ48" s="63"/>
      <c r="IPA48" s="62"/>
      <c r="IPB48" s="63"/>
      <c r="IPC48" s="62"/>
      <c r="IPD48" s="63"/>
      <c r="IPE48" s="62"/>
      <c r="IPF48" s="63"/>
      <c r="IPG48" s="62"/>
      <c r="IPH48" s="63"/>
      <c r="IPI48" s="62"/>
      <c r="IPJ48" s="63"/>
      <c r="IPK48" s="62"/>
      <c r="IPL48" s="63"/>
      <c r="IPM48" s="62"/>
      <c r="IPN48" s="63"/>
      <c r="IPO48" s="62"/>
      <c r="IPP48" s="63"/>
      <c r="IPQ48" s="62"/>
      <c r="IPR48" s="63"/>
      <c r="IPS48" s="62"/>
      <c r="IPT48" s="63"/>
      <c r="IPU48" s="62"/>
      <c r="IPV48" s="63"/>
      <c r="IPW48" s="62"/>
      <c r="IPX48" s="63"/>
      <c r="IPY48" s="62"/>
      <c r="IPZ48" s="63"/>
      <c r="IQA48" s="62"/>
      <c r="IQB48" s="63"/>
      <c r="IQC48" s="62"/>
      <c r="IQD48" s="63"/>
      <c r="IQE48" s="62"/>
      <c r="IQF48" s="63"/>
      <c r="IQG48" s="62"/>
      <c r="IQH48" s="63"/>
      <c r="IQI48" s="62"/>
      <c r="IQJ48" s="63"/>
      <c r="IQK48" s="62"/>
      <c r="IQL48" s="63"/>
      <c r="IQM48" s="62"/>
      <c r="IQN48" s="63"/>
      <c r="IQO48" s="62"/>
      <c r="IQP48" s="63"/>
      <c r="IQQ48" s="62"/>
      <c r="IQR48" s="63"/>
      <c r="IQS48" s="62"/>
      <c r="IQT48" s="63"/>
      <c r="IQU48" s="62"/>
      <c r="IQV48" s="63"/>
      <c r="IQW48" s="62"/>
      <c r="IQX48" s="63"/>
      <c r="IQY48" s="62"/>
      <c r="IQZ48" s="63"/>
      <c r="IRA48" s="62"/>
      <c r="IRB48" s="63"/>
      <c r="IRC48" s="62"/>
      <c r="IRD48" s="63"/>
      <c r="IRE48" s="62"/>
      <c r="IRF48" s="63"/>
      <c r="IRG48" s="62"/>
      <c r="IRH48" s="63"/>
      <c r="IRI48" s="62"/>
      <c r="IRJ48" s="63"/>
      <c r="IRK48" s="62"/>
      <c r="IRL48" s="63"/>
      <c r="IRM48" s="62"/>
      <c r="IRN48" s="63"/>
      <c r="IRO48" s="62"/>
      <c r="IRP48" s="63"/>
      <c r="IRQ48" s="62"/>
      <c r="IRR48" s="63"/>
      <c r="IRS48" s="62"/>
      <c r="IRT48" s="63"/>
      <c r="IRU48" s="62"/>
      <c r="IRV48" s="63"/>
      <c r="IRW48" s="62"/>
      <c r="IRX48" s="63"/>
      <c r="IRY48" s="62"/>
      <c r="IRZ48" s="63"/>
      <c r="ISA48" s="62"/>
      <c r="ISB48" s="63"/>
      <c r="ISC48" s="62"/>
      <c r="ISD48" s="63"/>
      <c r="ISE48" s="62"/>
      <c r="ISF48" s="63"/>
      <c r="ISG48" s="62"/>
      <c r="ISH48" s="63"/>
      <c r="ISI48" s="62"/>
      <c r="ISJ48" s="63"/>
      <c r="ISK48" s="62"/>
      <c r="ISL48" s="63"/>
      <c r="ISM48" s="62"/>
      <c r="ISN48" s="63"/>
      <c r="ISO48" s="62"/>
      <c r="ISP48" s="63"/>
      <c r="ISQ48" s="62"/>
      <c r="ISR48" s="63"/>
      <c r="ISS48" s="62"/>
      <c r="IST48" s="63"/>
      <c r="ISU48" s="62"/>
      <c r="ISV48" s="63"/>
      <c r="ISW48" s="62"/>
      <c r="ISX48" s="63"/>
      <c r="ISY48" s="62"/>
      <c r="ISZ48" s="63"/>
      <c r="ITA48" s="62"/>
      <c r="ITB48" s="63"/>
      <c r="ITC48" s="62"/>
      <c r="ITD48" s="63"/>
      <c r="ITE48" s="62"/>
      <c r="ITF48" s="63"/>
      <c r="ITG48" s="62"/>
      <c r="ITH48" s="63"/>
      <c r="ITI48" s="62"/>
      <c r="ITJ48" s="63"/>
      <c r="ITK48" s="62"/>
      <c r="ITL48" s="63"/>
      <c r="ITM48" s="62"/>
      <c r="ITN48" s="63"/>
      <c r="ITO48" s="62"/>
      <c r="ITP48" s="63"/>
      <c r="ITQ48" s="62"/>
      <c r="ITR48" s="63"/>
      <c r="ITS48" s="62"/>
      <c r="ITT48" s="63"/>
      <c r="ITU48" s="62"/>
      <c r="ITV48" s="63"/>
      <c r="ITW48" s="62"/>
      <c r="ITX48" s="63"/>
      <c r="ITY48" s="62"/>
      <c r="ITZ48" s="63"/>
      <c r="IUA48" s="62"/>
      <c r="IUB48" s="63"/>
      <c r="IUC48" s="62"/>
      <c r="IUD48" s="63"/>
      <c r="IUE48" s="62"/>
      <c r="IUF48" s="63"/>
      <c r="IUG48" s="62"/>
      <c r="IUH48" s="63"/>
      <c r="IUI48" s="62"/>
      <c r="IUJ48" s="63"/>
      <c r="IUK48" s="62"/>
      <c r="IUL48" s="63"/>
      <c r="IUM48" s="62"/>
      <c r="IUN48" s="63"/>
      <c r="IUO48" s="62"/>
      <c r="IUP48" s="63"/>
      <c r="IUQ48" s="62"/>
      <c r="IUR48" s="63"/>
      <c r="IUS48" s="62"/>
      <c r="IUT48" s="63"/>
      <c r="IUU48" s="62"/>
      <c r="IUV48" s="63"/>
      <c r="IUW48" s="62"/>
      <c r="IUX48" s="63"/>
      <c r="IUY48" s="62"/>
      <c r="IUZ48" s="63"/>
      <c r="IVA48" s="62"/>
      <c r="IVB48" s="63"/>
      <c r="IVC48" s="62"/>
      <c r="IVD48" s="63"/>
      <c r="IVE48" s="62"/>
      <c r="IVF48" s="63"/>
      <c r="IVG48" s="62"/>
      <c r="IVH48" s="63"/>
      <c r="IVI48" s="62"/>
      <c r="IVJ48" s="63"/>
      <c r="IVK48" s="62"/>
      <c r="IVL48" s="63"/>
      <c r="IVM48" s="62"/>
      <c r="IVN48" s="63"/>
      <c r="IVO48" s="62"/>
      <c r="IVP48" s="63"/>
      <c r="IVQ48" s="62"/>
      <c r="IVR48" s="63"/>
      <c r="IVS48" s="62"/>
      <c r="IVT48" s="63"/>
      <c r="IVU48" s="62"/>
      <c r="IVV48" s="63"/>
      <c r="IVW48" s="62"/>
      <c r="IVX48" s="63"/>
      <c r="IVY48" s="62"/>
      <c r="IVZ48" s="63"/>
      <c r="IWA48" s="62"/>
      <c r="IWB48" s="63"/>
      <c r="IWC48" s="62"/>
      <c r="IWD48" s="63"/>
      <c r="IWE48" s="62"/>
      <c r="IWF48" s="63"/>
      <c r="IWG48" s="62"/>
      <c r="IWH48" s="63"/>
      <c r="IWI48" s="62"/>
      <c r="IWJ48" s="63"/>
      <c r="IWK48" s="62"/>
      <c r="IWL48" s="63"/>
      <c r="IWM48" s="62"/>
      <c r="IWN48" s="63"/>
      <c r="IWO48" s="62"/>
      <c r="IWP48" s="63"/>
      <c r="IWQ48" s="62"/>
      <c r="IWR48" s="63"/>
      <c r="IWS48" s="62"/>
      <c r="IWT48" s="63"/>
      <c r="IWU48" s="62"/>
      <c r="IWV48" s="63"/>
      <c r="IWW48" s="62"/>
      <c r="IWX48" s="63"/>
      <c r="IWY48" s="62"/>
      <c r="IWZ48" s="63"/>
      <c r="IXA48" s="62"/>
      <c r="IXB48" s="63"/>
      <c r="IXC48" s="62"/>
      <c r="IXD48" s="63"/>
      <c r="IXE48" s="62"/>
      <c r="IXF48" s="63"/>
      <c r="IXG48" s="62"/>
      <c r="IXH48" s="63"/>
      <c r="IXI48" s="62"/>
      <c r="IXJ48" s="63"/>
      <c r="IXK48" s="62"/>
      <c r="IXL48" s="63"/>
      <c r="IXM48" s="62"/>
      <c r="IXN48" s="63"/>
      <c r="IXO48" s="62"/>
      <c r="IXP48" s="63"/>
      <c r="IXQ48" s="62"/>
      <c r="IXR48" s="63"/>
      <c r="IXS48" s="62"/>
      <c r="IXT48" s="63"/>
      <c r="IXU48" s="62"/>
      <c r="IXV48" s="63"/>
      <c r="IXW48" s="62"/>
      <c r="IXX48" s="63"/>
      <c r="IXY48" s="62"/>
      <c r="IXZ48" s="63"/>
      <c r="IYA48" s="62"/>
      <c r="IYB48" s="63"/>
      <c r="IYC48" s="62"/>
      <c r="IYD48" s="63"/>
      <c r="IYE48" s="62"/>
      <c r="IYF48" s="63"/>
      <c r="IYG48" s="62"/>
      <c r="IYH48" s="63"/>
      <c r="IYI48" s="62"/>
      <c r="IYJ48" s="63"/>
      <c r="IYK48" s="62"/>
      <c r="IYL48" s="63"/>
      <c r="IYM48" s="62"/>
      <c r="IYN48" s="63"/>
      <c r="IYO48" s="62"/>
      <c r="IYP48" s="63"/>
      <c r="IYQ48" s="62"/>
      <c r="IYR48" s="63"/>
      <c r="IYS48" s="62"/>
      <c r="IYT48" s="63"/>
      <c r="IYU48" s="62"/>
      <c r="IYV48" s="63"/>
      <c r="IYW48" s="62"/>
      <c r="IYX48" s="63"/>
      <c r="IYY48" s="62"/>
      <c r="IYZ48" s="63"/>
      <c r="IZA48" s="62"/>
      <c r="IZB48" s="63"/>
      <c r="IZC48" s="62"/>
      <c r="IZD48" s="63"/>
      <c r="IZE48" s="62"/>
      <c r="IZF48" s="63"/>
      <c r="IZG48" s="62"/>
      <c r="IZH48" s="63"/>
      <c r="IZI48" s="62"/>
      <c r="IZJ48" s="63"/>
      <c r="IZK48" s="62"/>
      <c r="IZL48" s="63"/>
      <c r="IZM48" s="62"/>
      <c r="IZN48" s="63"/>
      <c r="IZO48" s="62"/>
      <c r="IZP48" s="63"/>
      <c r="IZQ48" s="62"/>
      <c r="IZR48" s="63"/>
      <c r="IZS48" s="62"/>
      <c r="IZT48" s="63"/>
      <c r="IZU48" s="62"/>
      <c r="IZV48" s="63"/>
      <c r="IZW48" s="62"/>
      <c r="IZX48" s="63"/>
      <c r="IZY48" s="62"/>
      <c r="IZZ48" s="63"/>
      <c r="JAA48" s="62"/>
      <c r="JAB48" s="63"/>
      <c r="JAC48" s="62"/>
      <c r="JAD48" s="63"/>
      <c r="JAE48" s="62"/>
      <c r="JAF48" s="63"/>
      <c r="JAG48" s="62"/>
      <c r="JAH48" s="63"/>
      <c r="JAI48" s="62"/>
      <c r="JAJ48" s="63"/>
      <c r="JAK48" s="62"/>
      <c r="JAL48" s="63"/>
      <c r="JAM48" s="62"/>
      <c r="JAN48" s="63"/>
      <c r="JAO48" s="62"/>
      <c r="JAP48" s="63"/>
      <c r="JAQ48" s="62"/>
      <c r="JAR48" s="63"/>
      <c r="JAS48" s="62"/>
      <c r="JAT48" s="63"/>
      <c r="JAU48" s="62"/>
      <c r="JAV48" s="63"/>
      <c r="JAW48" s="62"/>
      <c r="JAX48" s="63"/>
      <c r="JAY48" s="62"/>
      <c r="JAZ48" s="63"/>
      <c r="JBA48" s="62"/>
      <c r="JBB48" s="63"/>
      <c r="JBC48" s="62"/>
      <c r="JBD48" s="63"/>
      <c r="JBE48" s="62"/>
      <c r="JBF48" s="63"/>
      <c r="JBG48" s="62"/>
      <c r="JBH48" s="63"/>
      <c r="JBI48" s="62"/>
      <c r="JBJ48" s="63"/>
      <c r="JBK48" s="62"/>
      <c r="JBL48" s="63"/>
      <c r="JBM48" s="62"/>
      <c r="JBN48" s="63"/>
      <c r="JBO48" s="62"/>
      <c r="JBP48" s="63"/>
      <c r="JBQ48" s="62"/>
      <c r="JBR48" s="63"/>
      <c r="JBS48" s="62"/>
      <c r="JBT48" s="63"/>
      <c r="JBU48" s="62"/>
      <c r="JBV48" s="63"/>
      <c r="JBW48" s="62"/>
      <c r="JBX48" s="63"/>
      <c r="JBY48" s="62"/>
      <c r="JBZ48" s="63"/>
      <c r="JCA48" s="62"/>
      <c r="JCB48" s="63"/>
      <c r="JCC48" s="62"/>
      <c r="JCD48" s="63"/>
      <c r="JCE48" s="62"/>
      <c r="JCF48" s="63"/>
      <c r="JCG48" s="62"/>
      <c r="JCH48" s="63"/>
      <c r="JCI48" s="62"/>
      <c r="JCJ48" s="63"/>
      <c r="JCK48" s="62"/>
      <c r="JCL48" s="63"/>
      <c r="JCM48" s="62"/>
      <c r="JCN48" s="63"/>
      <c r="JCO48" s="62"/>
      <c r="JCP48" s="63"/>
      <c r="JCQ48" s="62"/>
      <c r="JCR48" s="63"/>
      <c r="JCS48" s="62"/>
      <c r="JCT48" s="63"/>
      <c r="JCU48" s="62"/>
      <c r="JCV48" s="63"/>
      <c r="JCW48" s="62"/>
      <c r="JCX48" s="63"/>
      <c r="JCY48" s="62"/>
      <c r="JCZ48" s="63"/>
      <c r="JDA48" s="62"/>
      <c r="JDB48" s="63"/>
      <c r="JDC48" s="62"/>
      <c r="JDD48" s="63"/>
      <c r="JDE48" s="62"/>
      <c r="JDF48" s="63"/>
      <c r="JDG48" s="62"/>
      <c r="JDH48" s="63"/>
      <c r="JDI48" s="62"/>
      <c r="JDJ48" s="63"/>
      <c r="JDK48" s="62"/>
      <c r="JDL48" s="63"/>
      <c r="JDM48" s="62"/>
      <c r="JDN48" s="63"/>
      <c r="JDO48" s="62"/>
      <c r="JDP48" s="63"/>
      <c r="JDQ48" s="62"/>
      <c r="JDR48" s="63"/>
      <c r="JDS48" s="62"/>
      <c r="JDT48" s="63"/>
      <c r="JDU48" s="62"/>
      <c r="JDV48" s="63"/>
      <c r="JDW48" s="62"/>
      <c r="JDX48" s="63"/>
      <c r="JDY48" s="62"/>
      <c r="JDZ48" s="63"/>
      <c r="JEA48" s="62"/>
      <c r="JEB48" s="63"/>
      <c r="JEC48" s="62"/>
      <c r="JED48" s="63"/>
      <c r="JEE48" s="62"/>
      <c r="JEF48" s="63"/>
      <c r="JEG48" s="62"/>
      <c r="JEH48" s="63"/>
      <c r="JEI48" s="62"/>
      <c r="JEJ48" s="63"/>
      <c r="JEK48" s="62"/>
      <c r="JEL48" s="63"/>
      <c r="JEM48" s="62"/>
      <c r="JEN48" s="63"/>
      <c r="JEO48" s="62"/>
      <c r="JEP48" s="63"/>
      <c r="JEQ48" s="62"/>
      <c r="JER48" s="63"/>
      <c r="JES48" s="62"/>
      <c r="JET48" s="63"/>
      <c r="JEU48" s="62"/>
      <c r="JEV48" s="63"/>
      <c r="JEW48" s="62"/>
      <c r="JEX48" s="63"/>
      <c r="JEY48" s="62"/>
      <c r="JEZ48" s="63"/>
      <c r="JFA48" s="62"/>
      <c r="JFB48" s="63"/>
      <c r="JFC48" s="62"/>
      <c r="JFD48" s="63"/>
      <c r="JFE48" s="62"/>
      <c r="JFF48" s="63"/>
      <c r="JFG48" s="62"/>
      <c r="JFH48" s="63"/>
      <c r="JFI48" s="62"/>
      <c r="JFJ48" s="63"/>
      <c r="JFK48" s="62"/>
      <c r="JFL48" s="63"/>
      <c r="JFM48" s="62"/>
      <c r="JFN48" s="63"/>
      <c r="JFO48" s="62"/>
      <c r="JFP48" s="63"/>
      <c r="JFQ48" s="62"/>
      <c r="JFR48" s="63"/>
      <c r="JFS48" s="62"/>
      <c r="JFT48" s="63"/>
      <c r="JFU48" s="62"/>
      <c r="JFV48" s="63"/>
      <c r="JFW48" s="62"/>
      <c r="JFX48" s="63"/>
      <c r="JFY48" s="62"/>
      <c r="JFZ48" s="63"/>
      <c r="JGA48" s="62"/>
      <c r="JGB48" s="63"/>
      <c r="JGC48" s="62"/>
      <c r="JGD48" s="63"/>
      <c r="JGE48" s="62"/>
      <c r="JGF48" s="63"/>
      <c r="JGG48" s="62"/>
      <c r="JGH48" s="63"/>
      <c r="JGI48" s="62"/>
      <c r="JGJ48" s="63"/>
      <c r="JGK48" s="62"/>
      <c r="JGL48" s="63"/>
      <c r="JGM48" s="62"/>
      <c r="JGN48" s="63"/>
      <c r="JGO48" s="62"/>
      <c r="JGP48" s="63"/>
      <c r="JGQ48" s="62"/>
      <c r="JGR48" s="63"/>
      <c r="JGS48" s="62"/>
      <c r="JGT48" s="63"/>
      <c r="JGU48" s="62"/>
      <c r="JGV48" s="63"/>
      <c r="JGW48" s="62"/>
      <c r="JGX48" s="63"/>
      <c r="JGY48" s="62"/>
      <c r="JGZ48" s="63"/>
      <c r="JHA48" s="62"/>
      <c r="JHB48" s="63"/>
      <c r="JHC48" s="62"/>
      <c r="JHD48" s="63"/>
      <c r="JHE48" s="62"/>
      <c r="JHF48" s="63"/>
      <c r="JHG48" s="62"/>
      <c r="JHH48" s="63"/>
      <c r="JHI48" s="62"/>
      <c r="JHJ48" s="63"/>
      <c r="JHK48" s="62"/>
      <c r="JHL48" s="63"/>
      <c r="JHM48" s="62"/>
      <c r="JHN48" s="63"/>
      <c r="JHO48" s="62"/>
      <c r="JHP48" s="63"/>
      <c r="JHQ48" s="62"/>
      <c r="JHR48" s="63"/>
      <c r="JHS48" s="62"/>
      <c r="JHT48" s="63"/>
      <c r="JHU48" s="62"/>
      <c r="JHV48" s="63"/>
      <c r="JHW48" s="62"/>
      <c r="JHX48" s="63"/>
      <c r="JHY48" s="62"/>
      <c r="JHZ48" s="63"/>
      <c r="JIA48" s="62"/>
      <c r="JIB48" s="63"/>
      <c r="JIC48" s="62"/>
      <c r="JID48" s="63"/>
      <c r="JIE48" s="62"/>
      <c r="JIF48" s="63"/>
      <c r="JIG48" s="62"/>
      <c r="JIH48" s="63"/>
      <c r="JII48" s="62"/>
      <c r="JIJ48" s="63"/>
      <c r="JIK48" s="62"/>
      <c r="JIL48" s="63"/>
      <c r="JIM48" s="62"/>
      <c r="JIN48" s="63"/>
      <c r="JIO48" s="62"/>
      <c r="JIP48" s="63"/>
      <c r="JIQ48" s="62"/>
      <c r="JIR48" s="63"/>
      <c r="JIS48" s="62"/>
      <c r="JIT48" s="63"/>
      <c r="JIU48" s="62"/>
      <c r="JIV48" s="63"/>
      <c r="JIW48" s="62"/>
      <c r="JIX48" s="63"/>
      <c r="JIY48" s="62"/>
      <c r="JIZ48" s="63"/>
      <c r="JJA48" s="62"/>
      <c r="JJB48" s="63"/>
      <c r="JJC48" s="62"/>
      <c r="JJD48" s="63"/>
      <c r="JJE48" s="62"/>
      <c r="JJF48" s="63"/>
      <c r="JJG48" s="62"/>
      <c r="JJH48" s="63"/>
      <c r="JJI48" s="62"/>
      <c r="JJJ48" s="63"/>
      <c r="JJK48" s="62"/>
      <c r="JJL48" s="63"/>
      <c r="JJM48" s="62"/>
      <c r="JJN48" s="63"/>
      <c r="JJO48" s="62"/>
      <c r="JJP48" s="63"/>
      <c r="JJQ48" s="62"/>
      <c r="JJR48" s="63"/>
      <c r="JJS48" s="62"/>
      <c r="JJT48" s="63"/>
      <c r="JJU48" s="62"/>
      <c r="JJV48" s="63"/>
      <c r="JJW48" s="62"/>
      <c r="JJX48" s="63"/>
      <c r="JJY48" s="62"/>
      <c r="JJZ48" s="63"/>
      <c r="JKA48" s="62"/>
      <c r="JKB48" s="63"/>
      <c r="JKC48" s="62"/>
      <c r="JKD48" s="63"/>
      <c r="JKE48" s="62"/>
      <c r="JKF48" s="63"/>
      <c r="JKG48" s="62"/>
      <c r="JKH48" s="63"/>
      <c r="JKI48" s="62"/>
      <c r="JKJ48" s="63"/>
      <c r="JKK48" s="62"/>
      <c r="JKL48" s="63"/>
      <c r="JKM48" s="62"/>
      <c r="JKN48" s="63"/>
      <c r="JKO48" s="62"/>
      <c r="JKP48" s="63"/>
      <c r="JKQ48" s="62"/>
      <c r="JKR48" s="63"/>
      <c r="JKS48" s="62"/>
      <c r="JKT48" s="63"/>
      <c r="JKU48" s="62"/>
      <c r="JKV48" s="63"/>
      <c r="JKW48" s="62"/>
      <c r="JKX48" s="63"/>
      <c r="JKY48" s="62"/>
      <c r="JKZ48" s="63"/>
      <c r="JLA48" s="62"/>
      <c r="JLB48" s="63"/>
      <c r="JLC48" s="62"/>
      <c r="JLD48" s="63"/>
      <c r="JLE48" s="62"/>
      <c r="JLF48" s="63"/>
      <c r="JLG48" s="62"/>
      <c r="JLH48" s="63"/>
      <c r="JLI48" s="62"/>
      <c r="JLJ48" s="63"/>
      <c r="JLK48" s="62"/>
      <c r="JLL48" s="63"/>
      <c r="JLM48" s="62"/>
      <c r="JLN48" s="63"/>
      <c r="JLO48" s="62"/>
      <c r="JLP48" s="63"/>
      <c r="JLQ48" s="62"/>
      <c r="JLR48" s="63"/>
      <c r="JLS48" s="62"/>
      <c r="JLT48" s="63"/>
      <c r="JLU48" s="62"/>
      <c r="JLV48" s="63"/>
      <c r="JLW48" s="62"/>
      <c r="JLX48" s="63"/>
      <c r="JLY48" s="62"/>
      <c r="JLZ48" s="63"/>
      <c r="JMA48" s="62"/>
      <c r="JMB48" s="63"/>
      <c r="JMC48" s="62"/>
      <c r="JMD48" s="63"/>
      <c r="JME48" s="62"/>
      <c r="JMF48" s="63"/>
      <c r="JMG48" s="62"/>
      <c r="JMH48" s="63"/>
      <c r="JMI48" s="62"/>
      <c r="JMJ48" s="63"/>
      <c r="JMK48" s="62"/>
      <c r="JML48" s="63"/>
      <c r="JMM48" s="62"/>
      <c r="JMN48" s="63"/>
      <c r="JMO48" s="62"/>
      <c r="JMP48" s="63"/>
      <c r="JMQ48" s="62"/>
      <c r="JMR48" s="63"/>
      <c r="JMS48" s="62"/>
      <c r="JMT48" s="63"/>
      <c r="JMU48" s="62"/>
      <c r="JMV48" s="63"/>
      <c r="JMW48" s="62"/>
      <c r="JMX48" s="63"/>
      <c r="JMY48" s="62"/>
      <c r="JMZ48" s="63"/>
      <c r="JNA48" s="62"/>
      <c r="JNB48" s="63"/>
      <c r="JNC48" s="62"/>
      <c r="JND48" s="63"/>
      <c r="JNE48" s="62"/>
      <c r="JNF48" s="63"/>
      <c r="JNG48" s="62"/>
      <c r="JNH48" s="63"/>
      <c r="JNI48" s="62"/>
      <c r="JNJ48" s="63"/>
      <c r="JNK48" s="62"/>
      <c r="JNL48" s="63"/>
      <c r="JNM48" s="62"/>
      <c r="JNN48" s="63"/>
      <c r="JNO48" s="62"/>
      <c r="JNP48" s="63"/>
      <c r="JNQ48" s="62"/>
      <c r="JNR48" s="63"/>
      <c r="JNS48" s="62"/>
      <c r="JNT48" s="63"/>
      <c r="JNU48" s="62"/>
      <c r="JNV48" s="63"/>
      <c r="JNW48" s="62"/>
      <c r="JNX48" s="63"/>
      <c r="JNY48" s="62"/>
      <c r="JNZ48" s="63"/>
      <c r="JOA48" s="62"/>
      <c r="JOB48" s="63"/>
      <c r="JOC48" s="62"/>
      <c r="JOD48" s="63"/>
      <c r="JOE48" s="62"/>
      <c r="JOF48" s="63"/>
      <c r="JOG48" s="62"/>
      <c r="JOH48" s="63"/>
      <c r="JOI48" s="62"/>
      <c r="JOJ48" s="63"/>
      <c r="JOK48" s="62"/>
      <c r="JOL48" s="63"/>
      <c r="JOM48" s="62"/>
      <c r="JON48" s="63"/>
      <c r="JOO48" s="62"/>
      <c r="JOP48" s="63"/>
      <c r="JOQ48" s="62"/>
      <c r="JOR48" s="63"/>
      <c r="JOS48" s="62"/>
      <c r="JOT48" s="63"/>
      <c r="JOU48" s="62"/>
      <c r="JOV48" s="63"/>
      <c r="JOW48" s="62"/>
      <c r="JOX48" s="63"/>
      <c r="JOY48" s="62"/>
      <c r="JOZ48" s="63"/>
      <c r="JPA48" s="62"/>
      <c r="JPB48" s="63"/>
      <c r="JPC48" s="62"/>
      <c r="JPD48" s="63"/>
      <c r="JPE48" s="62"/>
      <c r="JPF48" s="63"/>
      <c r="JPG48" s="62"/>
      <c r="JPH48" s="63"/>
      <c r="JPI48" s="62"/>
      <c r="JPJ48" s="63"/>
      <c r="JPK48" s="62"/>
      <c r="JPL48" s="63"/>
      <c r="JPM48" s="62"/>
      <c r="JPN48" s="63"/>
      <c r="JPO48" s="62"/>
      <c r="JPP48" s="63"/>
      <c r="JPQ48" s="62"/>
      <c r="JPR48" s="63"/>
      <c r="JPS48" s="62"/>
      <c r="JPT48" s="63"/>
      <c r="JPU48" s="62"/>
      <c r="JPV48" s="63"/>
      <c r="JPW48" s="62"/>
      <c r="JPX48" s="63"/>
      <c r="JPY48" s="62"/>
      <c r="JPZ48" s="63"/>
      <c r="JQA48" s="62"/>
      <c r="JQB48" s="63"/>
      <c r="JQC48" s="62"/>
      <c r="JQD48" s="63"/>
      <c r="JQE48" s="62"/>
      <c r="JQF48" s="63"/>
      <c r="JQG48" s="62"/>
      <c r="JQH48" s="63"/>
      <c r="JQI48" s="62"/>
      <c r="JQJ48" s="63"/>
      <c r="JQK48" s="62"/>
      <c r="JQL48" s="63"/>
      <c r="JQM48" s="62"/>
      <c r="JQN48" s="63"/>
      <c r="JQO48" s="62"/>
      <c r="JQP48" s="63"/>
      <c r="JQQ48" s="62"/>
      <c r="JQR48" s="63"/>
      <c r="JQS48" s="62"/>
      <c r="JQT48" s="63"/>
      <c r="JQU48" s="62"/>
      <c r="JQV48" s="63"/>
      <c r="JQW48" s="62"/>
      <c r="JQX48" s="63"/>
      <c r="JQY48" s="62"/>
      <c r="JQZ48" s="63"/>
      <c r="JRA48" s="62"/>
      <c r="JRB48" s="63"/>
      <c r="JRC48" s="62"/>
      <c r="JRD48" s="63"/>
      <c r="JRE48" s="62"/>
      <c r="JRF48" s="63"/>
      <c r="JRG48" s="62"/>
      <c r="JRH48" s="63"/>
      <c r="JRI48" s="62"/>
      <c r="JRJ48" s="63"/>
      <c r="JRK48" s="62"/>
      <c r="JRL48" s="63"/>
      <c r="JRM48" s="62"/>
      <c r="JRN48" s="63"/>
      <c r="JRO48" s="62"/>
      <c r="JRP48" s="63"/>
      <c r="JRQ48" s="62"/>
      <c r="JRR48" s="63"/>
      <c r="JRS48" s="62"/>
      <c r="JRT48" s="63"/>
      <c r="JRU48" s="62"/>
      <c r="JRV48" s="63"/>
      <c r="JRW48" s="62"/>
      <c r="JRX48" s="63"/>
      <c r="JRY48" s="62"/>
      <c r="JRZ48" s="63"/>
      <c r="JSA48" s="62"/>
      <c r="JSB48" s="63"/>
      <c r="JSC48" s="62"/>
      <c r="JSD48" s="63"/>
      <c r="JSE48" s="62"/>
      <c r="JSF48" s="63"/>
      <c r="JSG48" s="62"/>
      <c r="JSH48" s="63"/>
      <c r="JSI48" s="62"/>
      <c r="JSJ48" s="63"/>
      <c r="JSK48" s="62"/>
      <c r="JSL48" s="63"/>
      <c r="JSM48" s="62"/>
      <c r="JSN48" s="63"/>
      <c r="JSO48" s="62"/>
      <c r="JSP48" s="63"/>
      <c r="JSQ48" s="62"/>
      <c r="JSR48" s="63"/>
      <c r="JSS48" s="62"/>
      <c r="JST48" s="63"/>
      <c r="JSU48" s="62"/>
      <c r="JSV48" s="63"/>
      <c r="JSW48" s="62"/>
      <c r="JSX48" s="63"/>
      <c r="JSY48" s="62"/>
      <c r="JSZ48" s="63"/>
      <c r="JTA48" s="62"/>
      <c r="JTB48" s="63"/>
      <c r="JTC48" s="62"/>
      <c r="JTD48" s="63"/>
      <c r="JTE48" s="62"/>
      <c r="JTF48" s="63"/>
      <c r="JTG48" s="62"/>
      <c r="JTH48" s="63"/>
      <c r="JTI48" s="62"/>
      <c r="JTJ48" s="63"/>
      <c r="JTK48" s="62"/>
      <c r="JTL48" s="63"/>
      <c r="JTM48" s="62"/>
      <c r="JTN48" s="63"/>
      <c r="JTO48" s="62"/>
      <c r="JTP48" s="63"/>
      <c r="JTQ48" s="62"/>
      <c r="JTR48" s="63"/>
      <c r="JTS48" s="62"/>
      <c r="JTT48" s="63"/>
      <c r="JTU48" s="62"/>
      <c r="JTV48" s="63"/>
      <c r="JTW48" s="62"/>
      <c r="JTX48" s="63"/>
      <c r="JTY48" s="62"/>
      <c r="JTZ48" s="63"/>
      <c r="JUA48" s="62"/>
      <c r="JUB48" s="63"/>
      <c r="JUC48" s="62"/>
      <c r="JUD48" s="63"/>
      <c r="JUE48" s="62"/>
      <c r="JUF48" s="63"/>
      <c r="JUG48" s="62"/>
      <c r="JUH48" s="63"/>
      <c r="JUI48" s="62"/>
      <c r="JUJ48" s="63"/>
      <c r="JUK48" s="62"/>
      <c r="JUL48" s="63"/>
      <c r="JUM48" s="62"/>
      <c r="JUN48" s="63"/>
      <c r="JUO48" s="62"/>
      <c r="JUP48" s="63"/>
      <c r="JUQ48" s="62"/>
      <c r="JUR48" s="63"/>
      <c r="JUS48" s="62"/>
      <c r="JUT48" s="63"/>
      <c r="JUU48" s="62"/>
      <c r="JUV48" s="63"/>
      <c r="JUW48" s="62"/>
      <c r="JUX48" s="63"/>
      <c r="JUY48" s="62"/>
      <c r="JUZ48" s="63"/>
      <c r="JVA48" s="62"/>
      <c r="JVB48" s="63"/>
      <c r="JVC48" s="62"/>
      <c r="JVD48" s="63"/>
      <c r="JVE48" s="62"/>
      <c r="JVF48" s="63"/>
      <c r="JVG48" s="62"/>
      <c r="JVH48" s="63"/>
      <c r="JVI48" s="62"/>
      <c r="JVJ48" s="63"/>
      <c r="JVK48" s="62"/>
      <c r="JVL48" s="63"/>
      <c r="JVM48" s="62"/>
      <c r="JVN48" s="63"/>
      <c r="JVO48" s="62"/>
      <c r="JVP48" s="63"/>
      <c r="JVQ48" s="62"/>
      <c r="JVR48" s="63"/>
      <c r="JVS48" s="62"/>
      <c r="JVT48" s="63"/>
      <c r="JVU48" s="62"/>
      <c r="JVV48" s="63"/>
      <c r="JVW48" s="62"/>
      <c r="JVX48" s="63"/>
      <c r="JVY48" s="62"/>
      <c r="JVZ48" s="63"/>
      <c r="JWA48" s="62"/>
      <c r="JWB48" s="63"/>
      <c r="JWC48" s="62"/>
      <c r="JWD48" s="63"/>
      <c r="JWE48" s="62"/>
      <c r="JWF48" s="63"/>
      <c r="JWG48" s="62"/>
      <c r="JWH48" s="63"/>
      <c r="JWI48" s="62"/>
      <c r="JWJ48" s="63"/>
      <c r="JWK48" s="62"/>
      <c r="JWL48" s="63"/>
      <c r="JWM48" s="62"/>
      <c r="JWN48" s="63"/>
      <c r="JWO48" s="62"/>
      <c r="JWP48" s="63"/>
      <c r="JWQ48" s="62"/>
      <c r="JWR48" s="63"/>
      <c r="JWS48" s="62"/>
      <c r="JWT48" s="63"/>
      <c r="JWU48" s="62"/>
      <c r="JWV48" s="63"/>
      <c r="JWW48" s="62"/>
      <c r="JWX48" s="63"/>
      <c r="JWY48" s="62"/>
      <c r="JWZ48" s="63"/>
      <c r="JXA48" s="62"/>
      <c r="JXB48" s="63"/>
      <c r="JXC48" s="62"/>
      <c r="JXD48" s="63"/>
      <c r="JXE48" s="62"/>
      <c r="JXF48" s="63"/>
      <c r="JXG48" s="62"/>
      <c r="JXH48" s="63"/>
      <c r="JXI48" s="62"/>
      <c r="JXJ48" s="63"/>
      <c r="JXK48" s="62"/>
      <c r="JXL48" s="63"/>
      <c r="JXM48" s="62"/>
      <c r="JXN48" s="63"/>
      <c r="JXO48" s="62"/>
      <c r="JXP48" s="63"/>
      <c r="JXQ48" s="62"/>
      <c r="JXR48" s="63"/>
      <c r="JXS48" s="62"/>
      <c r="JXT48" s="63"/>
      <c r="JXU48" s="62"/>
      <c r="JXV48" s="63"/>
      <c r="JXW48" s="62"/>
      <c r="JXX48" s="63"/>
      <c r="JXY48" s="62"/>
      <c r="JXZ48" s="63"/>
      <c r="JYA48" s="62"/>
      <c r="JYB48" s="63"/>
      <c r="JYC48" s="62"/>
      <c r="JYD48" s="63"/>
      <c r="JYE48" s="62"/>
      <c r="JYF48" s="63"/>
      <c r="JYG48" s="62"/>
      <c r="JYH48" s="63"/>
      <c r="JYI48" s="62"/>
      <c r="JYJ48" s="63"/>
      <c r="JYK48" s="62"/>
      <c r="JYL48" s="63"/>
      <c r="JYM48" s="62"/>
      <c r="JYN48" s="63"/>
      <c r="JYO48" s="62"/>
      <c r="JYP48" s="63"/>
      <c r="JYQ48" s="62"/>
      <c r="JYR48" s="63"/>
      <c r="JYS48" s="62"/>
      <c r="JYT48" s="63"/>
      <c r="JYU48" s="62"/>
      <c r="JYV48" s="63"/>
      <c r="JYW48" s="62"/>
      <c r="JYX48" s="63"/>
      <c r="JYY48" s="62"/>
      <c r="JYZ48" s="63"/>
      <c r="JZA48" s="62"/>
      <c r="JZB48" s="63"/>
      <c r="JZC48" s="62"/>
      <c r="JZD48" s="63"/>
      <c r="JZE48" s="62"/>
      <c r="JZF48" s="63"/>
      <c r="JZG48" s="62"/>
      <c r="JZH48" s="63"/>
      <c r="JZI48" s="62"/>
      <c r="JZJ48" s="63"/>
      <c r="JZK48" s="62"/>
      <c r="JZL48" s="63"/>
      <c r="JZM48" s="62"/>
      <c r="JZN48" s="63"/>
      <c r="JZO48" s="62"/>
      <c r="JZP48" s="63"/>
      <c r="JZQ48" s="62"/>
      <c r="JZR48" s="63"/>
      <c r="JZS48" s="62"/>
      <c r="JZT48" s="63"/>
      <c r="JZU48" s="62"/>
      <c r="JZV48" s="63"/>
      <c r="JZW48" s="62"/>
      <c r="JZX48" s="63"/>
      <c r="JZY48" s="62"/>
      <c r="JZZ48" s="63"/>
      <c r="KAA48" s="62"/>
      <c r="KAB48" s="63"/>
      <c r="KAC48" s="62"/>
      <c r="KAD48" s="63"/>
      <c r="KAE48" s="62"/>
      <c r="KAF48" s="63"/>
      <c r="KAG48" s="62"/>
      <c r="KAH48" s="63"/>
      <c r="KAI48" s="62"/>
      <c r="KAJ48" s="63"/>
      <c r="KAK48" s="62"/>
      <c r="KAL48" s="63"/>
      <c r="KAM48" s="62"/>
      <c r="KAN48" s="63"/>
      <c r="KAO48" s="62"/>
      <c r="KAP48" s="63"/>
      <c r="KAQ48" s="62"/>
      <c r="KAR48" s="63"/>
      <c r="KAS48" s="62"/>
      <c r="KAT48" s="63"/>
      <c r="KAU48" s="62"/>
      <c r="KAV48" s="63"/>
      <c r="KAW48" s="62"/>
      <c r="KAX48" s="63"/>
      <c r="KAY48" s="62"/>
      <c r="KAZ48" s="63"/>
      <c r="KBA48" s="62"/>
      <c r="KBB48" s="63"/>
      <c r="KBC48" s="62"/>
      <c r="KBD48" s="63"/>
      <c r="KBE48" s="62"/>
      <c r="KBF48" s="63"/>
      <c r="KBG48" s="62"/>
      <c r="KBH48" s="63"/>
      <c r="KBI48" s="62"/>
      <c r="KBJ48" s="63"/>
      <c r="KBK48" s="62"/>
      <c r="KBL48" s="63"/>
      <c r="KBM48" s="62"/>
      <c r="KBN48" s="63"/>
      <c r="KBO48" s="62"/>
      <c r="KBP48" s="63"/>
      <c r="KBQ48" s="62"/>
      <c r="KBR48" s="63"/>
      <c r="KBS48" s="62"/>
      <c r="KBT48" s="63"/>
      <c r="KBU48" s="62"/>
      <c r="KBV48" s="63"/>
      <c r="KBW48" s="62"/>
      <c r="KBX48" s="63"/>
      <c r="KBY48" s="62"/>
      <c r="KBZ48" s="63"/>
      <c r="KCA48" s="62"/>
      <c r="KCB48" s="63"/>
      <c r="KCC48" s="62"/>
      <c r="KCD48" s="63"/>
      <c r="KCE48" s="62"/>
      <c r="KCF48" s="63"/>
      <c r="KCG48" s="62"/>
      <c r="KCH48" s="63"/>
      <c r="KCI48" s="62"/>
      <c r="KCJ48" s="63"/>
      <c r="KCK48" s="62"/>
      <c r="KCL48" s="63"/>
      <c r="KCM48" s="62"/>
      <c r="KCN48" s="63"/>
      <c r="KCO48" s="62"/>
      <c r="KCP48" s="63"/>
      <c r="KCQ48" s="62"/>
      <c r="KCR48" s="63"/>
      <c r="KCS48" s="62"/>
      <c r="KCT48" s="63"/>
      <c r="KCU48" s="62"/>
      <c r="KCV48" s="63"/>
      <c r="KCW48" s="62"/>
      <c r="KCX48" s="63"/>
      <c r="KCY48" s="62"/>
      <c r="KCZ48" s="63"/>
      <c r="KDA48" s="62"/>
      <c r="KDB48" s="63"/>
      <c r="KDC48" s="62"/>
      <c r="KDD48" s="63"/>
      <c r="KDE48" s="62"/>
      <c r="KDF48" s="63"/>
      <c r="KDG48" s="62"/>
      <c r="KDH48" s="63"/>
      <c r="KDI48" s="62"/>
      <c r="KDJ48" s="63"/>
      <c r="KDK48" s="62"/>
      <c r="KDL48" s="63"/>
      <c r="KDM48" s="62"/>
      <c r="KDN48" s="63"/>
      <c r="KDO48" s="62"/>
      <c r="KDP48" s="63"/>
      <c r="KDQ48" s="62"/>
      <c r="KDR48" s="63"/>
      <c r="KDS48" s="62"/>
      <c r="KDT48" s="63"/>
      <c r="KDU48" s="62"/>
      <c r="KDV48" s="63"/>
      <c r="KDW48" s="62"/>
      <c r="KDX48" s="63"/>
      <c r="KDY48" s="62"/>
      <c r="KDZ48" s="63"/>
      <c r="KEA48" s="62"/>
      <c r="KEB48" s="63"/>
      <c r="KEC48" s="62"/>
      <c r="KED48" s="63"/>
      <c r="KEE48" s="62"/>
      <c r="KEF48" s="63"/>
      <c r="KEG48" s="62"/>
      <c r="KEH48" s="63"/>
      <c r="KEI48" s="62"/>
      <c r="KEJ48" s="63"/>
      <c r="KEK48" s="62"/>
      <c r="KEL48" s="63"/>
      <c r="KEM48" s="62"/>
      <c r="KEN48" s="63"/>
      <c r="KEO48" s="62"/>
      <c r="KEP48" s="63"/>
      <c r="KEQ48" s="62"/>
      <c r="KER48" s="63"/>
      <c r="KES48" s="62"/>
      <c r="KET48" s="63"/>
      <c r="KEU48" s="62"/>
      <c r="KEV48" s="63"/>
      <c r="KEW48" s="62"/>
      <c r="KEX48" s="63"/>
      <c r="KEY48" s="62"/>
      <c r="KEZ48" s="63"/>
      <c r="KFA48" s="62"/>
      <c r="KFB48" s="63"/>
      <c r="KFC48" s="62"/>
      <c r="KFD48" s="63"/>
      <c r="KFE48" s="62"/>
      <c r="KFF48" s="63"/>
      <c r="KFG48" s="62"/>
      <c r="KFH48" s="63"/>
      <c r="KFI48" s="62"/>
      <c r="KFJ48" s="63"/>
      <c r="KFK48" s="62"/>
      <c r="KFL48" s="63"/>
      <c r="KFM48" s="62"/>
      <c r="KFN48" s="63"/>
      <c r="KFO48" s="62"/>
      <c r="KFP48" s="63"/>
      <c r="KFQ48" s="62"/>
      <c r="KFR48" s="63"/>
      <c r="KFS48" s="62"/>
      <c r="KFT48" s="63"/>
      <c r="KFU48" s="62"/>
      <c r="KFV48" s="63"/>
      <c r="KFW48" s="62"/>
      <c r="KFX48" s="63"/>
      <c r="KFY48" s="62"/>
      <c r="KFZ48" s="63"/>
      <c r="KGA48" s="62"/>
      <c r="KGB48" s="63"/>
      <c r="KGC48" s="62"/>
      <c r="KGD48" s="63"/>
      <c r="KGE48" s="62"/>
      <c r="KGF48" s="63"/>
      <c r="KGG48" s="62"/>
      <c r="KGH48" s="63"/>
      <c r="KGI48" s="62"/>
      <c r="KGJ48" s="63"/>
      <c r="KGK48" s="62"/>
      <c r="KGL48" s="63"/>
      <c r="KGM48" s="62"/>
      <c r="KGN48" s="63"/>
      <c r="KGO48" s="62"/>
      <c r="KGP48" s="63"/>
      <c r="KGQ48" s="62"/>
      <c r="KGR48" s="63"/>
      <c r="KGS48" s="62"/>
      <c r="KGT48" s="63"/>
      <c r="KGU48" s="62"/>
      <c r="KGV48" s="63"/>
      <c r="KGW48" s="62"/>
      <c r="KGX48" s="63"/>
      <c r="KGY48" s="62"/>
      <c r="KGZ48" s="63"/>
      <c r="KHA48" s="62"/>
      <c r="KHB48" s="63"/>
      <c r="KHC48" s="62"/>
      <c r="KHD48" s="63"/>
      <c r="KHE48" s="62"/>
      <c r="KHF48" s="63"/>
      <c r="KHG48" s="62"/>
      <c r="KHH48" s="63"/>
      <c r="KHI48" s="62"/>
      <c r="KHJ48" s="63"/>
      <c r="KHK48" s="62"/>
      <c r="KHL48" s="63"/>
      <c r="KHM48" s="62"/>
      <c r="KHN48" s="63"/>
      <c r="KHO48" s="62"/>
      <c r="KHP48" s="63"/>
      <c r="KHQ48" s="62"/>
      <c r="KHR48" s="63"/>
      <c r="KHS48" s="62"/>
      <c r="KHT48" s="63"/>
      <c r="KHU48" s="62"/>
      <c r="KHV48" s="63"/>
      <c r="KHW48" s="62"/>
      <c r="KHX48" s="63"/>
      <c r="KHY48" s="62"/>
      <c r="KHZ48" s="63"/>
      <c r="KIA48" s="62"/>
      <c r="KIB48" s="63"/>
      <c r="KIC48" s="62"/>
      <c r="KID48" s="63"/>
      <c r="KIE48" s="62"/>
      <c r="KIF48" s="63"/>
      <c r="KIG48" s="62"/>
      <c r="KIH48" s="63"/>
      <c r="KII48" s="62"/>
      <c r="KIJ48" s="63"/>
      <c r="KIK48" s="62"/>
      <c r="KIL48" s="63"/>
      <c r="KIM48" s="62"/>
      <c r="KIN48" s="63"/>
      <c r="KIO48" s="62"/>
      <c r="KIP48" s="63"/>
      <c r="KIQ48" s="62"/>
      <c r="KIR48" s="63"/>
      <c r="KIS48" s="62"/>
      <c r="KIT48" s="63"/>
      <c r="KIU48" s="62"/>
      <c r="KIV48" s="63"/>
      <c r="KIW48" s="62"/>
      <c r="KIX48" s="63"/>
      <c r="KIY48" s="62"/>
      <c r="KIZ48" s="63"/>
      <c r="KJA48" s="62"/>
      <c r="KJB48" s="63"/>
      <c r="KJC48" s="62"/>
      <c r="KJD48" s="63"/>
      <c r="KJE48" s="62"/>
      <c r="KJF48" s="63"/>
      <c r="KJG48" s="62"/>
      <c r="KJH48" s="63"/>
      <c r="KJI48" s="62"/>
      <c r="KJJ48" s="63"/>
      <c r="KJK48" s="62"/>
      <c r="KJL48" s="63"/>
      <c r="KJM48" s="62"/>
      <c r="KJN48" s="63"/>
      <c r="KJO48" s="62"/>
      <c r="KJP48" s="63"/>
      <c r="KJQ48" s="62"/>
      <c r="KJR48" s="63"/>
      <c r="KJS48" s="62"/>
      <c r="KJT48" s="63"/>
      <c r="KJU48" s="62"/>
      <c r="KJV48" s="63"/>
      <c r="KJW48" s="62"/>
      <c r="KJX48" s="63"/>
      <c r="KJY48" s="62"/>
      <c r="KJZ48" s="63"/>
      <c r="KKA48" s="62"/>
      <c r="KKB48" s="63"/>
      <c r="KKC48" s="62"/>
      <c r="KKD48" s="63"/>
      <c r="KKE48" s="62"/>
      <c r="KKF48" s="63"/>
      <c r="KKG48" s="62"/>
      <c r="KKH48" s="63"/>
      <c r="KKI48" s="62"/>
      <c r="KKJ48" s="63"/>
      <c r="KKK48" s="62"/>
      <c r="KKL48" s="63"/>
      <c r="KKM48" s="62"/>
      <c r="KKN48" s="63"/>
      <c r="KKO48" s="62"/>
      <c r="KKP48" s="63"/>
      <c r="KKQ48" s="62"/>
      <c r="KKR48" s="63"/>
      <c r="KKS48" s="62"/>
      <c r="KKT48" s="63"/>
      <c r="KKU48" s="62"/>
      <c r="KKV48" s="63"/>
      <c r="KKW48" s="62"/>
      <c r="KKX48" s="63"/>
      <c r="KKY48" s="62"/>
      <c r="KKZ48" s="63"/>
      <c r="KLA48" s="62"/>
      <c r="KLB48" s="63"/>
      <c r="KLC48" s="62"/>
      <c r="KLD48" s="63"/>
      <c r="KLE48" s="62"/>
      <c r="KLF48" s="63"/>
      <c r="KLG48" s="62"/>
      <c r="KLH48" s="63"/>
      <c r="KLI48" s="62"/>
      <c r="KLJ48" s="63"/>
      <c r="KLK48" s="62"/>
      <c r="KLL48" s="63"/>
      <c r="KLM48" s="62"/>
      <c r="KLN48" s="63"/>
      <c r="KLO48" s="62"/>
      <c r="KLP48" s="63"/>
      <c r="KLQ48" s="62"/>
      <c r="KLR48" s="63"/>
      <c r="KLS48" s="62"/>
      <c r="KLT48" s="63"/>
      <c r="KLU48" s="62"/>
      <c r="KLV48" s="63"/>
      <c r="KLW48" s="62"/>
      <c r="KLX48" s="63"/>
      <c r="KLY48" s="62"/>
      <c r="KLZ48" s="63"/>
      <c r="KMA48" s="62"/>
      <c r="KMB48" s="63"/>
      <c r="KMC48" s="62"/>
      <c r="KMD48" s="63"/>
      <c r="KME48" s="62"/>
      <c r="KMF48" s="63"/>
      <c r="KMG48" s="62"/>
      <c r="KMH48" s="63"/>
      <c r="KMI48" s="62"/>
      <c r="KMJ48" s="63"/>
      <c r="KMK48" s="62"/>
      <c r="KML48" s="63"/>
      <c r="KMM48" s="62"/>
      <c r="KMN48" s="63"/>
      <c r="KMO48" s="62"/>
      <c r="KMP48" s="63"/>
      <c r="KMQ48" s="62"/>
      <c r="KMR48" s="63"/>
      <c r="KMS48" s="62"/>
      <c r="KMT48" s="63"/>
      <c r="KMU48" s="62"/>
      <c r="KMV48" s="63"/>
      <c r="KMW48" s="62"/>
      <c r="KMX48" s="63"/>
      <c r="KMY48" s="62"/>
      <c r="KMZ48" s="63"/>
      <c r="KNA48" s="62"/>
      <c r="KNB48" s="63"/>
      <c r="KNC48" s="62"/>
      <c r="KND48" s="63"/>
      <c r="KNE48" s="62"/>
      <c r="KNF48" s="63"/>
      <c r="KNG48" s="62"/>
      <c r="KNH48" s="63"/>
      <c r="KNI48" s="62"/>
      <c r="KNJ48" s="63"/>
      <c r="KNK48" s="62"/>
      <c r="KNL48" s="63"/>
      <c r="KNM48" s="62"/>
      <c r="KNN48" s="63"/>
      <c r="KNO48" s="62"/>
      <c r="KNP48" s="63"/>
      <c r="KNQ48" s="62"/>
      <c r="KNR48" s="63"/>
      <c r="KNS48" s="62"/>
      <c r="KNT48" s="63"/>
      <c r="KNU48" s="62"/>
      <c r="KNV48" s="63"/>
      <c r="KNW48" s="62"/>
      <c r="KNX48" s="63"/>
      <c r="KNY48" s="62"/>
      <c r="KNZ48" s="63"/>
      <c r="KOA48" s="62"/>
      <c r="KOB48" s="63"/>
      <c r="KOC48" s="62"/>
      <c r="KOD48" s="63"/>
      <c r="KOE48" s="62"/>
      <c r="KOF48" s="63"/>
      <c r="KOG48" s="62"/>
      <c r="KOH48" s="63"/>
      <c r="KOI48" s="62"/>
      <c r="KOJ48" s="63"/>
      <c r="KOK48" s="62"/>
      <c r="KOL48" s="63"/>
      <c r="KOM48" s="62"/>
      <c r="KON48" s="63"/>
      <c r="KOO48" s="62"/>
      <c r="KOP48" s="63"/>
      <c r="KOQ48" s="62"/>
      <c r="KOR48" s="63"/>
      <c r="KOS48" s="62"/>
      <c r="KOT48" s="63"/>
      <c r="KOU48" s="62"/>
      <c r="KOV48" s="63"/>
      <c r="KOW48" s="62"/>
      <c r="KOX48" s="63"/>
      <c r="KOY48" s="62"/>
      <c r="KOZ48" s="63"/>
      <c r="KPA48" s="62"/>
      <c r="KPB48" s="63"/>
      <c r="KPC48" s="62"/>
      <c r="KPD48" s="63"/>
      <c r="KPE48" s="62"/>
      <c r="KPF48" s="63"/>
      <c r="KPG48" s="62"/>
      <c r="KPH48" s="63"/>
      <c r="KPI48" s="62"/>
      <c r="KPJ48" s="63"/>
      <c r="KPK48" s="62"/>
      <c r="KPL48" s="63"/>
      <c r="KPM48" s="62"/>
      <c r="KPN48" s="63"/>
      <c r="KPO48" s="62"/>
      <c r="KPP48" s="63"/>
      <c r="KPQ48" s="62"/>
      <c r="KPR48" s="63"/>
      <c r="KPS48" s="62"/>
      <c r="KPT48" s="63"/>
      <c r="KPU48" s="62"/>
      <c r="KPV48" s="63"/>
      <c r="KPW48" s="62"/>
      <c r="KPX48" s="63"/>
      <c r="KPY48" s="62"/>
      <c r="KPZ48" s="63"/>
      <c r="KQA48" s="62"/>
      <c r="KQB48" s="63"/>
      <c r="KQC48" s="62"/>
      <c r="KQD48" s="63"/>
      <c r="KQE48" s="62"/>
      <c r="KQF48" s="63"/>
      <c r="KQG48" s="62"/>
      <c r="KQH48" s="63"/>
      <c r="KQI48" s="62"/>
      <c r="KQJ48" s="63"/>
      <c r="KQK48" s="62"/>
      <c r="KQL48" s="63"/>
      <c r="KQM48" s="62"/>
      <c r="KQN48" s="63"/>
      <c r="KQO48" s="62"/>
      <c r="KQP48" s="63"/>
      <c r="KQQ48" s="62"/>
      <c r="KQR48" s="63"/>
      <c r="KQS48" s="62"/>
      <c r="KQT48" s="63"/>
      <c r="KQU48" s="62"/>
      <c r="KQV48" s="63"/>
      <c r="KQW48" s="62"/>
      <c r="KQX48" s="63"/>
      <c r="KQY48" s="62"/>
      <c r="KQZ48" s="63"/>
      <c r="KRA48" s="62"/>
      <c r="KRB48" s="63"/>
      <c r="KRC48" s="62"/>
      <c r="KRD48" s="63"/>
      <c r="KRE48" s="62"/>
      <c r="KRF48" s="63"/>
      <c r="KRG48" s="62"/>
      <c r="KRH48" s="63"/>
      <c r="KRI48" s="62"/>
      <c r="KRJ48" s="63"/>
      <c r="KRK48" s="62"/>
      <c r="KRL48" s="63"/>
      <c r="KRM48" s="62"/>
      <c r="KRN48" s="63"/>
      <c r="KRO48" s="62"/>
      <c r="KRP48" s="63"/>
      <c r="KRQ48" s="62"/>
      <c r="KRR48" s="63"/>
      <c r="KRS48" s="62"/>
      <c r="KRT48" s="63"/>
      <c r="KRU48" s="62"/>
      <c r="KRV48" s="63"/>
      <c r="KRW48" s="62"/>
      <c r="KRX48" s="63"/>
      <c r="KRY48" s="62"/>
      <c r="KRZ48" s="63"/>
      <c r="KSA48" s="62"/>
      <c r="KSB48" s="63"/>
      <c r="KSC48" s="62"/>
      <c r="KSD48" s="63"/>
      <c r="KSE48" s="62"/>
      <c r="KSF48" s="63"/>
      <c r="KSG48" s="62"/>
      <c r="KSH48" s="63"/>
      <c r="KSI48" s="62"/>
      <c r="KSJ48" s="63"/>
      <c r="KSK48" s="62"/>
      <c r="KSL48" s="63"/>
      <c r="KSM48" s="62"/>
      <c r="KSN48" s="63"/>
      <c r="KSO48" s="62"/>
      <c r="KSP48" s="63"/>
      <c r="KSQ48" s="62"/>
      <c r="KSR48" s="63"/>
      <c r="KSS48" s="62"/>
      <c r="KST48" s="63"/>
      <c r="KSU48" s="62"/>
      <c r="KSV48" s="63"/>
      <c r="KSW48" s="62"/>
      <c r="KSX48" s="63"/>
      <c r="KSY48" s="62"/>
      <c r="KSZ48" s="63"/>
      <c r="KTA48" s="62"/>
      <c r="KTB48" s="63"/>
      <c r="KTC48" s="62"/>
      <c r="KTD48" s="63"/>
      <c r="KTE48" s="62"/>
      <c r="KTF48" s="63"/>
      <c r="KTG48" s="62"/>
      <c r="KTH48" s="63"/>
      <c r="KTI48" s="62"/>
      <c r="KTJ48" s="63"/>
      <c r="KTK48" s="62"/>
      <c r="KTL48" s="63"/>
      <c r="KTM48" s="62"/>
      <c r="KTN48" s="63"/>
      <c r="KTO48" s="62"/>
      <c r="KTP48" s="63"/>
      <c r="KTQ48" s="62"/>
      <c r="KTR48" s="63"/>
      <c r="KTS48" s="62"/>
      <c r="KTT48" s="63"/>
      <c r="KTU48" s="62"/>
      <c r="KTV48" s="63"/>
      <c r="KTW48" s="62"/>
      <c r="KTX48" s="63"/>
      <c r="KTY48" s="62"/>
      <c r="KTZ48" s="63"/>
      <c r="KUA48" s="62"/>
      <c r="KUB48" s="63"/>
      <c r="KUC48" s="62"/>
      <c r="KUD48" s="63"/>
      <c r="KUE48" s="62"/>
      <c r="KUF48" s="63"/>
      <c r="KUG48" s="62"/>
      <c r="KUH48" s="63"/>
      <c r="KUI48" s="62"/>
      <c r="KUJ48" s="63"/>
      <c r="KUK48" s="62"/>
      <c r="KUL48" s="63"/>
      <c r="KUM48" s="62"/>
      <c r="KUN48" s="63"/>
      <c r="KUO48" s="62"/>
      <c r="KUP48" s="63"/>
      <c r="KUQ48" s="62"/>
      <c r="KUR48" s="63"/>
      <c r="KUS48" s="62"/>
      <c r="KUT48" s="63"/>
      <c r="KUU48" s="62"/>
      <c r="KUV48" s="63"/>
      <c r="KUW48" s="62"/>
      <c r="KUX48" s="63"/>
      <c r="KUY48" s="62"/>
      <c r="KUZ48" s="63"/>
      <c r="KVA48" s="62"/>
      <c r="KVB48" s="63"/>
      <c r="KVC48" s="62"/>
      <c r="KVD48" s="63"/>
      <c r="KVE48" s="62"/>
      <c r="KVF48" s="63"/>
      <c r="KVG48" s="62"/>
      <c r="KVH48" s="63"/>
      <c r="KVI48" s="62"/>
      <c r="KVJ48" s="63"/>
      <c r="KVK48" s="62"/>
      <c r="KVL48" s="63"/>
      <c r="KVM48" s="62"/>
      <c r="KVN48" s="63"/>
      <c r="KVO48" s="62"/>
      <c r="KVP48" s="63"/>
      <c r="KVQ48" s="62"/>
      <c r="KVR48" s="63"/>
      <c r="KVS48" s="62"/>
      <c r="KVT48" s="63"/>
      <c r="KVU48" s="62"/>
      <c r="KVV48" s="63"/>
      <c r="KVW48" s="62"/>
      <c r="KVX48" s="63"/>
      <c r="KVY48" s="62"/>
      <c r="KVZ48" s="63"/>
      <c r="KWA48" s="62"/>
      <c r="KWB48" s="63"/>
      <c r="KWC48" s="62"/>
      <c r="KWD48" s="63"/>
      <c r="KWE48" s="62"/>
      <c r="KWF48" s="63"/>
      <c r="KWG48" s="62"/>
      <c r="KWH48" s="63"/>
      <c r="KWI48" s="62"/>
      <c r="KWJ48" s="63"/>
      <c r="KWK48" s="62"/>
      <c r="KWL48" s="63"/>
      <c r="KWM48" s="62"/>
      <c r="KWN48" s="63"/>
      <c r="KWO48" s="62"/>
      <c r="KWP48" s="63"/>
      <c r="KWQ48" s="62"/>
      <c r="KWR48" s="63"/>
      <c r="KWS48" s="62"/>
      <c r="KWT48" s="63"/>
      <c r="KWU48" s="62"/>
      <c r="KWV48" s="63"/>
      <c r="KWW48" s="62"/>
      <c r="KWX48" s="63"/>
      <c r="KWY48" s="62"/>
      <c r="KWZ48" s="63"/>
      <c r="KXA48" s="62"/>
      <c r="KXB48" s="63"/>
      <c r="KXC48" s="62"/>
      <c r="KXD48" s="63"/>
      <c r="KXE48" s="62"/>
      <c r="KXF48" s="63"/>
      <c r="KXG48" s="62"/>
      <c r="KXH48" s="63"/>
      <c r="KXI48" s="62"/>
      <c r="KXJ48" s="63"/>
      <c r="KXK48" s="62"/>
      <c r="KXL48" s="63"/>
      <c r="KXM48" s="62"/>
      <c r="KXN48" s="63"/>
      <c r="KXO48" s="62"/>
      <c r="KXP48" s="63"/>
      <c r="KXQ48" s="62"/>
      <c r="KXR48" s="63"/>
      <c r="KXS48" s="62"/>
      <c r="KXT48" s="63"/>
      <c r="KXU48" s="62"/>
      <c r="KXV48" s="63"/>
      <c r="KXW48" s="62"/>
      <c r="KXX48" s="63"/>
      <c r="KXY48" s="62"/>
      <c r="KXZ48" s="63"/>
      <c r="KYA48" s="62"/>
      <c r="KYB48" s="63"/>
      <c r="KYC48" s="62"/>
      <c r="KYD48" s="63"/>
      <c r="KYE48" s="62"/>
      <c r="KYF48" s="63"/>
      <c r="KYG48" s="62"/>
      <c r="KYH48" s="63"/>
      <c r="KYI48" s="62"/>
      <c r="KYJ48" s="63"/>
      <c r="KYK48" s="62"/>
      <c r="KYL48" s="63"/>
      <c r="KYM48" s="62"/>
      <c r="KYN48" s="63"/>
      <c r="KYO48" s="62"/>
      <c r="KYP48" s="63"/>
      <c r="KYQ48" s="62"/>
      <c r="KYR48" s="63"/>
      <c r="KYS48" s="62"/>
      <c r="KYT48" s="63"/>
      <c r="KYU48" s="62"/>
      <c r="KYV48" s="63"/>
      <c r="KYW48" s="62"/>
      <c r="KYX48" s="63"/>
      <c r="KYY48" s="62"/>
      <c r="KYZ48" s="63"/>
      <c r="KZA48" s="62"/>
      <c r="KZB48" s="63"/>
      <c r="KZC48" s="62"/>
      <c r="KZD48" s="63"/>
      <c r="KZE48" s="62"/>
      <c r="KZF48" s="63"/>
      <c r="KZG48" s="62"/>
      <c r="KZH48" s="63"/>
      <c r="KZI48" s="62"/>
      <c r="KZJ48" s="63"/>
      <c r="KZK48" s="62"/>
      <c r="KZL48" s="63"/>
      <c r="KZM48" s="62"/>
      <c r="KZN48" s="63"/>
      <c r="KZO48" s="62"/>
      <c r="KZP48" s="63"/>
      <c r="KZQ48" s="62"/>
      <c r="KZR48" s="63"/>
      <c r="KZS48" s="62"/>
      <c r="KZT48" s="63"/>
      <c r="KZU48" s="62"/>
      <c r="KZV48" s="63"/>
      <c r="KZW48" s="62"/>
      <c r="KZX48" s="63"/>
      <c r="KZY48" s="62"/>
      <c r="KZZ48" s="63"/>
      <c r="LAA48" s="62"/>
      <c r="LAB48" s="63"/>
      <c r="LAC48" s="62"/>
      <c r="LAD48" s="63"/>
      <c r="LAE48" s="62"/>
      <c r="LAF48" s="63"/>
      <c r="LAG48" s="62"/>
      <c r="LAH48" s="63"/>
      <c r="LAI48" s="62"/>
      <c r="LAJ48" s="63"/>
      <c r="LAK48" s="62"/>
      <c r="LAL48" s="63"/>
      <c r="LAM48" s="62"/>
      <c r="LAN48" s="63"/>
      <c r="LAO48" s="62"/>
      <c r="LAP48" s="63"/>
      <c r="LAQ48" s="62"/>
      <c r="LAR48" s="63"/>
      <c r="LAS48" s="62"/>
      <c r="LAT48" s="63"/>
      <c r="LAU48" s="62"/>
      <c r="LAV48" s="63"/>
      <c r="LAW48" s="62"/>
      <c r="LAX48" s="63"/>
      <c r="LAY48" s="62"/>
      <c r="LAZ48" s="63"/>
      <c r="LBA48" s="62"/>
      <c r="LBB48" s="63"/>
      <c r="LBC48" s="62"/>
      <c r="LBD48" s="63"/>
      <c r="LBE48" s="62"/>
      <c r="LBF48" s="63"/>
      <c r="LBG48" s="62"/>
      <c r="LBH48" s="63"/>
      <c r="LBI48" s="62"/>
      <c r="LBJ48" s="63"/>
      <c r="LBK48" s="62"/>
      <c r="LBL48" s="63"/>
      <c r="LBM48" s="62"/>
      <c r="LBN48" s="63"/>
      <c r="LBO48" s="62"/>
      <c r="LBP48" s="63"/>
      <c r="LBQ48" s="62"/>
      <c r="LBR48" s="63"/>
      <c r="LBS48" s="62"/>
      <c r="LBT48" s="63"/>
      <c r="LBU48" s="62"/>
      <c r="LBV48" s="63"/>
      <c r="LBW48" s="62"/>
      <c r="LBX48" s="63"/>
      <c r="LBY48" s="62"/>
      <c r="LBZ48" s="63"/>
      <c r="LCA48" s="62"/>
      <c r="LCB48" s="63"/>
      <c r="LCC48" s="62"/>
      <c r="LCD48" s="63"/>
      <c r="LCE48" s="62"/>
      <c r="LCF48" s="63"/>
      <c r="LCG48" s="62"/>
      <c r="LCH48" s="63"/>
      <c r="LCI48" s="62"/>
      <c r="LCJ48" s="63"/>
      <c r="LCK48" s="62"/>
      <c r="LCL48" s="63"/>
      <c r="LCM48" s="62"/>
      <c r="LCN48" s="63"/>
      <c r="LCO48" s="62"/>
      <c r="LCP48" s="63"/>
      <c r="LCQ48" s="62"/>
      <c r="LCR48" s="63"/>
      <c r="LCS48" s="62"/>
      <c r="LCT48" s="63"/>
      <c r="LCU48" s="62"/>
      <c r="LCV48" s="63"/>
      <c r="LCW48" s="62"/>
      <c r="LCX48" s="63"/>
      <c r="LCY48" s="62"/>
      <c r="LCZ48" s="63"/>
      <c r="LDA48" s="62"/>
      <c r="LDB48" s="63"/>
      <c r="LDC48" s="62"/>
      <c r="LDD48" s="63"/>
      <c r="LDE48" s="62"/>
      <c r="LDF48" s="63"/>
      <c r="LDG48" s="62"/>
      <c r="LDH48" s="63"/>
      <c r="LDI48" s="62"/>
      <c r="LDJ48" s="63"/>
      <c r="LDK48" s="62"/>
      <c r="LDL48" s="63"/>
      <c r="LDM48" s="62"/>
      <c r="LDN48" s="63"/>
      <c r="LDO48" s="62"/>
      <c r="LDP48" s="63"/>
      <c r="LDQ48" s="62"/>
      <c r="LDR48" s="63"/>
      <c r="LDS48" s="62"/>
      <c r="LDT48" s="63"/>
      <c r="LDU48" s="62"/>
      <c r="LDV48" s="63"/>
      <c r="LDW48" s="62"/>
      <c r="LDX48" s="63"/>
      <c r="LDY48" s="62"/>
      <c r="LDZ48" s="63"/>
      <c r="LEA48" s="62"/>
      <c r="LEB48" s="63"/>
      <c r="LEC48" s="62"/>
      <c r="LED48" s="63"/>
      <c r="LEE48" s="62"/>
      <c r="LEF48" s="63"/>
      <c r="LEG48" s="62"/>
      <c r="LEH48" s="63"/>
      <c r="LEI48" s="62"/>
      <c r="LEJ48" s="63"/>
      <c r="LEK48" s="62"/>
      <c r="LEL48" s="63"/>
      <c r="LEM48" s="62"/>
      <c r="LEN48" s="63"/>
      <c r="LEO48" s="62"/>
      <c r="LEP48" s="63"/>
      <c r="LEQ48" s="62"/>
      <c r="LER48" s="63"/>
      <c r="LES48" s="62"/>
      <c r="LET48" s="63"/>
      <c r="LEU48" s="62"/>
      <c r="LEV48" s="63"/>
      <c r="LEW48" s="62"/>
      <c r="LEX48" s="63"/>
      <c r="LEY48" s="62"/>
      <c r="LEZ48" s="63"/>
      <c r="LFA48" s="62"/>
      <c r="LFB48" s="63"/>
      <c r="LFC48" s="62"/>
      <c r="LFD48" s="63"/>
      <c r="LFE48" s="62"/>
      <c r="LFF48" s="63"/>
      <c r="LFG48" s="62"/>
      <c r="LFH48" s="63"/>
      <c r="LFI48" s="62"/>
      <c r="LFJ48" s="63"/>
      <c r="LFK48" s="62"/>
      <c r="LFL48" s="63"/>
      <c r="LFM48" s="62"/>
      <c r="LFN48" s="63"/>
      <c r="LFO48" s="62"/>
      <c r="LFP48" s="63"/>
      <c r="LFQ48" s="62"/>
      <c r="LFR48" s="63"/>
      <c r="LFS48" s="62"/>
      <c r="LFT48" s="63"/>
      <c r="LFU48" s="62"/>
      <c r="LFV48" s="63"/>
      <c r="LFW48" s="62"/>
      <c r="LFX48" s="63"/>
      <c r="LFY48" s="62"/>
      <c r="LFZ48" s="63"/>
      <c r="LGA48" s="62"/>
      <c r="LGB48" s="63"/>
      <c r="LGC48" s="62"/>
      <c r="LGD48" s="63"/>
      <c r="LGE48" s="62"/>
      <c r="LGF48" s="63"/>
      <c r="LGG48" s="62"/>
      <c r="LGH48" s="63"/>
      <c r="LGI48" s="62"/>
      <c r="LGJ48" s="63"/>
      <c r="LGK48" s="62"/>
      <c r="LGL48" s="63"/>
      <c r="LGM48" s="62"/>
      <c r="LGN48" s="63"/>
      <c r="LGO48" s="62"/>
      <c r="LGP48" s="63"/>
      <c r="LGQ48" s="62"/>
      <c r="LGR48" s="63"/>
      <c r="LGS48" s="62"/>
      <c r="LGT48" s="63"/>
      <c r="LGU48" s="62"/>
      <c r="LGV48" s="63"/>
      <c r="LGW48" s="62"/>
      <c r="LGX48" s="63"/>
      <c r="LGY48" s="62"/>
      <c r="LGZ48" s="63"/>
      <c r="LHA48" s="62"/>
      <c r="LHB48" s="63"/>
      <c r="LHC48" s="62"/>
      <c r="LHD48" s="63"/>
      <c r="LHE48" s="62"/>
      <c r="LHF48" s="63"/>
      <c r="LHG48" s="62"/>
      <c r="LHH48" s="63"/>
      <c r="LHI48" s="62"/>
      <c r="LHJ48" s="63"/>
      <c r="LHK48" s="62"/>
      <c r="LHL48" s="63"/>
      <c r="LHM48" s="62"/>
      <c r="LHN48" s="63"/>
      <c r="LHO48" s="62"/>
      <c r="LHP48" s="63"/>
      <c r="LHQ48" s="62"/>
      <c r="LHR48" s="63"/>
      <c r="LHS48" s="62"/>
      <c r="LHT48" s="63"/>
      <c r="LHU48" s="62"/>
      <c r="LHV48" s="63"/>
      <c r="LHW48" s="62"/>
      <c r="LHX48" s="63"/>
      <c r="LHY48" s="62"/>
      <c r="LHZ48" s="63"/>
      <c r="LIA48" s="62"/>
      <c r="LIB48" s="63"/>
      <c r="LIC48" s="62"/>
      <c r="LID48" s="63"/>
      <c r="LIE48" s="62"/>
      <c r="LIF48" s="63"/>
      <c r="LIG48" s="62"/>
      <c r="LIH48" s="63"/>
      <c r="LII48" s="62"/>
      <c r="LIJ48" s="63"/>
      <c r="LIK48" s="62"/>
      <c r="LIL48" s="63"/>
      <c r="LIM48" s="62"/>
      <c r="LIN48" s="63"/>
      <c r="LIO48" s="62"/>
      <c r="LIP48" s="63"/>
      <c r="LIQ48" s="62"/>
      <c r="LIR48" s="63"/>
      <c r="LIS48" s="62"/>
      <c r="LIT48" s="63"/>
      <c r="LIU48" s="62"/>
      <c r="LIV48" s="63"/>
      <c r="LIW48" s="62"/>
      <c r="LIX48" s="63"/>
      <c r="LIY48" s="62"/>
      <c r="LIZ48" s="63"/>
      <c r="LJA48" s="62"/>
      <c r="LJB48" s="63"/>
      <c r="LJC48" s="62"/>
      <c r="LJD48" s="63"/>
      <c r="LJE48" s="62"/>
      <c r="LJF48" s="63"/>
      <c r="LJG48" s="62"/>
      <c r="LJH48" s="63"/>
      <c r="LJI48" s="62"/>
      <c r="LJJ48" s="63"/>
      <c r="LJK48" s="62"/>
      <c r="LJL48" s="63"/>
      <c r="LJM48" s="62"/>
      <c r="LJN48" s="63"/>
      <c r="LJO48" s="62"/>
      <c r="LJP48" s="63"/>
      <c r="LJQ48" s="62"/>
      <c r="LJR48" s="63"/>
      <c r="LJS48" s="62"/>
      <c r="LJT48" s="63"/>
      <c r="LJU48" s="62"/>
      <c r="LJV48" s="63"/>
      <c r="LJW48" s="62"/>
      <c r="LJX48" s="63"/>
      <c r="LJY48" s="62"/>
      <c r="LJZ48" s="63"/>
      <c r="LKA48" s="62"/>
      <c r="LKB48" s="63"/>
      <c r="LKC48" s="62"/>
      <c r="LKD48" s="63"/>
      <c r="LKE48" s="62"/>
      <c r="LKF48" s="63"/>
      <c r="LKG48" s="62"/>
      <c r="LKH48" s="63"/>
      <c r="LKI48" s="62"/>
      <c r="LKJ48" s="63"/>
      <c r="LKK48" s="62"/>
      <c r="LKL48" s="63"/>
      <c r="LKM48" s="62"/>
      <c r="LKN48" s="63"/>
      <c r="LKO48" s="62"/>
      <c r="LKP48" s="63"/>
      <c r="LKQ48" s="62"/>
      <c r="LKR48" s="63"/>
      <c r="LKS48" s="62"/>
      <c r="LKT48" s="63"/>
      <c r="LKU48" s="62"/>
      <c r="LKV48" s="63"/>
      <c r="LKW48" s="62"/>
      <c r="LKX48" s="63"/>
      <c r="LKY48" s="62"/>
      <c r="LKZ48" s="63"/>
      <c r="LLA48" s="62"/>
      <c r="LLB48" s="63"/>
      <c r="LLC48" s="62"/>
      <c r="LLD48" s="63"/>
      <c r="LLE48" s="62"/>
      <c r="LLF48" s="63"/>
      <c r="LLG48" s="62"/>
      <c r="LLH48" s="63"/>
      <c r="LLI48" s="62"/>
      <c r="LLJ48" s="63"/>
      <c r="LLK48" s="62"/>
      <c r="LLL48" s="63"/>
      <c r="LLM48" s="62"/>
      <c r="LLN48" s="63"/>
      <c r="LLO48" s="62"/>
      <c r="LLP48" s="63"/>
      <c r="LLQ48" s="62"/>
      <c r="LLR48" s="63"/>
      <c r="LLS48" s="62"/>
      <c r="LLT48" s="63"/>
      <c r="LLU48" s="62"/>
      <c r="LLV48" s="63"/>
      <c r="LLW48" s="62"/>
      <c r="LLX48" s="63"/>
      <c r="LLY48" s="62"/>
      <c r="LLZ48" s="63"/>
      <c r="LMA48" s="62"/>
      <c r="LMB48" s="63"/>
      <c r="LMC48" s="62"/>
      <c r="LMD48" s="63"/>
      <c r="LME48" s="62"/>
      <c r="LMF48" s="63"/>
      <c r="LMG48" s="62"/>
      <c r="LMH48" s="63"/>
      <c r="LMI48" s="62"/>
      <c r="LMJ48" s="63"/>
      <c r="LMK48" s="62"/>
      <c r="LML48" s="63"/>
      <c r="LMM48" s="62"/>
      <c r="LMN48" s="63"/>
      <c r="LMO48" s="62"/>
      <c r="LMP48" s="63"/>
      <c r="LMQ48" s="62"/>
      <c r="LMR48" s="63"/>
      <c r="LMS48" s="62"/>
      <c r="LMT48" s="63"/>
      <c r="LMU48" s="62"/>
      <c r="LMV48" s="63"/>
      <c r="LMW48" s="62"/>
      <c r="LMX48" s="63"/>
      <c r="LMY48" s="62"/>
      <c r="LMZ48" s="63"/>
      <c r="LNA48" s="62"/>
      <c r="LNB48" s="63"/>
      <c r="LNC48" s="62"/>
      <c r="LND48" s="63"/>
      <c r="LNE48" s="62"/>
      <c r="LNF48" s="63"/>
      <c r="LNG48" s="62"/>
      <c r="LNH48" s="63"/>
      <c r="LNI48" s="62"/>
      <c r="LNJ48" s="63"/>
      <c r="LNK48" s="62"/>
      <c r="LNL48" s="63"/>
      <c r="LNM48" s="62"/>
      <c r="LNN48" s="63"/>
      <c r="LNO48" s="62"/>
      <c r="LNP48" s="63"/>
      <c r="LNQ48" s="62"/>
      <c r="LNR48" s="63"/>
      <c r="LNS48" s="62"/>
      <c r="LNT48" s="63"/>
      <c r="LNU48" s="62"/>
      <c r="LNV48" s="63"/>
      <c r="LNW48" s="62"/>
      <c r="LNX48" s="63"/>
      <c r="LNY48" s="62"/>
      <c r="LNZ48" s="63"/>
      <c r="LOA48" s="62"/>
      <c r="LOB48" s="63"/>
      <c r="LOC48" s="62"/>
      <c r="LOD48" s="63"/>
      <c r="LOE48" s="62"/>
      <c r="LOF48" s="63"/>
      <c r="LOG48" s="62"/>
      <c r="LOH48" s="63"/>
      <c r="LOI48" s="62"/>
      <c r="LOJ48" s="63"/>
      <c r="LOK48" s="62"/>
      <c r="LOL48" s="63"/>
      <c r="LOM48" s="62"/>
      <c r="LON48" s="63"/>
      <c r="LOO48" s="62"/>
      <c r="LOP48" s="63"/>
      <c r="LOQ48" s="62"/>
      <c r="LOR48" s="63"/>
      <c r="LOS48" s="62"/>
      <c r="LOT48" s="63"/>
      <c r="LOU48" s="62"/>
      <c r="LOV48" s="63"/>
      <c r="LOW48" s="62"/>
      <c r="LOX48" s="63"/>
      <c r="LOY48" s="62"/>
      <c r="LOZ48" s="63"/>
      <c r="LPA48" s="62"/>
      <c r="LPB48" s="63"/>
      <c r="LPC48" s="62"/>
      <c r="LPD48" s="63"/>
      <c r="LPE48" s="62"/>
      <c r="LPF48" s="63"/>
      <c r="LPG48" s="62"/>
      <c r="LPH48" s="63"/>
      <c r="LPI48" s="62"/>
      <c r="LPJ48" s="63"/>
      <c r="LPK48" s="62"/>
      <c r="LPL48" s="63"/>
      <c r="LPM48" s="62"/>
      <c r="LPN48" s="63"/>
      <c r="LPO48" s="62"/>
      <c r="LPP48" s="63"/>
      <c r="LPQ48" s="62"/>
      <c r="LPR48" s="63"/>
      <c r="LPS48" s="62"/>
      <c r="LPT48" s="63"/>
      <c r="LPU48" s="62"/>
      <c r="LPV48" s="63"/>
      <c r="LPW48" s="62"/>
      <c r="LPX48" s="63"/>
      <c r="LPY48" s="62"/>
      <c r="LPZ48" s="63"/>
      <c r="LQA48" s="62"/>
      <c r="LQB48" s="63"/>
      <c r="LQC48" s="62"/>
      <c r="LQD48" s="63"/>
      <c r="LQE48" s="62"/>
      <c r="LQF48" s="63"/>
      <c r="LQG48" s="62"/>
      <c r="LQH48" s="63"/>
      <c r="LQI48" s="62"/>
      <c r="LQJ48" s="63"/>
      <c r="LQK48" s="62"/>
      <c r="LQL48" s="63"/>
      <c r="LQM48" s="62"/>
      <c r="LQN48" s="63"/>
      <c r="LQO48" s="62"/>
      <c r="LQP48" s="63"/>
      <c r="LQQ48" s="62"/>
      <c r="LQR48" s="63"/>
      <c r="LQS48" s="62"/>
      <c r="LQT48" s="63"/>
      <c r="LQU48" s="62"/>
      <c r="LQV48" s="63"/>
      <c r="LQW48" s="62"/>
      <c r="LQX48" s="63"/>
      <c r="LQY48" s="62"/>
      <c r="LQZ48" s="63"/>
      <c r="LRA48" s="62"/>
      <c r="LRB48" s="63"/>
      <c r="LRC48" s="62"/>
      <c r="LRD48" s="63"/>
      <c r="LRE48" s="62"/>
      <c r="LRF48" s="63"/>
      <c r="LRG48" s="62"/>
      <c r="LRH48" s="63"/>
      <c r="LRI48" s="62"/>
      <c r="LRJ48" s="63"/>
      <c r="LRK48" s="62"/>
      <c r="LRL48" s="63"/>
      <c r="LRM48" s="62"/>
      <c r="LRN48" s="63"/>
      <c r="LRO48" s="62"/>
      <c r="LRP48" s="63"/>
      <c r="LRQ48" s="62"/>
      <c r="LRR48" s="63"/>
      <c r="LRS48" s="62"/>
      <c r="LRT48" s="63"/>
      <c r="LRU48" s="62"/>
      <c r="LRV48" s="63"/>
      <c r="LRW48" s="62"/>
      <c r="LRX48" s="63"/>
      <c r="LRY48" s="62"/>
      <c r="LRZ48" s="63"/>
      <c r="LSA48" s="62"/>
      <c r="LSB48" s="63"/>
      <c r="LSC48" s="62"/>
      <c r="LSD48" s="63"/>
      <c r="LSE48" s="62"/>
      <c r="LSF48" s="63"/>
      <c r="LSG48" s="62"/>
      <c r="LSH48" s="63"/>
      <c r="LSI48" s="62"/>
      <c r="LSJ48" s="63"/>
      <c r="LSK48" s="62"/>
      <c r="LSL48" s="63"/>
      <c r="LSM48" s="62"/>
      <c r="LSN48" s="63"/>
      <c r="LSO48" s="62"/>
      <c r="LSP48" s="63"/>
      <c r="LSQ48" s="62"/>
      <c r="LSR48" s="63"/>
      <c r="LSS48" s="62"/>
      <c r="LST48" s="63"/>
      <c r="LSU48" s="62"/>
      <c r="LSV48" s="63"/>
      <c r="LSW48" s="62"/>
      <c r="LSX48" s="63"/>
      <c r="LSY48" s="62"/>
      <c r="LSZ48" s="63"/>
      <c r="LTA48" s="62"/>
      <c r="LTB48" s="63"/>
      <c r="LTC48" s="62"/>
      <c r="LTD48" s="63"/>
      <c r="LTE48" s="62"/>
      <c r="LTF48" s="63"/>
      <c r="LTG48" s="62"/>
      <c r="LTH48" s="63"/>
      <c r="LTI48" s="62"/>
      <c r="LTJ48" s="63"/>
      <c r="LTK48" s="62"/>
      <c r="LTL48" s="63"/>
      <c r="LTM48" s="62"/>
      <c r="LTN48" s="63"/>
      <c r="LTO48" s="62"/>
      <c r="LTP48" s="63"/>
      <c r="LTQ48" s="62"/>
      <c r="LTR48" s="63"/>
      <c r="LTS48" s="62"/>
      <c r="LTT48" s="63"/>
      <c r="LTU48" s="62"/>
      <c r="LTV48" s="63"/>
      <c r="LTW48" s="62"/>
      <c r="LTX48" s="63"/>
      <c r="LTY48" s="62"/>
      <c r="LTZ48" s="63"/>
      <c r="LUA48" s="62"/>
      <c r="LUB48" s="63"/>
      <c r="LUC48" s="62"/>
      <c r="LUD48" s="63"/>
      <c r="LUE48" s="62"/>
      <c r="LUF48" s="63"/>
      <c r="LUG48" s="62"/>
      <c r="LUH48" s="63"/>
      <c r="LUI48" s="62"/>
      <c r="LUJ48" s="63"/>
      <c r="LUK48" s="62"/>
      <c r="LUL48" s="63"/>
      <c r="LUM48" s="62"/>
      <c r="LUN48" s="63"/>
      <c r="LUO48" s="62"/>
      <c r="LUP48" s="63"/>
      <c r="LUQ48" s="62"/>
      <c r="LUR48" s="63"/>
      <c r="LUS48" s="62"/>
      <c r="LUT48" s="63"/>
      <c r="LUU48" s="62"/>
      <c r="LUV48" s="63"/>
      <c r="LUW48" s="62"/>
      <c r="LUX48" s="63"/>
      <c r="LUY48" s="62"/>
      <c r="LUZ48" s="63"/>
      <c r="LVA48" s="62"/>
      <c r="LVB48" s="63"/>
      <c r="LVC48" s="62"/>
      <c r="LVD48" s="63"/>
      <c r="LVE48" s="62"/>
      <c r="LVF48" s="63"/>
      <c r="LVG48" s="62"/>
      <c r="LVH48" s="63"/>
      <c r="LVI48" s="62"/>
      <c r="LVJ48" s="63"/>
      <c r="LVK48" s="62"/>
      <c r="LVL48" s="63"/>
      <c r="LVM48" s="62"/>
      <c r="LVN48" s="63"/>
      <c r="LVO48" s="62"/>
      <c r="LVP48" s="63"/>
      <c r="LVQ48" s="62"/>
      <c r="LVR48" s="63"/>
      <c r="LVS48" s="62"/>
      <c r="LVT48" s="63"/>
      <c r="LVU48" s="62"/>
      <c r="LVV48" s="63"/>
      <c r="LVW48" s="62"/>
      <c r="LVX48" s="63"/>
      <c r="LVY48" s="62"/>
      <c r="LVZ48" s="63"/>
      <c r="LWA48" s="62"/>
      <c r="LWB48" s="63"/>
      <c r="LWC48" s="62"/>
      <c r="LWD48" s="63"/>
      <c r="LWE48" s="62"/>
      <c r="LWF48" s="63"/>
      <c r="LWG48" s="62"/>
      <c r="LWH48" s="63"/>
      <c r="LWI48" s="62"/>
      <c r="LWJ48" s="63"/>
      <c r="LWK48" s="62"/>
      <c r="LWL48" s="63"/>
      <c r="LWM48" s="62"/>
      <c r="LWN48" s="63"/>
      <c r="LWO48" s="62"/>
      <c r="LWP48" s="63"/>
      <c r="LWQ48" s="62"/>
      <c r="LWR48" s="63"/>
      <c r="LWS48" s="62"/>
      <c r="LWT48" s="63"/>
      <c r="LWU48" s="62"/>
      <c r="LWV48" s="63"/>
      <c r="LWW48" s="62"/>
      <c r="LWX48" s="63"/>
      <c r="LWY48" s="62"/>
      <c r="LWZ48" s="63"/>
      <c r="LXA48" s="62"/>
      <c r="LXB48" s="63"/>
      <c r="LXC48" s="62"/>
      <c r="LXD48" s="63"/>
      <c r="LXE48" s="62"/>
      <c r="LXF48" s="63"/>
      <c r="LXG48" s="62"/>
      <c r="LXH48" s="63"/>
      <c r="LXI48" s="62"/>
      <c r="LXJ48" s="63"/>
      <c r="LXK48" s="62"/>
      <c r="LXL48" s="63"/>
      <c r="LXM48" s="62"/>
      <c r="LXN48" s="63"/>
      <c r="LXO48" s="62"/>
      <c r="LXP48" s="63"/>
      <c r="LXQ48" s="62"/>
      <c r="LXR48" s="63"/>
      <c r="LXS48" s="62"/>
      <c r="LXT48" s="63"/>
      <c r="LXU48" s="62"/>
      <c r="LXV48" s="63"/>
      <c r="LXW48" s="62"/>
      <c r="LXX48" s="63"/>
      <c r="LXY48" s="62"/>
      <c r="LXZ48" s="63"/>
      <c r="LYA48" s="62"/>
      <c r="LYB48" s="63"/>
      <c r="LYC48" s="62"/>
      <c r="LYD48" s="63"/>
      <c r="LYE48" s="62"/>
      <c r="LYF48" s="63"/>
      <c r="LYG48" s="62"/>
      <c r="LYH48" s="63"/>
      <c r="LYI48" s="62"/>
      <c r="LYJ48" s="63"/>
      <c r="LYK48" s="62"/>
      <c r="LYL48" s="63"/>
      <c r="LYM48" s="62"/>
      <c r="LYN48" s="63"/>
      <c r="LYO48" s="62"/>
      <c r="LYP48" s="63"/>
      <c r="LYQ48" s="62"/>
      <c r="LYR48" s="63"/>
      <c r="LYS48" s="62"/>
      <c r="LYT48" s="63"/>
      <c r="LYU48" s="62"/>
      <c r="LYV48" s="63"/>
      <c r="LYW48" s="62"/>
      <c r="LYX48" s="63"/>
      <c r="LYY48" s="62"/>
      <c r="LYZ48" s="63"/>
      <c r="LZA48" s="62"/>
      <c r="LZB48" s="63"/>
      <c r="LZC48" s="62"/>
      <c r="LZD48" s="63"/>
      <c r="LZE48" s="62"/>
      <c r="LZF48" s="63"/>
      <c r="LZG48" s="62"/>
      <c r="LZH48" s="63"/>
      <c r="LZI48" s="62"/>
      <c r="LZJ48" s="63"/>
      <c r="LZK48" s="62"/>
      <c r="LZL48" s="63"/>
      <c r="LZM48" s="62"/>
      <c r="LZN48" s="63"/>
      <c r="LZO48" s="62"/>
      <c r="LZP48" s="63"/>
      <c r="LZQ48" s="62"/>
      <c r="LZR48" s="63"/>
      <c r="LZS48" s="62"/>
      <c r="LZT48" s="63"/>
      <c r="LZU48" s="62"/>
      <c r="LZV48" s="63"/>
      <c r="LZW48" s="62"/>
      <c r="LZX48" s="63"/>
      <c r="LZY48" s="62"/>
      <c r="LZZ48" s="63"/>
      <c r="MAA48" s="62"/>
      <c r="MAB48" s="63"/>
      <c r="MAC48" s="62"/>
      <c r="MAD48" s="63"/>
      <c r="MAE48" s="62"/>
      <c r="MAF48" s="63"/>
      <c r="MAG48" s="62"/>
      <c r="MAH48" s="63"/>
      <c r="MAI48" s="62"/>
      <c r="MAJ48" s="63"/>
      <c r="MAK48" s="62"/>
      <c r="MAL48" s="63"/>
      <c r="MAM48" s="62"/>
      <c r="MAN48" s="63"/>
      <c r="MAO48" s="62"/>
      <c r="MAP48" s="63"/>
      <c r="MAQ48" s="62"/>
      <c r="MAR48" s="63"/>
      <c r="MAS48" s="62"/>
      <c r="MAT48" s="63"/>
      <c r="MAU48" s="62"/>
      <c r="MAV48" s="63"/>
      <c r="MAW48" s="62"/>
      <c r="MAX48" s="63"/>
      <c r="MAY48" s="62"/>
      <c r="MAZ48" s="63"/>
      <c r="MBA48" s="62"/>
      <c r="MBB48" s="63"/>
      <c r="MBC48" s="62"/>
      <c r="MBD48" s="63"/>
      <c r="MBE48" s="62"/>
      <c r="MBF48" s="63"/>
      <c r="MBG48" s="62"/>
      <c r="MBH48" s="63"/>
      <c r="MBI48" s="62"/>
      <c r="MBJ48" s="63"/>
      <c r="MBK48" s="62"/>
      <c r="MBL48" s="63"/>
      <c r="MBM48" s="62"/>
      <c r="MBN48" s="63"/>
      <c r="MBO48" s="62"/>
      <c r="MBP48" s="63"/>
      <c r="MBQ48" s="62"/>
      <c r="MBR48" s="63"/>
      <c r="MBS48" s="62"/>
      <c r="MBT48" s="63"/>
      <c r="MBU48" s="62"/>
      <c r="MBV48" s="63"/>
      <c r="MBW48" s="62"/>
      <c r="MBX48" s="63"/>
      <c r="MBY48" s="62"/>
      <c r="MBZ48" s="63"/>
      <c r="MCA48" s="62"/>
      <c r="MCB48" s="63"/>
      <c r="MCC48" s="62"/>
      <c r="MCD48" s="63"/>
      <c r="MCE48" s="62"/>
      <c r="MCF48" s="63"/>
      <c r="MCG48" s="62"/>
      <c r="MCH48" s="63"/>
      <c r="MCI48" s="62"/>
      <c r="MCJ48" s="63"/>
      <c r="MCK48" s="62"/>
      <c r="MCL48" s="63"/>
      <c r="MCM48" s="62"/>
      <c r="MCN48" s="63"/>
      <c r="MCO48" s="62"/>
      <c r="MCP48" s="63"/>
      <c r="MCQ48" s="62"/>
      <c r="MCR48" s="63"/>
      <c r="MCS48" s="62"/>
      <c r="MCT48" s="63"/>
      <c r="MCU48" s="62"/>
      <c r="MCV48" s="63"/>
      <c r="MCW48" s="62"/>
      <c r="MCX48" s="63"/>
      <c r="MCY48" s="62"/>
      <c r="MCZ48" s="63"/>
      <c r="MDA48" s="62"/>
      <c r="MDB48" s="63"/>
      <c r="MDC48" s="62"/>
      <c r="MDD48" s="63"/>
      <c r="MDE48" s="62"/>
      <c r="MDF48" s="63"/>
      <c r="MDG48" s="62"/>
      <c r="MDH48" s="63"/>
      <c r="MDI48" s="62"/>
      <c r="MDJ48" s="63"/>
      <c r="MDK48" s="62"/>
      <c r="MDL48" s="63"/>
      <c r="MDM48" s="62"/>
      <c r="MDN48" s="63"/>
      <c r="MDO48" s="62"/>
      <c r="MDP48" s="63"/>
      <c r="MDQ48" s="62"/>
      <c r="MDR48" s="63"/>
      <c r="MDS48" s="62"/>
      <c r="MDT48" s="63"/>
      <c r="MDU48" s="62"/>
      <c r="MDV48" s="63"/>
      <c r="MDW48" s="62"/>
      <c r="MDX48" s="63"/>
      <c r="MDY48" s="62"/>
      <c r="MDZ48" s="63"/>
      <c r="MEA48" s="62"/>
      <c r="MEB48" s="63"/>
      <c r="MEC48" s="62"/>
      <c r="MED48" s="63"/>
      <c r="MEE48" s="62"/>
      <c r="MEF48" s="63"/>
      <c r="MEG48" s="62"/>
      <c r="MEH48" s="63"/>
      <c r="MEI48" s="62"/>
      <c r="MEJ48" s="63"/>
      <c r="MEK48" s="62"/>
      <c r="MEL48" s="63"/>
      <c r="MEM48" s="62"/>
      <c r="MEN48" s="63"/>
      <c r="MEO48" s="62"/>
      <c r="MEP48" s="63"/>
      <c r="MEQ48" s="62"/>
      <c r="MER48" s="63"/>
      <c r="MES48" s="62"/>
      <c r="MET48" s="63"/>
      <c r="MEU48" s="62"/>
      <c r="MEV48" s="63"/>
      <c r="MEW48" s="62"/>
      <c r="MEX48" s="63"/>
      <c r="MEY48" s="62"/>
      <c r="MEZ48" s="63"/>
      <c r="MFA48" s="62"/>
      <c r="MFB48" s="63"/>
      <c r="MFC48" s="62"/>
      <c r="MFD48" s="63"/>
      <c r="MFE48" s="62"/>
      <c r="MFF48" s="63"/>
      <c r="MFG48" s="62"/>
      <c r="MFH48" s="63"/>
      <c r="MFI48" s="62"/>
      <c r="MFJ48" s="63"/>
      <c r="MFK48" s="62"/>
      <c r="MFL48" s="63"/>
      <c r="MFM48" s="62"/>
      <c r="MFN48" s="63"/>
      <c r="MFO48" s="62"/>
      <c r="MFP48" s="63"/>
      <c r="MFQ48" s="62"/>
      <c r="MFR48" s="63"/>
      <c r="MFS48" s="62"/>
      <c r="MFT48" s="63"/>
      <c r="MFU48" s="62"/>
      <c r="MFV48" s="63"/>
      <c r="MFW48" s="62"/>
      <c r="MFX48" s="63"/>
      <c r="MFY48" s="62"/>
      <c r="MFZ48" s="63"/>
      <c r="MGA48" s="62"/>
      <c r="MGB48" s="63"/>
      <c r="MGC48" s="62"/>
      <c r="MGD48" s="63"/>
      <c r="MGE48" s="62"/>
      <c r="MGF48" s="63"/>
      <c r="MGG48" s="62"/>
      <c r="MGH48" s="63"/>
      <c r="MGI48" s="62"/>
      <c r="MGJ48" s="63"/>
      <c r="MGK48" s="62"/>
      <c r="MGL48" s="63"/>
      <c r="MGM48" s="62"/>
      <c r="MGN48" s="63"/>
      <c r="MGO48" s="62"/>
      <c r="MGP48" s="63"/>
      <c r="MGQ48" s="62"/>
      <c r="MGR48" s="63"/>
      <c r="MGS48" s="62"/>
      <c r="MGT48" s="63"/>
      <c r="MGU48" s="62"/>
      <c r="MGV48" s="63"/>
      <c r="MGW48" s="62"/>
      <c r="MGX48" s="63"/>
      <c r="MGY48" s="62"/>
      <c r="MGZ48" s="63"/>
      <c r="MHA48" s="62"/>
      <c r="MHB48" s="63"/>
      <c r="MHC48" s="62"/>
      <c r="MHD48" s="63"/>
      <c r="MHE48" s="62"/>
      <c r="MHF48" s="63"/>
      <c r="MHG48" s="62"/>
      <c r="MHH48" s="63"/>
      <c r="MHI48" s="62"/>
      <c r="MHJ48" s="63"/>
      <c r="MHK48" s="62"/>
      <c r="MHL48" s="63"/>
      <c r="MHM48" s="62"/>
      <c r="MHN48" s="63"/>
      <c r="MHO48" s="62"/>
      <c r="MHP48" s="63"/>
      <c r="MHQ48" s="62"/>
      <c r="MHR48" s="63"/>
      <c r="MHS48" s="62"/>
      <c r="MHT48" s="63"/>
      <c r="MHU48" s="62"/>
      <c r="MHV48" s="63"/>
      <c r="MHW48" s="62"/>
      <c r="MHX48" s="63"/>
      <c r="MHY48" s="62"/>
      <c r="MHZ48" s="63"/>
      <c r="MIA48" s="62"/>
      <c r="MIB48" s="63"/>
      <c r="MIC48" s="62"/>
      <c r="MID48" s="63"/>
      <c r="MIE48" s="62"/>
      <c r="MIF48" s="63"/>
      <c r="MIG48" s="62"/>
      <c r="MIH48" s="63"/>
      <c r="MII48" s="62"/>
      <c r="MIJ48" s="63"/>
      <c r="MIK48" s="62"/>
      <c r="MIL48" s="63"/>
      <c r="MIM48" s="62"/>
      <c r="MIN48" s="63"/>
      <c r="MIO48" s="62"/>
      <c r="MIP48" s="63"/>
      <c r="MIQ48" s="62"/>
      <c r="MIR48" s="63"/>
      <c r="MIS48" s="62"/>
      <c r="MIT48" s="63"/>
      <c r="MIU48" s="62"/>
      <c r="MIV48" s="63"/>
      <c r="MIW48" s="62"/>
      <c r="MIX48" s="63"/>
      <c r="MIY48" s="62"/>
      <c r="MIZ48" s="63"/>
      <c r="MJA48" s="62"/>
      <c r="MJB48" s="63"/>
      <c r="MJC48" s="62"/>
      <c r="MJD48" s="63"/>
      <c r="MJE48" s="62"/>
      <c r="MJF48" s="63"/>
      <c r="MJG48" s="62"/>
      <c r="MJH48" s="63"/>
      <c r="MJI48" s="62"/>
      <c r="MJJ48" s="63"/>
      <c r="MJK48" s="62"/>
      <c r="MJL48" s="63"/>
      <c r="MJM48" s="62"/>
      <c r="MJN48" s="63"/>
      <c r="MJO48" s="62"/>
      <c r="MJP48" s="63"/>
      <c r="MJQ48" s="62"/>
      <c r="MJR48" s="63"/>
      <c r="MJS48" s="62"/>
      <c r="MJT48" s="63"/>
      <c r="MJU48" s="62"/>
      <c r="MJV48" s="63"/>
      <c r="MJW48" s="62"/>
      <c r="MJX48" s="63"/>
      <c r="MJY48" s="62"/>
      <c r="MJZ48" s="63"/>
      <c r="MKA48" s="62"/>
      <c r="MKB48" s="63"/>
      <c r="MKC48" s="62"/>
      <c r="MKD48" s="63"/>
      <c r="MKE48" s="62"/>
      <c r="MKF48" s="63"/>
      <c r="MKG48" s="62"/>
      <c r="MKH48" s="63"/>
      <c r="MKI48" s="62"/>
      <c r="MKJ48" s="63"/>
      <c r="MKK48" s="62"/>
      <c r="MKL48" s="63"/>
      <c r="MKM48" s="62"/>
      <c r="MKN48" s="63"/>
      <c r="MKO48" s="62"/>
      <c r="MKP48" s="63"/>
      <c r="MKQ48" s="62"/>
      <c r="MKR48" s="63"/>
      <c r="MKS48" s="62"/>
      <c r="MKT48" s="63"/>
      <c r="MKU48" s="62"/>
      <c r="MKV48" s="63"/>
      <c r="MKW48" s="62"/>
      <c r="MKX48" s="63"/>
      <c r="MKY48" s="62"/>
      <c r="MKZ48" s="63"/>
      <c r="MLA48" s="62"/>
      <c r="MLB48" s="63"/>
      <c r="MLC48" s="62"/>
      <c r="MLD48" s="63"/>
      <c r="MLE48" s="62"/>
      <c r="MLF48" s="63"/>
      <c r="MLG48" s="62"/>
      <c r="MLH48" s="63"/>
      <c r="MLI48" s="62"/>
      <c r="MLJ48" s="63"/>
      <c r="MLK48" s="62"/>
      <c r="MLL48" s="63"/>
      <c r="MLM48" s="62"/>
      <c r="MLN48" s="63"/>
      <c r="MLO48" s="62"/>
      <c r="MLP48" s="63"/>
      <c r="MLQ48" s="62"/>
      <c r="MLR48" s="63"/>
      <c r="MLS48" s="62"/>
      <c r="MLT48" s="63"/>
      <c r="MLU48" s="62"/>
      <c r="MLV48" s="63"/>
      <c r="MLW48" s="62"/>
      <c r="MLX48" s="63"/>
      <c r="MLY48" s="62"/>
      <c r="MLZ48" s="63"/>
      <c r="MMA48" s="62"/>
      <c r="MMB48" s="63"/>
      <c r="MMC48" s="62"/>
      <c r="MMD48" s="63"/>
      <c r="MME48" s="62"/>
      <c r="MMF48" s="63"/>
      <c r="MMG48" s="62"/>
      <c r="MMH48" s="63"/>
      <c r="MMI48" s="62"/>
      <c r="MMJ48" s="63"/>
      <c r="MMK48" s="62"/>
      <c r="MML48" s="63"/>
      <c r="MMM48" s="62"/>
      <c r="MMN48" s="63"/>
      <c r="MMO48" s="62"/>
      <c r="MMP48" s="63"/>
      <c r="MMQ48" s="62"/>
      <c r="MMR48" s="63"/>
      <c r="MMS48" s="62"/>
      <c r="MMT48" s="63"/>
      <c r="MMU48" s="62"/>
      <c r="MMV48" s="63"/>
      <c r="MMW48" s="62"/>
      <c r="MMX48" s="63"/>
      <c r="MMY48" s="62"/>
      <c r="MMZ48" s="63"/>
      <c r="MNA48" s="62"/>
      <c r="MNB48" s="63"/>
      <c r="MNC48" s="62"/>
      <c r="MND48" s="63"/>
      <c r="MNE48" s="62"/>
      <c r="MNF48" s="63"/>
      <c r="MNG48" s="62"/>
      <c r="MNH48" s="63"/>
      <c r="MNI48" s="62"/>
      <c r="MNJ48" s="63"/>
      <c r="MNK48" s="62"/>
      <c r="MNL48" s="63"/>
      <c r="MNM48" s="62"/>
      <c r="MNN48" s="63"/>
      <c r="MNO48" s="62"/>
      <c r="MNP48" s="63"/>
      <c r="MNQ48" s="62"/>
      <c r="MNR48" s="63"/>
      <c r="MNS48" s="62"/>
      <c r="MNT48" s="63"/>
      <c r="MNU48" s="62"/>
      <c r="MNV48" s="63"/>
      <c r="MNW48" s="62"/>
      <c r="MNX48" s="63"/>
      <c r="MNY48" s="62"/>
      <c r="MNZ48" s="63"/>
      <c r="MOA48" s="62"/>
      <c r="MOB48" s="63"/>
      <c r="MOC48" s="62"/>
      <c r="MOD48" s="63"/>
      <c r="MOE48" s="62"/>
      <c r="MOF48" s="63"/>
      <c r="MOG48" s="62"/>
      <c r="MOH48" s="63"/>
      <c r="MOI48" s="62"/>
      <c r="MOJ48" s="63"/>
      <c r="MOK48" s="62"/>
      <c r="MOL48" s="63"/>
      <c r="MOM48" s="62"/>
      <c r="MON48" s="63"/>
      <c r="MOO48" s="62"/>
      <c r="MOP48" s="63"/>
      <c r="MOQ48" s="62"/>
      <c r="MOR48" s="63"/>
      <c r="MOS48" s="62"/>
      <c r="MOT48" s="63"/>
      <c r="MOU48" s="62"/>
      <c r="MOV48" s="63"/>
      <c r="MOW48" s="62"/>
      <c r="MOX48" s="63"/>
      <c r="MOY48" s="62"/>
      <c r="MOZ48" s="63"/>
      <c r="MPA48" s="62"/>
      <c r="MPB48" s="63"/>
      <c r="MPC48" s="62"/>
      <c r="MPD48" s="63"/>
      <c r="MPE48" s="62"/>
      <c r="MPF48" s="63"/>
      <c r="MPG48" s="62"/>
      <c r="MPH48" s="63"/>
      <c r="MPI48" s="62"/>
      <c r="MPJ48" s="63"/>
      <c r="MPK48" s="62"/>
      <c r="MPL48" s="63"/>
      <c r="MPM48" s="62"/>
      <c r="MPN48" s="63"/>
      <c r="MPO48" s="62"/>
      <c r="MPP48" s="63"/>
      <c r="MPQ48" s="62"/>
      <c r="MPR48" s="63"/>
      <c r="MPS48" s="62"/>
      <c r="MPT48" s="63"/>
      <c r="MPU48" s="62"/>
      <c r="MPV48" s="63"/>
      <c r="MPW48" s="62"/>
      <c r="MPX48" s="63"/>
      <c r="MPY48" s="62"/>
      <c r="MPZ48" s="63"/>
      <c r="MQA48" s="62"/>
      <c r="MQB48" s="63"/>
      <c r="MQC48" s="62"/>
      <c r="MQD48" s="63"/>
      <c r="MQE48" s="62"/>
      <c r="MQF48" s="63"/>
      <c r="MQG48" s="62"/>
      <c r="MQH48" s="63"/>
      <c r="MQI48" s="62"/>
      <c r="MQJ48" s="63"/>
      <c r="MQK48" s="62"/>
      <c r="MQL48" s="63"/>
      <c r="MQM48" s="62"/>
      <c r="MQN48" s="63"/>
      <c r="MQO48" s="62"/>
      <c r="MQP48" s="63"/>
      <c r="MQQ48" s="62"/>
      <c r="MQR48" s="63"/>
      <c r="MQS48" s="62"/>
      <c r="MQT48" s="63"/>
      <c r="MQU48" s="62"/>
      <c r="MQV48" s="63"/>
      <c r="MQW48" s="62"/>
      <c r="MQX48" s="63"/>
      <c r="MQY48" s="62"/>
      <c r="MQZ48" s="63"/>
      <c r="MRA48" s="62"/>
      <c r="MRB48" s="63"/>
      <c r="MRC48" s="62"/>
      <c r="MRD48" s="63"/>
      <c r="MRE48" s="62"/>
      <c r="MRF48" s="63"/>
      <c r="MRG48" s="62"/>
      <c r="MRH48" s="63"/>
      <c r="MRI48" s="62"/>
      <c r="MRJ48" s="63"/>
      <c r="MRK48" s="62"/>
      <c r="MRL48" s="63"/>
      <c r="MRM48" s="62"/>
      <c r="MRN48" s="63"/>
      <c r="MRO48" s="62"/>
      <c r="MRP48" s="63"/>
      <c r="MRQ48" s="62"/>
      <c r="MRR48" s="63"/>
      <c r="MRS48" s="62"/>
      <c r="MRT48" s="63"/>
      <c r="MRU48" s="62"/>
      <c r="MRV48" s="63"/>
      <c r="MRW48" s="62"/>
      <c r="MRX48" s="63"/>
      <c r="MRY48" s="62"/>
      <c r="MRZ48" s="63"/>
      <c r="MSA48" s="62"/>
      <c r="MSB48" s="63"/>
      <c r="MSC48" s="62"/>
      <c r="MSD48" s="63"/>
      <c r="MSE48" s="62"/>
      <c r="MSF48" s="63"/>
      <c r="MSG48" s="62"/>
      <c r="MSH48" s="63"/>
      <c r="MSI48" s="62"/>
      <c r="MSJ48" s="63"/>
      <c r="MSK48" s="62"/>
      <c r="MSL48" s="63"/>
      <c r="MSM48" s="62"/>
      <c r="MSN48" s="63"/>
      <c r="MSO48" s="62"/>
      <c r="MSP48" s="63"/>
      <c r="MSQ48" s="62"/>
      <c r="MSR48" s="63"/>
      <c r="MSS48" s="62"/>
      <c r="MST48" s="63"/>
      <c r="MSU48" s="62"/>
      <c r="MSV48" s="63"/>
      <c r="MSW48" s="62"/>
      <c r="MSX48" s="63"/>
      <c r="MSY48" s="62"/>
      <c r="MSZ48" s="63"/>
      <c r="MTA48" s="62"/>
      <c r="MTB48" s="63"/>
      <c r="MTC48" s="62"/>
      <c r="MTD48" s="63"/>
      <c r="MTE48" s="62"/>
      <c r="MTF48" s="63"/>
      <c r="MTG48" s="62"/>
      <c r="MTH48" s="63"/>
      <c r="MTI48" s="62"/>
      <c r="MTJ48" s="63"/>
      <c r="MTK48" s="62"/>
      <c r="MTL48" s="63"/>
      <c r="MTM48" s="62"/>
      <c r="MTN48" s="63"/>
      <c r="MTO48" s="62"/>
      <c r="MTP48" s="63"/>
      <c r="MTQ48" s="62"/>
      <c r="MTR48" s="63"/>
      <c r="MTS48" s="62"/>
      <c r="MTT48" s="63"/>
      <c r="MTU48" s="62"/>
      <c r="MTV48" s="63"/>
      <c r="MTW48" s="62"/>
      <c r="MTX48" s="63"/>
      <c r="MTY48" s="62"/>
      <c r="MTZ48" s="63"/>
      <c r="MUA48" s="62"/>
      <c r="MUB48" s="63"/>
      <c r="MUC48" s="62"/>
      <c r="MUD48" s="63"/>
      <c r="MUE48" s="62"/>
      <c r="MUF48" s="63"/>
      <c r="MUG48" s="62"/>
      <c r="MUH48" s="63"/>
      <c r="MUI48" s="62"/>
      <c r="MUJ48" s="63"/>
      <c r="MUK48" s="62"/>
      <c r="MUL48" s="63"/>
      <c r="MUM48" s="62"/>
      <c r="MUN48" s="63"/>
      <c r="MUO48" s="62"/>
      <c r="MUP48" s="63"/>
      <c r="MUQ48" s="62"/>
      <c r="MUR48" s="63"/>
      <c r="MUS48" s="62"/>
      <c r="MUT48" s="63"/>
      <c r="MUU48" s="62"/>
      <c r="MUV48" s="63"/>
      <c r="MUW48" s="62"/>
      <c r="MUX48" s="63"/>
      <c r="MUY48" s="62"/>
      <c r="MUZ48" s="63"/>
      <c r="MVA48" s="62"/>
      <c r="MVB48" s="63"/>
      <c r="MVC48" s="62"/>
      <c r="MVD48" s="63"/>
      <c r="MVE48" s="62"/>
      <c r="MVF48" s="63"/>
      <c r="MVG48" s="62"/>
      <c r="MVH48" s="63"/>
      <c r="MVI48" s="62"/>
      <c r="MVJ48" s="63"/>
      <c r="MVK48" s="62"/>
      <c r="MVL48" s="63"/>
      <c r="MVM48" s="62"/>
      <c r="MVN48" s="63"/>
      <c r="MVO48" s="62"/>
      <c r="MVP48" s="63"/>
      <c r="MVQ48" s="62"/>
      <c r="MVR48" s="63"/>
      <c r="MVS48" s="62"/>
      <c r="MVT48" s="63"/>
      <c r="MVU48" s="62"/>
      <c r="MVV48" s="63"/>
      <c r="MVW48" s="62"/>
      <c r="MVX48" s="63"/>
      <c r="MVY48" s="62"/>
      <c r="MVZ48" s="63"/>
      <c r="MWA48" s="62"/>
      <c r="MWB48" s="63"/>
      <c r="MWC48" s="62"/>
      <c r="MWD48" s="63"/>
      <c r="MWE48" s="62"/>
      <c r="MWF48" s="63"/>
      <c r="MWG48" s="62"/>
      <c r="MWH48" s="63"/>
      <c r="MWI48" s="62"/>
      <c r="MWJ48" s="63"/>
      <c r="MWK48" s="62"/>
      <c r="MWL48" s="63"/>
      <c r="MWM48" s="62"/>
      <c r="MWN48" s="63"/>
      <c r="MWO48" s="62"/>
      <c r="MWP48" s="63"/>
      <c r="MWQ48" s="62"/>
      <c r="MWR48" s="63"/>
      <c r="MWS48" s="62"/>
      <c r="MWT48" s="63"/>
      <c r="MWU48" s="62"/>
      <c r="MWV48" s="63"/>
      <c r="MWW48" s="62"/>
      <c r="MWX48" s="63"/>
      <c r="MWY48" s="62"/>
      <c r="MWZ48" s="63"/>
      <c r="MXA48" s="62"/>
      <c r="MXB48" s="63"/>
      <c r="MXC48" s="62"/>
      <c r="MXD48" s="63"/>
      <c r="MXE48" s="62"/>
      <c r="MXF48" s="63"/>
      <c r="MXG48" s="62"/>
      <c r="MXH48" s="63"/>
      <c r="MXI48" s="62"/>
      <c r="MXJ48" s="63"/>
      <c r="MXK48" s="62"/>
      <c r="MXL48" s="63"/>
      <c r="MXM48" s="62"/>
      <c r="MXN48" s="63"/>
      <c r="MXO48" s="62"/>
      <c r="MXP48" s="63"/>
      <c r="MXQ48" s="62"/>
      <c r="MXR48" s="63"/>
      <c r="MXS48" s="62"/>
      <c r="MXT48" s="63"/>
      <c r="MXU48" s="62"/>
      <c r="MXV48" s="63"/>
      <c r="MXW48" s="62"/>
      <c r="MXX48" s="63"/>
      <c r="MXY48" s="62"/>
      <c r="MXZ48" s="63"/>
      <c r="MYA48" s="62"/>
      <c r="MYB48" s="63"/>
      <c r="MYC48" s="62"/>
      <c r="MYD48" s="63"/>
      <c r="MYE48" s="62"/>
      <c r="MYF48" s="63"/>
      <c r="MYG48" s="62"/>
      <c r="MYH48" s="63"/>
      <c r="MYI48" s="62"/>
      <c r="MYJ48" s="63"/>
      <c r="MYK48" s="62"/>
      <c r="MYL48" s="63"/>
      <c r="MYM48" s="62"/>
      <c r="MYN48" s="63"/>
      <c r="MYO48" s="62"/>
      <c r="MYP48" s="63"/>
      <c r="MYQ48" s="62"/>
      <c r="MYR48" s="63"/>
      <c r="MYS48" s="62"/>
      <c r="MYT48" s="63"/>
      <c r="MYU48" s="62"/>
      <c r="MYV48" s="63"/>
      <c r="MYW48" s="62"/>
      <c r="MYX48" s="63"/>
      <c r="MYY48" s="62"/>
      <c r="MYZ48" s="63"/>
      <c r="MZA48" s="62"/>
      <c r="MZB48" s="63"/>
      <c r="MZC48" s="62"/>
      <c r="MZD48" s="63"/>
      <c r="MZE48" s="62"/>
      <c r="MZF48" s="63"/>
      <c r="MZG48" s="62"/>
      <c r="MZH48" s="63"/>
      <c r="MZI48" s="62"/>
      <c r="MZJ48" s="63"/>
      <c r="MZK48" s="62"/>
      <c r="MZL48" s="63"/>
      <c r="MZM48" s="62"/>
      <c r="MZN48" s="63"/>
      <c r="MZO48" s="62"/>
      <c r="MZP48" s="63"/>
      <c r="MZQ48" s="62"/>
      <c r="MZR48" s="63"/>
      <c r="MZS48" s="62"/>
      <c r="MZT48" s="63"/>
      <c r="MZU48" s="62"/>
      <c r="MZV48" s="63"/>
      <c r="MZW48" s="62"/>
      <c r="MZX48" s="63"/>
      <c r="MZY48" s="62"/>
      <c r="MZZ48" s="63"/>
      <c r="NAA48" s="62"/>
      <c r="NAB48" s="63"/>
      <c r="NAC48" s="62"/>
      <c r="NAD48" s="63"/>
      <c r="NAE48" s="62"/>
      <c r="NAF48" s="63"/>
      <c r="NAG48" s="62"/>
      <c r="NAH48" s="63"/>
      <c r="NAI48" s="62"/>
      <c r="NAJ48" s="63"/>
      <c r="NAK48" s="62"/>
      <c r="NAL48" s="63"/>
      <c r="NAM48" s="62"/>
      <c r="NAN48" s="63"/>
      <c r="NAO48" s="62"/>
      <c r="NAP48" s="63"/>
      <c r="NAQ48" s="62"/>
      <c r="NAR48" s="63"/>
      <c r="NAS48" s="62"/>
      <c r="NAT48" s="63"/>
      <c r="NAU48" s="62"/>
      <c r="NAV48" s="63"/>
      <c r="NAW48" s="62"/>
      <c r="NAX48" s="63"/>
      <c r="NAY48" s="62"/>
      <c r="NAZ48" s="63"/>
      <c r="NBA48" s="62"/>
      <c r="NBB48" s="63"/>
      <c r="NBC48" s="62"/>
      <c r="NBD48" s="63"/>
      <c r="NBE48" s="62"/>
      <c r="NBF48" s="63"/>
      <c r="NBG48" s="62"/>
      <c r="NBH48" s="63"/>
      <c r="NBI48" s="62"/>
      <c r="NBJ48" s="63"/>
      <c r="NBK48" s="62"/>
      <c r="NBL48" s="63"/>
      <c r="NBM48" s="62"/>
      <c r="NBN48" s="63"/>
      <c r="NBO48" s="62"/>
      <c r="NBP48" s="63"/>
      <c r="NBQ48" s="62"/>
      <c r="NBR48" s="63"/>
      <c r="NBS48" s="62"/>
      <c r="NBT48" s="63"/>
      <c r="NBU48" s="62"/>
      <c r="NBV48" s="63"/>
      <c r="NBW48" s="62"/>
      <c r="NBX48" s="63"/>
      <c r="NBY48" s="62"/>
      <c r="NBZ48" s="63"/>
      <c r="NCA48" s="62"/>
      <c r="NCB48" s="63"/>
      <c r="NCC48" s="62"/>
      <c r="NCD48" s="63"/>
      <c r="NCE48" s="62"/>
      <c r="NCF48" s="63"/>
      <c r="NCG48" s="62"/>
      <c r="NCH48" s="63"/>
      <c r="NCI48" s="62"/>
      <c r="NCJ48" s="63"/>
      <c r="NCK48" s="62"/>
      <c r="NCL48" s="63"/>
      <c r="NCM48" s="62"/>
      <c r="NCN48" s="63"/>
      <c r="NCO48" s="62"/>
      <c r="NCP48" s="63"/>
      <c r="NCQ48" s="62"/>
      <c r="NCR48" s="63"/>
      <c r="NCS48" s="62"/>
      <c r="NCT48" s="63"/>
      <c r="NCU48" s="62"/>
      <c r="NCV48" s="63"/>
      <c r="NCW48" s="62"/>
      <c r="NCX48" s="63"/>
      <c r="NCY48" s="62"/>
      <c r="NCZ48" s="63"/>
      <c r="NDA48" s="62"/>
      <c r="NDB48" s="63"/>
      <c r="NDC48" s="62"/>
      <c r="NDD48" s="63"/>
      <c r="NDE48" s="62"/>
      <c r="NDF48" s="63"/>
      <c r="NDG48" s="62"/>
      <c r="NDH48" s="63"/>
      <c r="NDI48" s="62"/>
      <c r="NDJ48" s="63"/>
      <c r="NDK48" s="62"/>
      <c r="NDL48" s="63"/>
      <c r="NDM48" s="62"/>
      <c r="NDN48" s="63"/>
      <c r="NDO48" s="62"/>
      <c r="NDP48" s="63"/>
      <c r="NDQ48" s="62"/>
      <c r="NDR48" s="63"/>
      <c r="NDS48" s="62"/>
      <c r="NDT48" s="63"/>
      <c r="NDU48" s="62"/>
      <c r="NDV48" s="63"/>
      <c r="NDW48" s="62"/>
      <c r="NDX48" s="63"/>
      <c r="NDY48" s="62"/>
      <c r="NDZ48" s="63"/>
      <c r="NEA48" s="62"/>
      <c r="NEB48" s="63"/>
      <c r="NEC48" s="62"/>
      <c r="NED48" s="63"/>
      <c r="NEE48" s="62"/>
      <c r="NEF48" s="63"/>
      <c r="NEG48" s="62"/>
      <c r="NEH48" s="63"/>
      <c r="NEI48" s="62"/>
      <c r="NEJ48" s="63"/>
      <c r="NEK48" s="62"/>
      <c r="NEL48" s="63"/>
      <c r="NEM48" s="62"/>
      <c r="NEN48" s="63"/>
      <c r="NEO48" s="62"/>
      <c r="NEP48" s="63"/>
      <c r="NEQ48" s="62"/>
      <c r="NER48" s="63"/>
      <c r="NES48" s="62"/>
      <c r="NET48" s="63"/>
      <c r="NEU48" s="62"/>
      <c r="NEV48" s="63"/>
      <c r="NEW48" s="62"/>
      <c r="NEX48" s="63"/>
      <c r="NEY48" s="62"/>
      <c r="NEZ48" s="63"/>
      <c r="NFA48" s="62"/>
      <c r="NFB48" s="63"/>
      <c r="NFC48" s="62"/>
      <c r="NFD48" s="63"/>
      <c r="NFE48" s="62"/>
      <c r="NFF48" s="63"/>
      <c r="NFG48" s="62"/>
      <c r="NFH48" s="63"/>
      <c r="NFI48" s="62"/>
      <c r="NFJ48" s="63"/>
      <c r="NFK48" s="62"/>
      <c r="NFL48" s="63"/>
      <c r="NFM48" s="62"/>
      <c r="NFN48" s="63"/>
      <c r="NFO48" s="62"/>
      <c r="NFP48" s="63"/>
      <c r="NFQ48" s="62"/>
      <c r="NFR48" s="63"/>
      <c r="NFS48" s="62"/>
      <c r="NFT48" s="63"/>
      <c r="NFU48" s="62"/>
      <c r="NFV48" s="63"/>
      <c r="NFW48" s="62"/>
      <c r="NFX48" s="63"/>
      <c r="NFY48" s="62"/>
      <c r="NFZ48" s="63"/>
      <c r="NGA48" s="62"/>
      <c r="NGB48" s="63"/>
      <c r="NGC48" s="62"/>
      <c r="NGD48" s="63"/>
      <c r="NGE48" s="62"/>
      <c r="NGF48" s="63"/>
      <c r="NGG48" s="62"/>
      <c r="NGH48" s="63"/>
      <c r="NGI48" s="62"/>
      <c r="NGJ48" s="63"/>
      <c r="NGK48" s="62"/>
      <c r="NGL48" s="63"/>
      <c r="NGM48" s="62"/>
      <c r="NGN48" s="63"/>
      <c r="NGO48" s="62"/>
      <c r="NGP48" s="63"/>
      <c r="NGQ48" s="62"/>
      <c r="NGR48" s="63"/>
      <c r="NGS48" s="62"/>
      <c r="NGT48" s="63"/>
      <c r="NGU48" s="62"/>
      <c r="NGV48" s="63"/>
      <c r="NGW48" s="62"/>
      <c r="NGX48" s="63"/>
      <c r="NGY48" s="62"/>
      <c r="NGZ48" s="63"/>
      <c r="NHA48" s="62"/>
      <c r="NHB48" s="63"/>
      <c r="NHC48" s="62"/>
      <c r="NHD48" s="63"/>
      <c r="NHE48" s="62"/>
      <c r="NHF48" s="63"/>
      <c r="NHG48" s="62"/>
      <c r="NHH48" s="63"/>
      <c r="NHI48" s="62"/>
      <c r="NHJ48" s="63"/>
      <c r="NHK48" s="62"/>
      <c r="NHL48" s="63"/>
      <c r="NHM48" s="62"/>
      <c r="NHN48" s="63"/>
      <c r="NHO48" s="62"/>
      <c r="NHP48" s="63"/>
      <c r="NHQ48" s="62"/>
      <c r="NHR48" s="63"/>
      <c r="NHS48" s="62"/>
      <c r="NHT48" s="63"/>
      <c r="NHU48" s="62"/>
      <c r="NHV48" s="63"/>
      <c r="NHW48" s="62"/>
      <c r="NHX48" s="63"/>
      <c r="NHY48" s="62"/>
      <c r="NHZ48" s="63"/>
      <c r="NIA48" s="62"/>
      <c r="NIB48" s="63"/>
      <c r="NIC48" s="62"/>
      <c r="NID48" s="63"/>
      <c r="NIE48" s="62"/>
      <c r="NIF48" s="63"/>
      <c r="NIG48" s="62"/>
      <c r="NIH48" s="63"/>
      <c r="NII48" s="62"/>
      <c r="NIJ48" s="63"/>
      <c r="NIK48" s="62"/>
      <c r="NIL48" s="63"/>
      <c r="NIM48" s="62"/>
      <c r="NIN48" s="63"/>
      <c r="NIO48" s="62"/>
      <c r="NIP48" s="63"/>
      <c r="NIQ48" s="62"/>
      <c r="NIR48" s="63"/>
      <c r="NIS48" s="62"/>
      <c r="NIT48" s="63"/>
      <c r="NIU48" s="62"/>
      <c r="NIV48" s="63"/>
      <c r="NIW48" s="62"/>
      <c r="NIX48" s="63"/>
      <c r="NIY48" s="62"/>
      <c r="NIZ48" s="63"/>
      <c r="NJA48" s="62"/>
      <c r="NJB48" s="63"/>
      <c r="NJC48" s="62"/>
      <c r="NJD48" s="63"/>
      <c r="NJE48" s="62"/>
      <c r="NJF48" s="63"/>
      <c r="NJG48" s="62"/>
      <c r="NJH48" s="63"/>
      <c r="NJI48" s="62"/>
      <c r="NJJ48" s="63"/>
      <c r="NJK48" s="62"/>
      <c r="NJL48" s="63"/>
      <c r="NJM48" s="62"/>
      <c r="NJN48" s="63"/>
      <c r="NJO48" s="62"/>
      <c r="NJP48" s="63"/>
      <c r="NJQ48" s="62"/>
      <c r="NJR48" s="63"/>
      <c r="NJS48" s="62"/>
      <c r="NJT48" s="63"/>
      <c r="NJU48" s="62"/>
      <c r="NJV48" s="63"/>
      <c r="NJW48" s="62"/>
      <c r="NJX48" s="63"/>
      <c r="NJY48" s="62"/>
      <c r="NJZ48" s="63"/>
      <c r="NKA48" s="62"/>
      <c r="NKB48" s="63"/>
      <c r="NKC48" s="62"/>
      <c r="NKD48" s="63"/>
      <c r="NKE48" s="62"/>
      <c r="NKF48" s="63"/>
      <c r="NKG48" s="62"/>
      <c r="NKH48" s="63"/>
      <c r="NKI48" s="62"/>
      <c r="NKJ48" s="63"/>
      <c r="NKK48" s="62"/>
      <c r="NKL48" s="63"/>
      <c r="NKM48" s="62"/>
      <c r="NKN48" s="63"/>
      <c r="NKO48" s="62"/>
      <c r="NKP48" s="63"/>
      <c r="NKQ48" s="62"/>
      <c r="NKR48" s="63"/>
      <c r="NKS48" s="62"/>
      <c r="NKT48" s="63"/>
      <c r="NKU48" s="62"/>
      <c r="NKV48" s="63"/>
      <c r="NKW48" s="62"/>
      <c r="NKX48" s="63"/>
      <c r="NKY48" s="62"/>
      <c r="NKZ48" s="63"/>
      <c r="NLA48" s="62"/>
      <c r="NLB48" s="63"/>
      <c r="NLC48" s="62"/>
      <c r="NLD48" s="63"/>
      <c r="NLE48" s="62"/>
      <c r="NLF48" s="63"/>
      <c r="NLG48" s="62"/>
      <c r="NLH48" s="63"/>
      <c r="NLI48" s="62"/>
      <c r="NLJ48" s="63"/>
      <c r="NLK48" s="62"/>
      <c r="NLL48" s="63"/>
      <c r="NLM48" s="62"/>
      <c r="NLN48" s="63"/>
      <c r="NLO48" s="62"/>
      <c r="NLP48" s="63"/>
      <c r="NLQ48" s="62"/>
      <c r="NLR48" s="63"/>
      <c r="NLS48" s="62"/>
      <c r="NLT48" s="63"/>
      <c r="NLU48" s="62"/>
      <c r="NLV48" s="63"/>
      <c r="NLW48" s="62"/>
      <c r="NLX48" s="63"/>
      <c r="NLY48" s="62"/>
      <c r="NLZ48" s="63"/>
      <c r="NMA48" s="62"/>
      <c r="NMB48" s="63"/>
      <c r="NMC48" s="62"/>
      <c r="NMD48" s="63"/>
      <c r="NME48" s="62"/>
      <c r="NMF48" s="63"/>
      <c r="NMG48" s="62"/>
      <c r="NMH48" s="63"/>
      <c r="NMI48" s="62"/>
      <c r="NMJ48" s="63"/>
      <c r="NMK48" s="62"/>
      <c r="NML48" s="63"/>
      <c r="NMM48" s="62"/>
      <c r="NMN48" s="63"/>
      <c r="NMO48" s="62"/>
      <c r="NMP48" s="63"/>
      <c r="NMQ48" s="62"/>
      <c r="NMR48" s="63"/>
      <c r="NMS48" s="62"/>
      <c r="NMT48" s="63"/>
      <c r="NMU48" s="62"/>
      <c r="NMV48" s="63"/>
      <c r="NMW48" s="62"/>
      <c r="NMX48" s="63"/>
      <c r="NMY48" s="62"/>
      <c r="NMZ48" s="63"/>
      <c r="NNA48" s="62"/>
      <c r="NNB48" s="63"/>
      <c r="NNC48" s="62"/>
      <c r="NND48" s="63"/>
      <c r="NNE48" s="62"/>
      <c r="NNF48" s="63"/>
      <c r="NNG48" s="62"/>
      <c r="NNH48" s="63"/>
      <c r="NNI48" s="62"/>
      <c r="NNJ48" s="63"/>
      <c r="NNK48" s="62"/>
      <c r="NNL48" s="63"/>
      <c r="NNM48" s="62"/>
      <c r="NNN48" s="63"/>
      <c r="NNO48" s="62"/>
      <c r="NNP48" s="63"/>
      <c r="NNQ48" s="62"/>
      <c r="NNR48" s="63"/>
      <c r="NNS48" s="62"/>
      <c r="NNT48" s="63"/>
      <c r="NNU48" s="62"/>
      <c r="NNV48" s="63"/>
      <c r="NNW48" s="62"/>
      <c r="NNX48" s="63"/>
      <c r="NNY48" s="62"/>
      <c r="NNZ48" s="63"/>
      <c r="NOA48" s="62"/>
      <c r="NOB48" s="63"/>
      <c r="NOC48" s="62"/>
      <c r="NOD48" s="63"/>
      <c r="NOE48" s="62"/>
      <c r="NOF48" s="63"/>
      <c r="NOG48" s="62"/>
      <c r="NOH48" s="63"/>
      <c r="NOI48" s="62"/>
      <c r="NOJ48" s="63"/>
      <c r="NOK48" s="62"/>
      <c r="NOL48" s="63"/>
      <c r="NOM48" s="62"/>
      <c r="NON48" s="63"/>
      <c r="NOO48" s="62"/>
      <c r="NOP48" s="63"/>
      <c r="NOQ48" s="62"/>
      <c r="NOR48" s="63"/>
      <c r="NOS48" s="62"/>
      <c r="NOT48" s="63"/>
      <c r="NOU48" s="62"/>
      <c r="NOV48" s="63"/>
      <c r="NOW48" s="62"/>
      <c r="NOX48" s="63"/>
      <c r="NOY48" s="62"/>
      <c r="NOZ48" s="63"/>
      <c r="NPA48" s="62"/>
      <c r="NPB48" s="63"/>
      <c r="NPC48" s="62"/>
      <c r="NPD48" s="63"/>
      <c r="NPE48" s="62"/>
      <c r="NPF48" s="63"/>
      <c r="NPG48" s="62"/>
      <c r="NPH48" s="63"/>
      <c r="NPI48" s="62"/>
      <c r="NPJ48" s="63"/>
      <c r="NPK48" s="62"/>
      <c r="NPL48" s="63"/>
      <c r="NPM48" s="62"/>
      <c r="NPN48" s="63"/>
      <c r="NPO48" s="62"/>
      <c r="NPP48" s="63"/>
      <c r="NPQ48" s="62"/>
      <c r="NPR48" s="63"/>
      <c r="NPS48" s="62"/>
      <c r="NPT48" s="63"/>
      <c r="NPU48" s="62"/>
      <c r="NPV48" s="63"/>
      <c r="NPW48" s="62"/>
      <c r="NPX48" s="63"/>
      <c r="NPY48" s="62"/>
      <c r="NPZ48" s="63"/>
      <c r="NQA48" s="62"/>
      <c r="NQB48" s="63"/>
      <c r="NQC48" s="62"/>
      <c r="NQD48" s="63"/>
      <c r="NQE48" s="62"/>
      <c r="NQF48" s="63"/>
      <c r="NQG48" s="62"/>
      <c r="NQH48" s="63"/>
      <c r="NQI48" s="62"/>
      <c r="NQJ48" s="63"/>
      <c r="NQK48" s="62"/>
      <c r="NQL48" s="63"/>
      <c r="NQM48" s="62"/>
      <c r="NQN48" s="63"/>
      <c r="NQO48" s="62"/>
      <c r="NQP48" s="63"/>
      <c r="NQQ48" s="62"/>
      <c r="NQR48" s="63"/>
      <c r="NQS48" s="62"/>
      <c r="NQT48" s="63"/>
      <c r="NQU48" s="62"/>
      <c r="NQV48" s="63"/>
      <c r="NQW48" s="62"/>
      <c r="NQX48" s="63"/>
      <c r="NQY48" s="62"/>
      <c r="NQZ48" s="63"/>
      <c r="NRA48" s="62"/>
      <c r="NRB48" s="63"/>
      <c r="NRC48" s="62"/>
      <c r="NRD48" s="63"/>
      <c r="NRE48" s="62"/>
      <c r="NRF48" s="63"/>
      <c r="NRG48" s="62"/>
      <c r="NRH48" s="63"/>
      <c r="NRI48" s="62"/>
      <c r="NRJ48" s="63"/>
      <c r="NRK48" s="62"/>
      <c r="NRL48" s="63"/>
      <c r="NRM48" s="62"/>
      <c r="NRN48" s="63"/>
      <c r="NRO48" s="62"/>
      <c r="NRP48" s="63"/>
      <c r="NRQ48" s="62"/>
      <c r="NRR48" s="63"/>
      <c r="NRS48" s="62"/>
      <c r="NRT48" s="63"/>
      <c r="NRU48" s="62"/>
      <c r="NRV48" s="63"/>
      <c r="NRW48" s="62"/>
      <c r="NRX48" s="63"/>
      <c r="NRY48" s="62"/>
      <c r="NRZ48" s="63"/>
      <c r="NSA48" s="62"/>
      <c r="NSB48" s="63"/>
      <c r="NSC48" s="62"/>
      <c r="NSD48" s="63"/>
      <c r="NSE48" s="62"/>
      <c r="NSF48" s="63"/>
      <c r="NSG48" s="62"/>
      <c r="NSH48" s="63"/>
      <c r="NSI48" s="62"/>
      <c r="NSJ48" s="63"/>
      <c r="NSK48" s="62"/>
      <c r="NSL48" s="63"/>
      <c r="NSM48" s="62"/>
      <c r="NSN48" s="63"/>
      <c r="NSO48" s="62"/>
      <c r="NSP48" s="63"/>
      <c r="NSQ48" s="62"/>
      <c r="NSR48" s="63"/>
      <c r="NSS48" s="62"/>
      <c r="NST48" s="63"/>
      <c r="NSU48" s="62"/>
      <c r="NSV48" s="63"/>
      <c r="NSW48" s="62"/>
      <c r="NSX48" s="63"/>
      <c r="NSY48" s="62"/>
      <c r="NSZ48" s="63"/>
      <c r="NTA48" s="62"/>
      <c r="NTB48" s="63"/>
      <c r="NTC48" s="62"/>
      <c r="NTD48" s="63"/>
      <c r="NTE48" s="62"/>
      <c r="NTF48" s="63"/>
      <c r="NTG48" s="62"/>
      <c r="NTH48" s="63"/>
      <c r="NTI48" s="62"/>
      <c r="NTJ48" s="63"/>
      <c r="NTK48" s="62"/>
      <c r="NTL48" s="63"/>
      <c r="NTM48" s="62"/>
      <c r="NTN48" s="63"/>
      <c r="NTO48" s="62"/>
      <c r="NTP48" s="63"/>
      <c r="NTQ48" s="62"/>
      <c r="NTR48" s="63"/>
      <c r="NTS48" s="62"/>
      <c r="NTT48" s="63"/>
      <c r="NTU48" s="62"/>
      <c r="NTV48" s="63"/>
      <c r="NTW48" s="62"/>
      <c r="NTX48" s="63"/>
      <c r="NTY48" s="62"/>
      <c r="NTZ48" s="63"/>
      <c r="NUA48" s="62"/>
      <c r="NUB48" s="63"/>
      <c r="NUC48" s="62"/>
      <c r="NUD48" s="63"/>
      <c r="NUE48" s="62"/>
      <c r="NUF48" s="63"/>
      <c r="NUG48" s="62"/>
      <c r="NUH48" s="63"/>
      <c r="NUI48" s="62"/>
      <c r="NUJ48" s="63"/>
      <c r="NUK48" s="62"/>
      <c r="NUL48" s="63"/>
      <c r="NUM48" s="62"/>
      <c r="NUN48" s="63"/>
      <c r="NUO48" s="62"/>
      <c r="NUP48" s="63"/>
      <c r="NUQ48" s="62"/>
      <c r="NUR48" s="63"/>
      <c r="NUS48" s="62"/>
      <c r="NUT48" s="63"/>
      <c r="NUU48" s="62"/>
      <c r="NUV48" s="63"/>
      <c r="NUW48" s="62"/>
      <c r="NUX48" s="63"/>
      <c r="NUY48" s="62"/>
      <c r="NUZ48" s="63"/>
      <c r="NVA48" s="62"/>
      <c r="NVB48" s="63"/>
      <c r="NVC48" s="62"/>
      <c r="NVD48" s="63"/>
      <c r="NVE48" s="62"/>
      <c r="NVF48" s="63"/>
      <c r="NVG48" s="62"/>
      <c r="NVH48" s="63"/>
      <c r="NVI48" s="62"/>
      <c r="NVJ48" s="63"/>
      <c r="NVK48" s="62"/>
      <c r="NVL48" s="63"/>
      <c r="NVM48" s="62"/>
      <c r="NVN48" s="63"/>
      <c r="NVO48" s="62"/>
      <c r="NVP48" s="63"/>
      <c r="NVQ48" s="62"/>
      <c r="NVR48" s="63"/>
      <c r="NVS48" s="62"/>
      <c r="NVT48" s="63"/>
      <c r="NVU48" s="62"/>
      <c r="NVV48" s="63"/>
      <c r="NVW48" s="62"/>
      <c r="NVX48" s="63"/>
      <c r="NVY48" s="62"/>
      <c r="NVZ48" s="63"/>
      <c r="NWA48" s="62"/>
      <c r="NWB48" s="63"/>
      <c r="NWC48" s="62"/>
      <c r="NWD48" s="63"/>
      <c r="NWE48" s="62"/>
      <c r="NWF48" s="63"/>
      <c r="NWG48" s="62"/>
      <c r="NWH48" s="63"/>
      <c r="NWI48" s="62"/>
      <c r="NWJ48" s="63"/>
      <c r="NWK48" s="62"/>
      <c r="NWL48" s="63"/>
      <c r="NWM48" s="62"/>
      <c r="NWN48" s="63"/>
      <c r="NWO48" s="62"/>
      <c r="NWP48" s="63"/>
      <c r="NWQ48" s="62"/>
      <c r="NWR48" s="63"/>
      <c r="NWS48" s="62"/>
      <c r="NWT48" s="63"/>
      <c r="NWU48" s="62"/>
      <c r="NWV48" s="63"/>
      <c r="NWW48" s="62"/>
      <c r="NWX48" s="63"/>
      <c r="NWY48" s="62"/>
      <c r="NWZ48" s="63"/>
      <c r="NXA48" s="62"/>
      <c r="NXB48" s="63"/>
      <c r="NXC48" s="62"/>
      <c r="NXD48" s="63"/>
      <c r="NXE48" s="62"/>
      <c r="NXF48" s="63"/>
      <c r="NXG48" s="62"/>
      <c r="NXH48" s="63"/>
      <c r="NXI48" s="62"/>
      <c r="NXJ48" s="63"/>
      <c r="NXK48" s="62"/>
      <c r="NXL48" s="63"/>
      <c r="NXM48" s="62"/>
      <c r="NXN48" s="63"/>
      <c r="NXO48" s="62"/>
      <c r="NXP48" s="63"/>
      <c r="NXQ48" s="62"/>
      <c r="NXR48" s="63"/>
      <c r="NXS48" s="62"/>
      <c r="NXT48" s="63"/>
      <c r="NXU48" s="62"/>
      <c r="NXV48" s="63"/>
      <c r="NXW48" s="62"/>
      <c r="NXX48" s="63"/>
      <c r="NXY48" s="62"/>
      <c r="NXZ48" s="63"/>
      <c r="NYA48" s="62"/>
      <c r="NYB48" s="63"/>
      <c r="NYC48" s="62"/>
      <c r="NYD48" s="63"/>
      <c r="NYE48" s="62"/>
      <c r="NYF48" s="63"/>
      <c r="NYG48" s="62"/>
      <c r="NYH48" s="63"/>
      <c r="NYI48" s="62"/>
      <c r="NYJ48" s="63"/>
      <c r="NYK48" s="62"/>
      <c r="NYL48" s="63"/>
      <c r="NYM48" s="62"/>
      <c r="NYN48" s="63"/>
      <c r="NYO48" s="62"/>
      <c r="NYP48" s="63"/>
      <c r="NYQ48" s="62"/>
      <c r="NYR48" s="63"/>
      <c r="NYS48" s="62"/>
      <c r="NYT48" s="63"/>
      <c r="NYU48" s="62"/>
      <c r="NYV48" s="63"/>
      <c r="NYW48" s="62"/>
      <c r="NYX48" s="63"/>
      <c r="NYY48" s="62"/>
      <c r="NYZ48" s="63"/>
      <c r="NZA48" s="62"/>
      <c r="NZB48" s="63"/>
      <c r="NZC48" s="62"/>
      <c r="NZD48" s="63"/>
      <c r="NZE48" s="62"/>
      <c r="NZF48" s="63"/>
      <c r="NZG48" s="62"/>
      <c r="NZH48" s="63"/>
      <c r="NZI48" s="62"/>
      <c r="NZJ48" s="63"/>
      <c r="NZK48" s="62"/>
      <c r="NZL48" s="63"/>
      <c r="NZM48" s="62"/>
      <c r="NZN48" s="63"/>
      <c r="NZO48" s="62"/>
      <c r="NZP48" s="63"/>
      <c r="NZQ48" s="62"/>
      <c r="NZR48" s="63"/>
      <c r="NZS48" s="62"/>
      <c r="NZT48" s="63"/>
      <c r="NZU48" s="62"/>
      <c r="NZV48" s="63"/>
      <c r="NZW48" s="62"/>
      <c r="NZX48" s="63"/>
      <c r="NZY48" s="62"/>
      <c r="NZZ48" s="63"/>
      <c r="OAA48" s="62"/>
      <c r="OAB48" s="63"/>
      <c r="OAC48" s="62"/>
      <c r="OAD48" s="63"/>
      <c r="OAE48" s="62"/>
      <c r="OAF48" s="63"/>
      <c r="OAG48" s="62"/>
      <c r="OAH48" s="63"/>
      <c r="OAI48" s="62"/>
      <c r="OAJ48" s="63"/>
      <c r="OAK48" s="62"/>
      <c r="OAL48" s="63"/>
      <c r="OAM48" s="62"/>
      <c r="OAN48" s="63"/>
      <c r="OAO48" s="62"/>
      <c r="OAP48" s="63"/>
      <c r="OAQ48" s="62"/>
      <c r="OAR48" s="63"/>
      <c r="OAS48" s="62"/>
      <c r="OAT48" s="63"/>
      <c r="OAU48" s="62"/>
      <c r="OAV48" s="63"/>
      <c r="OAW48" s="62"/>
      <c r="OAX48" s="63"/>
      <c r="OAY48" s="62"/>
      <c r="OAZ48" s="63"/>
      <c r="OBA48" s="62"/>
      <c r="OBB48" s="63"/>
      <c r="OBC48" s="62"/>
      <c r="OBD48" s="63"/>
      <c r="OBE48" s="62"/>
      <c r="OBF48" s="63"/>
      <c r="OBG48" s="62"/>
      <c r="OBH48" s="63"/>
      <c r="OBI48" s="62"/>
      <c r="OBJ48" s="63"/>
      <c r="OBK48" s="62"/>
      <c r="OBL48" s="63"/>
      <c r="OBM48" s="62"/>
      <c r="OBN48" s="63"/>
      <c r="OBO48" s="62"/>
      <c r="OBP48" s="63"/>
      <c r="OBQ48" s="62"/>
      <c r="OBR48" s="63"/>
      <c r="OBS48" s="62"/>
      <c r="OBT48" s="63"/>
      <c r="OBU48" s="62"/>
      <c r="OBV48" s="63"/>
      <c r="OBW48" s="62"/>
      <c r="OBX48" s="63"/>
      <c r="OBY48" s="62"/>
      <c r="OBZ48" s="63"/>
      <c r="OCA48" s="62"/>
      <c r="OCB48" s="63"/>
      <c r="OCC48" s="62"/>
      <c r="OCD48" s="63"/>
      <c r="OCE48" s="62"/>
      <c r="OCF48" s="63"/>
      <c r="OCG48" s="62"/>
      <c r="OCH48" s="63"/>
      <c r="OCI48" s="62"/>
      <c r="OCJ48" s="63"/>
      <c r="OCK48" s="62"/>
      <c r="OCL48" s="63"/>
      <c r="OCM48" s="62"/>
      <c r="OCN48" s="63"/>
      <c r="OCO48" s="62"/>
      <c r="OCP48" s="63"/>
      <c r="OCQ48" s="62"/>
      <c r="OCR48" s="63"/>
      <c r="OCS48" s="62"/>
      <c r="OCT48" s="63"/>
      <c r="OCU48" s="62"/>
      <c r="OCV48" s="63"/>
      <c r="OCW48" s="62"/>
      <c r="OCX48" s="63"/>
      <c r="OCY48" s="62"/>
      <c r="OCZ48" s="63"/>
      <c r="ODA48" s="62"/>
      <c r="ODB48" s="63"/>
      <c r="ODC48" s="62"/>
      <c r="ODD48" s="63"/>
      <c r="ODE48" s="62"/>
      <c r="ODF48" s="63"/>
      <c r="ODG48" s="62"/>
      <c r="ODH48" s="63"/>
      <c r="ODI48" s="62"/>
      <c r="ODJ48" s="63"/>
      <c r="ODK48" s="62"/>
      <c r="ODL48" s="63"/>
      <c r="ODM48" s="62"/>
      <c r="ODN48" s="63"/>
      <c r="ODO48" s="62"/>
      <c r="ODP48" s="63"/>
      <c r="ODQ48" s="62"/>
      <c r="ODR48" s="63"/>
      <c r="ODS48" s="62"/>
      <c r="ODT48" s="63"/>
      <c r="ODU48" s="62"/>
      <c r="ODV48" s="63"/>
      <c r="ODW48" s="62"/>
      <c r="ODX48" s="63"/>
      <c r="ODY48" s="62"/>
      <c r="ODZ48" s="63"/>
      <c r="OEA48" s="62"/>
      <c r="OEB48" s="63"/>
      <c r="OEC48" s="62"/>
      <c r="OED48" s="63"/>
      <c r="OEE48" s="62"/>
      <c r="OEF48" s="63"/>
      <c r="OEG48" s="62"/>
      <c r="OEH48" s="63"/>
      <c r="OEI48" s="62"/>
      <c r="OEJ48" s="63"/>
      <c r="OEK48" s="62"/>
      <c r="OEL48" s="63"/>
      <c r="OEM48" s="62"/>
      <c r="OEN48" s="63"/>
      <c r="OEO48" s="62"/>
      <c r="OEP48" s="63"/>
      <c r="OEQ48" s="62"/>
      <c r="OER48" s="63"/>
      <c r="OES48" s="62"/>
      <c r="OET48" s="63"/>
      <c r="OEU48" s="62"/>
      <c r="OEV48" s="63"/>
      <c r="OEW48" s="62"/>
      <c r="OEX48" s="63"/>
      <c r="OEY48" s="62"/>
      <c r="OEZ48" s="63"/>
      <c r="OFA48" s="62"/>
      <c r="OFB48" s="63"/>
      <c r="OFC48" s="62"/>
      <c r="OFD48" s="63"/>
      <c r="OFE48" s="62"/>
      <c r="OFF48" s="63"/>
      <c r="OFG48" s="62"/>
      <c r="OFH48" s="63"/>
      <c r="OFI48" s="62"/>
      <c r="OFJ48" s="63"/>
      <c r="OFK48" s="62"/>
      <c r="OFL48" s="63"/>
      <c r="OFM48" s="62"/>
      <c r="OFN48" s="63"/>
      <c r="OFO48" s="62"/>
      <c r="OFP48" s="63"/>
      <c r="OFQ48" s="62"/>
      <c r="OFR48" s="63"/>
      <c r="OFS48" s="62"/>
      <c r="OFT48" s="63"/>
      <c r="OFU48" s="62"/>
      <c r="OFV48" s="63"/>
      <c r="OFW48" s="62"/>
      <c r="OFX48" s="63"/>
      <c r="OFY48" s="62"/>
      <c r="OFZ48" s="63"/>
      <c r="OGA48" s="62"/>
      <c r="OGB48" s="63"/>
      <c r="OGC48" s="62"/>
      <c r="OGD48" s="63"/>
      <c r="OGE48" s="62"/>
      <c r="OGF48" s="63"/>
      <c r="OGG48" s="62"/>
      <c r="OGH48" s="63"/>
      <c r="OGI48" s="62"/>
      <c r="OGJ48" s="63"/>
      <c r="OGK48" s="62"/>
      <c r="OGL48" s="63"/>
      <c r="OGM48" s="62"/>
      <c r="OGN48" s="63"/>
      <c r="OGO48" s="62"/>
      <c r="OGP48" s="63"/>
      <c r="OGQ48" s="62"/>
      <c r="OGR48" s="63"/>
      <c r="OGS48" s="62"/>
      <c r="OGT48" s="63"/>
      <c r="OGU48" s="62"/>
      <c r="OGV48" s="63"/>
      <c r="OGW48" s="62"/>
      <c r="OGX48" s="63"/>
      <c r="OGY48" s="62"/>
      <c r="OGZ48" s="63"/>
      <c r="OHA48" s="62"/>
      <c r="OHB48" s="63"/>
      <c r="OHC48" s="62"/>
      <c r="OHD48" s="63"/>
      <c r="OHE48" s="62"/>
      <c r="OHF48" s="63"/>
      <c r="OHG48" s="62"/>
      <c r="OHH48" s="63"/>
      <c r="OHI48" s="62"/>
      <c r="OHJ48" s="63"/>
      <c r="OHK48" s="62"/>
      <c r="OHL48" s="63"/>
      <c r="OHM48" s="62"/>
      <c r="OHN48" s="63"/>
      <c r="OHO48" s="62"/>
      <c r="OHP48" s="63"/>
      <c r="OHQ48" s="62"/>
      <c r="OHR48" s="63"/>
      <c r="OHS48" s="62"/>
      <c r="OHT48" s="63"/>
      <c r="OHU48" s="62"/>
      <c r="OHV48" s="63"/>
      <c r="OHW48" s="62"/>
      <c r="OHX48" s="63"/>
      <c r="OHY48" s="62"/>
      <c r="OHZ48" s="63"/>
      <c r="OIA48" s="62"/>
      <c r="OIB48" s="63"/>
      <c r="OIC48" s="62"/>
      <c r="OID48" s="63"/>
      <c r="OIE48" s="62"/>
      <c r="OIF48" s="63"/>
      <c r="OIG48" s="62"/>
      <c r="OIH48" s="63"/>
      <c r="OII48" s="62"/>
      <c r="OIJ48" s="63"/>
      <c r="OIK48" s="62"/>
      <c r="OIL48" s="63"/>
      <c r="OIM48" s="62"/>
      <c r="OIN48" s="63"/>
      <c r="OIO48" s="62"/>
      <c r="OIP48" s="63"/>
      <c r="OIQ48" s="62"/>
      <c r="OIR48" s="63"/>
      <c r="OIS48" s="62"/>
      <c r="OIT48" s="63"/>
      <c r="OIU48" s="62"/>
      <c r="OIV48" s="63"/>
      <c r="OIW48" s="62"/>
      <c r="OIX48" s="63"/>
      <c r="OIY48" s="62"/>
      <c r="OIZ48" s="63"/>
      <c r="OJA48" s="62"/>
      <c r="OJB48" s="63"/>
      <c r="OJC48" s="62"/>
      <c r="OJD48" s="63"/>
      <c r="OJE48" s="62"/>
      <c r="OJF48" s="63"/>
      <c r="OJG48" s="62"/>
      <c r="OJH48" s="63"/>
      <c r="OJI48" s="62"/>
      <c r="OJJ48" s="63"/>
      <c r="OJK48" s="62"/>
      <c r="OJL48" s="63"/>
      <c r="OJM48" s="62"/>
      <c r="OJN48" s="63"/>
      <c r="OJO48" s="62"/>
      <c r="OJP48" s="63"/>
      <c r="OJQ48" s="62"/>
      <c r="OJR48" s="63"/>
      <c r="OJS48" s="62"/>
      <c r="OJT48" s="63"/>
      <c r="OJU48" s="62"/>
      <c r="OJV48" s="63"/>
      <c r="OJW48" s="62"/>
      <c r="OJX48" s="63"/>
      <c r="OJY48" s="62"/>
      <c r="OJZ48" s="63"/>
      <c r="OKA48" s="62"/>
      <c r="OKB48" s="63"/>
      <c r="OKC48" s="62"/>
      <c r="OKD48" s="63"/>
      <c r="OKE48" s="62"/>
      <c r="OKF48" s="63"/>
      <c r="OKG48" s="62"/>
      <c r="OKH48" s="63"/>
      <c r="OKI48" s="62"/>
      <c r="OKJ48" s="63"/>
      <c r="OKK48" s="62"/>
      <c r="OKL48" s="63"/>
      <c r="OKM48" s="62"/>
      <c r="OKN48" s="63"/>
      <c r="OKO48" s="62"/>
      <c r="OKP48" s="63"/>
      <c r="OKQ48" s="62"/>
      <c r="OKR48" s="63"/>
      <c r="OKS48" s="62"/>
      <c r="OKT48" s="63"/>
      <c r="OKU48" s="62"/>
      <c r="OKV48" s="63"/>
      <c r="OKW48" s="62"/>
      <c r="OKX48" s="63"/>
      <c r="OKY48" s="62"/>
      <c r="OKZ48" s="63"/>
      <c r="OLA48" s="62"/>
      <c r="OLB48" s="63"/>
      <c r="OLC48" s="62"/>
      <c r="OLD48" s="63"/>
      <c r="OLE48" s="62"/>
      <c r="OLF48" s="63"/>
      <c r="OLG48" s="62"/>
      <c r="OLH48" s="63"/>
      <c r="OLI48" s="62"/>
      <c r="OLJ48" s="63"/>
      <c r="OLK48" s="62"/>
      <c r="OLL48" s="63"/>
      <c r="OLM48" s="62"/>
      <c r="OLN48" s="63"/>
      <c r="OLO48" s="62"/>
      <c r="OLP48" s="63"/>
      <c r="OLQ48" s="62"/>
      <c r="OLR48" s="63"/>
      <c r="OLS48" s="62"/>
      <c r="OLT48" s="63"/>
      <c r="OLU48" s="62"/>
      <c r="OLV48" s="63"/>
      <c r="OLW48" s="62"/>
      <c r="OLX48" s="63"/>
      <c r="OLY48" s="62"/>
      <c r="OLZ48" s="63"/>
      <c r="OMA48" s="62"/>
      <c r="OMB48" s="63"/>
      <c r="OMC48" s="62"/>
      <c r="OMD48" s="63"/>
      <c r="OME48" s="62"/>
      <c r="OMF48" s="63"/>
      <c r="OMG48" s="62"/>
      <c r="OMH48" s="63"/>
      <c r="OMI48" s="62"/>
      <c r="OMJ48" s="63"/>
      <c r="OMK48" s="62"/>
      <c r="OML48" s="63"/>
      <c r="OMM48" s="62"/>
      <c r="OMN48" s="63"/>
      <c r="OMO48" s="62"/>
      <c r="OMP48" s="63"/>
      <c r="OMQ48" s="62"/>
      <c r="OMR48" s="63"/>
      <c r="OMS48" s="62"/>
      <c r="OMT48" s="63"/>
      <c r="OMU48" s="62"/>
      <c r="OMV48" s="63"/>
      <c r="OMW48" s="62"/>
      <c r="OMX48" s="63"/>
      <c r="OMY48" s="62"/>
      <c r="OMZ48" s="63"/>
      <c r="ONA48" s="62"/>
      <c r="ONB48" s="63"/>
      <c r="ONC48" s="62"/>
      <c r="OND48" s="63"/>
      <c r="ONE48" s="62"/>
      <c r="ONF48" s="63"/>
      <c r="ONG48" s="62"/>
      <c r="ONH48" s="63"/>
      <c r="ONI48" s="62"/>
      <c r="ONJ48" s="63"/>
      <c r="ONK48" s="62"/>
      <c r="ONL48" s="63"/>
      <c r="ONM48" s="62"/>
      <c r="ONN48" s="63"/>
      <c r="ONO48" s="62"/>
      <c r="ONP48" s="63"/>
      <c r="ONQ48" s="62"/>
      <c r="ONR48" s="63"/>
      <c r="ONS48" s="62"/>
      <c r="ONT48" s="63"/>
      <c r="ONU48" s="62"/>
      <c r="ONV48" s="63"/>
      <c r="ONW48" s="62"/>
      <c r="ONX48" s="63"/>
      <c r="ONY48" s="62"/>
      <c r="ONZ48" s="63"/>
      <c r="OOA48" s="62"/>
      <c r="OOB48" s="63"/>
      <c r="OOC48" s="62"/>
      <c r="OOD48" s="63"/>
      <c r="OOE48" s="62"/>
      <c r="OOF48" s="63"/>
      <c r="OOG48" s="62"/>
      <c r="OOH48" s="63"/>
      <c r="OOI48" s="62"/>
      <c r="OOJ48" s="63"/>
      <c r="OOK48" s="62"/>
      <c r="OOL48" s="63"/>
      <c r="OOM48" s="62"/>
      <c r="OON48" s="63"/>
      <c r="OOO48" s="62"/>
      <c r="OOP48" s="63"/>
      <c r="OOQ48" s="62"/>
      <c r="OOR48" s="63"/>
      <c r="OOS48" s="62"/>
      <c r="OOT48" s="63"/>
      <c r="OOU48" s="62"/>
      <c r="OOV48" s="63"/>
      <c r="OOW48" s="62"/>
      <c r="OOX48" s="63"/>
      <c r="OOY48" s="62"/>
      <c r="OOZ48" s="63"/>
      <c r="OPA48" s="62"/>
      <c r="OPB48" s="63"/>
      <c r="OPC48" s="62"/>
      <c r="OPD48" s="63"/>
      <c r="OPE48" s="62"/>
      <c r="OPF48" s="63"/>
      <c r="OPG48" s="62"/>
      <c r="OPH48" s="63"/>
      <c r="OPI48" s="62"/>
      <c r="OPJ48" s="63"/>
      <c r="OPK48" s="62"/>
      <c r="OPL48" s="63"/>
      <c r="OPM48" s="62"/>
      <c r="OPN48" s="63"/>
      <c r="OPO48" s="62"/>
      <c r="OPP48" s="63"/>
      <c r="OPQ48" s="62"/>
      <c r="OPR48" s="63"/>
      <c r="OPS48" s="62"/>
      <c r="OPT48" s="63"/>
      <c r="OPU48" s="62"/>
      <c r="OPV48" s="63"/>
      <c r="OPW48" s="62"/>
      <c r="OPX48" s="63"/>
      <c r="OPY48" s="62"/>
      <c r="OPZ48" s="63"/>
      <c r="OQA48" s="62"/>
      <c r="OQB48" s="63"/>
      <c r="OQC48" s="62"/>
      <c r="OQD48" s="63"/>
      <c r="OQE48" s="62"/>
      <c r="OQF48" s="63"/>
      <c r="OQG48" s="62"/>
      <c r="OQH48" s="63"/>
      <c r="OQI48" s="62"/>
      <c r="OQJ48" s="63"/>
      <c r="OQK48" s="62"/>
      <c r="OQL48" s="63"/>
      <c r="OQM48" s="62"/>
      <c r="OQN48" s="63"/>
      <c r="OQO48" s="62"/>
      <c r="OQP48" s="63"/>
      <c r="OQQ48" s="62"/>
      <c r="OQR48" s="63"/>
      <c r="OQS48" s="62"/>
      <c r="OQT48" s="63"/>
      <c r="OQU48" s="62"/>
      <c r="OQV48" s="63"/>
      <c r="OQW48" s="62"/>
      <c r="OQX48" s="63"/>
      <c r="OQY48" s="62"/>
      <c r="OQZ48" s="63"/>
      <c r="ORA48" s="62"/>
      <c r="ORB48" s="63"/>
      <c r="ORC48" s="62"/>
      <c r="ORD48" s="63"/>
      <c r="ORE48" s="62"/>
      <c r="ORF48" s="63"/>
      <c r="ORG48" s="62"/>
      <c r="ORH48" s="63"/>
      <c r="ORI48" s="62"/>
      <c r="ORJ48" s="63"/>
      <c r="ORK48" s="62"/>
      <c r="ORL48" s="63"/>
      <c r="ORM48" s="62"/>
      <c r="ORN48" s="63"/>
      <c r="ORO48" s="62"/>
      <c r="ORP48" s="63"/>
      <c r="ORQ48" s="62"/>
      <c r="ORR48" s="63"/>
      <c r="ORS48" s="62"/>
      <c r="ORT48" s="63"/>
      <c r="ORU48" s="62"/>
      <c r="ORV48" s="63"/>
      <c r="ORW48" s="62"/>
      <c r="ORX48" s="63"/>
      <c r="ORY48" s="62"/>
      <c r="ORZ48" s="63"/>
      <c r="OSA48" s="62"/>
      <c r="OSB48" s="63"/>
      <c r="OSC48" s="62"/>
      <c r="OSD48" s="63"/>
      <c r="OSE48" s="62"/>
      <c r="OSF48" s="63"/>
      <c r="OSG48" s="62"/>
      <c r="OSH48" s="63"/>
      <c r="OSI48" s="62"/>
      <c r="OSJ48" s="63"/>
      <c r="OSK48" s="62"/>
      <c r="OSL48" s="63"/>
      <c r="OSM48" s="62"/>
      <c r="OSN48" s="63"/>
      <c r="OSO48" s="62"/>
      <c r="OSP48" s="63"/>
      <c r="OSQ48" s="62"/>
      <c r="OSR48" s="63"/>
      <c r="OSS48" s="62"/>
      <c r="OST48" s="63"/>
      <c r="OSU48" s="62"/>
      <c r="OSV48" s="63"/>
      <c r="OSW48" s="62"/>
      <c r="OSX48" s="63"/>
      <c r="OSY48" s="62"/>
      <c r="OSZ48" s="63"/>
      <c r="OTA48" s="62"/>
      <c r="OTB48" s="63"/>
      <c r="OTC48" s="62"/>
      <c r="OTD48" s="63"/>
      <c r="OTE48" s="62"/>
      <c r="OTF48" s="63"/>
      <c r="OTG48" s="62"/>
      <c r="OTH48" s="63"/>
      <c r="OTI48" s="62"/>
      <c r="OTJ48" s="63"/>
      <c r="OTK48" s="62"/>
      <c r="OTL48" s="63"/>
      <c r="OTM48" s="62"/>
      <c r="OTN48" s="63"/>
      <c r="OTO48" s="62"/>
      <c r="OTP48" s="63"/>
      <c r="OTQ48" s="62"/>
      <c r="OTR48" s="63"/>
      <c r="OTS48" s="62"/>
      <c r="OTT48" s="63"/>
      <c r="OTU48" s="62"/>
      <c r="OTV48" s="63"/>
      <c r="OTW48" s="62"/>
      <c r="OTX48" s="63"/>
      <c r="OTY48" s="62"/>
      <c r="OTZ48" s="63"/>
      <c r="OUA48" s="62"/>
      <c r="OUB48" s="63"/>
      <c r="OUC48" s="62"/>
      <c r="OUD48" s="63"/>
      <c r="OUE48" s="62"/>
      <c r="OUF48" s="63"/>
      <c r="OUG48" s="62"/>
      <c r="OUH48" s="63"/>
      <c r="OUI48" s="62"/>
      <c r="OUJ48" s="63"/>
      <c r="OUK48" s="62"/>
      <c r="OUL48" s="63"/>
      <c r="OUM48" s="62"/>
      <c r="OUN48" s="63"/>
      <c r="OUO48" s="62"/>
      <c r="OUP48" s="63"/>
      <c r="OUQ48" s="62"/>
      <c r="OUR48" s="63"/>
      <c r="OUS48" s="62"/>
      <c r="OUT48" s="63"/>
      <c r="OUU48" s="62"/>
      <c r="OUV48" s="63"/>
      <c r="OUW48" s="62"/>
      <c r="OUX48" s="63"/>
      <c r="OUY48" s="62"/>
      <c r="OUZ48" s="63"/>
      <c r="OVA48" s="62"/>
      <c r="OVB48" s="63"/>
      <c r="OVC48" s="62"/>
      <c r="OVD48" s="63"/>
      <c r="OVE48" s="62"/>
      <c r="OVF48" s="63"/>
      <c r="OVG48" s="62"/>
      <c r="OVH48" s="63"/>
      <c r="OVI48" s="62"/>
      <c r="OVJ48" s="63"/>
      <c r="OVK48" s="62"/>
      <c r="OVL48" s="63"/>
      <c r="OVM48" s="62"/>
      <c r="OVN48" s="63"/>
      <c r="OVO48" s="62"/>
      <c r="OVP48" s="63"/>
      <c r="OVQ48" s="62"/>
      <c r="OVR48" s="63"/>
      <c r="OVS48" s="62"/>
      <c r="OVT48" s="63"/>
      <c r="OVU48" s="62"/>
      <c r="OVV48" s="63"/>
      <c r="OVW48" s="62"/>
      <c r="OVX48" s="63"/>
      <c r="OVY48" s="62"/>
      <c r="OVZ48" s="63"/>
      <c r="OWA48" s="62"/>
      <c r="OWB48" s="63"/>
      <c r="OWC48" s="62"/>
      <c r="OWD48" s="63"/>
      <c r="OWE48" s="62"/>
      <c r="OWF48" s="63"/>
      <c r="OWG48" s="62"/>
      <c r="OWH48" s="63"/>
      <c r="OWI48" s="62"/>
      <c r="OWJ48" s="63"/>
      <c r="OWK48" s="62"/>
      <c r="OWL48" s="63"/>
      <c r="OWM48" s="62"/>
      <c r="OWN48" s="63"/>
      <c r="OWO48" s="62"/>
      <c r="OWP48" s="63"/>
      <c r="OWQ48" s="62"/>
      <c r="OWR48" s="63"/>
      <c r="OWS48" s="62"/>
      <c r="OWT48" s="63"/>
      <c r="OWU48" s="62"/>
      <c r="OWV48" s="63"/>
      <c r="OWW48" s="62"/>
      <c r="OWX48" s="63"/>
      <c r="OWY48" s="62"/>
      <c r="OWZ48" s="63"/>
      <c r="OXA48" s="62"/>
      <c r="OXB48" s="63"/>
      <c r="OXC48" s="62"/>
      <c r="OXD48" s="63"/>
      <c r="OXE48" s="62"/>
      <c r="OXF48" s="63"/>
      <c r="OXG48" s="62"/>
      <c r="OXH48" s="63"/>
      <c r="OXI48" s="62"/>
      <c r="OXJ48" s="63"/>
      <c r="OXK48" s="62"/>
      <c r="OXL48" s="63"/>
      <c r="OXM48" s="62"/>
      <c r="OXN48" s="63"/>
      <c r="OXO48" s="62"/>
      <c r="OXP48" s="63"/>
      <c r="OXQ48" s="62"/>
      <c r="OXR48" s="63"/>
      <c r="OXS48" s="62"/>
      <c r="OXT48" s="63"/>
      <c r="OXU48" s="62"/>
      <c r="OXV48" s="63"/>
      <c r="OXW48" s="62"/>
      <c r="OXX48" s="63"/>
      <c r="OXY48" s="62"/>
      <c r="OXZ48" s="63"/>
      <c r="OYA48" s="62"/>
      <c r="OYB48" s="63"/>
      <c r="OYC48" s="62"/>
      <c r="OYD48" s="63"/>
      <c r="OYE48" s="62"/>
      <c r="OYF48" s="63"/>
      <c r="OYG48" s="62"/>
      <c r="OYH48" s="63"/>
      <c r="OYI48" s="62"/>
      <c r="OYJ48" s="63"/>
      <c r="OYK48" s="62"/>
      <c r="OYL48" s="63"/>
      <c r="OYM48" s="62"/>
      <c r="OYN48" s="63"/>
      <c r="OYO48" s="62"/>
      <c r="OYP48" s="63"/>
      <c r="OYQ48" s="62"/>
      <c r="OYR48" s="63"/>
      <c r="OYS48" s="62"/>
      <c r="OYT48" s="63"/>
      <c r="OYU48" s="62"/>
      <c r="OYV48" s="63"/>
      <c r="OYW48" s="62"/>
      <c r="OYX48" s="63"/>
      <c r="OYY48" s="62"/>
      <c r="OYZ48" s="63"/>
      <c r="OZA48" s="62"/>
      <c r="OZB48" s="63"/>
      <c r="OZC48" s="62"/>
      <c r="OZD48" s="63"/>
      <c r="OZE48" s="62"/>
      <c r="OZF48" s="63"/>
      <c r="OZG48" s="62"/>
      <c r="OZH48" s="63"/>
      <c r="OZI48" s="62"/>
      <c r="OZJ48" s="63"/>
      <c r="OZK48" s="62"/>
      <c r="OZL48" s="63"/>
      <c r="OZM48" s="62"/>
      <c r="OZN48" s="63"/>
      <c r="OZO48" s="62"/>
      <c r="OZP48" s="63"/>
      <c r="OZQ48" s="62"/>
      <c r="OZR48" s="63"/>
      <c r="OZS48" s="62"/>
      <c r="OZT48" s="63"/>
      <c r="OZU48" s="62"/>
      <c r="OZV48" s="63"/>
      <c r="OZW48" s="62"/>
      <c r="OZX48" s="63"/>
      <c r="OZY48" s="62"/>
      <c r="OZZ48" s="63"/>
      <c r="PAA48" s="62"/>
      <c r="PAB48" s="63"/>
      <c r="PAC48" s="62"/>
      <c r="PAD48" s="63"/>
      <c r="PAE48" s="62"/>
      <c r="PAF48" s="63"/>
      <c r="PAG48" s="62"/>
      <c r="PAH48" s="63"/>
      <c r="PAI48" s="62"/>
      <c r="PAJ48" s="63"/>
      <c r="PAK48" s="62"/>
      <c r="PAL48" s="63"/>
      <c r="PAM48" s="62"/>
      <c r="PAN48" s="63"/>
      <c r="PAO48" s="62"/>
      <c r="PAP48" s="63"/>
      <c r="PAQ48" s="62"/>
      <c r="PAR48" s="63"/>
      <c r="PAS48" s="62"/>
      <c r="PAT48" s="63"/>
      <c r="PAU48" s="62"/>
      <c r="PAV48" s="63"/>
      <c r="PAW48" s="62"/>
      <c r="PAX48" s="63"/>
      <c r="PAY48" s="62"/>
      <c r="PAZ48" s="63"/>
      <c r="PBA48" s="62"/>
      <c r="PBB48" s="63"/>
      <c r="PBC48" s="62"/>
      <c r="PBD48" s="63"/>
      <c r="PBE48" s="62"/>
      <c r="PBF48" s="63"/>
      <c r="PBG48" s="62"/>
      <c r="PBH48" s="63"/>
      <c r="PBI48" s="62"/>
      <c r="PBJ48" s="63"/>
      <c r="PBK48" s="62"/>
      <c r="PBL48" s="63"/>
      <c r="PBM48" s="62"/>
      <c r="PBN48" s="63"/>
      <c r="PBO48" s="62"/>
      <c r="PBP48" s="63"/>
      <c r="PBQ48" s="62"/>
      <c r="PBR48" s="63"/>
      <c r="PBS48" s="62"/>
      <c r="PBT48" s="63"/>
      <c r="PBU48" s="62"/>
      <c r="PBV48" s="63"/>
      <c r="PBW48" s="62"/>
      <c r="PBX48" s="63"/>
      <c r="PBY48" s="62"/>
      <c r="PBZ48" s="63"/>
      <c r="PCA48" s="62"/>
      <c r="PCB48" s="63"/>
      <c r="PCC48" s="62"/>
      <c r="PCD48" s="63"/>
      <c r="PCE48" s="62"/>
      <c r="PCF48" s="63"/>
      <c r="PCG48" s="62"/>
      <c r="PCH48" s="63"/>
      <c r="PCI48" s="62"/>
      <c r="PCJ48" s="63"/>
      <c r="PCK48" s="62"/>
      <c r="PCL48" s="63"/>
      <c r="PCM48" s="62"/>
      <c r="PCN48" s="63"/>
      <c r="PCO48" s="62"/>
      <c r="PCP48" s="63"/>
      <c r="PCQ48" s="62"/>
      <c r="PCR48" s="63"/>
      <c r="PCS48" s="62"/>
      <c r="PCT48" s="63"/>
      <c r="PCU48" s="62"/>
      <c r="PCV48" s="63"/>
      <c r="PCW48" s="62"/>
      <c r="PCX48" s="63"/>
      <c r="PCY48" s="62"/>
      <c r="PCZ48" s="63"/>
      <c r="PDA48" s="62"/>
      <c r="PDB48" s="63"/>
      <c r="PDC48" s="62"/>
      <c r="PDD48" s="63"/>
      <c r="PDE48" s="62"/>
      <c r="PDF48" s="63"/>
      <c r="PDG48" s="62"/>
      <c r="PDH48" s="63"/>
      <c r="PDI48" s="62"/>
      <c r="PDJ48" s="63"/>
      <c r="PDK48" s="62"/>
      <c r="PDL48" s="63"/>
      <c r="PDM48" s="62"/>
      <c r="PDN48" s="63"/>
      <c r="PDO48" s="62"/>
      <c r="PDP48" s="63"/>
      <c r="PDQ48" s="62"/>
      <c r="PDR48" s="63"/>
      <c r="PDS48" s="62"/>
      <c r="PDT48" s="63"/>
      <c r="PDU48" s="62"/>
      <c r="PDV48" s="63"/>
      <c r="PDW48" s="62"/>
      <c r="PDX48" s="63"/>
      <c r="PDY48" s="62"/>
      <c r="PDZ48" s="63"/>
      <c r="PEA48" s="62"/>
      <c r="PEB48" s="63"/>
      <c r="PEC48" s="62"/>
      <c r="PED48" s="63"/>
      <c r="PEE48" s="62"/>
      <c r="PEF48" s="63"/>
      <c r="PEG48" s="62"/>
      <c r="PEH48" s="63"/>
      <c r="PEI48" s="62"/>
      <c r="PEJ48" s="63"/>
      <c r="PEK48" s="62"/>
      <c r="PEL48" s="63"/>
      <c r="PEM48" s="62"/>
      <c r="PEN48" s="63"/>
      <c r="PEO48" s="62"/>
      <c r="PEP48" s="63"/>
      <c r="PEQ48" s="62"/>
      <c r="PER48" s="63"/>
      <c r="PES48" s="62"/>
      <c r="PET48" s="63"/>
      <c r="PEU48" s="62"/>
      <c r="PEV48" s="63"/>
      <c r="PEW48" s="62"/>
      <c r="PEX48" s="63"/>
      <c r="PEY48" s="62"/>
      <c r="PEZ48" s="63"/>
      <c r="PFA48" s="62"/>
      <c r="PFB48" s="63"/>
      <c r="PFC48" s="62"/>
      <c r="PFD48" s="63"/>
      <c r="PFE48" s="62"/>
      <c r="PFF48" s="63"/>
      <c r="PFG48" s="62"/>
      <c r="PFH48" s="63"/>
      <c r="PFI48" s="62"/>
      <c r="PFJ48" s="63"/>
      <c r="PFK48" s="62"/>
      <c r="PFL48" s="63"/>
      <c r="PFM48" s="62"/>
      <c r="PFN48" s="63"/>
      <c r="PFO48" s="62"/>
      <c r="PFP48" s="63"/>
      <c r="PFQ48" s="62"/>
      <c r="PFR48" s="63"/>
      <c r="PFS48" s="62"/>
      <c r="PFT48" s="63"/>
      <c r="PFU48" s="62"/>
      <c r="PFV48" s="63"/>
      <c r="PFW48" s="62"/>
      <c r="PFX48" s="63"/>
      <c r="PFY48" s="62"/>
      <c r="PFZ48" s="63"/>
      <c r="PGA48" s="62"/>
      <c r="PGB48" s="63"/>
      <c r="PGC48" s="62"/>
      <c r="PGD48" s="63"/>
      <c r="PGE48" s="62"/>
      <c r="PGF48" s="63"/>
      <c r="PGG48" s="62"/>
      <c r="PGH48" s="63"/>
      <c r="PGI48" s="62"/>
      <c r="PGJ48" s="63"/>
      <c r="PGK48" s="62"/>
      <c r="PGL48" s="63"/>
      <c r="PGM48" s="62"/>
      <c r="PGN48" s="63"/>
      <c r="PGO48" s="62"/>
      <c r="PGP48" s="63"/>
      <c r="PGQ48" s="62"/>
      <c r="PGR48" s="63"/>
      <c r="PGS48" s="62"/>
      <c r="PGT48" s="63"/>
      <c r="PGU48" s="62"/>
      <c r="PGV48" s="63"/>
      <c r="PGW48" s="62"/>
      <c r="PGX48" s="63"/>
      <c r="PGY48" s="62"/>
      <c r="PGZ48" s="63"/>
      <c r="PHA48" s="62"/>
      <c r="PHB48" s="63"/>
      <c r="PHC48" s="62"/>
      <c r="PHD48" s="63"/>
      <c r="PHE48" s="62"/>
      <c r="PHF48" s="63"/>
      <c r="PHG48" s="62"/>
      <c r="PHH48" s="63"/>
      <c r="PHI48" s="62"/>
      <c r="PHJ48" s="63"/>
      <c r="PHK48" s="62"/>
      <c r="PHL48" s="63"/>
      <c r="PHM48" s="62"/>
      <c r="PHN48" s="63"/>
      <c r="PHO48" s="62"/>
      <c r="PHP48" s="63"/>
      <c r="PHQ48" s="62"/>
      <c r="PHR48" s="63"/>
      <c r="PHS48" s="62"/>
      <c r="PHT48" s="63"/>
      <c r="PHU48" s="62"/>
      <c r="PHV48" s="63"/>
      <c r="PHW48" s="62"/>
      <c r="PHX48" s="63"/>
      <c r="PHY48" s="62"/>
      <c r="PHZ48" s="63"/>
      <c r="PIA48" s="62"/>
      <c r="PIB48" s="63"/>
      <c r="PIC48" s="62"/>
      <c r="PID48" s="63"/>
      <c r="PIE48" s="62"/>
      <c r="PIF48" s="63"/>
      <c r="PIG48" s="62"/>
      <c r="PIH48" s="63"/>
      <c r="PII48" s="62"/>
      <c r="PIJ48" s="63"/>
      <c r="PIK48" s="62"/>
      <c r="PIL48" s="63"/>
      <c r="PIM48" s="62"/>
      <c r="PIN48" s="63"/>
      <c r="PIO48" s="62"/>
      <c r="PIP48" s="63"/>
      <c r="PIQ48" s="62"/>
      <c r="PIR48" s="63"/>
      <c r="PIS48" s="62"/>
      <c r="PIT48" s="63"/>
      <c r="PIU48" s="62"/>
      <c r="PIV48" s="63"/>
      <c r="PIW48" s="62"/>
      <c r="PIX48" s="63"/>
      <c r="PIY48" s="62"/>
      <c r="PIZ48" s="63"/>
      <c r="PJA48" s="62"/>
      <c r="PJB48" s="63"/>
      <c r="PJC48" s="62"/>
      <c r="PJD48" s="63"/>
      <c r="PJE48" s="62"/>
      <c r="PJF48" s="63"/>
      <c r="PJG48" s="62"/>
      <c r="PJH48" s="63"/>
      <c r="PJI48" s="62"/>
      <c r="PJJ48" s="63"/>
      <c r="PJK48" s="62"/>
      <c r="PJL48" s="63"/>
      <c r="PJM48" s="62"/>
      <c r="PJN48" s="63"/>
      <c r="PJO48" s="62"/>
      <c r="PJP48" s="63"/>
      <c r="PJQ48" s="62"/>
      <c r="PJR48" s="63"/>
      <c r="PJS48" s="62"/>
      <c r="PJT48" s="63"/>
      <c r="PJU48" s="62"/>
      <c r="PJV48" s="63"/>
      <c r="PJW48" s="62"/>
      <c r="PJX48" s="63"/>
      <c r="PJY48" s="62"/>
      <c r="PJZ48" s="63"/>
      <c r="PKA48" s="62"/>
      <c r="PKB48" s="63"/>
      <c r="PKC48" s="62"/>
      <c r="PKD48" s="63"/>
      <c r="PKE48" s="62"/>
      <c r="PKF48" s="63"/>
      <c r="PKG48" s="62"/>
      <c r="PKH48" s="63"/>
      <c r="PKI48" s="62"/>
      <c r="PKJ48" s="63"/>
      <c r="PKK48" s="62"/>
      <c r="PKL48" s="63"/>
      <c r="PKM48" s="62"/>
      <c r="PKN48" s="63"/>
      <c r="PKO48" s="62"/>
      <c r="PKP48" s="63"/>
      <c r="PKQ48" s="62"/>
      <c r="PKR48" s="63"/>
      <c r="PKS48" s="62"/>
      <c r="PKT48" s="63"/>
      <c r="PKU48" s="62"/>
      <c r="PKV48" s="63"/>
      <c r="PKW48" s="62"/>
      <c r="PKX48" s="63"/>
      <c r="PKY48" s="62"/>
      <c r="PKZ48" s="63"/>
      <c r="PLA48" s="62"/>
      <c r="PLB48" s="63"/>
      <c r="PLC48" s="62"/>
      <c r="PLD48" s="63"/>
      <c r="PLE48" s="62"/>
      <c r="PLF48" s="63"/>
      <c r="PLG48" s="62"/>
      <c r="PLH48" s="63"/>
      <c r="PLI48" s="62"/>
      <c r="PLJ48" s="63"/>
      <c r="PLK48" s="62"/>
      <c r="PLL48" s="63"/>
      <c r="PLM48" s="62"/>
      <c r="PLN48" s="63"/>
      <c r="PLO48" s="62"/>
      <c r="PLP48" s="63"/>
      <c r="PLQ48" s="62"/>
      <c r="PLR48" s="63"/>
      <c r="PLS48" s="62"/>
      <c r="PLT48" s="63"/>
      <c r="PLU48" s="62"/>
      <c r="PLV48" s="63"/>
      <c r="PLW48" s="62"/>
      <c r="PLX48" s="63"/>
      <c r="PLY48" s="62"/>
      <c r="PLZ48" s="63"/>
      <c r="PMA48" s="62"/>
      <c r="PMB48" s="63"/>
      <c r="PMC48" s="62"/>
      <c r="PMD48" s="63"/>
      <c r="PME48" s="62"/>
      <c r="PMF48" s="63"/>
      <c r="PMG48" s="62"/>
      <c r="PMH48" s="63"/>
      <c r="PMI48" s="62"/>
      <c r="PMJ48" s="63"/>
      <c r="PMK48" s="62"/>
      <c r="PML48" s="63"/>
      <c r="PMM48" s="62"/>
      <c r="PMN48" s="63"/>
      <c r="PMO48" s="62"/>
      <c r="PMP48" s="63"/>
      <c r="PMQ48" s="62"/>
      <c r="PMR48" s="63"/>
      <c r="PMS48" s="62"/>
      <c r="PMT48" s="63"/>
      <c r="PMU48" s="62"/>
      <c r="PMV48" s="63"/>
      <c r="PMW48" s="62"/>
      <c r="PMX48" s="63"/>
      <c r="PMY48" s="62"/>
      <c r="PMZ48" s="63"/>
      <c r="PNA48" s="62"/>
      <c r="PNB48" s="63"/>
      <c r="PNC48" s="62"/>
      <c r="PND48" s="63"/>
      <c r="PNE48" s="62"/>
      <c r="PNF48" s="63"/>
      <c r="PNG48" s="62"/>
      <c r="PNH48" s="63"/>
      <c r="PNI48" s="62"/>
      <c r="PNJ48" s="63"/>
      <c r="PNK48" s="62"/>
      <c r="PNL48" s="63"/>
      <c r="PNM48" s="62"/>
      <c r="PNN48" s="63"/>
      <c r="PNO48" s="62"/>
      <c r="PNP48" s="63"/>
      <c r="PNQ48" s="62"/>
      <c r="PNR48" s="63"/>
      <c r="PNS48" s="62"/>
      <c r="PNT48" s="63"/>
      <c r="PNU48" s="62"/>
      <c r="PNV48" s="63"/>
      <c r="PNW48" s="62"/>
      <c r="PNX48" s="63"/>
      <c r="PNY48" s="62"/>
      <c r="PNZ48" s="63"/>
      <c r="POA48" s="62"/>
      <c r="POB48" s="63"/>
      <c r="POC48" s="62"/>
      <c r="POD48" s="63"/>
      <c r="POE48" s="62"/>
      <c r="POF48" s="63"/>
      <c r="POG48" s="62"/>
      <c r="POH48" s="63"/>
      <c r="POI48" s="62"/>
      <c r="POJ48" s="63"/>
      <c r="POK48" s="62"/>
      <c r="POL48" s="63"/>
      <c r="POM48" s="62"/>
      <c r="PON48" s="63"/>
      <c r="POO48" s="62"/>
      <c r="POP48" s="63"/>
      <c r="POQ48" s="62"/>
      <c r="POR48" s="63"/>
      <c r="POS48" s="62"/>
      <c r="POT48" s="63"/>
      <c r="POU48" s="62"/>
      <c r="POV48" s="63"/>
      <c r="POW48" s="62"/>
      <c r="POX48" s="63"/>
      <c r="POY48" s="62"/>
      <c r="POZ48" s="63"/>
      <c r="PPA48" s="62"/>
      <c r="PPB48" s="63"/>
      <c r="PPC48" s="62"/>
      <c r="PPD48" s="63"/>
      <c r="PPE48" s="62"/>
      <c r="PPF48" s="63"/>
      <c r="PPG48" s="62"/>
      <c r="PPH48" s="63"/>
      <c r="PPI48" s="62"/>
      <c r="PPJ48" s="63"/>
      <c r="PPK48" s="62"/>
      <c r="PPL48" s="63"/>
      <c r="PPM48" s="62"/>
      <c r="PPN48" s="63"/>
      <c r="PPO48" s="62"/>
      <c r="PPP48" s="63"/>
      <c r="PPQ48" s="62"/>
      <c r="PPR48" s="63"/>
      <c r="PPS48" s="62"/>
      <c r="PPT48" s="63"/>
      <c r="PPU48" s="62"/>
      <c r="PPV48" s="63"/>
      <c r="PPW48" s="62"/>
      <c r="PPX48" s="63"/>
      <c r="PPY48" s="62"/>
      <c r="PPZ48" s="63"/>
      <c r="PQA48" s="62"/>
      <c r="PQB48" s="63"/>
      <c r="PQC48" s="62"/>
      <c r="PQD48" s="63"/>
      <c r="PQE48" s="62"/>
      <c r="PQF48" s="63"/>
      <c r="PQG48" s="62"/>
      <c r="PQH48" s="63"/>
      <c r="PQI48" s="62"/>
      <c r="PQJ48" s="63"/>
      <c r="PQK48" s="62"/>
      <c r="PQL48" s="63"/>
      <c r="PQM48" s="62"/>
      <c r="PQN48" s="63"/>
      <c r="PQO48" s="62"/>
      <c r="PQP48" s="63"/>
      <c r="PQQ48" s="62"/>
      <c r="PQR48" s="63"/>
      <c r="PQS48" s="62"/>
      <c r="PQT48" s="63"/>
      <c r="PQU48" s="62"/>
      <c r="PQV48" s="63"/>
      <c r="PQW48" s="62"/>
      <c r="PQX48" s="63"/>
      <c r="PQY48" s="62"/>
      <c r="PQZ48" s="63"/>
      <c r="PRA48" s="62"/>
      <c r="PRB48" s="63"/>
      <c r="PRC48" s="62"/>
      <c r="PRD48" s="63"/>
      <c r="PRE48" s="62"/>
      <c r="PRF48" s="63"/>
      <c r="PRG48" s="62"/>
      <c r="PRH48" s="63"/>
      <c r="PRI48" s="62"/>
      <c r="PRJ48" s="63"/>
      <c r="PRK48" s="62"/>
      <c r="PRL48" s="63"/>
      <c r="PRM48" s="62"/>
      <c r="PRN48" s="63"/>
      <c r="PRO48" s="62"/>
      <c r="PRP48" s="63"/>
      <c r="PRQ48" s="62"/>
      <c r="PRR48" s="63"/>
      <c r="PRS48" s="62"/>
      <c r="PRT48" s="63"/>
      <c r="PRU48" s="62"/>
      <c r="PRV48" s="63"/>
      <c r="PRW48" s="62"/>
      <c r="PRX48" s="63"/>
      <c r="PRY48" s="62"/>
      <c r="PRZ48" s="63"/>
      <c r="PSA48" s="62"/>
      <c r="PSB48" s="63"/>
      <c r="PSC48" s="62"/>
      <c r="PSD48" s="63"/>
      <c r="PSE48" s="62"/>
      <c r="PSF48" s="63"/>
      <c r="PSG48" s="62"/>
      <c r="PSH48" s="63"/>
      <c r="PSI48" s="62"/>
      <c r="PSJ48" s="63"/>
      <c r="PSK48" s="62"/>
      <c r="PSL48" s="63"/>
      <c r="PSM48" s="62"/>
      <c r="PSN48" s="63"/>
      <c r="PSO48" s="62"/>
      <c r="PSP48" s="63"/>
      <c r="PSQ48" s="62"/>
      <c r="PSR48" s="63"/>
      <c r="PSS48" s="62"/>
      <c r="PST48" s="63"/>
      <c r="PSU48" s="62"/>
      <c r="PSV48" s="63"/>
      <c r="PSW48" s="62"/>
      <c r="PSX48" s="63"/>
      <c r="PSY48" s="62"/>
      <c r="PSZ48" s="63"/>
      <c r="PTA48" s="62"/>
      <c r="PTB48" s="63"/>
      <c r="PTC48" s="62"/>
      <c r="PTD48" s="63"/>
      <c r="PTE48" s="62"/>
      <c r="PTF48" s="63"/>
      <c r="PTG48" s="62"/>
      <c r="PTH48" s="63"/>
      <c r="PTI48" s="62"/>
      <c r="PTJ48" s="63"/>
      <c r="PTK48" s="62"/>
      <c r="PTL48" s="63"/>
      <c r="PTM48" s="62"/>
      <c r="PTN48" s="63"/>
      <c r="PTO48" s="62"/>
      <c r="PTP48" s="63"/>
      <c r="PTQ48" s="62"/>
      <c r="PTR48" s="63"/>
      <c r="PTS48" s="62"/>
      <c r="PTT48" s="63"/>
      <c r="PTU48" s="62"/>
      <c r="PTV48" s="63"/>
      <c r="PTW48" s="62"/>
      <c r="PTX48" s="63"/>
      <c r="PTY48" s="62"/>
      <c r="PTZ48" s="63"/>
      <c r="PUA48" s="62"/>
      <c r="PUB48" s="63"/>
      <c r="PUC48" s="62"/>
      <c r="PUD48" s="63"/>
      <c r="PUE48" s="62"/>
      <c r="PUF48" s="63"/>
      <c r="PUG48" s="62"/>
      <c r="PUH48" s="63"/>
      <c r="PUI48" s="62"/>
      <c r="PUJ48" s="63"/>
      <c r="PUK48" s="62"/>
      <c r="PUL48" s="63"/>
      <c r="PUM48" s="62"/>
      <c r="PUN48" s="63"/>
      <c r="PUO48" s="62"/>
      <c r="PUP48" s="63"/>
      <c r="PUQ48" s="62"/>
      <c r="PUR48" s="63"/>
      <c r="PUS48" s="62"/>
      <c r="PUT48" s="63"/>
      <c r="PUU48" s="62"/>
      <c r="PUV48" s="63"/>
      <c r="PUW48" s="62"/>
      <c r="PUX48" s="63"/>
      <c r="PUY48" s="62"/>
      <c r="PUZ48" s="63"/>
      <c r="PVA48" s="62"/>
      <c r="PVB48" s="63"/>
      <c r="PVC48" s="62"/>
      <c r="PVD48" s="63"/>
      <c r="PVE48" s="62"/>
      <c r="PVF48" s="63"/>
      <c r="PVG48" s="62"/>
      <c r="PVH48" s="63"/>
      <c r="PVI48" s="62"/>
      <c r="PVJ48" s="63"/>
      <c r="PVK48" s="62"/>
      <c r="PVL48" s="63"/>
      <c r="PVM48" s="62"/>
      <c r="PVN48" s="63"/>
      <c r="PVO48" s="62"/>
      <c r="PVP48" s="63"/>
      <c r="PVQ48" s="62"/>
      <c r="PVR48" s="63"/>
      <c r="PVS48" s="62"/>
      <c r="PVT48" s="63"/>
      <c r="PVU48" s="62"/>
      <c r="PVV48" s="63"/>
      <c r="PVW48" s="62"/>
      <c r="PVX48" s="63"/>
      <c r="PVY48" s="62"/>
      <c r="PVZ48" s="63"/>
      <c r="PWA48" s="62"/>
      <c r="PWB48" s="63"/>
      <c r="PWC48" s="62"/>
      <c r="PWD48" s="63"/>
      <c r="PWE48" s="62"/>
      <c r="PWF48" s="63"/>
      <c r="PWG48" s="62"/>
      <c r="PWH48" s="63"/>
      <c r="PWI48" s="62"/>
      <c r="PWJ48" s="63"/>
      <c r="PWK48" s="62"/>
      <c r="PWL48" s="63"/>
      <c r="PWM48" s="62"/>
      <c r="PWN48" s="63"/>
      <c r="PWO48" s="62"/>
      <c r="PWP48" s="63"/>
      <c r="PWQ48" s="62"/>
      <c r="PWR48" s="63"/>
      <c r="PWS48" s="62"/>
      <c r="PWT48" s="63"/>
      <c r="PWU48" s="62"/>
      <c r="PWV48" s="63"/>
      <c r="PWW48" s="62"/>
      <c r="PWX48" s="63"/>
      <c r="PWY48" s="62"/>
      <c r="PWZ48" s="63"/>
      <c r="PXA48" s="62"/>
      <c r="PXB48" s="63"/>
      <c r="PXC48" s="62"/>
      <c r="PXD48" s="63"/>
      <c r="PXE48" s="62"/>
      <c r="PXF48" s="63"/>
      <c r="PXG48" s="62"/>
      <c r="PXH48" s="63"/>
      <c r="PXI48" s="62"/>
      <c r="PXJ48" s="63"/>
      <c r="PXK48" s="62"/>
      <c r="PXL48" s="63"/>
      <c r="PXM48" s="62"/>
      <c r="PXN48" s="63"/>
      <c r="PXO48" s="62"/>
      <c r="PXP48" s="63"/>
      <c r="PXQ48" s="62"/>
      <c r="PXR48" s="63"/>
      <c r="PXS48" s="62"/>
      <c r="PXT48" s="63"/>
      <c r="PXU48" s="62"/>
      <c r="PXV48" s="63"/>
      <c r="PXW48" s="62"/>
      <c r="PXX48" s="63"/>
      <c r="PXY48" s="62"/>
      <c r="PXZ48" s="63"/>
      <c r="PYA48" s="62"/>
      <c r="PYB48" s="63"/>
      <c r="PYC48" s="62"/>
      <c r="PYD48" s="63"/>
      <c r="PYE48" s="62"/>
      <c r="PYF48" s="63"/>
      <c r="PYG48" s="62"/>
      <c r="PYH48" s="63"/>
      <c r="PYI48" s="62"/>
      <c r="PYJ48" s="63"/>
      <c r="PYK48" s="62"/>
      <c r="PYL48" s="63"/>
      <c r="PYM48" s="62"/>
      <c r="PYN48" s="63"/>
      <c r="PYO48" s="62"/>
      <c r="PYP48" s="63"/>
      <c r="PYQ48" s="62"/>
      <c r="PYR48" s="63"/>
      <c r="PYS48" s="62"/>
      <c r="PYT48" s="63"/>
      <c r="PYU48" s="62"/>
      <c r="PYV48" s="63"/>
      <c r="PYW48" s="62"/>
      <c r="PYX48" s="63"/>
      <c r="PYY48" s="62"/>
      <c r="PYZ48" s="63"/>
      <c r="PZA48" s="62"/>
      <c r="PZB48" s="63"/>
      <c r="PZC48" s="62"/>
      <c r="PZD48" s="63"/>
      <c r="PZE48" s="62"/>
      <c r="PZF48" s="63"/>
      <c r="PZG48" s="62"/>
      <c r="PZH48" s="63"/>
      <c r="PZI48" s="62"/>
      <c r="PZJ48" s="63"/>
      <c r="PZK48" s="62"/>
      <c r="PZL48" s="63"/>
      <c r="PZM48" s="62"/>
      <c r="PZN48" s="63"/>
      <c r="PZO48" s="62"/>
      <c r="PZP48" s="63"/>
      <c r="PZQ48" s="62"/>
      <c r="PZR48" s="63"/>
      <c r="PZS48" s="62"/>
      <c r="PZT48" s="63"/>
      <c r="PZU48" s="62"/>
      <c r="PZV48" s="63"/>
      <c r="PZW48" s="62"/>
      <c r="PZX48" s="63"/>
      <c r="PZY48" s="62"/>
      <c r="PZZ48" s="63"/>
      <c r="QAA48" s="62"/>
      <c r="QAB48" s="63"/>
      <c r="QAC48" s="62"/>
      <c r="QAD48" s="63"/>
      <c r="QAE48" s="62"/>
      <c r="QAF48" s="63"/>
      <c r="QAG48" s="62"/>
      <c r="QAH48" s="63"/>
      <c r="QAI48" s="62"/>
      <c r="QAJ48" s="63"/>
      <c r="QAK48" s="62"/>
      <c r="QAL48" s="63"/>
      <c r="QAM48" s="62"/>
      <c r="QAN48" s="63"/>
      <c r="QAO48" s="62"/>
      <c r="QAP48" s="63"/>
      <c r="QAQ48" s="62"/>
      <c r="QAR48" s="63"/>
      <c r="QAS48" s="62"/>
      <c r="QAT48" s="63"/>
      <c r="QAU48" s="62"/>
      <c r="QAV48" s="63"/>
      <c r="QAW48" s="62"/>
      <c r="QAX48" s="63"/>
      <c r="QAY48" s="62"/>
      <c r="QAZ48" s="63"/>
      <c r="QBA48" s="62"/>
      <c r="QBB48" s="63"/>
      <c r="QBC48" s="62"/>
      <c r="QBD48" s="63"/>
      <c r="QBE48" s="62"/>
      <c r="QBF48" s="63"/>
      <c r="QBG48" s="62"/>
      <c r="QBH48" s="63"/>
      <c r="QBI48" s="62"/>
      <c r="QBJ48" s="63"/>
      <c r="QBK48" s="62"/>
      <c r="QBL48" s="63"/>
      <c r="QBM48" s="62"/>
      <c r="QBN48" s="63"/>
      <c r="QBO48" s="62"/>
      <c r="QBP48" s="63"/>
      <c r="QBQ48" s="62"/>
      <c r="QBR48" s="63"/>
      <c r="QBS48" s="62"/>
      <c r="QBT48" s="63"/>
      <c r="QBU48" s="62"/>
      <c r="QBV48" s="63"/>
      <c r="QBW48" s="62"/>
      <c r="QBX48" s="63"/>
      <c r="QBY48" s="62"/>
      <c r="QBZ48" s="63"/>
      <c r="QCA48" s="62"/>
      <c r="QCB48" s="63"/>
      <c r="QCC48" s="62"/>
      <c r="QCD48" s="63"/>
      <c r="QCE48" s="62"/>
      <c r="QCF48" s="63"/>
      <c r="QCG48" s="62"/>
      <c r="QCH48" s="63"/>
      <c r="QCI48" s="62"/>
      <c r="QCJ48" s="63"/>
      <c r="QCK48" s="62"/>
      <c r="QCL48" s="63"/>
      <c r="QCM48" s="62"/>
      <c r="QCN48" s="63"/>
      <c r="QCO48" s="62"/>
      <c r="QCP48" s="63"/>
      <c r="QCQ48" s="62"/>
      <c r="QCR48" s="63"/>
      <c r="QCS48" s="62"/>
      <c r="QCT48" s="63"/>
      <c r="QCU48" s="62"/>
      <c r="QCV48" s="63"/>
      <c r="QCW48" s="62"/>
      <c r="QCX48" s="63"/>
      <c r="QCY48" s="62"/>
      <c r="QCZ48" s="63"/>
      <c r="QDA48" s="62"/>
      <c r="QDB48" s="63"/>
      <c r="QDC48" s="62"/>
      <c r="QDD48" s="63"/>
      <c r="QDE48" s="62"/>
      <c r="QDF48" s="63"/>
      <c r="QDG48" s="62"/>
      <c r="QDH48" s="63"/>
      <c r="QDI48" s="62"/>
      <c r="QDJ48" s="63"/>
      <c r="QDK48" s="62"/>
      <c r="QDL48" s="63"/>
      <c r="QDM48" s="62"/>
      <c r="QDN48" s="63"/>
      <c r="QDO48" s="62"/>
      <c r="QDP48" s="63"/>
      <c r="QDQ48" s="62"/>
      <c r="QDR48" s="63"/>
      <c r="QDS48" s="62"/>
      <c r="QDT48" s="63"/>
      <c r="QDU48" s="62"/>
      <c r="QDV48" s="63"/>
      <c r="QDW48" s="62"/>
      <c r="QDX48" s="63"/>
      <c r="QDY48" s="62"/>
      <c r="QDZ48" s="63"/>
      <c r="QEA48" s="62"/>
      <c r="QEB48" s="63"/>
      <c r="QEC48" s="62"/>
      <c r="QED48" s="63"/>
      <c r="QEE48" s="62"/>
      <c r="QEF48" s="63"/>
      <c r="QEG48" s="62"/>
      <c r="QEH48" s="63"/>
      <c r="QEI48" s="62"/>
      <c r="QEJ48" s="63"/>
      <c r="QEK48" s="62"/>
      <c r="QEL48" s="63"/>
      <c r="QEM48" s="62"/>
      <c r="QEN48" s="63"/>
      <c r="QEO48" s="62"/>
      <c r="QEP48" s="63"/>
      <c r="QEQ48" s="62"/>
      <c r="QER48" s="63"/>
      <c r="QES48" s="62"/>
      <c r="QET48" s="63"/>
      <c r="QEU48" s="62"/>
      <c r="QEV48" s="63"/>
      <c r="QEW48" s="62"/>
      <c r="QEX48" s="63"/>
      <c r="QEY48" s="62"/>
      <c r="QEZ48" s="63"/>
      <c r="QFA48" s="62"/>
      <c r="QFB48" s="63"/>
      <c r="QFC48" s="62"/>
      <c r="QFD48" s="63"/>
      <c r="QFE48" s="62"/>
      <c r="QFF48" s="63"/>
      <c r="QFG48" s="62"/>
      <c r="QFH48" s="63"/>
      <c r="QFI48" s="62"/>
      <c r="QFJ48" s="63"/>
      <c r="QFK48" s="62"/>
      <c r="QFL48" s="63"/>
      <c r="QFM48" s="62"/>
      <c r="QFN48" s="63"/>
      <c r="QFO48" s="62"/>
      <c r="QFP48" s="63"/>
      <c r="QFQ48" s="62"/>
      <c r="QFR48" s="63"/>
      <c r="QFS48" s="62"/>
      <c r="QFT48" s="63"/>
      <c r="QFU48" s="62"/>
      <c r="QFV48" s="63"/>
      <c r="QFW48" s="62"/>
      <c r="QFX48" s="63"/>
      <c r="QFY48" s="62"/>
      <c r="QFZ48" s="63"/>
      <c r="QGA48" s="62"/>
      <c r="QGB48" s="63"/>
      <c r="QGC48" s="62"/>
      <c r="QGD48" s="63"/>
      <c r="QGE48" s="62"/>
      <c r="QGF48" s="63"/>
      <c r="QGG48" s="62"/>
      <c r="QGH48" s="63"/>
      <c r="QGI48" s="62"/>
      <c r="QGJ48" s="63"/>
      <c r="QGK48" s="62"/>
      <c r="QGL48" s="63"/>
      <c r="QGM48" s="62"/>
      <c r="QGN48" s="63"/>
      <c r="QGO48" s="62"/>
      <c r="QGP48" s="63"/>
      <c r="QGQ48" s="62"/>
      <c r="QGR48" s="63"/>
      <c r="QGS48" s="62"/>
      <c r="QGT48" s="63"/>
      <c r="QGU48" s="62"/>
      <c r="QGV48" s="63"/>
      <c r="QGW48" s="62"/>
      <c r="QGX48" s="63"/>
      <c r="QGY48" s="62"/>
      <c r="QGZ48" s="63"/>
      <c r="QHA48" s="62"/>
      <c r="QHB48" s="63"/>
      <c r="QHC48" s="62"/>
      <c r="QHD48" s="63"/>
      <c r="QHE48" s="62"/>
      <c r="QHF48" s="63"/>
      <c r="QHG48" s="62"/>
      <c r="QHH48" s="63"/>
      <c r="QHI48" s="62"/>
      <c r="QHJ48" s="63"/>
      <c r="QHK48" s="62"/>
      <c r="QHL48" s="63"/>
      <c r="QHM48" s="62"/>
      <c r="QHN48" s="63"/>
      <c r="QHO48" s="62"/>
      <c r="QHP48" s="63"/>
      <c r="QHQ48" s="62"/>
      <c r="QHR48" s="63"/>
      <c r="QHS48" s="62"/>
      <c r="QHT48" s="63"/>
      <c r="QHU48" s="62"/>
      <c r="QHV48" s="63"/>
      <c r="QHW48" s="62"/>
      <c r="QHX48" s="63"/>
      <c r="QHY48" s="62"/>
      <c r="QHZ48" s="63"/>
      <c r="QIA48" s="62"/>
      <c r="QIB48" s="63"/>
      <c r="QIC48" s="62"/>
      <c r="QID48" s="63"/>
      <c r="QIE48" s="62"/>
      <c r="QIF48" s="63"/>
      <c r="QIG48" s="62"/>
      <c r="QIH48" s="63"/>
      <c r="QII48" s="62"/>
      <c r="QIJ48" s="63"/>
      <c r="QIK48" s="62"/>
      <c r="QIL48" s="63"/>
      <c r="QIM48" s="62"/>
      <c r="QIN48" s="63"/>
      <c r="QIO48" s="62"/>
      <c r="QIP48" s="63"/>
      <c r="QIQ48" s="62"/>
      <c r="QIR48" s="63"/>
      <c r="QIS48" s="62"/>
      <c r="QIT48" s="63"/>
      <c r="QIU48" s="62"/>
      <c r="QIV48" s="63"/>
      <c r="QIW48" s="62"/>
      <c r="QIX48" s="63"/>
      <c r="QIY48" s="62"/>
      <c r="QIZ48" s="63"/>
      <c r="QJA48" s="62"/>
      <c r="QJB48" s="63"/>
      <c r="QJC48" s="62"/>
      <c r="QJD48" s="63"/>
      <c r="QJE48" s="62"/>
      <c r="QJF48" s="63"/>
      <c r="QJG48" s="62"/>
      <c r="QJH48" s="63"/>
      <c r="QJI48" s="62"/>
      <c r="QJJ48" s="63"/>
      <c r="QJK48" s="62"/>
      <c r="QJL48" s="63"/>
      <c r="QJM48" s="62"/>
      <c r="QJN48" s="63"/>
      <c r="QJO48" s="62"/>
      <c r="QJP48" s="63"/>
      <c r="QJQ48" s="62"/>
      <c r="QJR48" s="63"/>
      <c r="QJS48" s="62"/>
      <c r="QJT48" s="63"/>
      <c r="QJU48" s="62"/>
      <c r="QJV48" s="63"/>
      <c r="QJW48" s="62"/>
      <c r="QJX48" s="63"/>
      <c r="QJY48" s="62"/>
      <c r="QJZ48" s="63"/>
      <c r="QKA48" s="62"/>
      <c r="QKB48" s="63"/>
      <c r="QKC48" s="62"/>
      <c r="QKD48" s="63"/>
      <c r="QKE48" s="62"/>
      <c r="QKF48" s="63"/>
      <c r="QKG48" s="62"/>
      <c r="QKH48" s="63"/>
      <c r="QKI48" s="62"/>
      <c r="QKJ48" s="63"/>
      <c r="QKK48" s="62"/>
      <c r="QKL48" s="63"/>
      <c r="QKM48" s="62"/>
      <c r="QKN48" s="63"/>
      <c r="QKO48" s="62"/>
      <c r="QKP48" s="63"/>
      <c r="QKQ48" s="62"/>
      <c r="QKR48" s="63"/>
      <c r="QKS48" s="62"/>
      <c r="QKT48" s="63"/>
      <c r="QKU48" s="62"/>
      <c r="QKV48" s="63"/>
      <c r="QKW48" s="62"/>
      <c r="QKX48" s="63"/>
      <c r="QKY48" s="62"/>
      <c r="QKZ48" s="63"/>
      <c r="QLA48" s="62"/>
      <c r="QLB48" s="63"/>
      <c r="QLC48" s="62"/>
      <c r="QLD48" s="63"/>
      <c r="QLE48" s="62"/>
      <c r="QLF48" s="63"/>
      <c r="QLG48" s="62"/>
      <c r="QLH48" s="63"/>
      <c r="QLI48" s="62"/>
      <c r="QLJ48" s="63"/>
      <c r="QLK48" s="62"/>
      <c r="QLL48" s="63"/>
      <c r="QLM48" s="62"/>
      <c r="QLN48" s="63"/>
      <c r="QLO48" s="62"/>
      <c r="QLP48" s="63"/>
      <c r="QLQ48" s="62"/>
      <c r="QLR48" s="63"/>
      <c r="QLS48" s="62"/>
      <c r="QLT48" s="63"/>
      <c r="QLU48" s="62"/>
      <c r="QLV48" s="63"/>
      <c r="QLW48" s="62"/>
      <c r="QLX48" s="63"/>
      <c r="QLY48" s="62"/>
      <c r="QLZ48" s="63"/>
      <c r="QMA48" s="62"/>
      <c r="QMB48" s="63"/>
      <c r="QMC48" s="62"/>
      <c r="QMD48" s="63"/>
      <c r="QME48" s="62"/>
      <c r="QMF48" s="63"/>
      <c r="QMG48" s="62"/>
      <c r="QMH48" s="63"/>
      <c r="QMI48" s="62"/>
      <c r="QMJ48" s="63"/>
      <c r="QMK48" s="62"/>
      <c r="QML48" s="63"/>
      <c r="QMM48" s="62"/>
      <c r="QMN48" s="63"/>
      <c r="QMO48" s="62"/>
      <c r="QMP48" s="63"/>
      <c r="QMQ48" s="62"/>
      <c r="QMR48" s="63"/>
      <c r="QMS48" s="62"/>
      <c r="QMT48" s="63"/>
      <c r="QMU48" s="62"/>
      <c r="QMV48" s="63"/>
      <c r="QMW48" s="62"/>
      <c r="QMX48" s="63"/>
      <c r="QMY48" s="62"/>
      <c r="QMZ48" s="63"/>
      <c r="QNA48" s="62"/>
      <c r="QNB48" s="63"/>
      <c r="QNC48" s="62"/>
      <c r="QND48" s="63"/>
      <c r="QNE48" s="62"/>
      <c r="QNF48" s="63"/>
      <c r="QNG48" s="62"/>
      <c r="QNH48" s="63"/>
      <c r="QNI48" s="62"/>
      <c r="QNJ48" s="63"/>
      <c r="QNK48" s="62"/>
      <c r="QNL48" s="63"/>
      <c r="QNM48" s="62"/>
      <c r="QNN48" s="63"/>
      <c r="QNO48" s="62"/>
      <c r="QNP48" s="63"/>
      <c r="QNQ48" s="62"/>
      <c r="QNR48" s="63"/>
      <c r="QNS48" s="62"/>
      <c r="QNT48" s="63"/>
      <c r="QNU48" s="62"/>
      <c r="QNV48" s="63"/>
      <c r="QNW48" s="62"/>
      <c r="QNX48" s="63"/>
      <c r="QNY48" s="62"/>
      <c r="QNZ48" s="63"/>
      <c r="QOA48" s="62"/>
      <c r="QOB48" s="63"/>
      <c r="QOC48" s="62"/>
      <c r="QOD48" s="63"/>
      <c r="QOE48" s="62"/>
      <c r="QOF48" s="63"/>
      <c r="QOG48" s="62"/>
      <c r="QOH48" s="63"/>
      <c r="QOI48" s="62"/>
      <c r="QOJ48" s="63"/>
      <c r="QOK48" s="62"/>
      <c r="QOL48" s="63"/>
      <c r="QOM48" s="62"/>
      <c r="QON48" s="63"/>
      <c r="QOO48" s="62"/>
      <c r="QOP48" s="63"/>
      <c r="QOQ48" s="62"/>
      <c r="QOR48" s="63"/>
      <c r="QOS48" s="62"/>
      <c r="QOT48" s="63"/>
      <c r="QOU48" s="62"/>
      <c r="QOV48" s="63"/>
      <c r="QOW48" s="62"/>
      <c r="QOX48" s="63"/>
      <c r="QOY48" s="62"/>
      <c r="QOZ48" s="63"/>
      <c r="QPA48" s="62"/>
      <c r="QPB48" s="63"/>
      <c r="QPC48" s="62"/>
      <c r="QPD48" s="63"/>
      <c r="QPE48" s="62"/>
      <c r="QPF48" s="63"/>
      <c r="QPG48" s="62"/>
      <c r="QPH48" s="63"/>
      <c r="QPI48" s="62"/>
      <c r="QPJ48" s="63"/>
      <c r="QPK48" s="62"/>
      <c r="QPL48" s="63"/>
      <c r="QPM48" s="62"/>
      <c r="QPN48" s="63"/>
      <c r="QPO48" s="62"/>
      <c r="QPP48" s="63"/>
      <c r="QPQ48" s="62"/>
      <c r="QPR48" s="63"/>
      <c r="QPS48" s="62"/>
      <c r="QPT48" s="63"/>
      <c r="QPU48" s="62"/>
      <c r="QPV48" s="63"/>
      <c r="QPW48" s="62"/>
      <c r="QPX48" s="63"/>
      <c r="QPY48" s="62"/>
      <c r="QPZ48" s="63"/>
      <c r="QQA48" s="62"/>
      <c r="QQB48" s="63"/>
      <c r="QQC48" s="62"/>
      <c r="QQD48" s="63"/>
      <c r="QQE48" s="62"/>
      <c r="QQF48" s="63"/>
      <c r="QQG48" s="62"/>
      <c r="QQH48" s="63"/>
      <c r="QQI48" s="62"/>
      <c r="QQJ48" s="63"/>
      <c r="QQK48" s="62"/>
      <c r="QQL48" s="63"/>
      <c r="QQM48" s="62"/>
      <c r="QQN48" s="63"/>
      <c r="QQO48" s="62"/>
      <c r="QQP48" s="63"/>
      <c r="QQQ48" s="62"/>
      <c r="QQR48" s="63"/>
      <c r="QQS48" s="62"/>
      <c r="QQT48" s="63"/>
      <c r="QQU48" s="62"/>
      <c r="QQV48" s="63"/>
      <c r="QQW48" s="62"/>
      <c r="QQX48" s="63"/>
      <c r="QQY48" s="62"/>
      <c r="QQZ48" s="63"/>
      <c r="QRA48" s="62"/>
      <c r="QRB48" s="63"/>
      <c r="QRC48" s="62"/>
      <c r="QRD48" s="63"/>
      <c r="QRE48" s="62"/>
      <c r="QRF48" s="63"/>
      <c r="QRG48" s="62"/>
      <c r="QRH48" s="63"/>
      <c r="QRI48" s="62"/>
      <c r="QRJ48" s="63"/>
      <c r="QRK48" s="62"/>
      <c r="QRL48" s="63"/>
      <c r="QRM48" s="62"/>
      <c r="QRN48" s="63"/>
      <c r="QRO48" s="62"/>
      <c r="QRP48" s="63"/>
      <c r="QRQ48" s="62"/>
      <c r="QRR48" s="63"/>
      <c r="QRS48" s="62"/>
      <c r="QRT48" s="63"/>
      <c r="QRU48" s="62"/>
      <c r="QRV48" s="63"/>
      <c r="QRW48" s="62"/>
      <c r="QRX48" s="63"/>
      <c r="QRY48" s="62"/>
      <c r="QRZ48" s="63"/>
      <c r="QSA48" s="62"/>
      <c r="QSB48" s="63"/>
      <c r="QSC48" s="62"/>
      <c r="QSD48" s="63"/>
      <c r="QSE48" s="62"/>
      <c r="QSF48" s="63"/>
      <c r="QSG48" s="62"/>
      <c r="QSH48" s="63"/>
      <c r="QSI48" s="62"/>
      <c r="QSJ48" s="63"/>
      <c r="QSK48" s="62"/>
      <c r="QSL48" s="63"/>
      <c r="QSM48" s="62"/>
      <c r="QSN48" s="63"/>
      <c r="QSO48" s="62"/>
      <c r="QSP48" s="63"/>
      <c r="QSQ48" s="62"/>
      <c r="QSR48" s="63"/>
      <c r="QSS48" s="62"/>
      <c r="QST48" s="63"/>
      <c r="QSU48" s="62"/>
      <c r="QSV48" s="63"/>
      <c r="QSW48" s="62"/>
      <c r="QSX48" s="63"/>
      <c r="QSY48" s="62"/>
      <c r="QSZ48" s="63"/>
      <c r="QTA48" s="62"/>
      <c r="QTB48" s="63"/>
      <c r="QTC48" s="62"/>
      <c r="QTD48" s="63"/>
      <c r="QTE48" s="62"/>
      <c r="QTF48" s="63"/>
      <c r="QTG48" s="62"/>
      <c r="QTH48" s="63"/>
      <c r="QTI48" s="62"/>
      <c r="QTJ48" s="63"/>
      <c r="QTK48" s="62"/>
      <c r="QTL48" s="63"/>
      <c r="QTM48" s="62"/>
      <c r="QTN48" s="63"/>
      <c r="QTO48" s="62"/>
      <c r="QTP48" s="63"/>
      <c r="QTQ48" s="62"/>
      <c r="QTR48" s="63"/>
      <c r="QTS48" s="62"/>
      <c r="QTT48" s="63"/>
      <c r="QTU48" s="62"/>
      <c r="QTV48" s="63"/>
      <c r="QTW48" s="62"/>
      <c r="QTX48" s="63"/>
      <c r="QTY48" s="62"/>
      <c r="QTZ48" s="63"/>
      <c r="QUA48" s="62"/>
      <c r="QUB48" s="63"/>
      <c r="QUC48" s="62"/>
      <c r="QUD48" s="63"/>
      <c r="QUE48" s="62"/>
      <c r="QUF48" s="63"/>
      <c r="QUG48" s="62"/>
      <c r="QUH48" s="63"/>
      <c r="QUI48" s="62"/>
      <c r="QUJ48" s="63"/>
      <c r="QUK48" s="62"/>
      <c r="QUL48" s="63"/>
      <c r="QUM48" s="62"/>
      <c r="QUN48" s="63"/>
      <c r="QUO48" s="62"/>
      <c r="QUP48" s="63"/>
      <c r="QUQ48" s="62"/>
      <c r="QUR48" s="63"/>
      <c r="QUS48" s="62"/>
      <c r="QUT48" s="63"/>
      <c r="QUU48" s="62"/>
      <c r="QUV48" s="63"/>
      <c r="QUW48" s="62"/>
      <c r="QUX48" s="63"/>
      <c r="QUY48" s="62"/>
      <c r="QUZ48" s="63"/>
      <c r="QVA48" s="62"/>
      <c r="QVB48" s="63"/>
      <c r="QVC48" s="62"/>
      <c r="QVD48" s="63"/>
      <c r="QVE48" s="62"/>
      <c r="QVF48" s="63"/>
      <c r="QVG48" s="62"/>
      <c r="QVH48" s="63"/>
      <c r="QVI48" s="62"/>
      <c r="QVJ48" s="63"/>
      <c r="QVK48" s="62"/>
      <c r="QVL48" s="63"/>
      <c r="QVM48" s="62"/>
      <c r="QVN48" s="63"/>
      <c r="QVO48" s="62"/>
      <c r="QVP48" s="63"/>
      <c r="QVQ48" s="62"/>
      <c r="QVR48" s="63"/>
      <c r="QVS48" s="62"/>
      <c r="QVT48" s="63"/>
      <c r="QVU48" s="62"/>
      <c r="QVV48" s="63"/>
      <c r="QVW48" s="62"/>
      <c r="QVX48" s="63"/>
      <c r="QVY48" s="62"/>
      <c r="QVZ48" s="63"/>
      <c r="QWA48" s="62"/>
      <c r="QWB48" s="63"/>
      <c r="QWC48" s="62"/>
      <c r="QWD48" s="63"/>
      <c r="QWE48" s="62"/>
      <c r="QWF48" s="63"/>
      <c r="QWG48" s="62"/>
      <c r="QWH48" s="63"/>
      <c r="QWI48" s="62"/>
      <c r="QWJ48" s="63"/>
      <c r="QWK48" s="62"/>
      <c r="QWL48" s="63"/>
      <c r="QWM48" s="62"/>
      <c r="QWN48" s="63"/>
      <c r="QWO48" s="62"/>
      <c r="QWP48" s="63"/>
      <c r="QWQ48" s="62"/>
      <c r="QWR48" s="63"/>
      <c r="QWS48" s="62"/>
      <c r="QWT48" s="63"/>
      <c r="QWU48" s="62"/>
      <c r="QWV48" s="63"/>
      <c r="QWW48" s="62"/>
      <c r="QWX48" s="63"/>
      <c r="QWY48" s="62"/>
      <c r="QWZ48" s="63"/>
      <c r="QXA48" s="62"/>
      <c r="QXB48" s="63"/>
      <c r="QXC48" s="62"/>
      <c r="QXD48" s="63"/>
      <c r="QXE48" s="62"/>
      <c r="QXF48" s="63"/>
      <c r="QXG48" s="62"/>
      <c r="QXH48" s="63"/>
      <c r="QXI48" s="62"/>
      <c r="QXJ48" s="63"/>
      <c r="QXK48" s="62"/>
      <c r="QXL48" s="63"/>
      <c r="QXM48" s="62"/>
      <c r="QXN48" s="63"/>
      <c r="QXO48" s="62"/>
      <c r="QXP48" s="63"/>
      <c r="QXQ48" s="62"/>
      <c r="QXR48" s="63"/>
      <c r="QXS48" s="62"/>
      <c r="QXT48" s="63"/>
      <c r="QXU48" s="62"/>
      <c r="QXV48" s="63"/>
      <c r="QXW48" s="62"/>
      <c r="QXX48" s="63"/>
      <c r="QXY48" s="62"/>
      <c r="QXZ48" s="63"/>
      <c r="QYA48" s="62"/>
      <c r="QYB48" s="63"/>
      <c r="QYC48" s="62"/>
      <c r="QYD48" s="63"/>
      <c r="QYE48" s="62"/>
      <c r="QYF48" s="63"/>
      <c r="QYG48" s="62"/>
      <c r="QYH48" s="63"/>
      <c r="QYI48" s="62"/>
      <c r="QYJ48" s="63"/>
      <c r="QYK48" s="62"/>
      <c r="QYL48" s="63"/>
      <c r="QYM48" s="62"/>
      <c r="QYN48" s="63"/>
      <c r="QYO48" s="62"/>
      <c r="QYP48" s="63"/>
      <c r="QYQ48" s="62"/>
      <c r="QYR48" s="63"/>
      <c r="QYS48" s="62"/>
      <c r="QYT48" s="63"/>
      <c r="QYU48" s="62"/>
      <c r="QYV48" s="63"/>
      <c r="QYW48" s="62"/>
      <c r="QYX48" s="63"/>
      <c r="QYY48" s="62"/>
      <c r="QYZ48" s="63"/>
      <c r="QZA48" s="62"/>
      <c r="QZB48" s="63"/>
      <c r="QZC48" s="62"/>
      <c r="QZD48" s="63"/>
      <c r="QZE48" s="62"/>
      <c r="QZF48" s="63"/>
      <c r="QZG48" s="62"/>
      <c r="QZH48" s="63"/>
      <c r="QZI48" s="62"/>
      <c r="QZJ48" s="63"/>
      <c r="QZK48" s="62"/>
      <c r="QZL48" s="63"/>
      <c r="QZM48" s="62"/>
      <c r="QZN48" s="63"/>
      <c r="QZO48" s="62"/>
      <c r="QZP48" s="63"/>
      <c r="QZQ48" s="62"/>
      <c r="QZR48" s="63"/>
      <c r="QZS48" s="62"/>
      <c r="QZT48" s="63"/>
      <c r="QZU48" s="62"/>
      <c r="QZV48" s="63"/>
      <c r="QZW48" s="62"/>
      <c r="QZX48" s="63"/>
      <c r="QZY48" s="62"/>
      <c r="QZZ48" s="63"/>
      <c r="RAA48" s="62"/>
      <c r="RAB48" s="63"/>
      <c r="RAC48" s="62"/>
      <c r="RAD48" s="63"/>
      <c r="RAE48" s="62"/>
      <c r="RAF48" s="63"/>
      <c r="RAG48" s="62"/>
      <c r="RAH48" s="63"/>
      <c r="RAI48" s="62"/>
      <c r="RAJ48" s="63"/>
      <c r="RAK48" s="62"/>
      <c r="RAL48" s="63"/>
      <c r="RAM48" s="62"/>
      <c r="RAN48" s="63"/>
      <c r="RAO48" s="62"/>
      <c r="RAP48" s="63"/>
      <c r="RAQ48" s="62"/>
      <c r="RAR48" s="63"/>
      <c r="RAS48" s="62"/>
      <c r="RAT48" s="63"/>
      <c r="RAU48" s="62"/>
      <c r="RAV48" s="63"/>
      <c r="RAW48" s="62"/>
      <c r="RAX48" s="63"/>
      <c r="RAY48" s="62"/>
      <c r="RAZ48" s="63"/>
      <c r="RBA48" s="62"/>
      <c r="RBB48" s="63"/>
      <c r="RBC48" s="62"/>
      <c r="RBD48" s="63"/>
      <c r="RBE48" s="62"/>
      <c r="RBF48" s="63"/>
      <c r="RBG48" s="62"/>
      <c r="RBH48" s="63"/>
      <c r="RBI48" s="62"/>
      <c r="RBJ48" s="63"/>
      <c r="RBK48" s="62"/>
      <c r="RBL48" s="63"/>
      <c r="RBM48" s="62"/>
      <c r="RBN48" s="63"/>
      <c r="RBO48" s="62"/>
      <c r="RBP48" s="63"/>
      <c r="RBQ48" s="62"/>
      <c r="RBR48" s="63"/>
      <c r="RBS48" s="62"/>
      <c r="RBT48" s="63"/>
      <c r="RBU48" s="62"/>
      <c r="RBV48" s="63"/>
      <c r="RBW48" s="62"/>
      <c r="RBX48" s="63"/>
      <c r="RBY48" s="62"/>
      <c r="RBZ48" s="63"/>
      <c r="RCA48" s="62"/>
      <c r="RCB48" s="63"/>
      <c r="RCC48" s="62"/>
      <c r="RCD48" s="63"/>
      <c r="RCE48" s="62"/>
      <c r="RCF48" s="63"/>
      <c r="RCG48" s="62"/>
      <c r="RCH48" s="63"/>
      <c r="RCI48" s="62"/>
      <c r="RCJ48" s="63"/>
      <c r="RCK48" s="62"/>
      <c r="RCL48" s="63"/>
      <c r="RCM48" s="62"/>
      <c r="RCN48" s="63"/>
      <c r="RCO48" s="62"/>
      <c r="RCP48" s="63"/>
      <c r="RCQ48" s="62"/>
      <c r="RCR48" s="63"/>
      <c r="RCS48" s="62"/>
      <c r="RCT48" s="63"/>
      <c r="RCU48" s="62"/>
      <c r="RCV48" s="63"/>
      <c r="RCW48" s="62"/>
      <c r="RCX48" s="63"/>
      <c r="RCY48" s="62"/>
      <c r="RCZ48" s="63"/>
      <c r="RDA48" s="62"/>
      <c r="RDB48" s="63"/>
      <c r="RDC48" s="62"/>
      <c r="RDD48" s="63"/>
      <c r="RDE48" s="62"/>
      <c r="RDF48" s="63"/>
      <c r="RDG48" s="62"/>
      <c r="RDH48" s="63"/>
      <c r="RDI48" s="62"/>
      <c r="RDJ48" s="63"/>
      <c r="RDK48" s="62"/>
      <c r="RDL48" s="63"/>
      <c r="RDM48" s="62"/>
      <c r="RDN48" s="63"/>
      <c r="RDO48" s="62"/>
      <c r="RDP48" s="63"/>
      <c r="RDQ48" s="62"/>
      <c r="RDR48" s="63"/>
      <c r="RDS48" s="62"/>
      <c r="RDT48" s="63"/>
      <c r="RDU48" s="62"/>
      <c r="RDV48" s="63"/>
      <c r="RDW48" s="62"/>
      <c r="RDX48" s="63"/>
      <c r="RDY48" s="62"/>
      <c r="RDZ48" s="63"/>
      <c r="REA48" s="62"/>
      <c r="REB48" s="63"/>
      <c r="REC48" s="62"/>
      <c r="RED48" s="63"/>
      <c r="REE48" s="62"/>
      <c r="REF48" s="63"/>
      <c r="REG48" s="62"/>
      <c r="REH48" s="63"/>
      <c r="REI48" s="62"/>
      <c r="REJ48" s="63"/>
      <c r="REK48" s="62"/>
      <c r="REL48" s="63"/>
      <c r="REM48" s="62"/>
      <c r="REN48" s="63"/>
      <c r="REO48" s="62"/>
      <c r="REP48" s="63"/>
      <c r="REQ48" s="62"/>
      <c r="RER48" s="63"/>
      <c r="RES48" s="62"/>
      <c r="RET48" s="63"/>
      <c r="REU48" s="62"/>
      <c r="REV48" s="63"/>
      <c r="REW48" s="62"/>
      <c r="REX48" s="63"/>
      <c r="REY48" s="62"/>
      <c r="REZ48" s="63"/>
      <c r="RFA48" s="62"/>
      <c r="RFB48" s="63"/>
      <c r="RFC48" s="62"/>
      <c r="RFD48" s="63"/>
      <c r="RFE48" s="62"/>
      <c r="RFF48" s="63"/>
      <c r="RFG48" s="62"/>
      <c r="RFH48" s="63"/>
      <c r="RFI48" s="62"/>
      <c r="RFJ48" s="63"/>
      <c r="RFK48" s="62"/>
      <c r="RFL48" s="63"/>
      <c r="RFM48" s="62"/>
      <c r="RFN48" s="63"/>
      <c r="RFO48" s="62"/>
      <c r="RFP48" s="63"/>
      <c r="RFQ48" s="62"/>
      <c r="RFR48" s="63"/>
      <c r="RFS48" s="62"/>
      <c r="RFT48" s="63"/>
      <c r="RFU48" s="62"/>
      <c r="RFV48" s="63"/>
      <c r="RFW48" s="62"/>
      <c r="RFX48" s="63"/>
      <c r="RFY48" s="62"/>
      <c r="RFZ48" s="63"/>
      <c r="RGA48" s="62"/>
      <c r="RGB48" s="63"/>
      <c r="RGC48" s="62"/>
      <c r="RGD48" s="63"/>
      <c r="RGE48" s="62"/>
      <c r="RGF48" s="63"/>
      <c r="RGG48" s="62"/>
      <c r="RGH48" s="63"/>
      <c r="RGI48" s="62"/>
      <c r="RGJ48" s="63"/>
      <c r="RGK48" s="62"/>
      <c r="RGL48" s="63"/>
      <c r="RGM48" s="62"/>
      <c r="RGN48" s="63"/>
      <c r="RGO48" s="62"/>
      <c r="RGP48" s="63"/>
      <c r="RGQ48" s="62"/>
      <c r="RGR48" s="63"/>
      <c r="RGS48" s="62"/>
      <c r="RGT48" s="63"/>
      <c r="RGU48" s="62"/>
      <c r="RGV48" s="63"/>
      <c r="RGW48" s="62"/>
      <c r="RGX48" s="63"/>
      <c r="RGY48" s="62"/>
      <c r="RGZ48" s="63"/>
      <c r="RHA48" s="62"/>
      <c r="RHB48" s="63"/>
      <c r="RHC48" s="62"/>
      <c r="RHD48" s="63"/>
      <c r="RHE48" s="62"/>
      <c r="RHF48" s="63"/>
      <c r="RHG48" s="62"/>
      <c r="RHH48" s="63"/>
      <c r="RHI48" s="62"/>
      <c r="RHJ48" s="63"/>
      <c r="RHK48" s="62"/>
      <c r="RHL48" s="63"/>
      <c r="RHM48" s="62"/>
      <c r="RHN48" s="63"/>
      <c r="RHO48" s="62"/>
      <c r="RHP48" s="63"/>
      <c r="RHQ48" s="62"/>
      <c r="RHR48" s="63"/>
      <c r="RHS48" s="62"/>
      <c r="RHT48" s="63"/>
      <c r="RHU48" s="62"/>
      <c r="RHV48" s="63"/>
      <c r="RHW48" s="62"/>
      <c r="RHX48" s="63"/>
      <c r="RHY48" s="62"/>
      <c r="RHZ48" s="63"/>
      <c r="RIA48" s="62"/>
      <c r="RIB48" s="63"/>
      <c r="RIC48" s="62"/>
      <c r="RID48" s="63"/>
      <c r="RIE48" s="62"/>
      <c r="RIF48" s="63"/>
      <c r="RIG48" s="62"/>
      <c r="RIH48" s="63"/>
      <c r="RII48" s="62"/>
      <c r="RIJ48" s="63"/>
      <c r="RIK48" s="62"/>
      <c r="RIL48" s="63"/>
      <c r="RIM48" s="62"/>
      <c r="RIN48" s="63"/>
      <c r="RIO48" s="62"/>
      <c r="RIP48" s="63"/>
      <c r="RIQ48" s="62"/>
      <c r="RIR48" s="63"/>
      <c r="RIS48" s="62"/>
      <c r="RIT48" s="63"/>
      <c r="RIU48" s="62"/>
      <c r="RIV48" s="63"/>
      <c r="RIW48" s="62"/>
      <c r="RIX48" s="63"/>
      <c r="RIY48" s="62"/>
      <c r="RIZ48" s="63"/>
      <c r="RJA48" s="62"/>
      <c r="RJB48" s="63"/>
      <c r="RJC48" s="62"/>
      <c r="RJD48" s="63"/>
      <c r="RJE48" s="62"/>
      <c r="RJF48" s="63"/>
      <c r="RJG48" s="62"/>
      <c r="RJH48" s="63"/>
      <c r="RJI48" s="62"/>
      <c r="RJJ48" s="63"/>
      <c r="RJK48" s="62"/>
      <c r="RJL48" s="63"/>
      <c r="RJM48" s="62"/>
      <c r="RJN48" s="63"/>
      <c r="RJO48" s="62"/>
      <c r="RJP48" s="63"/>
      <c r="RJQ48" s="62"/>
      <c r="RJR48" s="63"/>
      <c r="RJS48" s="62"/>
      <c r="RJT48" s="63"/>
      <c r="RJU48" s="62"/>
      <c r="RJV48" s="63"/>
      <c r="RJW48" s="62"/>
      <c r="RJX48" s="63"/>
      <c r="RJY48" s="62"/>
      <c r="RJZ48" s="63"/>
      <c r="RKA48" s="62"/>
      <c r="RKB48" s="63"/>
      <c r="RKC48" s="62"/>
      <c r="RKD48" s="63"/>
      <c r="RKE48" s="62"/>
      <c r="RKF48" s="63"/>
      <c r="RKG48" s="62"/>
      <c r="RKH48" s="63"/>
      <c r="RKI48" s="62"/>
      <c r="RKJ48" s="63"/>
      <c r="RKK48" s="62"/>
      <c r="RKL48" s="63"/>
      <c r="RKM48" s="62"/>
      <c r="RKN48" s="63"/>
      <c r="RKO48" s="62"/>
      <c r="RKP48" s="63"/>
      <c r="RKQ48" s="62"/>
      <c r="RKR48" s="63"/>
      <c r="RKS48" s="62"/>
      <c r="RKT48" s="63"/>
      <c r="RKU48" s="62"/>
      <c r="RKV48" s="63"/>
      <c r="RKW48" s="62"/>
      <c r="RKX48" s="63"/>
      <c r="RKY48" s="62"/>
      <c r="RKZ48" s="63"/>
      <c r="RLA48" s="62"/>
      <c r="RLB48" s="63"/>
      <c r="RLC48" s="62"/>
      <c r="RLD48" s="63"/>
      <c r="RLE48" s="62"/>
      <c r="RLF48" s="63"/>
      <c r="RLG48" s="62"/>
      <c r="RLH48" s="63"/>
      <c r="RLI48" s="62"/>
      <c r="RLJ48" s="63"/>
      <c r="RLK48" s="62"/>
      <c r="RLL48" s="63"/>
      <c r="RLM48" s="62"/>
      <c r="RLN48" s="63"/>
      <c r="RLO48" s="62"/>
      <c r="RLP48" s="63"/>
      <c r="RLQ48" s="62"/>
      <c r="RLR48" s="63"/>
      <c r="RLS48" s="62"/>
      <c r="RLT48" s="63"/>
      <c r="RLU48" s="62"/>
      <c r="RLV48" s="63"/>
      <c r="RLW48" s="62"/>
      <c r="RLX48" s="63"/>
      <c r="RLY48" s="62"/>
      <c r="RLZ48" s="63"/>
      <c r="RMA48" s="62"/>
      <c r="RMB48" s="63"/>
      <c r="RMC48" s="62"/>
      <c r="RMD48" s="63"/>
      <c r="RME48" s="62"/>
      <c r="RMF48" s="63"/>
      <c r="RMG48" s="62"/>
      <c r="RMH48" s="63"/>
      <c r="RMI48" s="62"/>
      <c r="RMJ48" s="63"/>
      <c r="RMK48" s="62"/>
      <c r="RML48" s="63"/>
      <c r="RMM48" s="62"/>
      <c r="RMN48" s="63"/>
      <c r="RMO48" s="62"/>
      <c r="RMP48" s="63"/>
      <c r="RMQ48" s="62"/>
      <c r="RMR48" s="63"/>
      <c r="RMS48" s="62"/>
      <c r="RMT48" s="63"/>
      <c r="RMU48" s="62"/>
      <c r="RMV48" s="63"/>
      <c r="RMW48" s="62"/>
      <c r="RMX48" s="63"/>
      <c r="RMY48" s="62"/>
      <c r="RMZ48" s="63"/>
      <c r="RNA48" s="62"/>
      <c r="RNB48" s="63"/>
      <c r="RNC48" s="62"/>
      <c r="RND48" s="63"/>
      <c r="RNE48" s="62"/>
      <c r="RNF48" s="63"/>
      <c r="RNG48" s="62"/>
      <c r="RNH48" s="63"/>
      <c r="RNI48" s="62"/>
      <c r="RNJ48" s="63"/>
      <c r="RNK48" s="62"/>
      <c r="RNL48" s="63"/>
      <c r="RNM48" s="62"/>
      <c r="RNN48" s="63"/>
      <c r="RNO48" s="62"/>
      <c r="RNP48" s="63"/>
      <c r="RNQ48" s="62"/>
      <c r="RNR48" s="63"/>
      <c r="RNS48" s="62"/>
      <c r="RNT48" s="63"/>
      <c r="RNU48" s="62"/>
      <c r="RNV48" s="63"/>
      <c r="RNW48" s="62"/>
      <c r="RNX48" s="63"/>
      <c r="RNY48" s="62"/>
      <c r="RNZ48" s="63"/>
      <c r="ROA48" s="62"/>
      <c r="ROB48" s="63"/>
      <c r="ROC48" s="62"/>
      <c r="ROD48" s="63"/>
      <c r="ROE48" s="62"/>
      <c r="ROF48" s="63"/>
      <c r="ROG48" s="62"/>
      <c r="ROH48" s="63"/>
      <c r="ROI48" s="62"/>
      <c r="ROJ48" s="63"/>
      <c r="ROK48" s="62"/>
      <c r="ROL48" s="63"/>
      <c r="ROM48" s="62"/>
      <c r="RON48" s="63"/>
      <c r="ROO48" s="62"/>
      <c r="ROP48" s="63"/>
      <c r="ROQ48" s="62"/>
      <c r="ROR48" s="63"/>
      <c r="ROS48" s="62"/>
      <c r="ROT48" s="63"/>
      <c r="ROU48" s="62"/>
      <c r="ROV48" s="63"/>
      <c r="ROW48" s="62"/>
      <c r="ROX48" s="63"/>
      <c r="ROY48" s="62"/>
      <c r="ROZ48" s="63"/>
      <c r="RPA48" s="62"/>
      <c r="RPB48" s="63"/>
      <c r="RPC48" s="62"/>
      <c r="RPD48" s="63"/>
      <c r="RPE48" s="62"/>
      <c r="RPF48" s="63"/>
      <c r="RPG48" s="62"/>
      <c r="RPH48" s="63"/>
      <c r="RPI48" s="62"/>
      <c r="RPJ48" s="63"/>
      <c r="RPK48" s="62"/>
      <c r="RPL48" s="63"/>
      <c r="RPM48" s="62"/>
      <c r="RPN48" s="63"/>
      <c r="RPO48" s="62"/>
      <c r="RPP48" s="63"/>
      <c r="RPQ48" s="62"/>
      <c r="RPR48" s="63"/>
      <c r="RPS48" s="62"/>
      <c r="RPT48" s="63"/>
      <c r="RPU48" s="62"/>
      <c r="RPV48" s="63"/>
      <c r="RPW48" s="62"/>
      <c r="RPX48" s="63"/>
      <c r="RPY48" s="62"/>
      <c r="RPZ48" s="63"/>
      <c r="RQA48" s="62"/>
      <c r="RQB48" s="63"/>
      <c r="RQC48" s="62"/>
      <c r="RQD48" s="63"/>
      <c r="RQE48" s="62"/>
      <c r="RQF48" s="63"/>
      <c r="RQG48" s="62"/>
      <c r="RQH48" s="63"/>
      <c r="RQI48" s="62"/>
      <c r="RQJ48" s="63"/>
      <c r="RQK48" s="62"/>
      <c r="RQL48" s="63"/>
      <c r="RQM48" s="62"/>
      <c r="RQN48" s="63"/>
      <c r="RQO48" s="62"/>
      <c r="RQP48" s="63"/>
      <c r="RQQ48" s="62"/>
      <c r="RQR48" s="63"/>
      <c r="RQS48" s="62"/>
      <c r="RQT48" s="63"/>
      <c r="RQU48" s="62"/>
      <c r="RQV48" s="63"/>
      <c r="RQW48" s="62"/>
      <c r="RQX48" s="63"/>
      <c r="RQY48" s="62"/>
      <c r="RQZ48" s="63"/>
      <c r="RRA48" s="62"/>
      <c r="RRB48" s="63"/>
      <c r="RRC48" s="62"/>
      <c r="RRD48" s="63"/>
      <c r="RRE48" s="62"/>
      <c r="RRF48" s="63"/>
      <c r="RRG48" s="62"/>
      <c r="RRH48" s="63"/>
      <c r="RRI48" s="62"/>
      <c r="RRJ48" s="63"/>
      <c r="RRK48" s="62"/>
      <c r="RRL48" s="63"/>
      <c r="RRM48" s="62"/>
      <c r="RRN48" s="63"/>
      <c r="RRO48" s="62"/>
      <c r="RRP48" s="63"/>
      <c r="RRQ48" s="62"/>
      <c r="RRR48" s="63"/>
      <c r="RRS48" s="62"/>
      <c r="RRT48" s="63"/>
      <c r="RRU48" s="62"/>
      <c r="RRV48" s="63"/>
      <c r="RRW48" s="62"/>
      <c r="RRX48" s="63"/>
      <c r="RRY48" s="62"/>
      <c r="RRZ48" s="63"/>
      <c r="RSA48" s="62"/>
      <c r="RSB48" s="63"/>
      <c r="RSC48" s="62"/>
      <c r="RSD48" s="63"/>
      <c r="RSE48" s="62"/>
      <c r="RSF48" s="63"/>
      <c r="RSG48" s="62"/>
      <c r="RSH48" s="63"/>
      <c r="RSI48" s="62"/>
      <c r="RSJ48" s="63"/>
      <c r="RSK48" s="62"/>
      <c r="RSL48" s="63"/>
      <c r="RSM48" s="62"/>
      <c r="RSN48" s="63"/>
      <c r="RSO48" s="62"/>
      <c r="RSP48" s="63"/>
      <c r="RSQ48" s="62"/>
      <c r="RSR48" s="63"/>
      <c r="RSS48" s="62"/>
      <c r="RST48" s="63"/>
      <c r="RSU48" s="62"/>
      <c r="RSV48" s="63"/>
      <c r="RSW48" s="62"/>
      <c r="RSX48" s="63"/>
      <c r="RSY48" s="62"/>
      <c r="RSZ48" s="63"/>
      <c r="RTA48" s="62"/>
      <c r="RTB48" s="63"/>
      <c r="RTC48" s="62"/>
      <c r="RTD48" s="63"/>
      <c r="RTE48" s="62"/>
      <c r="RTF48" s="63"/>
      <c r="RTG48" s="62"/>
      <c r="RTH48" s="63"/>
      <c r="RTI48" s="62"/>
      <c r="RTJ48" s="63"/>
      <c r="RTK48" s="62"/>
      <c r="RTL48" s="63"/>
      <c r="RTM48" s="62"/>
      <c r="RTN48" s="63"/>
      <c r="RTO48" s="62"/>
      <c r="RTP48" s="63"/>
      <c r="RTQ48" s="62"/>
      <c r="RTR48" s="63"/>
      <c r="RTS48" s="62"/>
      <c r="RTT48" s="63"/>
      <c r="RTU48" s="62"/>
      <c r="RTV48" s="63"/>
      <c r="RTW48" s="62"/>
      <c r="RTX48" s="63"/>
      <c r="RTY48" s="62"/>
      <c r="RTZ48" s="63"/>
      <c r="RUA48" s="62"/>
      <c r="RUB48" s="63"/>
      <c r="RUC48" s="62"/>
      <c r="RUD48" s="63"/>
      <c r="RUE48" s="62"/>
      <c r="RUF48" s="63"/>
      <c r="RUG48" s="62"/>
      <c r="RUH48" s="63"/>
      <c r="RUI48" s="62"/>
      <c r="RUJ48" s="63"/>
      <c r="RUK48" s="62"/>
      <c r="RUL48" s="63"/>
      <c r="RUM48" s="62"/>
      <c r="RUN48" s="63"/>
      <c r="RUO48" s="62"/>
      <c r="RUP48" s="63"/>
      <c r="RUQ48" s="62"/>
      <c r="RUR48" s="63"/>
      <c r="RUS48" s="62"/>
      <c r="RUT48" s="63"/>
      <c r="RUU48" s="62"/>
      <c r="RUV48" s="63"/>
      <c r="RUW48" s="62"/>
      <c r="RUX48" s="63"/>
      <c r="RUY48" s="62"/>
      <c r="RUZ48" s="63"/>
      <c r="RVA48" s="62"/>
      <c r="RVB48" s="63"/>
      <c r="RVC48" s="62"/>
      <c r="RVD48" s="63"/>
      <c r="RVE48" s="62"/>
      <c r="RVF48" s="63"/>
      <c r="RVG48" s="62"/>
      <c r="RVH48" s="63"/>
      <c r="RVI48" s="62"/>
      <c r="RVJ48" s="63"/>
      <c r="RVK48" s="62"/>
      <c r="RVL48" s="63"/>
      <c r="RVM48" s="62"/>
      <c r="RVN48" s="63"/>
      <c r="RVO48" s="62"/>
      <c r="RVP48" s="63"/>
      <c r="RVQ48" s="62"/>
      <c r="RVR48" s="63"/>
      <c r="RVS48" s="62"/>
      <c r="RVT48" s="63"/>
      <c r="RVU48" s="62"/>
      <c r="RVV48" s="63"/>
      <c r="RVW48" s="62"/>
      <c r="RVX48" s="63"/>
      <c r="RVY48" s="62"/>
      <c r="RVZ48" s="63"/>
      <c r="RWA48" s="62"/>
      <c r="RWB48" s="63"/>
      <c r="RWC48" s="62"/>
      <c r="RWD48" s="63"/>
      <c r="RWE48" s="62"/>
      <c r="RWF48" s="63"/>
      <c r="RWG48" s="62"/>
      <c r="RWH48" s="63"/>
      <c r="RWI48" s="62"/>
      <c r="RWJ48" s="63"/>
      <c r="RWK48" s="62"/>
      <c r="RWL48" s="63"/>
      <c r="RWM48" s="62"/>
      <c r="RWN48" s="63"/>
      <c r="RWO48" s="62"/>
      <c r="RWP48" s="63"/>
      <c r="RWQ48" s="62"/>
      <c r="RWR48" s="63"/>
      <c r="RWS48" s="62"/>
      <c r="RWT48" s="63"/>
      <c r="RWU48" s="62"/>
      <c r="RWV48" s="63"/>
      <c r="RWW48" s="62"/>
      <c r="RWX48" s="63"/>
      <c r="RWY48" s="62"/>
      <c r="RWZ48" s="63"/>
      <c r="RXA48" s="62"/>
      <c r="RXB48" s="63"/>
      <c r="RXC48" s="62"/>
      <c r="RXD48" s="63"/>
      <c r="RXE48" s="62"/>
      <c r="RXF48" s="63"/>
      <c r="RXG48" s="62"/>
      <c r="RXH48" s="63"/>
      <c r="RXI48" s="62"/>
      <c r="RXJ48" s="63"/>
      <c r="RXK48" s="62"/>
      <c r="RXL48" s="63"/>
      <c r="RXM48" s="62"/>
      <c r="RXN48" s="63"/>
      <c r="RXO48" s="62"/>
      <c r="RXP48" s="63"/>
      <c r="RXQ48" s="62"/>
      <c r="RXR48" s="63"/>
      <c r="RXS48" s="62"/>
      <c r="RXT48" s="63"/>
      <c r="RXU48" s="62"/>
      <c r="RXV48" s="63"/>
      <c r="RXW48" s="62"/>
      <c r="RXX48" s="63"/>
      <c r="RXY48" s="62"/>
      <c r="RXZ48" s="63"/>
      <c r="RYA48" s="62"/>
      <c r="RYB48" s="63"/>
      <c r="RYC48" s="62"/>
      <c r="RYD48" s="63"/>
      <c r="RYE48" s="62"/>
      <c r="RYF48" s="63"/>
      <c r="RYG48" s="62"/>
      <c r="RYH48" s="63"/>
      <c r="RYI48" s="62"/>
      <c r="RYJ48" s="63"/>
      <c r="RYK48" s="62"/>
      <c r="RYL48" s="63"/>
      <c r="RYM48" s="62"/>
      <c r="RYN48" s="63"/>
      <c r="RYO48" s="62"/>
      <c r="RYP48" s="63"/>
      <c r="RYQ48" s="62"/>
      <c r="RYR48" s="63"/>
      <c r="RYS48" s="62"/>
      <c r="RYT48" s="63"/>
      <c r="RYU48" s="62"/>
      <c r="RYV48" s="63"/>
      <c r="RYW48" s="62"/>
      <c r="RYX48" s="63"/>
      <c r="RYY48" s="62"/>
      <c r="RYZ48" s="63"/>
      <c r="RZA48" s="62"/>
      <c r="RZB48" s="63"/>
      <c r="RZC48" s="62"/>
      <c r="RZD48" s="63"/>
      <c r="RZE48" s="62"/>
      <c r="RZF48" s="63"/>
      <c r="RZG48" s="62"/>
      <c r="RZH48" s="63"/>
      <c r="RZI48" s="62"/>
      <c r="RZJ48" s="63"/>
      <c r="RZK48" s="62"/>
      <c r="RZL48" s="63"/>
      <c r="RZM48" s="62"/>
      <c r="RZN48" s="63"/>
      <c r="RZO48" s="62"/>
      <c r="RZP48" s="63"/>
      <c r="RZQ48" s="62"/>
      <c r="RZR48" s="63"/>
      <c r="RZS48" s="62"/>
      <c r="RZT48" s="63"/>
      <c r="RZU48" s="62"/>
      <c r="RZV48" s="63"/>
      <c r="RZW48" s="62"/>
      <c r="RZX48" s="63"/>
      <c r="RZY48" s="62"/>
      <c r="RZZ48" s="63"/>
      <c r="SAA48" s="62"/>
      <c r="SAB48" s="63"/>
      <c r="SAC48" s="62"/>
      <c r="SAD48" s="63"/>
      <c r="SAE48" s="62"/>
      <c r="SAF48" s="63"/>
      <c r="SAG48" s="62"/>
      <c r="SAH48" s="63"/>
      <c r="SAI48" s="62"/>
      <c r="SAJ48" s="63"/>
      <c r="SAK48" s="62"/>
      <c r="SAL48" s="63"/>
      <c r="SAM48" s="62"/>
      <c r="SAN48" s="63"/>
      <c r="SAO48" s="62"/>
      <c r="SAP48" s="63"/>
      <c r="SAQ48" s="62"/>
      <c r="SAR48" s="63"/>
      <c r="SAS48" s="62"/>
      <c r="SAT48" s="63"/>
      <c r="SAU48" s="62"/>
      <c r="SAV48" s="63"/>
      <c r="SAW48" s="62"/>
      <c r="SAX48" s="63"/>
      <c r="SAY48" s="62"/>
      <c r="SAZ48" s="63"/>
      <c r="SBA48" s="62"/>
      <c r="SBB48" s="63"/>
      <c r="SBC48" s="62"/>
      <c r="SBD48" s="63"/>
      <c r="SBE48" s="62"/>
      <c r="SBF48" s="63"/>
      <c r="SBG48" s="62"/>
      <c r="SBH48" s="63"/>
      <c r="SBI48" s="62"/>
      <c r="SBJ48" s="63"/>
      <c r="SBK48" s="62"/>
      <c r="SBL48" s="63"/>
      <c r="SBM48" s="62"/>
      <c r="SBN48" s="63"/>
      <c r="SBO48" s="62"/>
      <c r="SBP48" s="63"/>
      <c r="SBQ48" s="62"/>
      <c r="SBR48" s="63"/>
      <c r="SBS48" s="62"/>
      <c r="SBT48" s="63"/>
      <c r="SBU48" s="62"/>
      <c r="SBV48" s="63"/>
      <c r="SBW48" s="62"/>
      <c r="SBX48" s="63"/>
      <c r="SBY48" s="62"/>
      <c r="SBZ48" s="63"/>
      <c r="SCA48" s="62"/>
      <c r="SCB48" s="63"/>
      <c r="SCC48" s="62"/>
      <c r="SCD48" s="63"/>
      <c r="SCE48" s="62"/>
      <c r="SCF48" s="63"/>
      <c r="SCG48" s="62"/>
      <c r="SCH48" s="63"/>
      <c r="SCI48" s="62"/>
      <c r="SCJ48" s="63"/>
      <c r="SCK48" s="62"/>
      <c r="SCL48" s="63"/>
      <c r="SCM48" s="62"/>
      <c r="SCN48" s="63"/>
      <c r="SCO48" s="62"/>
      <c r="SCP48" s="63"/>
      <c r="SCQ48" s="62"/>
      <c r="SCR48" s="63"/>
      <c r="SCS48" s="62"/>
      <c r="SCT48" s="63"/>
      <c r="SCU48" s="62"/>
      <c r="SCV48" s="63"/>
      <c r="SCW48" s="62"/>
      <c r="SCX48" s="63"/>
      <c r="SCY48" s="62"/>
      <c r="SCZ48" s="63"/>
      <c r="SDA48" s="62"/>
      <c r="SDB48" s="63"/>
      <c r="SDC48" s="62"/>
      <c r="SDD48" s="63"/>
      <c r="SDE48" s="62"/>
      <c r="SDF48" s="63"/>
      <c r="SDG48" s="62"/>
      <c r="SDH48" s="63"/>
      <c r="SDI48" s="62"/>
      <c r="SDJ48" s="63"/>
      <c r="SDK48" s="62"/>
      <c r="SDL48" s="63"/>
      <c r="SDM48" s="62"/>
      <c r="SDN48" s="63"/>
      <c r="SDO48" s="62"/>
      <c r="SDP48" s="63"/>
      <c r="SDQ48" s="62"/>
      <c r="SDR48" s="63"/>
      <c r="SDS48" s="62"/>
      <c r="SDT48" s="63"/>
      <c r="SDU48" s="62"/>
      <c r="SDV48" s="63"/>
      <c r="SDW48" s="62"/>
      <c r="SDX48" s="63"/>
      <c r="SDY48" s="62"/>
      <c r="SDZ48" s="63"/>
      <c r="SEA48" s="62"/>
      <c r="SEB48" s="63"/>
      <c r="SEC48" s="62"/>
      <c r="SED48" s="63"/>
      <c r="SEE48" s="62"/>
      <c r="SEF48" s="63"/>
      <c r="SEG48" s="62"/>
      <c r="SEH48" s="63"/>
      <c r="SEI48" s="62"/>
      <c r="SEJ48" s="63"/>
      <c r="SEK48" s="62"/>
      <c r="SEL48" s="63"/>
      <c r="SEM48" s="62"/>
      <c r="SEN48" s="63"/>
      <c r="SEO48" s="62"/>
      <c r="SEP48" s="63"/>
      <c r="SEQ48" s="62"/>
      <c r="SER48" s="63"/>
      <c r="SES48" s="62"/>
      <c r="SET48" s="63"/>
      <c r="SEU48" s="62"/>
      <c r="SEV48" s="63"/>
      <c r="SEW48" s="62"/>
      <c r="SEX48" s="63"/>
      <c r="SEY48" s="62"/>
      <c r="SEZ48" s="63"/>
      <c r="SFA48" s="62"/>
      <c r="SFB48" s="63"/>
      <c r="SFC48" s="62"/>
      <c r="SFD48" s="63"/>
      <c r="SFE48" s="62"/>
      <c r="SFF48" s="63"/>
      <c r="SFG48" s="62"/>
      <c r="SFH48" s="63"/>
      <c r="SFI48" s="62"/>
      <c r="SFJ48" s="63"/>
      <c r="SFK48" s="62"/>
      <c r="SFL48" s="63"/>
      <c r="SFM48" s="62"/>
      <c r="SFN48" s="63"/>
      <c r="SFO48" s="62"/>
      <c r="SFP48" s="63"/>
      <c r="SFQ48" s="62"/>
      <c r="SFR48" s="63"/>
      <c r="SFS48" s="62"/>
      <c r="SFT48" s="63"/>
      <c r="SFU48" s="62"/>
      <c r="SFV48" s="63"/>
      <c r="SFW48" s="62"/>
      <c r="SFX48" s="63"/>
      <c r="SFY48" s="62"/>
      <c r="SFZ48" s="63"/>
      <c r="SGA48" s="62"/>
      <c r="SGB48" s="63"/>
      <c r="SGC48" s="62"/>
      <c r="SGD48" s="63"/>
      <c r="SGE48" s="62"/>
      <c r="SGF48" s="63"/>
      <c r="SGG48" s="62"/>
      <c r="SGH48" s="63"/>
      <c r="SGI48" s="62"/>
      <c r="SGJ48" s="63"/>
      <c r="SGK48" s="62"/>
      <c r="SGL48" s="63"/>
      <c r="SGM48" s="62"/>
      <c r="SGN48" s="63"/>
      <c r="SGO48" s="62"/>
      <c r="SGP48" s="63"/>
      <c r="SGQ48" s="62"/>
      <c r="SGR48" s="63"/>
      <c r="SGS48" s="62"/>
      <c r="SGT48" s="63"/>
      <c r="SGU48" s="62"/>
      <c r="SGV48" s="63"/>
      <c r="SGW48" s="62"/>
      <c r="SGX48" s="63"/>
      <c r="SGY48" s="62"/>
      <c r="SGZ48" s="63"/>
      <c r="SHA48" s="62"/>
      <c r="SHB48" s="63"/>
      <c r="SHC48" s="62"/>
      <c r="SHD48" s="63"/>
      <c r="SHE48" s="62"/>
      <c r="SHF48" s="63"/>
      <c r="SHG48" s="62"/>
      <c r="SHH48" s="63"/>
      <c r="SHI48" s="62"/>
      <c r="SHJ48" s="63"/>
      <c r="SHK48" s="62"/>
      <c r="SHL48" s="63"/>
      <c r="SHM48" s="62"/>
      <c r="SHN48" s="63"/>
      <c r="SHO48" s="62"/>
      <c r="SHP48" s="63"/>
      <c r="SHQ48" s="62"/>
      <c r="SHR48" s="63"/>
      <c r="SHS48" s="62"/>
      <c r="SHT48" s="63"/>
      <c r="SHU48" s="62"/>
      <c r="SHV48" s="63"/>
      <c r="SHW48" s="62"/>
      <c r="SHX48" s="63"/>
      <c r="SHY48" s="62"/>
      <c r="SHZ48" s="63"/>
      <c r="SIA48" s="62"/>
      <c r="SIB48" s="63"/>
      <c r="SIC48" s="62"/>
      <c r="SID48" s="63"/>
      <c r="SIE48" s="62"/>
      <c r="SIF48" s="63"/>
      <c r="SIG48" s="62"/>
      <c r="SIH48" s="63"/>
      <c r="SII48" s="62"/>
      <c r="SIJ48" s="63"/>
      <c r="SIK48" s="62"/>
      <c r="SIL48" s="63"/>
      <c r="SIM48" s="62"/>
      <c r="SIN48" s="63"/>
      <c r="SIO48" s="62"/>
      <c r="SIP48" s="63"/>
      <c r="SIQ48" s="62"/>
      <c r="SIR48" s="63"/>
      <c r="SIS48" s="62"/>
      <c r="SIT48" s="63"/>
      <c r="SIU48" s="62"/>
      <c r="SIV48" s="63"/>
      <c r="SIW48" s="62"/>
      <c r="SIX48" s="63"/>
      <c r="SIY48" s="62"/>
      <c r="SIZ48" s="63"/>
      <c r="SJA48" s="62"/>
      <c r="SJB48" s="63"/>
      <c r="SJC48" s="62"/>
      <c r="SJD48" s="63"/>
      <c r="SJE48" s="62"/>
      <c r="SJF48" s="63"/>
      <c r="SJG48" s="62"/>
      <c r="SJH48" s="63"/>
      <c r="SJI48" s="62"/>
      <c r="SJJ48" s="63"/>
      <c r="SJK48" s="62"/>
      <c r="SJL48" s="63"/>
      <c r="SJM48" s="62"/>
      <c r="SJN48" s="63"/>
      <c r="SJO48" s="62"/>
      <c r="SJP48" s="63"/>
      <c r="SJQ48" s="62"/>
      <c r="SJR48" s="63"/>
      <c r="SJS48" s="62"/>
      <c r="SJT48" s="63"/>
      <c r="SJU48" s="62"/>
      <c r="SJV48" s="63"/>
      <c r="SJW48" s="62"/>
      <c r="SJX48" s="63"/>
      <c r="SJY48" s="62"/>
      <c r="SJZ48" s="63"/>
      <c r="SKA48" s="62"/>
      <c r="SKB48" s="63"/>
      <c r="SKC48" s="62"/>
      <c r="SKD48" s="63"/>
      <c r="SKE48" s="62"/>
      <c r="SKF48" s="63"/>
      <c r="SKG48" s="62"/>
      <c r="SKH48" s="63"/>
      <c r="SKI48" s="62"/>
      <c r="SKJ48" s="63"/>
      <c r="SKK48" s="62"/>
      <c r="SKL48" s="63"/>
      <c r="SKM48" s="62"/>
      <c r="SKN48" s="63"/>
      <c r="SKO48" s="62"/>
      <c r="SKP48" s="63"/>
      <c r="SKQ48" s="62"/>
      <c r="SKR48" s="63"/>
      <c r="SKS48" s="62"/>
      <c r="SKT48" s="63"/>
      <c r="SKU48" s="62"/>
      <c r="SKV48" s="63"/>
      <c r="SKW48" s="62"/>
      <c r="SKX48" s="63"/>
      <c r="SKY48" s="62"/>
      <c r="SKZ48" s="63"/>
      <c r="SLA48" s="62"/>
      <c r="SLB48" s="63"/>
      <c r="SLC48" s="62"/>
      <c r="SLD48" s="63"/>
      <c r="SLE48" s="62"/>
      <c r="SLF48" s="63"/>
      <c r="SLG48" s="62"/>
      <c r="SLH48" s="63"/>
      <c r="SLI48" s="62"/>
      <c r="SLJ48" s="63"/>
      <c r="SLK48" s="62"/>
      <c r="SLL48" s="63"/>
      <c r="SLM48" s="62"/>
      <c r="SLN48" s="63"/>
      <c r="SLO48" s="62"/>
      <c r="SLP48" s="63"/>
      <c r="SLQ48" s="62"/>
      <c r="SLR48" s="63"/>
      <c r="SLS48" s="62"/>
      <c r="SLT48" s="63"/>
      <c r="SLU48" s="62"/>
      <c r="SLV48" s="63"/>
      <c r="SLW48" s="62"/>
      <c r="SLX48" s="63"/>
      <c r="SLY48" s="62"/>
      <c r="SLZ48" s="63"/>
      <c r="SMA48" s="62"/>
      <c r="SMB48" s="63"/>
      <c r="SMC48" s="62"/>
      <c r="SMD48" s="63"/>
      <c r="SME48" s="62"/>
      <c r="SMF48" s="63"/>
      <c r="SMG48" s="62"/>
      <c r="SMH48" s="63"/>
      <c r="SMI48" s="62"/>
      <c r="SMJ48" s="63"/>
      <c r="SMK48" s="62"/>
      <c r="SML48" s="63"/>
      <c r="SMM48" s="62"/>
      <c r="SMN48" s="63"/>
      <c r="SMO48" s="62"/>
      <c r="SMP48" s="63"/>
      <c r="SMQ48" s="62"/>
      <c r="SMR48" s="63"/>
      <c r="SMS48" s="62"/>
      <c r="SMT48" s="63"/>
      <c r="SMU48" s="62"/>
      <c r="SMV48" s="63"/>
      <c r="SMW48" s="62"/>
      <c r="SMX48" s="63"/>
      <c r="SMY48" s="62"/>
      <c r="SMZ48" s="63"/>
      <c r="SNA48" s="62"/>
      <c r="SNB48" s="63"/>
      <c r="SNC48" s="62"/>
      <c r="SND48" s="63"/>
      <c r="SNE48" s="62"/>
      <c r="SNF48" s="63"/>
      <c r="SNG48" s="62"/>
      <c r="SNH48" s="63"/>
      <c r="SNI48" s="62"/>
      <c r="SNJ48" s="63"/>
      <c r="SNK48" s="62"/>
      <c r="SNL48" s="63"/>
      <c r="SNM48" s="62"/>
      <c r="SNN48" s="63"/>
      <c r="SNO48" s="62"/>
      <c r="SNP48" s="63"/>
      <c r="SNQ48" s="62"/>
      <c r="SNR48" s="63"/>
      <c r="SNS48" s="62"/>
      <c r="SNT48" s="63"/>
      <c r="SNU48" s="62"/>
      <c r="SNV48" s="63"/>
      <c r="SNW48" s="62"/>
      <c r="SNX48" s="63"/>
      <c r="SNY48" s="62"/>
      <c r="SNZ48" s="63"/>
      <c r="SOA48" s="62"/>
      <c r="SOB48" s="63"/>
      <c r="SOC48" s="62"/>
      <c r="SOD48" s="63"/>
      <c r="SOE48" s="62"/>
      <c r="SOF48" s="63"/>
      <c r="SOG48" s="62"/>
      <c r="SOH48" s="63"/>
      <c r="SOI48" s="62"/>
      <c r="SOJ48" s="63"/>
      <c r="SOK48" s="62"/>
      <c r="SOL48" s="63"/>
      <c r="SOM48" s="62"/>
      <c r="SON48" s="63"/>
      <c r="SOO48" s="62"/>
      <c r="SOP48" s="63"/>
      <c r="SOQ48" s="62"/>
      <c r="SOR48" s="63"/>
      <c r="SOS48" s="62"/>
      <c r="SOT48" s="63"/>
      <c r="SOU48" s="62"/>
      <c r="SOV48" s="63"/>
      <c r="SOW48" s="62"/>
      <c r="SOX48" s="63"/>
      <c r="SOY48" s="62"/>
      <c r="SOZ48" s="63"/>
      <c r="SPA48" s="62"/>
      <c r="SPB48" s="63"/>
      <c r="SPC48" s="62"/>
      <c r="SPD48" s="63"/>
      <c r="SPE48" s="62"/>
      <c r="SPF48" s="63"/>
      <c r="SPG48" s="62"/>
      <c r="SPH48" s="63"/>
      <c r="SPI48" s="62"/>
      <c r="SPJ48" s="63"/>
      <c r="SPK48" s="62"/>
      <c r="SPL48" s="63"/>
      <c r="SPM48" s="62"/>
      <c r="SPN48" s="63"/>
      <c r="SPO48" s="62"/>
      <c r="SPP48" s="63"/>
      <c r="SPQ48" s="62"/>
      <c r="SPR48" s="63"/>
      <c r="SPS48" s="62"/>
      <c r="SPT48" s="63"/>
      <c r="SPU48" s="62"/>
      <c r="SPV48" s="63"/>
      <c r="SPW48" s="62"/>
      <c r="SPX48" s="63"/>
      <c r="SPY48" s="62"/>
      <c r="SPZ48" s="63"/>
      <c r="SQA48" s="62"/>
      <c r="SQB48" s="63"/>
      <c r="SQC48" s="62"/>
      <c r="SQD48" s="63"/>
      <c r="SQE48" s="62"/>
      <c r="SQF48" s="63"/>
      <c r="SQG48" s="62"/>
      <c r="SQH48" s="63"/>
      <c r="SQI48" s="62"/>
      <c r="SQJ48" s="63"/>
      <c r="SQK48" s="62"/>
      <c r="SQL48" s="63"/>
      <c r="SQM48" s="62"/>
      <c r="SQN48" s="63"/>
      <c r="SQO48" s="62"/>
      <c r="SQP48" s="63"/>
      <c r="SQQ48" s="62"/>
      <c r="SQR48" s="63"/>
      <c r="SQS48" s="62"/>
      <c r="SQT48" s="63"/>
      <c r="SQU48" s="62"/>
      <c r="SQV48" s="63"/>
      <c r="SQW48" s="62"/>
      <c r="SQX48" s="63"/>
      <c r="SQY48" s="62"/>
      <c r="SQZ48" s="63"/>
      <c r="SRA48" s="62"/>
      <c r="SRB48" s="63"/>
      <c r="SRC48" s="62"/>
      <c r="SRD48" s="63"/>
      <c r="SRE48" s="62"/>
      <c r="SRF48" s="63"/>
      <c r="SRG48" s="62"/>
      <c r="SRH48" s="63"/>
      <c r="SRI48" s="62"/>
      <c r="SRJ48" s="63"/>
      <c r="SRK48" s="62"/>
      <c r="SRL48" s="63"/>
      <c r="SRM48" s="62"/>
      <c r="SRN48" s="63"/>
      <c r="SRO48" s="62"/>
      <c r="SRP48" s="63"/>
      <c r="SRQ48" s="62"/>
      <c r="SRR48" s="63"/>
      <c r="SRS48" s="62"/>
      <c r="SRT48" s="63"/>
      <c r="SRU48" s="62"/>
      <c r="SRV48" s="63"/>
      <c r="SRW48" s="62"/>
      <c r="SRX48" s="63"/>
      <c r="SRY48" s="62"/>
      <c r="SRZ48" s="63"/>
      <c r="SSA48" s="62"/>
      <c r="SSB48" s="63"/>
      <c r="SSC48" s="62"/>
      <c r="SSD48" s="63"/>
      <c r="SSE48" s="62"/>
      <c r="SSF48" s="63"/>
      <c r="SSG48" s="62"/>
      <c r="SSH48" s="63"/>
      <c r="SSI48" s="62"/>
      <c r="SSJ48" s="63"/>
      <c r="SSK48" s="62"/>
      <c r="SSL48" s="63"/>
      <c r="SSM48" s="62"/>
      <c r="SSN48" s="63"/>
      <c r="SSO48" s="62"/>
      <c r="SSP48" s="63"/>
      <c r="SSQ48" s="62"/>
      <c r="SSR48" s="63"/>
      <c r="SSS48" s="62"/>
      <c r="SST48" s="63"/>
      <c r="SSU48" s="62"/>
      <c r="SSV48" s="63"/>
      <c r="SSW48" s="62"/>
      <c r="SSX48" s="63"/>
      <c r="SSY48" s="62"/>
      <c r="SSZ48" s="63"/>
      <c r="STA48" s="62"/>
      <c r="STB48" s="63"/>
      <c r="STC48" s="62"/>
      <c r="STD48" s="63"/>
      <c r="STE48" s="62"/>
      <c r="STF48" s="63"/>
      <c r="STG48" s="62"/>
      <c r="STH48" s="63"/>
      <c r="STI48" s="62"/>
      <c r="STJ48" s="63"/>
      <c r="STK48" s="62"/>
      <c r="STL48" s="63"/>
      <c r="STM48" s="62"/>
      <c r="STN48" s="63"/>
      <c r="STO48" s="62"/>
      <c r="STP48" s="63"/>
      <c r="STQ48" s="62"/>
      <c r="STR48" s="63"/>
      <c r="STS48" s="62"/>
      <c r="STT48" s="63"/>
      <c r="STU48" s="62"/>
      <c r="STV48" s="63"/>
      <c r="STW48" s="62"/>
      <c r="STX48" s="63"/>
      <c r="STY48" s="62"/>
      <c r="STZ48" s="63"/>
      <c r="SUA48" s="62"/>
      <c r="SUB48" s="63"/>
      <c r="SUC48" s="62"/>
      <c r="SUD48" s="63"/>
      <c r="SUE48" s="62"/>
      <c r="SUF48" s="63"/>
      <c r="SUG48" s="62"/>
      <c r="SUH48" s="63"/>
      <c r="SUI48" s="62"/>
      <c r="SUJ48" s="63"/>
      <c r="SUK48" s="62"/>
      <c r="SUL48" s="63"/>
      <c r="SUM48" s="62"/>
      <c r="SUN48" s="63"/>
      <c r="SUO48" s="62"/>
      <c r="SUP48" s="63"/>
      <c r="SUQ48" s="62"/>
      <c r="SUR48" s="63"/>
      <c r="SUS48" s="62"/>
      <c r="SUT48" s="63"/>
      <c r="SUU48" s="62"/>
      <c r="SUV48" s="63"/>
      <c r="SUW48" s="62"/>
      <c r="SUX48" s="63"/>
      <c r="SUY48" s="62"/>
      <c r="SUZ48" s="63"/>
      <c r="SVA48" s="62"/>
      <c r="SVB48" s="63"/>
      <c r="SVC48" s="62"/>
      <c r="SVD48" s="63"/>
      <c r="SVE48" s="62"/>
      <c r="SVF48" s="63"/>
      <c r="SVG48" s="62"/>
      <c r="SVH48" s="63"/>
      <c r="SVI48" s="62"/>
      <c r="SVJ48" s="63"/>
      <c r="SVK48" s="62"/>
      <c r="SVL48" s="63"/>
      <c r="SVM48" s="62"/>
      <c r="SVN48" s="63"/>
      <c r="SVO48" s="62"/>
      <c r="SVP48" s="63"/>
      <c r="SVQ48" s="62"/>
      <c r="SVR48" s="63"/>
      <c r="SVS48" s="62"/>
      <c r="SVT48" s="63"/>
      <c r="SVU48" s="62"/>
      <c r="SVV48" s="63"/>
      <c r="SVW48" s="62"/>
      <c r="SVX48" s="63"/>
      <c r="SVY48" s="62"/>
      <c r="SVZ48" s="63"/>
      <c r="SWA48" s="62"/>
      <c r="SWB48" s="63"/>
      <c r="SWC48" s="62"/>
      <c r="SWD48" s="63"/>
      <c r="SWE48" s="62"/>
      <c r="SWF48" s="63"/>
      <c r="SWG48" s="62"/>
      <c r="SWH48" s="63"/>
      <c r="SWI48" s="62"/>
      <c r="SWJ48" s="63"/>
      <c r="SWK48" s="62"/>
      <c r="SWL48" s="63"/>
      <c r="SWM48" s="62"/>
      <c r="SWN48" s="63"/>
      <c r="SWO48" s="62"/>
      <c r="SWP48" s="63"/>
      <c r="SWQ48" s="62"/>
      <c r="SWR48" s="63"/>
      <c r="SWS48" s="62"/>
      <c r="SWT48" s="63"/>
      <c r="SWU48" s="62"/>
      <c r="SWV48" s="63"/>
      <c r="SWW48" s="62"/>
      <c r="SWX48" s="63"/>
      <c r="SWY48" s="62"/>
      <c r="SWZ48" s="63"/>
      <c r="SXA48" s="62"/>
      <c r="SXB48" s="63"/>
      <c r="SXC48" s="62"/>
      <c r="SXD48" s="63"/>
      <c r="SXE48" s="62"/>
      <c r="SXF48" s="63"/>
      <c r="SXG48" s="62"/>
      <c r="SXH48" s="63"/>
      <c r="SXI48" s="62"/>
      <c r="SXJ48" s="63"/>
      <c r="SXK48" s="62"/>
      <c r="SXL48" s="63"/>
      <c r="SXM48" s="62"/>
      <c r="SXN48" s="63"/>
      <c r="SXO48" s="62"/>
      <c r="SXP48" s="63"/>
      <c r="SXQ48" s="62"/>
      <c r="SXR48" s="63"/>
      <c r="SXS48" s="62"/>
      <c r="SXT48" s="63"/>
      <c r="SXU48" s="62"/>
      <c r="SXV48" s="63"/>
      <c r="SXW48" s="62"/>
      <c r="SXX48" s="63"/>
      <c r="SXY48" s="62"/>
      <c r="SXZ48" s="63"/>
      <c r="SYA48" s="62"/>
      <c r="SYB48" s="63"/>
      <c r="SYC48" s="62"/>
      <c r="SYD48" s="63"/>
      <c r="SYE48" s="62"/>
      <c r="SYF48" s="63"/>
      <c r="SYG48" s="62"/>
      <c r="SYH48" s="63"/>
      <c r="SYI48" s="62"/>
      <c r="SYJ48" s="63"/>
      <c r="SYK48" s="62"/>
      <c r="SYL48" s="63"/>
      <c r="SYM48" s="62"/>
      <c r="SYN48" s="63"/>
      <c r="SYO48" s="62"/>
      <c r="SYP48" s="63"/>
      <c r="SYQ48" s="62"/>
      <c r="SYR48" s="63"/>
      <c r="SYS48" s="62"/>
      <c r="SYT48" s="63"/>
      <c r="SYU48" s="62"/>
      <c r="SYV48" s="63"/>
      <c r="SYW48" s="62"/>
      <c r="SYX48" s="63"/>
      <c r="SYY48" s="62"/>
      <c r="SYZ48" s="63"/>
      <c r="SZA48" s="62"/>
      <c r="SZB48" s="63"/>
      <c r="SZC48" s="62"/>
      <c r="SZD48" s="63"/>
      <c r="SZE48" s="62"/>
      <c r="SZF48" s="63"/>
      <c r="SZG48" s="62"/>
      <c r="SZH48" s="63"/>
      <c r="SZI48" s="62"/>
      <c r="SZJ48" s="63"/>
      <c r="SZK48" s="62"/>
      <c r="SZL48" s="63"/>
      <c r="SZM48" s="62"/>
      <c r="SZN48" s="63"/>
      <c r="SZO48" s="62"/>
      <c r="SZP48" s="63"/>
      <c r="SZQ48" s="62"/>
      <c r="SZR48" s="63"/>
      <c r="SZS48" s="62"/>
      <c r="SZT48" s="63"/>
      <c r="SZU48" s="62"/>
      <c r="SZV48" s="63"/>
      <c r="SZW48" s="62"/>
      <c r="SZX48" s="63"/>
      <c r="SZY48" s="62"/>
      <c r="SZZ48" s="63"/>
      <c r="TAA48" s="62"/>
      <c r="TAB48" s="63"/>
      <c r="TAC48" s="62"/>
      <c r="TAD48" s="63"/>
      <c r="TAE48" s="62"/>
      <c r="TAF48" s="63"/>
      <c r="TAG48" s="62"/>
      <c r="TAH48" s="63"/>
      <c r="TAI48" s="62"/>
      <c r="TAJ48" s="63"/>
      <c r="TAK48" s="62"/>
      <c r="TAL48" s="63"/>
      <c r="TAM48" s="62"/>
      <c r="TAN48" s="63"/>
      <c r="TAO48" s="62"/>
      <c r="TAP48" s="63"/>
      <c r="TAQ48" s="62"/>
      <c r="TAR48" s="63"/>
      <c r="TAS48" s="62"/>
      <c r="TAT48" s="63"/>
      <c r="TAU48" s="62"/>
      <c r="TAV48" s="63"/>
      <c r="TAW48" s="62"/>
      <c r="TAX48" s="63"/>
      <c r="TAY48" s="62"/>
      <c r="TAZ48" s="63"/>
      <c r="TBA48" s="62"/>
      <c r="TBB48" s="63"/>
      <c r="TBC48" s="62"/>
      <c r="TBD48" s="63"/>
      <c r="TBE48" s="62"/>
      <c r="TBF48" s="63"/>
      <c r="TBG48" s="62"/>
      <c r="TBH48" s="63"/>
      <c r="TBI48" s="62"/>
      <c r="TBJ48" s="63"/>
      <c r="TBK48" s="62"/>
      <c r="TBL48" s="63"/>
      <c r="TBM48" s="62"/>
      <c r="TBN48" s="63"/>
      <c r="TBO48" s="62"/>
      <c r="TBP48" s="63"/>
      <c r="TBQ48" s="62"/>
      <c r="TBR48" s="63"/>
      <c r="TBS48" s="62"/>
      <c r="TBT48" s="63"/>
      <c r="TBU48" s="62"/>
      <c r="TBV48" s="63"/>
      <c r="TBW48" s="62"/>
      <c r="TBX48" s="63"/>
      <c r="TBY48" s="62"/>
      <c r="TBZ48" s="63"/>
      <c r="TCA48" s="62"/>
      <c r="TCB48" s="63"/>
      <c r="TCC48" s="62"/>
      <c r="TCD48" s="63"/>
      <c r="TCE48" s="62"/>
      <c r="TCF48" s="63"/>
      <c r="TCG48" s="62"/>
      <c r="TCH48" s="63"/>
      <c r="TCI48" s="62"/>
      <c r="TCJ48" s="63"/>
      <c r="TCK48" s="62"/>
      <c r="TCL48" s="63"/>
      <c r="TCM48" s="62"/>
      <c r="TCN48" s="63"/>
      <c r="TCO48" s="62"/>
      <c r="TCP48" s="63"/>
      <c r="TCQ48" s="62"/>
      <c r="TCR48" s="63"/>
      <c r="TCS48" s="62"/>
      <c r="TCT48" s="63"/>
      <c r="TCU48" s="62"/>
      <c r="TCV48" s="63"/>
      <c r="TCW48" s="62"/>
      <c r="TCX48" s="63"/>
      <c r="TCY48" s="62"/>
      <c r="TCZ48" s="63"/>
      <c r="TDA48" s="62"/>
      <c r="TDB48" s="63"/>
      <c r="TDC48" s="62"/>
      <c r="TDD48" s="63"/>
      <c r="TDE48" s="62"/>
      <c r="TDF48" s="63"/>
      <c r="TDG48" s="62"/>
      <c r="TDH48" s="63"/>
      <c r="TDI48" s="62"/>
      <c r="TDJ48" s="63"/>
      <c r="TDK48" s="62"/>
      <c r="TDL48" s="63"/>
      <c r="TDM48" s="62"/>
      <c r="TDN48" s="63"/>
      <c r="TDO48" s="62"/>
      <c r="TDP48" s="63"/>
      <c r="TDQ48" s="62"/>
      <c r="TDR48" s="63"/>
      <c r="TDS48" s="62"/>
      <c r="TDT48" s="63"/>
      <c r="TDU48" s="62"/>
      <c r="TDV48" s="63"/>
      <c r="TDW48" s="62"/>
      <c r="TDX48" s="63"/>
      <c r="TDY48" s="62"/>
      <c r="TDZ48" s="63"/>
      <c r="TEA48" s="62"/>
      <c r="TEB48" s="63"/>
      <c r="TEC48" s="62"/>
      <c r="TED48" s="63"/>
      <c r="TEE48" s="62"/>
      <c r="TEF48" s="63"/>
      <c r="TEG48" s="62"/>
      <c r="TEH48" s="63"/>
      <c r="TEI48" s="62"/>
      <c r="TEJ48" s="63"/>
      <c r="TEK48" s="62"/>
      <c r="TEL48" s="63"/>
      <c r="TEM48" s="62"/>
      <c r="TEN48" s="63"/>
      <c r="TEO48" s="62"/>
      <c r="TEP48" s="63"/>
      <c r="TEQ48" s="62"/>
      <c r="TER48" s="63"/>
      <c r="TES48" s="62"/>
      <c r="TET48" s="63"/>
      <c r="TEU48" s="62"/>
      <c r="TEV48" s="63"/>
      <c r="TEW48" s="62"/>
      <c r="TEX48" s="63"/>
      <c r="TEY48" s="62"/>
      <c r="TEZ48" s="63"/>
      <c r="TFA48" s="62"/>
      <c r="TFB48" s="63"/>
      <c r="TFC48" s="62"/>
      <c r="TFD48" s="63"/>
      <c r="TFE48" s="62"/>
      <c r="TFF48" s="63"/>
      <c r="TFG48" s="62"/>
      <c r="TFH48" s="63"/>
      <c r="TFI48" s="62"/>
      <c r="TFJ48" s="63"/>
      <c r="TFK48" s="62"/>
      <c r="TFL48" s="63"/>
      <c r="TFM48" s="62"/>
      <c r="TFN48" s="63"/>
      <c r="TFO48" s="62"/>
      <c r="TFP48" s="63"/>
      <c r="TFQ48" s="62"/>
      <c r="TFR48" s="63"/>
      <c r="TFS48" s="62"/>
      <c r="TFT48" s="63"/>
      <c r="TFU48" s="62"/>
      <c r="TFV48" s="63"/>
      <c r="TFW48" s="62"/>
      <c r="TFX48" s="63"/>
      <c r="TFY48" s="62"/>
      <c r="TFZ48" s="63"/>
      <c r="TGA48" s="62"/>
      <c r="TGB48" s="63"/>
      <c r="TGC48" s="62"/>
      <c r="TGD48" s="63"/>
      <c r="TGE48" s="62"/>
      <c r="TGF48" s="63"/>
      <c r="TGG48" s="62"/>
      <c r="TGH48" s="63"/>
      <c r="TGI48" s="62"/>
      <c r="TGJ48" s="63"/>
      <c r="TGK48" s="62"/>
      <c r="TGL48" s="63"/>
      <c r="TGM48" s="62"/>
      <c r="TGN48" s="63"/>
      <c r="TGO48" s="62"/>
      <c r="TGP48" s="63"/>
      <c r="TGQ48" s="62"/>
      <c r="TGR48" s="63"/>
      <c r="TGS48" s="62"/>
      <c r="TGT48" s="63"/>
      <c r="TGU48" s="62"/>
      <c r="TGV48" s="63"/>
      <c r="TGW48" s="62"/>
      <c r="TGX48" s="63"/>
      <c r="TGY48" s="62"/>
      <c r="TGZ48" s="63"/>
      <c r="THA48" s="62"/>
      <c r="THB48" s="63"/>
      <c r="THC48" s="62"/>
      <c r="THD48" s="63"/>
      <c r="THE48" s="62"/>
      <c r="THF48" s="63"/>
      <c r="THG48" s="62"/>
      <c r="THH48" s="63"/>
      <c r="THI48" s="62"/>
      <c r="THJ48" s="63"/>
      <c r="THK48" s="62"/>
      <c r="THL48" s="63"/>
      <c r="THM48" s="62"/>
      <c r="THN48" s="63"/>
      <c r="THO48" s="62"/>
      <c r="THP48" s="63"/>
      <c r="THQ48" s="62"/>
      <c r="THR48" s="63"/>
      <c r="THS48" s="62"/>
      <c r="THT48" s="63"/>
      <c r="THU48" s="62"/>
      <c r="THV48" s="63"/>
      <c r="THW48" s="62"/>
      <c r="THX48" s="63"/>
      <c r="THY48" s="62"/>
      <c r="THZ48" s="63"/>
      <c r="TIA48" s="62"/>
      <c r="TIB48" s="63"/>
      <c r="TIC48" s="62"/>
      <c r="TID48" s="63"/>
      <c r="TIE48" s="62"/>
      <c r="TIF48" s="63"/>
      <c r="TIG48" s="62"/>
      <c r="TIH48" s="63"/>
      <c r="TII48" s="62"/>
      <c r="TIJ48" s="63"/>
      <c r="TIK48" s="62"/>
      <c r="TIL48" s="63"/>
      <c r="TIM48" s="62"/>
      <c r="TIN48" s="63"/>
      <c r="TIO48" s="62"/>
      <c r="TIP48" s="63"/>
      <c r="TIQ48" s="62"/>
      <c r="TIR48" s="63"/>
      <c r="TIS48" s="62"/>
      <c r="TIT48" s="63"/>
      <c r="TIU48" s="62"/>
      <c r="TIV48" s="63"/>
      <c r="TIW48" s="62"/>
      <c r="TIX48" s="63"/>
      <c r="TIY48" s="62"/>
      <c r="TIZ48" s="63"/>
      <c r="TJA48" s="62"/>
      <c r="TJB48" s="63"/>
      <c r="TJC48" s="62"/>
      <c r="TJD48" s="63"/>
      <c r="TJE48" s="62"/>
      <c r="TJF48" s="63"/>
      <c r="TJG48" s="62"/>
      <c r="TJH48" s="63"/>
      <c r="TJI48" s="62"/>
      <c r="TJJ48" s="63"/>
      <c r="TJK48" s="62"/>
      <c r="TJL48" s="63"/>
      <c r="TJM48" s="62"/>
      <c r="TJN48" s="63"/>
      <c r="TJO48" s="62"/>
      <c r="TJP48" s="63"/>
      <c r="TJQ48" s="62"/>
      <c r="TJR48" s="63"/>
      <c r="TJS48" s="62"/>
      <c r="TJT48" s="63"/>
      <c r="TJU48" s="62"/>
      <c r="TJV48" s="63"/>
      <c r="TJW48" s="62"/>
      <c r="TJX48" s="63"/>
      <c r="TJY48" s="62"/>
      <c r="TJZ48" s="63"/>
      <c r="TKA48" s="62"/>
      <c r="TKB48" s="63"/>
      <c r="TKC48" s="62"/>
      <c r="TKD48" s="63"/>
      <c r="TKE48" s="62"/>
      <c r="TKF48" s="63"/>
      <c r="TKG48" s="62"/>
      <c r="TKH48" s="63"/>
      <c r="TKI48" s="62"/>
      <c r="TKJ48" s="63"/>
      <c r="TKK48" s="62"/>
      <c r="TKL48" s="63"/>
      <c r="TKM48" s="62"/>
      <c r="TKN48" s="63"/>
      <c r="TKO48" s="62"/>
      <c r="TKP48" s="63"/>
      <c r="TKQ48" s="62"/>
      <c r="TKR48" s="63"/>
      <c r="TKS48" s="62"/>
      <c r="TKT48" s="63"/>
      <c r="TKU48" s="62"/>
      <c r="TKV48" s="63"/>
      <c r="TKW48" s="62"/>
      <c r="TKX48" s="63"/>
      <c r="TKY48" s="62"/>
      <c r="TKZ48" s="63"/>
      <c r="TLA48" s="62"/>
      <c r="TLB48" s="63"/>
      <c r="TLC48" s="62"/>
      <c r="TLD48" s="63"/>
      <c r="TLE48" s="62"/>
      <c r="TLF48" s="63"/>
      <c r="TLG48" s="62"/>
      <c r="TLH48" s="63"/>
      <c r="TLI48" s="62"/>
      <c r="TLJ48" s="63"/>
      <c r="TLK48" s="62"/>
      <c r="TLL48" s="63"/>
      <c r="TLM48" s="62"/>
      <c r="TLN48" s="63"/>
      <c r="TLO48" s="62"/>
      <c r="TLP48" s="63"/>
      <c r="TLQ48" s="62"/>
      <c r="TLR48" s="63"/>
      <c r="TLS48" s="62"/>
      <c r="TLT48" s="63"/>
      <c r="TLU48" s="62"/>
      <c r="TLV48" s="63"/>
      <c r="TLW48" s="62"/>
      <c r="TLX48" s="63"/>
      <c r="TLY48" s="62"/>
      <c r="TLZ48" s="63"/>
      <c r="TMA48" s="62"/>
      <c r="TMB48" s="63"/>
      <c r="TMC48" s="62"/>
      <c r="TMD48" s="63"/>
      <c r="TME48" s="62"/>
      <c r="TMF48" s="63"/>
      <c r="TMG48" s="62"/>
      <c r="TMH48" s="63"/>
      <c r="TMI48" s="62"/>
      <c r="TMJ48" s="63"/>
      <c r="TMK48" s="62"/>
      <c r="TML48" s="63"/>
      <c r="TMM48" s="62"/>
      <c r="TMN48" s="63"/>
      <c r="TMO48" s="62"/>
      <c r="TMP48" s="63"/>
      <c r="TMQ48" s="62"/>
      <c r="TMR48" s="63"/>
      <c r="TMS48" s="62"/>
      <c r="TMT48" s="63"/>
      <c r="TMU48" s="62"/>
      <c r="TMV48" s="63"/>
      <c r="TMW48" s="62"/>
      <c r="TMX48" s="63"/>
      <c r="TMY48" s="62"/>
      <c r="TMZ48" s="63"/>
      <c r="TNA48" s="62"/>
      <c r="TNB48" s="63"/>
      <c r="TNC48" s="62"/>
      <c r="TND48" s="63"/>
      <c r="TNE48" s="62"/>
      <c r="TNF48" s="63"/>
      <c r="TNG48" s="62"/>
      <c r="TNH48" s="63"/>
      <c r="TNI48" s="62"/>
      <c r="TNJ48" s="63"/>
      <c r="TNK48" s="62"/>
      <c r="TNL48" s="63"/>
      <c r="TNM48" s="62"/>
      <c r="TNN48" s="63"/>
      <c r="TNO48" s="62"/>
      <c r="TNP48" s="63"/>
      <c r="TNQ48" s="62"/>
      <c r="TNR48" s="63"/>
      <c r="TNS48" s="62"/>
      <c r="TNT48" s="63"/>
      <c r="TNU48" s="62"/>
      <c r="TNV48" s="63"/>
      <c r="TNW48" s="62"/>
      <c r="TNX48" s="63"/>
      <c r="TNY48" s="62"/>
      <c r="TNZ48" s="63"/>
      <c r="TOA48" s="62"/>
      <c r="TOB48" s="63"/>
      <c r="TOC48" s="62"/>
      <c r="TOD48" s="63"/>
      <c r="TOE48" s="62"/>
      <c r="TOF48" s="63"/>
      <c r="TOG48" s="62"/>
      <c r="TOH48" s="63"/>
      <c r="TOI48" s="62"/>
      <c r="TOJ48" s="63"/>
      <c r="TOK48" s="62"/>
      <c r="TOL48" s="63"/>
      <c r="TOM48" s="62"/>
      <c r="TON48" s="63"/>
      <c r="TOO48" s="62"/>
      <c r="TOP48" s="63"/>
      <c r="TOQ48" s="62"/>
      <c r="TOR48" s="63"/>
      <c r="TOS48" s="62"/>
      <c r="TOT48" s="63"/>
      <c r="TOU48" s="62"/>
      <c r="TOV48" s="63"/>
      <c r="TOW48" s="62"/>
      <c r="TOX48" s="63"/>
      <c r="TOY48" s="62"/>
      <c r="TOZ48" s="63"/>
      <c r="TPA48" s="62"/>
      <c r="TPB48" s="63"/>
      <c r="TPC48" s="62"/>
      <c r="TPD48" s="63"/>
      <c r="TPE48" s="62"/>
      <c r="TPF48" s="63"/>
      <c r="TPG48" s="62"/>
      <c r="TPH48" s="63"/>
      <c r="TPI48" s="62"/>
      <c r="TPJ48" s="63"/>
      <c r="TPK48" s="62"/>
      <c r="TPL48" s="63"/>
      <c r="TPM48" s="62"/>
      <c r="TPN48" s="63"/>
      <c r="TPO48" s="62"/>
      <c r="TPP48" s="63"/>
      <c r="TPQ48" s="62"/>
      <c r="TPR48" s="63"/>
      <c r="TPS48" s="62"/>
      <c r="TPT48" s="63"/>
      <c r="TPU48" s="62"/>
      <c r="TPV48" s="63"/>
      <c r="TPW48" s="62"/>
      <c r="TPX48" s="63"/>
      <c r="TPY48" s="62"/>
      <c r="TPZ48" s="63"/>
      <c r="TQA48" s="62"/>
      <c r="TQB48" s="63"/>
      <c r="TQC48" s="62"/>
      <c r="TQD48" s="63"/>
      <c r="TQE48" s="62"/>
      <c r="TQF48" s="63"/>
      <c r="TQG48" s="62"/>
      <c r="TQH48" s="63"/>
      <c r="TQI48" s="62"/>
      <c r="TQJ48" s="63"/>
      <c r="TQK48" s="62"/>
      <c r="TQL48" s="63"/>
      <c r="TQM48" s="62"/>
      <c r="TQN48" s="63"/>
      <c r="TQO48" s="62"/>
      <c r="TQP48" s="63"/>
      <c r="TQQ48" s="62"/>
      <c r="TQR48" s="63"/>
      <c r="TQS48" s="62"/>
      <c r="TQT48" s="63"/>
      <c r="TQU48" s="62"/>
      <c r="TQV48" s="63"/>
      <c r="TQW48" s="62"/>
      <c r="TQX48" s="63"/>
      <c r="TQY48" s="62"/>
      <c r="TQZ48" s="63"/>
      <c r="TRA48" s="62"/>
      <c r="TRB48" s="63"/>
      <c r="TRC48" s="62"/>
      <c r="TRD48" s="63"/>
      <c r="TRE48" s="62"/>
      <c r="TRF48" s="63"/>
      <c r="TRG48" s="62"/>
      <c r="TRH48" s="63"/>
      <c r="TRI48" s="62"/>
      <c r="TRJ48" s="63"/>
      <c r="TRK48" s="62"/>
      <c r="TRL48" s="63"/>
      <c r="TRM48" s="62"/>
      <c r="TRN48" s="63"/>
      <c r="TRO48" s="62"/>
      <c r="TRP48" s="63"/>
      <c r="TRQ48" s="62"/>
      <c r="TRR48" s="63"/>
      <c r="TRS48" s="62"/>
      <c r="TRT48" s="63"/>
      <c r="TRU48" s="62"/>
      <c r="TRV48" s="63"/>
      <c r="TRW48" s="62"/>
      <c r="TRX48" s="63"/>
      <c r="TRY48" s="62"/>
      <c r="TRZ48" s="63"/>
      <c r="TSA48" s="62"/>
      <c r="TSB48" s="63"/>
      <c r="TSC48" s="62"/>
      <c r="TSD48" s="63"/>
      <c r="TSE48" s="62"/>
      <c r="TSF48" s="63"/>
      <c r="TSG48" s="62"/>
      <c r="TSH48" s="63"/>
      <c r="TSI48" s="62"/>
      <c r="TSJ48" s="63"/>
      <c r="TSK48" s="62"/>
      <c r="TSL48" s="63"/>
      <c r="TSM48" s="62"/>
      <c r="TSN48" s="63"/>
      <c r="TSO48" s="62"/>
      <c r="TSP48" s="63"/>
      <c r="TSQ48" s="62"/>
      <c r="TSR48" s="63"/>
      <c r="TSS48" s="62"/>
      <c r="TST48" s="63"/>
      <c r="TSU48" s="62"/>
      <c r="TSV48" s="63"/>
      <c r="TSW48" s="62"/>
      <c r="TSX48" s="63"/>
      <c r="TSY48" s="62"/>
      <c r="TSZ48" s="63"/>
      <c r="TTA48" s="62"/>
      <c r="TTB48" s="63"/>
      <c r="TTC48" s="62"/>
      <c r="TTD48" s="63"/>
      <c r="TTE48" s="62"/>
      <c r="TTF48" s="63"/>
      <c r="TTG48" s="62"/>
      <c r="TTH48" s="63"/>
      <c r="TTI48" s="62"/>
      <c r="TTJ48" s="63"/>
      <c r="TTK48" s="62"/>
      <c r="TTL48" s="63"/>
      <c r="TTM48" s="62"/>
      <c r="TTN48" s="63"/>
      <c r="TTO48" s="62"/>
      <c r="TTP48" s="63"/>
      <c r="TTQ48" s="62"/>
      <c r="TTR48" s="63"/>
      <c r="TTS48" s="62"/>
      <c r="TTT48" s="63"/>
      <c r="TTU48" s="62"/>
      <c r="TTV48" s="63"/>
      <c r="TTW48" s="62"/>
      <c r="TTX48" s="63"/>
      <c r="TTY48" s="62"/>
      <c r="TTZ48" s="63"/>
      <c r="TUA48" s="62"/>
      <c r="TUB48" s="63"/>
      <c r="TUC48" s="62"/>
      <c r="TUD48" s="63"/>
      <c r="TUE48" s="62"/>
      <c r="TUF48" s="63"/>
      <c r="TUG48" s="62"/>
      <c r="TUH48" s="63"/>
      <c r="TUI48" s="62"/>
      <c r="TUJ48" s="63"/>
      <c r="TUK48" s="62"/>
      <c r="TUL48" s="63"/>
      <c r="TUM48" s="62"/>
      <c r="TUN48" s="63"/>
      <c r="TUO48" s="62"/>
      <c r="TUP48" s="63"/>
      <c r="TUQ48" s="62"/>
      <c r="TUR48" s="63"/>
      <c r="TUS48" s="62"/>
      <c r="TUT48" s="63"/>
      <c r="TUU48" s="62"/>
      <c r="TUV48" s="63"/>
      <c r="TUW48" s="62"/>
      <c r="TUX48" s="63"/>
      <c r="TUY48" s="62"/>
      <c r="TUZ48" s="63"/>
      <c r="TVA48" s="62"/>
      <c r="TVB48" s="63"/>
      <c r="TVC48" s="62"/>
      <c r="TVD48" s="63"/>
      <c r="TVE48" s="62"/>
      <c r="TVF48" s="63"/>
      <c r="TVG48" s="62"/>
      <c r="TVH48" s="63"/>
      <c r="TVI48" s="62"/>
      <c r="TVJ48" s="63"/>
      <c r="TVK48" s="62"/>
      <c r="TVL48" s="63"/>
      <c r="TVM48" s="62"/>
      <c r="TVN48" s="63"/>
      <c r="TVO48" s="62"/>
      <c r="TVP48" s="63"/>
      <c r="TVQ48" s="62"/>
      <c r="TVR48" s="63"/>
      <c r="TVS48" s="62"/>
      <c r="TVT48" s="63"/>
      <c r="TVU48" s="62"/>
      <c r="TVV48" s="63"/>
      <c r="TVW48" s="62"/>
      <c r="TVX48" s="63"/>
      <c r="TVY48" s="62"/>
      <c r="TVZ48" s="63"/>
      <c r="TWA48" s="62"/>
      <c r="TWB48" s="63"/>
      <c r="TWC48" s="62"/>
      <c r="TWD48" s="63"/>
      <c r="TWE48" s="62"/>
      <c r="TWF48" s="63"/>
      <c r="TWG48" s="62"/>
      <c r="TWH48" s="63"/>
      <c r="TWI48" s="62"/>
      <c r="TWJ48" s="63"/>
      <c r="TWK48" s="62"/>
      <c r="TWL48" s="63"/>
      <c r="TWM48" s="62"/>
      <c r="TWN48" s="63"/>
      <c r="TWO48" s="62"/>
      <c r="TWP48" s="63"/>
      <c r="TWQ48" s="62"/>
      <c r="TWR48" s="63"/>
      <c r="TWS48" s="62"/>
      <c r="TWT48" s="63"/>
      <c r="TWU48" s="62"/>
      <c r="TWV48" s="63"/>
      <c r="TWW48" s="62"/>
      <c r="TWX48" s="63"/>
      <c r="TWY48" s="62"/>
      <c r="TWZ48" s="63"/>
      <c r="TXA48" s="62"/>
      <c r="TXB48" s="63"/>
      <c r="TXC48" s="62"/>
      <c r="TXD48" s="63"/>
      <c r="TXE48" s="62"/>
      <c r="TXF48" s="63"/>
      <c r="TXG48" s="62"/>
      <c r="TXH48" s="63"/>
      <c r="TXI48" s="62"/>
      <c r="TXJ48" s="63"/>
      <c r="TXK48" s="62"/>
      <c r="TXL48" s="63"/>
      <c r="TXM48" s="62"/>
      <c r="TXN48" s="63"/>
      <c r="TXO48" s="62"/>
      <c r="TXP48" s="63"/>
      <c r="TXQ48" s="62"/>
      <c r="TXR48" s="63"/>
      <c r="TXS48" s="62"/>
      <c r="TXT48" s="63"/>
      <c r="TXU48" s="62"/>
      <c r="TXV48" s="63"/>
      <c r="TXW48" s="62"/>
      <c r="TXX48" s="63"/>
      <c r="TXY48" s="62"/>
      <c r="TXZ48" s="63"/>
      <c r="TYA48" s="62"/>
      <c r="TYB48" s="63"/>
      <c r="TYC48" s="62"/>
      <c r="TYD48" s="63"/>
      <c r="TYE48" s="62"/>
      <c r="TYF48" s="63"/>
      <c r="TYG48" s="62"/>
      <c r="TYH48" s="63"/>
      <c r="TYI48" s="62"/>
      <c r="TYJ48" s="63"/>
      <c r="TYK48" s="62"/>
      <c r="TYL48" s="63"/>
      <c r="TYM48" s="62"/>
      <c r="TYN48" s="63"/>
      <c r="TYO48" s="62"/>
      <c r="TYP48" s="63"/>
      <c r="TYQ48" s="62"/>
      <c r="TYR48" s="63"/>
      <c r="TYS48" s="62"/>
      <c r="TYT48" s="63"/>
      <c r="TYU48" s="62"/>
      <c r="TYV48" s="63"/>
      <c r="TYW48" s="62"/>
      <c r="TYX48" s="63"/>
      <c r="TYY48" s="62"/>
      <c r="TYZ48" s="63"/>
      <c r="TZA48" s="62"/>
      <c r="TZB48" s="63"/>
      <c r="TZC48" s="62"/>
      <c r="TZD48" s="63"/>
      <c r="TZE48" s="62"/>
      <c r="TZF48" s="63"/>
      <c r="TZG48" s="62"/>
      <c r="TZH48" s="63"/>
      <c r="TZI48" s="62"/>
      <c r="TZJ48" s="63"/>
      <c r="TZK48" s="62"/>
      <c r="TZL48" s="63"/>
      <c r="TZM48" s="62"/>
      <c r="TZN48" s="63"/>
      <c r="TZO48" s="62"/>
      <c r="TZP48" s="63"/>
      <c r="TZQ48" s="62"/>
      <c r="TZR48" s="63"/>
      <c r="TZS48" s="62"/>
      <c r="TZT48" s="63"/>
      <c r="TZU48" s="62"/>
      <c r="TZV48" s="63"/>
      <c r="TZW48" s="62"/>
      <c r="TZX48" s="63"/>
      <c r="TZY48" s="62"/>
      <c r="TZZ48" s="63"/>
      <c r="UAA48" s="62"/>
      <c r="UAB48" s="63"/>
      <c r="UAC48" s="62"/>
      <c r="UAD48" s="63"/>
      <c r="UAE48" s="62"/>
      <c r="UAF48" s="63"/>
      <c r="UAG48" s="62"/>
      <c r="UAH48" s="63"/>
      <c r="UAI48" s="62"/>
      <c r="UAJ48" s="63"/>
      <c r="UAK48" s="62"/>
      <c r="UAL48" s="63"/>
      <c r="UAM48" s="62"/>
      <c r="UAN48" s="63"/>
      <c r="UAO48" s="62"/>
      <c r="UAP48" s="63"/>
      <c r="UAQ48" s="62"/>
      <c r="UAR48" s="63"/>
      <c r="UAS48" s="62"/>
      <c r="UAT48" s="63"/>
      <c r="UAU48" s="62"/>
      <c r="UAV48" s="63"/>
      <c r="UAW48" s="62"/>
      <c r="UAX48" s="63"/>
      <c r="UAY48" s="62"/>
      <c r="UAZ48" s="63"/>
      <c r="UBA48" s="62"/>
      <c r="UBB48" s="63"/>
      <c r="UBC48" s="62"/>
      <c r="UBD48" s="63"/>
      <c r="UBE48" s="62"/>
      <c r="UBF48" s="63"/>
      <c r="UBG48" s="62"/>
      <c r="UBH48" s="63"/>
      <c r="UBI48" s="62"/>
      <c r="UBJ48" s="63"/>
      <c r="UBK48" s="62"/>
      <c r="UBL48" s="63"/>
      <c r="UBM48" s="62"/>
      <c r="UBN48" s="63"/>
      <c r="UBO48" s="62"/>
      <c r="UBP48" s="63"/>
      <c r="UBQ48" s="62"/>
      <c r="UBR48" s="63"/>
      <c r="UBS48" s="62"/>
      <c r="UBT48" s="63"/>
      <c r="UBU48" s="62"/>
      <c r="UBV48" s="63"/>
      <c r="UBW48" s="62"/>
      <c r="UBX48" s="63"/>
      <c r="UBY48" s="62"/>
      <c r="UBZ48" s="63"/>
      <c r="UCA48" s="62"/>
      <c r="UCB48" s="63"/>
      <c r="UCC48" s="62"/>
      <c r="UCD48" s="63"/>
      <c r="UCE48" s="62"/>
      <c r="UCF48" s="63"/>
      <c r="UCG48" s="62"/>
      <c r="UCH48" s="63"/>
      <c r="UCI48" s="62"/>
      <c r="UCJ48" s="63"/>
      <c r="UCK48" s="62"/>
      <c r="UCL48" s="63"/>
      <c r="UCM48" s="62"/>
      <c r="UCN48" s="63"/>
      <c r="UCO48" s="62"/>
      <c r="UCP48" s="63"/>
      <c r="UCQ48" s="62"/>
      <c r="UCR48" s="63"/>
      <c r="UCS48" s="62"/>
      <c r="UCT48" s="63"/>
      <c r="UCU48" s="62"/>
      <c r="UCV48" s="63"/>
      <c r="UCW48" s="62"/>
      <c r="UCX48" s="63"/>
      <c r="UCY48" s="62"/>
      <c r="UCZ48" s="63"/>
      <c r="UDA48" s="62"/>
      <c r="UDB48" s="63"/>
      <c r="UDC48" s="62"/>
      <c r="UDD48" s="63"/>
      <c r="UDE48" s="62"/>
      <c r="UDF48" s="63"/>
      <c r="UDG48" s="62"/>
      <c r="UDH48" s="63"/>
      <c r="UDI48" s="62"/>
      <c r="UDJ48" s="63"/>
      <c r="UDK48" s="62"/>
      <c r="UDL48" s="63"/>
      <c r="UDM48" s="62"/>
      <c r="UDN48" s="63"/>
      <c r="UDO48" s="62"/>
      <c r="UDP48" s="63"/>
      <c r="UDQ48" s="62"/>
      <c r="UDR48" s="63"/>
      <c r="UDS48" s="62"/>
      <c r="UDT48" s="63"/>
      <c r="UDU48" s="62"/>
      <c r="UDV48" s="63"/>
      <c r="UDW48" s="62"/>
      <c r="UDX48" s="63"/>
      <c r="UDY48" s="62"/>
      <c r="UDZ48" s="63"/>
      <c r="UEA48" s="62"/>
      <c r="UEB48" s="63"/>
      <c r="UEC48" s="62"/>
      <c r="UED48" s="63"/>
      <c r="UEE48" s="62"/>
      <c r="UEF48" s="63"/>
      <c r="UEG48" s="62"/>
      <c r="UEH48" s="63"/>
      <c r="UEI48" s="62"/>
      <c r="UEJ48" s="63"/>
      <c r="UEK48" s="62"/>
      <c r="UEL48" s="63"/>
      <c r="UEM48" s="62"/>
      <c r="UEN48" s="63"/>
      <c r="UEO48" s="62"/>
      <c r="UEP48" s="63"/>
      <c r="UEQ48" s="62"/>
      <c r="UER48" s="63"/>
      <c r="UES48" s="62"/>
      <c r="UET48" s="63"/>
      <c r="UEU48" s="62"/>
      <c r="UEV48" s="63"/>
      <c r="UEW48" s="62"/>
      <c r="UEX48" s="63"/>
      <c r="UEY48" s="62"/>
      <c r="UEZ48" s="63"/>
      <c r="UFA48" s="62"/>
      <c r="UFB48" s="63"/>
      <c r="UFC48" s="62"/>
      <c r="UFD48" s="63"/>
      <c r="UFE48" s="62"/>
      <c r="UFF48" s="63"/>
      <c r="UFG48" s="62"/>
      <c r="UFH48" s="63"/>
      <c r="UFI48" s="62"/>
      <c r="UFJ48" s="63"/>
      <c r="UFK48" s="62"/>
      <c r="UFL48" s="63"/>
      <c r="UFM48" s="62"/>
      <c r="UFN48" s="63"/>
      <c r="UFO48" s="62"/>
      <c r="UFP48" s="63"/>
      <c r="UFQ48" s="62"/>
      <c r="UFR48" s="63"/>
      <c r="UFS48" s="62"/>
      <c r="UFT48" s="63"/>
      <c r="UFU48" s="62"/>
      <c r="UFV48" s="63"/>
      <c r="UFW48" s="62"/>
      <c r="UFX48" s="63"/>
      <c r="UFY48" s="62"/>
      <c r="UFZ48" s="63"/>
      <c r="UGA48" s="62"/>
      <c r="UGB48" s="63"/>
      <c r="UGC48" s="62"/>
      <c r="UGD48" s="63"/>
      <c r="UGE48" s="62"/>
      <c r="UGF48" s="63"/>
      <c r="UGG48" s="62"/>
      <c r="UGH48" s="63"/>
      <c r="UGI48" s="62"/>
      <c r="UGJ48" s="63"/>
      <c r="UGK48" s="62"/>
      <c r="UGL48" s="63"/>
      <c r="UGM48" s="62"/>
      <c r="UGN48" s="63"/>
      <c r="UGO48" s="62"/>
      <c r="UGP48" s="63"/>
      <c r="UGQ48" s="62"/>
      <c r="UGR48" s="63"/>
      <c r="UGS48" s="62"/>
      <c r="UGT48" s="63"/>
      <c r="UGU48" s="62"/>
      <c r="UGV48" s="63"/>
      <c r="UGW48" s="62"/>
      <c r="UGX48" s="63"/>
      <c r="UGY48" s="62"/>
      <c r="UGZ48" s="63"/>
      <c r="UHA48" s="62"/>
      <c r="UHB48" s="63"/>
      <c r="UHC48" s="62"/>
      <c r="UHD48" s="63"/>
      <c r="UHE48" s="62"/>
      <c r="UHF48" s="63"/>
      <c r="UHG48" s="62"/>
      <c r="UHH48" s="63"/>
      <c r="UHI48" s="62"/>
      <c r="UHJ48" s="63"/>
      <c r="UHK48" s="62"/>
      <c r="UHL48" s="63"/>
      <c r="UHM48" s="62"/>
      <c r="UHN48" s="63"/>
      <c r="UHO48" s="62"/>
      <c r="UHP48" s="63"/>
      <c r="UHQ48" s="62"/>
      <c r="UHR48" s="63"/>
      <c r="UHS48" s="62"/>
      <c r="UHT48" s="63"/>
      <c r="UHU48" s="62"/>
      <c r="UHV48" s="63"/>
      <c r="UHW48" s="62"/>
      <c r="UHX48" s="63"/>
      <c r="UHY48" s="62"/>
      <c r="UHZ48" s="63"/>
      <c r="UIA48" s="62"/>
      <c r="UIB48" s="63"/>
      <c r="UIC48" s="62"/>
      <c r="UID48" s="63"/>
      <c r="UIE48" s="62"/>
      <c r="UIF48" s="63"/>
      <c r="UIG48" s="62"/>
      <c r="UIH48" s="63"/>
      <c r="UII48" s="62"/>
      <c r="UIJ48" s="63"/>
      <c r="UIK48" s="62"/>
      <c r="UIL48" s="63"/>
      <c r="UIM48" s="62"/>
      <c r="UIN48" s="63"/>
      <c r="UIO48" s="62"/>
      <c r="UIP48" s="63"/>
      <c r="UIQ48" s="62"/>
      <c r="UIR48" s="63"/>
      <c r="UIS48" s="62"/>
      <c r="UIT48" s="63"/>
      <c r="UIU48" s="62"/>
      <c r="UIV48" s="63"/>
      <c r="UIW48" s="62"/>
      <c r="UIX48" s="63"/>
      <c r="UIY48" s="62"/>
      <c r="UIZ48" s="63"/>
      <c r="UJA48" s="62"/>
      <c r="UJB48" s="63"/>
      <c r="UJC48" s="62"/>
      <c r="UJD48" s="63"/>
      <c r="UJE48" s="62"/>
      <c r="UJF48" s="63"/>
      <c r="UJG48" s="62"/>
      <c r="UJH48" s="63"/>
      <c r="UJI48" s="62"/>
      <c r="UJJ48" s="63"/>
      <c r="UJK48" s="62"/>
      <c r="UJL48" s="63"/>
      <c r="UJM48" s="62"/>
      <c r="UJN48" s="63"/>
      <c r="UJO48" s="62"/>
      <c r="UJP48" s="63"/>
      <c r="UJQ48" s="62"/>
      <c r="UJR48" s="63"/>
      <c r="UJS48" s="62"/>
      <c r="UJT48" s="63"/>
      <c r="UJU48" s="62"/>
      <c r="UJV48" s="63"/>
      <c r="UJW48" s="62"/>
      <c r="UJX48" s="63"/>
      <c r="UJY48" s="62"/>
      <c r="UJZ48" s="63"/>
      <c r="UKA48" s="62"/>
      <c r="UKB48" s="63"/>
      <c r="UKC48" s="62"/>
      <c r="UKD48" s="63"/>
      <c r="UKE48" s="62"/>
      <c r="UKF48" s="63"/>
      <c r="UKG48" s="62"/>
      <c r="UKH48" s="63"/>
      <c r="UKI48" s="62"/>
      <c r="UKJ48" s="63"/>
      <c r="UKK48" s="62"/>
      <c r="UKL48" s="63"/>
      <c r="UKM48" s="62"/>
      <c r="UKN48" s="63"/>
      <c r="UKO48" s="62"/>
      <c r="UKP48" s="63"/>
      <c r="UKQ48" s="62"/>
      <c r="UKR48" s="63"/>
      <c r="UKS48" s="62"/>
      <c r="UKT48" s="63"/>
      <c r="UKU48" s="62"/>
      <c r="UKV48" s="63"/>
      <c r="UKW48" s="62"/>
      <c r="UKX48" s="63"/>
      <c r="UKY48" s="62"/>
      <c r="UKZ48" s="63"/>
      <c r="ULA48" s="62"/>
      <c r="ULB48" s="63"/>
      <c r="ULC48" s="62"/>
      <c r="ULD48" s="63"/>
      <c r="ULE48" s="62"/>
      <c r="ULF48" s="63"/>
      <c r="ULG48" s="62"/>
      <c r="ULH48" s="63"/>
      <c r="ULI48" s="62"/>
      <c r="ULJ48" s="63"/>
      <c r="ULK48" s="62"/>
      <c r="ULL48" s="63"/>
      <c r="ULM48" s="62"/>
      <c r="ULN48" s="63"/>
      <c r="ULO48" s="62"/>
      <c r="ULP48" s="63"/>
      <c r="ULQ48" s="62"/>
      <c r="ULR48" s="63"/>
      <c r="ULS48" s="62"/>
      <c r="ULT48" s="63"/>
      <c r="ULU48" s="62"/>
      <c r="ULV48" s="63"/>
      <c r="ULW48" s="62"/>
      <c r="ULX48" s="63"/>
      <c r="ULY48" s="62"/>
      <c r="ULZ48" s="63"/>
      <c r="UMA48" s="62"/>
      <c r="UMB48" s="63"/>
      <c r="UMC48" s="62"/>
      <c r="UMD48" s="63"/>
      <c r="UME48" s="62"/>
      <c r="UMF48" s="63"/>
      <c r="UMG48" s="62"/>
      <c r="UMH48" s="63"/>
      <c r="UMI48" s="62"/>
      <c r="UMJ48" s="63"/>
      <c r="UMK48" s="62"/>
      <c r="UML48" s="63"/>
      <c r="UMM48" s="62"/>
      <c r="UMN48" s="63"/>
      <c r="UMO48" s="62"/>
      <c r="UMP48" s="63"/>
      <c r="UMQ48" s="62"/>
      <c r="UMR48" s="63"/>
      <c r="UMS48" s="62"/>
      <c r="UMT48" s="63"/>
      <c r="UMU48" s="62"/>
      <c r="UMV48" s="63"/>
      <c r="UMW48" s="62"/>
      <c r="UMX48" s="63"/>
      <c r="UMY48" s="62"/>
      <c r="UMZ48" s="63"/>
      <c r="UNA48" s="62"/>
      <c r="UNB48" s="63"/>
      <c r="UNC48" s="62"/>
      <c r="UND48" s="63"/>
      <c r="UNE48" s="62"/>
      <c r="UNF48" s="63"/>
      <c r="UNG48" s="62"/>
      <c r="UNH48" s="63"/>
      <c r="UNI48" s="62"/>
      <c r="UNJ48" s="63"/>
      <c r="UNK48" s="62"/>
      <c r="UNL48" s="63"/>
      <c r="UNM48" s="62"/>
      <c r="UNN48" s="63"/>
      <c r="UNO48" s="62"/>
      <c r="UNP48" s="63"/>
      <c r="UNQ48" s="62"/>
      <c r="UNR48" s="63"/>
      <c r="UNS48" s="62"/>
      <c r="UNT48" s="63"/>
      <c r="UNU48" s="62"/>
      <c r="UNV48" s="63"/>
      <c r="UNW48" s="62"/>
      <c r="UNX48" s="63"/>
      <c r="UNY48" s="62"/>
      <c r="UNZ48" s="63"/>
      <c r="UOA48" s="62"/>
      <c r="UOB48" s="63"/>
      <c r="UOC48" s="62"/>
      <c r="UOD48" s="63"/>
      <c r="UOE48" s="62"/>
      <c r="UOF48" s="63"/>
      <c r="UOG48" s="62"/>
      <c r="UOH48" s="63"/>
      <c r="UOI48" s="62"/>
      <c r="UOJ48" s="63"/>
      <c r="UOK48" s="62"/>
      <c r="UOL48" s="63"/>
      <c r="UOM48" s="62"/>
      <c r="UON48" s="63"/>
      <c r="UOO48" s="62"/>
      <c r="UOP48" s="63"/>
      <c r="UOQ48" s="62"/>
      <c r="UOR48" s="63"/>
      <c r="UOS48" s="62"/>
      <c r="UOT48" s="63"/>
      <c r="UOU48" s="62"/>
      <c r="UOV48" s="63"/>
      <c r="UOW48" s="62"/>
      <c r="UOX48" s="63"/>
      <c r="UOY48" s="62"/>
      <c r="UOZ48" s="63"/>
      <c r="UPA48" s="62"/>
      <c r="UPB48" s="63"/>
      <c r="UPC48" s="62"/>
      <c r="UPD48" s="63"/>
      <c r="UPE48" s="62"/>
      <c r="UPF48" s="63"/>
      <c r="UPG48" s="62"/>
      <c r="UPH48" s="63"/>
      <c r="UPI48" s="62"/>
      <c r="UPJ48" s="63"/>
      <c r="UPK48" s="62"/>
      <c r="UPL48" s="63"/>
      <c r="UPM48" s="62"/>
      <c r="UPN48" s="63"/>
      <c r="UPO48" s="62"/>
      <c r="UPP48" s="63"/>
      <c r="UPQ48" s="62"/>
      <c r="UPR48" s="63"/>
      <c r="UPS48" s="62"/>
      <c r="UPT48" s="63"/>
      <c r="UPU48" s="62"/>
      <c r="UPV48" s="63"/>
      <c r="UPW48" s="62"/>
      <c r="UPX48" s="63"/>
      <c r="UPY48" s="62"/>
      <c r="UPZ48" s="63"/>
      <c r="UQA48" s="62"/>
      <c r="UQB48" s="63"/>
      <c r="UQC48" s="62"/>
      <c r="UQD48" s="63"/>
      <c r="UQE48" s="62"/>
      <c r="UQF48" s="63"/>
      <c r="UQG48" s="62"/>
      <c r="UQH48" s="63"/>
      <c r="UQI48" s="62"/>
      <c r="UQJ48" s="63"/>
      <c r="UQK48" s="62"/>
      <c r="UQL48" s="63"/>
      <c r="UQM48" s="62"/>
      <c r="UQN48" s="63"/>
      <c r="UQO48" s="62"/>
      <c r="UQP48" s="63"/>
      <c r="UQQ48" s="62"/>
      <c r="UQR48" s="63"/>
      <c r="UQS48" s="62"/>
      <c r="UQT48" s="63"/>
      <c r="UQU48" s="62"/>
      <c r="UQV48" s="63"/>
      <c r="UQW48" s="62"/>
      <c r="UQX48" s="63"/>
      <c r="UQY48" s="62"/>
      <c r="UQZ48" s="63"/>
      <c r="URA48" s="62"/>
      <c r="URB48" s="63"/>
      <c r="URC48" s="62"/>
      <c r="URD48" s="63"/>
      <c r="URE48" s="62"/>
      <c r="URF48" s="63"/>
      <c r="URG48" s="62"/>
      <c r="URH48" s="63"/>
      <c r="URI48" s="62"/>
      <c r="URJ48" s="63"/>
      <c r="URK48" s="62"/>
      <c r="URL48" s="63"/>
      <c r="URM48" s="62"/>
      <c r="URN48" s="63"/>
      <c r="URO48" s="62"/>
      <c r="URP48" s="63"/>
      <c r="URQ48" s="62"/>
      <c r="URR48" s="63"/>
      <c r="URS48" s="62"/>
      <c r="URT48" s="63"/>
      <c r="URU48" s="62"/>
      <c r="URV48" s="63"/>
      <c r="URW48" s="62"/>
      <c r="URX48" s="63"/>
      <c r="URY48" s="62"/>
      <c r="URZ48" s="63"/>
      <c r="USA48" s="62"/>
      <c r="USB48" s="63"/>
      <c r="USC48" s="62"/>
      <c r="USD48" s="63"/>
      <c r="USE48" s="62"/>
      <c r="USF48" s="63"/>
      <c r="USG48" s="62"/>
      <c r="USH48" s="63"/>
      <c r="USI48" s="62"/>
      <c r="USJ48" s="63"/>
      <c r="USK48" s="62"/>
      <c r="USL48" s="63"/>
      <c r="USM48" s="62"/>
      <c r="USN48" s="63"/>
      <c r="USO48" s="62"/>
      <c r="USP48" s="63"/>
      <c r="USQ48" s="62"/>
      <c r="USR48" s="63"/>
      <c r="USS48" s="62"/>
      <c r="UST48" s="63"/>
      <c r="USU48" s="62"/>
      <c r="USV48" s="63"/>
      <c r="USW48" s="62"/>
      <c r="USX48" s="63"/>
      <c r="USY48" s="62"/>
      <c r="USZ48" s="63"/>
      <c r="UTA48" s="62"/>
      <c r="UTB48" s="63"/>
      <c r="UTC48" s="62"/>
      <c r="UTD48" s="63"/>
      <c r="UTE48" s="62"/>
      <c r="UTF48" s="63"/>
      <c r="UTG48" s="62"/>
      <c r="UTH48" s="63"/>
      <c r="UTI48" s="62"/>
      <c r="UTJ48" s="63"/>
      <c r="UTK48" s="62"/>
      <c r="UTL48" s="63"/>
      <c r="UTM48" s="62"/>
      <c r="UTN48" s="63"/>
      <c r="UTO48" s="62"/>
      <c r="UTP48" s="63"/>
      <c r="UTQ48" s="62"/>
      <c r="UTR48" s="63"/>
      <c r="UTS48" s="62"/>
      <c r="UTT48" s="63"/>
      <c r="UTU48" s="62"/>
      <c r="UTV48" s="63"/>
      <c r="UTW48" s="62"/>
      <c r="UTX48" s="63"/>
      <c r="UTY48" s="62"/>
      <c r="UTZ48" s="63"/>
      <c r="UUA48" s="62"/>
      <c r="UUB48" s="63"/>
      <c r="UUC48" s="62"/>
      <c r="UUD48" s="63"/>
      <c r="UUE48" s="62"/>
      <c r="UUF48" s="63"/>
      <c r="UUG48" s="62"/>
      <c r="UUH48" s="63"/>
      <c r="UUI48" s="62"/>
      <c r="UUJ48" s="63"/>
      <c r="UUK48" s="62"/>
      <c r="UUL48" s="63"/>
      <c r="UUM48" s="62"/>
      <c r="UUN48" s="63"/>
      <c r="UUO48" s="62"/>
      <c r="UUP48" s="63"/>
      <c r="UUQ48" s="62"/>
      <c r="UUR48" s="63"/>
      <c r="UUS48" s="62"/>
      <c r="UUT48" s="63"/>
      <c r="UUU48" s="62"/>
      <c r="UUV48" s="63"/>
      <c r="UUW48" s="62"/>
      <c r="UUX48" s="63"/>
      <c r="UUY48" s="62"/>
      <c r="UUZ48" s="63"/>
      <c r="UVA48" s="62"/>
      <c r="UVB48" s="63"/>
      <c r="UVC48" s="62"/>
      <c r="UVD48" s="63"/>
      <c r="UVE48" s="62"/>
      <c r="UVF48" s="63"/>
      <c r="UVG48" s="62"/>
      <c r="UVH48" s="63"/>
      <c r="UVI48" s="62"/>
      <c r="UVJ48" s="63"/>
      <c r="UVK48" s="62"/>
      <c r="UVL48" s="63"/>
      <c r="UVM48" s="62"/>
      <c r="UVN48" s="63"/>
      <c r="UVO48" s="62"/>
      <c r="UVP48" s="63"/>
      <c r="UVQ48" s="62"/>
      <c r="UVR48" s="63"/>
      <c r="UVS48" s="62"/>
      <c r="UVT48" s="63"/>
      <c r="UVU48" s="62"/>
      <c r="UVV48" s="63"/>
      <c r="UVW48" s="62"/>
      <c r="UVX48" s="63"/>
      <c r="UVY48" s="62"/>
      <c r="UVZ48" s="63"/>
      <c r="UWA48" s="62"/>
      <c r="UWB48" s="63"/>
      <c r="UWC48" s="62"/>
      <c r="UWD48" s="63"/>
      <c r="UWE48" s="62"/>
      <c r="UWF48" s="63"/>
      <c r="UWG48" s="62"/>
      <c r="UWH48" s="63"/>
      <c r="UWI48" s="62"/>
      <c r="UWJ48" s="63"/>
      <c r="UWK48" s="62"/>
      <c r="UWL48" s="63"/>
      <c r="UWM48" s="62"/>
      <c r="UWN48" s="63"/>
      <c r="UWO48" s="62"/>
      <c r="UWP48" s="63"/>
      <c r="UWQ48" s="62"/>
      <c r="UWR48" s="63"/>
      <c r="UWS48" s="62"/>
      <c r="UWT48" s="63"/>
      <c r="UWU48" s="62"/>
      <c r="UWV48" s="63"/>
      <c r="UWW48" s="62"/>
      <c r="UWX48" s="63"/>
      <c r="UWY48" s="62"/>
      <c r="UWZ48" s="63"/>
      <c r="UXA48" s="62"/>
      <c r="UXB48" s="63"/>
      <c r="UXC48" s="62"/>
      <c r="UXD48" s="63"/>
      <c r="UXE48" s="62"/>
      <c r="UXF48" s="63"/>
      <c r="UXG48" s="62"/>
      <c r="UXH48" s="63"/>
      <c r="UXI48" s="62"/>
      <c r="UXJ48" s="63"/>
      <c r="UXK48" s="62"/>
      <c r="UXL48" s="63"/>
      <c r="UXM48" s="62"/>
      <c r="UXN48" s="63"/>
      <c r="UXO48" s="62"/>
      <c r="UXP48" s="63"/>
      <c r="UXQ48" s="62"/>
      <c r="UXR48" s="63"/>
      <c r="UXS48" s="62"/>
      <c r="UXT48" s="63"/>
      <c r="UXU48" s="62"/>
      <c r="UXV48" s="63"/>
      <c r="UXW48" s="62"/>
      <c r="UXX48" s="63"/>
      <c r="UXY48" s="62"/>
      <c r="UXZ48" s="63"/>
      <c r="UYA48" s="62"/>
      <c r="UYB48" s="63"/>
      <c r="UYC48" s="62"/>
      <c r="UYD48" s="63"/>
      <c r="UYE48" s="62"/>
      <c r="UYF48" s="63"/>
      <c r="UYG48" s="62"/>
      <c r="UYH48" s="63"/>
      <c r="UYI48" s="62"/>
      <c r="UYJ48" s="63"/>
      <c r="UYK48" s="62"/>
      <c r="UYL48" s="63"/>
      <c r="UYM48" s="62"/>
      <c r="UYN48" s="63"/>
      <c r="UYO48" s="62"/>
      <c r="UYP48" s="63"/>
      <c r="UYQ48" s="62"/>
      <c r="UYR48" s="63"/>
      <c r="UYS48" s="62"/>
      <c r="UYT48" s="63"/>
      <c r="UYU48" s="62"/>
      <c r="UYV48" s="63"/>
      <c r="UYW48" s="62"/>
      <c r="UYX48" s="63"/>
      <c r="UYY48" s="62"/>
      <c r="UYZ48" s="63"/>
      <c r="UZA48" s="62"/>
      <c r="UZB48" s="63"/>
      <c r="UZC48" s="62"/>
      <c r="UZD48" s="63"/>
      <c r="UZE48" s="62"/>
      <c r="UZF48" s="63"/>
      <c r="UZG48" s="62"/>
      <c r="UZH48" s="63"/>
      <c r="UZI48" s="62"/>
      <c r="UZJ48" s="63"/>
      <c r="UZK48" s="62"/>
      <c r="UZL48" s="63"/>
      <c r="UZM48" s="62"/>
      <c r="UZN48" s="63"/>
      <c r="UZO48" s="62"/>
      <c r="UZP48" s="63"/>
      <c r="UZQ48" s="62"/>
      <c r="UZR48" s="63"/>
      <c r="UZS48" s="62"/>
      <c r="UZT48" s="63"/>
      <c r="UZU48" s="62"/>
      <c r="UZV48" s="63"/>
      <c r="UZW48" s="62"/>
      <c r="UZX48" s="63"/>
      <c r="UZY48" s="62"/>
      <c r="UZZ48" s="63"/>
      <c r="VAA48" s="62"/>
      <c r="VAB48" s="63"/>
      <c r="VAC48" s="62"/>
      <c r="VAD48" s="63"/>
      <c r="VAE48" s="62"/>
      <c r="VAF48" s="63"/>
      <c r="VAG48" s="62"/>
      <c r="VAH48" s="63"/>
      <c r="VAI48" s="62"/>
      <c r="VAJ48" s="63"/>
      <c r="VAK48" s="62"/>
      <c r="VAL48" s="63"/>
      <c r="VAM48" s="62"/>
      <c r="VAN48" s="63"/>
      <c r="VAO48" s="62"/>
      <c r="VAP48" s="63"/>
      <c r="VAQ48" s="62"/>
      <c r="VAR48" s="63"/>
      <c r="VAS48" s="62"/>
      <c r="VAT48" s="63"/>
      <c r="VAU48" s="62"/>
      <c r="VAV48" s="63"/>
      <c r="VAW48" s="62"/>
      <c r="VAX48" s="63"/>
      <c r="VAY48" s="62"/>
      <c r="VAZ48" s="63"/>
      <c r="VBA48" s="62"/>
      <c r="VBB48" s="63"/>
      <c r="VBC48" s="62"/>
      <c r="VBD48" s="63"/>
      <c r="VBE48" s="62"/>
      <c r="VBF48" s="63"/>
      <c r="VBG48" s="62"/>
      <c r="VBH48" s="63"/>
      <c r="VBI48" s="62"/>
      <c r="VBJ48" s="63"/>
      <c r="VBK48" s="62"/>
      <c r="VBL48" s="63"/>
      <c r="VBM48" s="62"/>
      <c r="VBN48" s="63"/>
      <c r="VBO48" s="62"/>
      <c r="VBP48" s="63"/>
      <c r="VBQ48" s="62"/>
      <c r="VBR48" s="63"/>
      <c r="VBS48" s="62"/>
      <c r="VBT48" s="63"/>
      <c r="VBU48" s="62"/>
      <c r="VBV48" s="63"/>
      <c r="VBW48" s="62"/>
      <c r="VBX48" s="63"/>
      <c r="VBY48" s="62"/>
      <c r="VBZ48" s="63"/>
      <c r="VCA48" s="62"/>
      <c r="VCB48" s="63"/>
      <c r="VCC48" s="62"/>
      <c r="VCD48" s="63"/>
      <c r="VCE48" s="62"/>
      <c r="VCF48" s="63"/>
      <c r="VCG48" s="62"/>
      <c r="VCH48" s="63"/>
      <c r="VCI48" s="62"/>
      <c r="VCJ48" s="63"/>
      <c r="VCK48" s="62"/>
      <c r="VCL48" s="63"/>
      <c r="VCM48" s="62"/>
      <c r="VCN48" s="63"/>
      <c r="VCO48" s="62"/>
      <c r="VCP48" s="63"/>
      <c r="VCQ48" s="62"/>
      <c r="VCR48" s="63"/>
      <c r="VCS48" s="62"/>
      <c r="VCT48" s="63"/>
      <c r="VCU48" s="62"/>
      <c r="VCV48" s="63"/>
      <c r="VCW48" s="62"/>
      <c r="VCX48" s="63"/>
      <c r="VCY48" s="62"/>
      <c r="VCZ48" s="63"/>
      <c r="VDA48" s="62"/>
      <c r="VDB48" s="63"/>
      <c r="VDC48" s="62"/>
      <c r="VDD48" s="63"/>
      <c r="VDE48" s="62"/>
      <c r="VDF48" s="63"/>
      <c r="VDG48" s="62"/>
      <c r="VDH48" s="63"/>
      <c r="VDI48" s="62"/>
      <c r="VDJ48" s="63"/>
      <c r="VDK48" s="62"/>
      <c r="VDL48" s="63"/>
      <c r="VDM48" s="62"/>
      <c r="VDN48" s="63"/>
      <c r="VDO48" s="62"/>
      <c r="VDP48" s="63"/>
      <c r="VDQ48" s="62"/>
      <c r="VDR48" s="63"/>
      <c r="VDS48" s="62"/>
      <c r="VDT48" s="63"/>
      <c r="VDU48" s="62"/>
      <c r="VDV48" s="63"/>
      <c r="VDW48" s="62"/>
      <c r="VDX48" s="63"/>
      <c r="VDY48" s="62"/>
      <c r="VDZ48" s="63"/>
      <c r="VEA48" s="62"/>
      <c r="VEB48" s="63"/>
      <c r="VEC48" s="62"/>
      <c r="VED48" s="63"/>
      <c r="VEE48" s="62"/>
      <c r="VEF48" s="63"/>
      <c r="VEG48" s="62"/>
      <c r="VEH48" s="63"/>
      <c r="VEI48" s="62"/>
      <c r="VEJ48" s="63"/>
      <c r="VEK48" s="62"/>
      <c r="VEL48" s="63"/>
      <c r="VEM48" s="62"/>
      <c r="VEN48" s="63"/>
      <c r="VEO48" s="62"/>
      <c r="VEP48" s="63"/>
      <c r="VEQ48" s="62"/>
      <c r="VER48" s="63"/>
      <c r="VES48" s="62"/>
      <c r="VET48" s="63"/>
      <c r="VEU48" s="62"/>
      <c r="VEV48" s="63"/>
      <c r="VEW48" s="62"/>
      <c r="VEX48" s="63"/>
      <c r="VEY48" s="62"/>
      <c r="VEZ48" s="63"/>
      <c r="VFA48" s="62"/>
      <c r="VFB48" s="63"/>
      <c r="VFC48" s="62"/>
      <c r="VFD48" s="63"/>
      <c r="VFE48" s="62"/>
      <c r="VFF48" s="63"/>
      <c r="VFG48" s="62"/>
      <c r="VFH48" s="63"/>
      <c r="VFI48" s="62"/>
      <c r="VFJ48" s="63"/>
      <c r="VFK48" s="62"/>
      <c r="VFL48" s="63"/>
      <c r="VFM48" s="62"/>
      <c r="VFN48" s="63"/>
      <c r="VFO48" s="62"/>
      <c r="VFP48" s="63"/>
      <c r="VFQ48" s="62"/>
      <c r="VFR48" s="63"/>
      <c r="VFS48" s="62"/>
      <c r="VFT48" s="63"/>
      <c r="VFU48" s="62"/>
      <c r="VFV48" s="63"/>
      <c r="VFW48" s="62"/>
      <c r="VFX48" s="63"/>
      <c r="VFY48" s="62"/>
      <c r="VFZ48" s="63"/>
      <c r="VGA48" s="62"/>
      <c r="VGB48" s="63"/>
      <c r="VGC48" s="62"/>
      <c r="VGD48" s="63"/>
      <c r="VGE48" s="62"/>
      <c r="VGF48" s="63"/>
      <c r="VGG48" s="62"/>
      <c r="VGH48" s="63"/>
      <c r="VGI48" s="62"/>
      <c r="VGJ48" s="63"/>
      <c r="VGK48" s="62"/>
      <c r="VGL48" s="63"/>
      <c r="VGM48" s="62"/>
      <c r="VGN48" s="63"/>
      <c r="VGO48" s="62"/>
      <c r="VGP48" s="63"/>
      <c r="VGQ48" s="62"/>
      <c r="VGR48" s="63"/>
      <c r="VGS48" s="62"/>
      <c r="VGT48" s="63"/>
      <c r="VGU48" s="62"/>
      <c r="VGV48" s="63"/>
      <c r="VGW48" s="62"/>
      <c r="VGX48" s="63"/>
      <c r="VGY48" s="62"/>
      <c r="VGZ48" s="63"/>
      <c r="VHA48" s="62"/>
      <c r="VHB48" s="63"/>
      <c r="VHC48" s="62"/>
      <c r="VHD48" s="63"/>
      <c r="VHE48" s="62"/>
      <c r="VHF48" s="63"/>
      <c r="VHG48" s="62"/>
      <c r="VHH48" s="63"/>
      <c r="VHI48" s="62"/>
      <c r="VHJ48" s="63"/>
      <c r="VHK48" s="62"/>
      <c r="VHL48" s="63"/>
      <c r="VHM48" s="62"/>
      <c r="VHN48" s="63"/>
      <c r="VHO48" s="62"/>
      <c r="VHP48" s="63"/>
      <c r="VHQ48" s="62"/>
      <c r="VHR48" s="63"/>
      <c r="VHS48" s="62"/>
      <c r="VHT48" s="63"/>
      <c r="VHU48" s="62"/>
      <c r="VHV48" s="63"/>
      <c r="VHW48" s="62"/>
      <c r="VHX48" s="63"/>
      <c r="VHY48" s="62"/>
      <c r="VHZ48" s="63"/>
      <c r="VIA48" s="62"/>
      <c r="VIB48" s="63"/>
      <c r="VIC48" s="62"/>
      <c r="VID48" s="63"/>
      <c r="VIE48" s="62"/>
      <c r="VIF48" s="63"/>
      <c r="VIG48" s="62"/>
      <c r="VIH48" s="63"/>
      <c r="VII48" s="62"/>
      <c r="VIJ48" s="63"/>
      <c r="VIK48" s="62"/>
      <c r="VIL48" s="63"/>
      <c r="VIM48" s="62"/>
      <c r="VIN48" s="63"/>
      <c r="VIO48" s="62"/>
      <c r="VIP48" s="63"/>
      <c r="VIQ48" s="62"/>
      <c r="VIR48" s="63"/>
      <c r="VIS48" s="62"/>
      <c r="VIT48" s="63"/>
      <c r="VIU48" s="62"/>
      <c r="VIV48" s="63"/>
      <c r="VIW48" s="62"/>
      <c r="VIX48" s="63"/>
      <c r="VIY48" s="62"/>
      <c r="VIZ48" s="63"/>
      <c r="VJA48" s="62"/>
      <c r="VJB48" s="63"/>
      <c r="VJC48" s="62"/>
      <c r="VJD48" s="63"/>
      <c r="VJE48" s="62"/>
      <c r="VJF48" s="63"/>
      <c r="VJG48" s="62"/>
      <c r="VJH48" s="63"/>
      <c r="VJI48" s="62"/>
      <c r="VJJ48" s="63"/>
      <c r="VJK48" s="62"/>
      <c r="VJL48" s="63"/>
      <c r="VJM48" s="62"/>
      <c r="VJN48" s="63"/>
      <c r="VJO48" s="62"/>
      <c r="VJP48" s="63"/>
      <c r="VJQ48" s="62"/>
      <c r="VJR48" s="63"/>
      <c r="VJS48" s="62"/>
      <c r="VJT48" s="63"/>
      <c r="VJU48" s="62"/>
      <c r="VJV48" s="63"/>
      <c r="VJW48" s="62"/>
      <c r="VJX48" s="63"/>
      <c r="VJY48" s="62"/>
      <c r="VJZ48" s="63"/>
      <c r="VKA48" s="62"/>
      <c r="VKB48" s="63"/>
      <c r="VKC48" s="62"/>
      <c r="VKD48" s="63"/>
      <c r="VKE48" s="62"/>
      <c r="VKF48" s="63"/>
      <c r="VKG48" s="62"/>
      <c r="VKH48" s="63"/>
      <c r="VKI48" s="62"/>
      <c r="VKJ48" s="63"/>
      <c r="VKK48" s="62"/>
      <c r="VKL48" s="63"/>
      <c r="VKM48" s="62"/>
      <c r="VKN48" s="63"/>
      <c r="VKO48" s="62"/>
      <c r="VKP48" s="63"/>
      <c r="VKQ48" s="62"/>
      <c r="VKR48" s="63"/>
      <c r="VKS48" s="62"/>
      <c r="VKT48" s="63"/>
      <c r="VKU48" s="62"/>
      <c r="VKV48" s="63"/>
      <c r="VKW48" s="62"/>
      <c r="VKX48" s="63"/>
      <c r="VKY48" s="62"/>
      <c r="VKZ48" s="63"/>
      <c r="VLA48" s="62"/>
      <c r="VLB48" s="63"/>
      <c r="VLC48" s="62"/>
      <c r="VLD48" s="63"/>
      <c r="VLE48" s="62"/>
      <c r="VLF48" s="63"/>
      <c r="VLG48" s="62"/>
      <c r="VLH48" s="63"/>
      <c r="VLI48" s="62"/>
      <c r="VLJ48" s="63"/>
      <c r="VLK48" s="62"/>
      <c r="VLL48" s="63"/>
      <c r="VLM48" s="62"/>
      <c r="VLN48" s="63"/>
      <c r="VLO48" s="62"/>
      <c r="VLP48" s="63"/>
      <c r="VLQ48" s="62"/>
      <c r="VLR48" s="63"/>
      <c r="VLS48" s="62"/>
      <c r="VLT48" s="63"/>
      <c r="VLU48" s="62"/>
      <c r="VLV48" s="63"/>
      <c r="VLW48" s="62"/>
      <c r="VLX48" s="63"/>
      <c r="VLY48" s="62"/>
      <c r="VLZ48" s="63"/>
      <c r="VMA48" s="62"/>
      <c r="VMB48" s="63"/>
      <c r="VMC48" s="62"/>
      <c r="VMD48" s="63"/>
      <c r="VME48" s="62"/>
      <c r="VMF48" s="63"/>
      <c r="VMG48" s="62"/>
      <c r="VMH48" s="63"/>
      <c r="VMI48" s="62"/>
      <c r="VMJ48" s="63"/>
      <c r="VMK48" s="62"/>
      <c r="VML48" s="63"/>
      <c r="VMM48" s="62"/>
      <c r="VMN48" s="63"/>
      <c r="VMO48" s="62"/>
      <c r="VMP48" s="63"/>
      <c r="VMQ48" s="62"/>
      <c r="VMR48" s="63"/>
      <c r="VMS48" s="62"/>
      <c r="VMT48" s="63"/>
      <c r="VMU48" s="62"/>
      <c r="VMV48" s="63"/>
      <c r="VMW48" s="62"/>
      <c r="VMX48" s="63"/>
      <c r="VMY48" s="62"/>
      <c r="VMZ48" s="63"/>
      <c r="VNA48" s="62"/>
      <c r="VNB48" s="63"/>
      <c r="VNC48" s="62"/>
      <c r="VND48" s="63"/>
      <c r="VNE48" s="62"/>
      <c r="VNF48" s="63"/>
      <c r="VNG48" s="62"/>
      <c r="VNH48" s="63"/>
      <c r="VNI48" s="62"/>
      <c r="VNJ48" s="63"/>
      <c r="VNK48" s="62"/>
      <c r="VNL48" s="63"/>
      <c r="VNM48" s="62"/>
      <c r="VNN48" s="63"/>
      <c r="VNO48" s="62"/>
      <c r="VNP48" s="63"/>
      <c r="VNQ48" s="62"/>
      <c r="VNR48" s="63"/>
      <c r="VNS48" s="62"/>
      <c r="VNT48" s="63"/>
      <c r="VNU48" s="62"/>
      <c r="VNV48" s="63"/>
      <c r="VNW48" s="62"/>
      <c r="VNX48" s="63"/>
      <c r="VNY48" s="62"/>
      <c r="VNZ48" s="63"/>
      <c r="VOA48" s="62"/>
      <c r="VOB48" s="63"/>
      <c r="VOC48" s="62"/>
      <c r="VOD48" s="63"/>
      <c r="VOE48" s="62"/>
      <c r="VOF48" s="63"/>
      <c r="VOG48" s="62"/>
      <c r="VOH48" s="63"/>
      <c r="VOI48" s="62"/>
      <c r="VOJ48" s="63"/>
      <c r="VOK48" s="62"/>
      <c r="VOL48" s="63"/>
      <c r="VOM48" s="62"/>
      <c r="VON48" s="63"/>
      <c r="VOO48" s="62"/>
      <c r="VOP48" s="63"/>
      <c r="VOQ48" s="62"/>
      <c r="VOR48" s="63"/>
      <c r="VOS48" s="62"/>
      <c r="VOT48" s="63"/>
      <c r="VOU48" s="62"/>
      <c r="VOV48" s="63"/>
      <c r="VOW48" s="62"/>
      <c r="VOX48" s="63"/>
      <c r="VOY48" s="62"/>
      <c r="VOZ48" s="63"/>
      <c r="VPA48" s="62"/>
      <c r="VPB48" s="63"/>
      <c r="VPC48" s="62"/>
      <c r="VPD48" s="63"/>
      <c r="VPE48" s="62"/>
      <c r="VPF48" s="63"/>
      <c r="VPG48" s="62"/>
      <c r="VPH48" s="63"/>
      <c r="VPI48" s="62"/>
      <c r="VPJ48" s="63"/>
      <c r="VPK48" s="62"/>
      <c r="VPL48" s="63"/>
      <c r="VPM48" s="62"/>
      <c r="VPN48" s="63"/>
      <c r="VPO48" s="62"/>
      <c r="VPP48" s="63"/>
      <c r="VPQ48" s="62"/>
      <c r="VPR48" s="63"/>
      <c r="VPS48" s="62"/>
      <c r="VPT48" s="63"/>
      <c r="VPU48" s="62"/>
      <c r="VPV48" s="63"/>
      <c r="VPW48" s="62"/>
      <c r="VPX48" s="63"/>
      <c r="VPY48" s="62"/>
      <c r="VPZ48" s="63"/>
      <c r="VQA48" s="62"/>
      <c r="VQB48" s="63"/>
      <c r="VQC48" s="62"/>
      <c r="VQD48" s="63"/>
      <c r="VQE48" s="62"/>
      <c r="VQF48" s="63"/>
      <c r="VQG48" s="62"/>
      <c r="VQH48" s="63"/>
      <c r="VQI48" s="62"/>
      <c r="VQJ48" s="63"/>
      <c r="VQK48" s="62"/>
      <c r="VQL48" s="63"/>
      <c r="VQM48" s="62"/>
      <c r="VQN48" s="63"/>
      <c r="VQO48" s="62"/>
      <c r="VQP48" s="63"/>
      <c r="VQQ48" s="62"/>
      <c r="VQR48" s="63"/>
      <c r="VQS48" s="62"/>
      <c r="VQT48" s="63"/>
      <c r="VQU48" s="62"/>
      <c r="VQV48" s="63"/>
      <c r="VQW48" s="62"/>
      <c r="VQX48" s="63"/>
      <c r="VQY48" s="62"/>
      <c r="VQZ48" s="63"/>
      <c r="VRA48" s="62"/>
      <c r="VRB48" s="63"/>
      <c r="VRC48" s="62"/>
      <c r="VRD48" s="63"/>
      <c r="VRE48" s="62"/>
      <c r="VRF48" s="63"/>
      <c r="VRG48" s="62"/>
      <c r="VRH48" s="63"/>
      <c r="VRI48" s="62"/>
      <c r="VRJ48" s="63"/>
      <c r="VRK48" s="62"/>
      <c r="VRL48" s="63"/>
      <c r="VRM48" s="62"/>
      <c r="VRN48" s="63"/>
      <c r="VRO48" s="62"/>
      <c r="VRP48" s="63"/>
      <c r="VRQ48" s="62"/>
      <c r="VRR48" s="63"/>
      <c r="VRS48" s="62"/>
      <c r="VRT48" s="63"/>
      <c r="VRU48" s="62"/>
      <c r="VRV48" s="63"/>
      <c r="VRW48" s="62"/>
      <c r="VRX48" s="63"/>
      <c r="VRY48" s="62"/>
      <c r="VRZ48" s="63"/>
      <c r="VSA48" s="62"/>
      <c r="VSB48" s="63"/>
      <c r="VSC48" s="62"/>
      <c r="VSD48" s="63"/>
      <c r="VSE48" s="62"/>
      <c r="VSF48" s="63"/>
      <c r="VSG48" s="62"/>
      <c r="VSH48" s="63"/>
      <c r="VSI48" s="62"/>
      <c r="VSJ48" s="63"/>
      <c r="VSK48" s="62"/>
      <c r="VSL48" s="63"/>
      <c r="VSM48" s="62"/>
      <c r="VSN48" s="63"/>
      <c r="VSO48" s="62"/>
      <c r="VSP48" s="63"/>
      <c r="VSQ48" s="62"/>
      <c r="VSR48" s="63"/>
      <c r="VSS48" s="62"/>
      <c r="VST48" s="63"/>
      <c r="VSU48" s="62"/>
      <c r="VSV48" s="63"/>
      <c r="VSW48" s="62"/>
      <c r="VSX48" s="63"/>
      <c r="VSY48" s="62"/>
      <c r="VSZ48" s="63"/>
      <c r="VTA48" s="62"/>
      <c r="VTB48" s="63"/>
      <c r="VTC48" s="62"/>
      <c r="VTD48" s="63"/>
      <c r="VTE48" s="62"/>
      <c r="VTF48" s="63"/>
      <c r="VTG48" s="62"/>
      <c r="VTH48" s="63"/>
      <c r="VTI48" s="62"/>
      <c r="VTJ48" s="63"/>
      <c r="VTK48" s="62"/>
      <c r="VTL48" s="63"/>
      <c r="VTM48" s="62"/>
      <c r="VTN48" s="63"/>
      <c r="VTO48" s="62"/>
      <c r="VTP48" s="63"/>
      <c r="VTQ48" s="62"/>
      <c r="VTR48" s="63"/>
      <c r="VTS48" s="62"/>
      <c r="VTT48" s="63"/>
      <c r="VTU48" s="62"/>
      <c r="VTV48" s="63"/>
      <c r="VTW48" s="62"/>
      <c r="VTX48" s="63"/>
      <c r="VTY48" s="62"/>
      <c r="VTZ48" s="63"/>
      <c r="VUA48" s="62"/>
      <c r="VUB48" s="63"/>
      <c r="VUC48" s="62"/>
      <c r="VUD48" s="63"/>
      <c r="VUE48" s="62"/>
      <c r="VUF48" s="63"/>
      <c r="VUG48" s="62"/>
      <c r="VUH48" s="63"/>
      <c r="VUI48" s="62"/>
      <c r="VUJ48" s="63"/>
      <c r="VUK48" s="62"/>
      <c r="VUL48" s="63"/>
      <c r="VUM48" s="62"/>
      <c r="VUN48" s="63"/>
      <c r="VUO48" s="62"/>
      <c r="VUP48" s="63"/>
      <c r="VUQ48" s="62"/>
      <c r="VUR48" s="63"/>
      <c r="VUS48" s="62"/>
      <c r="VUT48" s="63"/>
      <c r="VUU48" s="62"/>
      <c r="VUV48" s="63"/>
      <c r="VUW48" s="62"/>
      <c r="VUX48" s="63"/>
      <c r="VUY48" s="62"/>
      <c r="VUZ48" s="63"/>
      <c r="VVA48" s="62"/>
      <c r="VVB48" s="63"/>
      <c r="VVC48" s="62"/>
      <c r="VVD48" s="63"/>
      <c r="VVE48" s="62"/>
      <c r="VVF48" s="63"/>
      <c r="VVG48" s="62"/>
      <c r="VVH48" s="63"/>
      <c r="VVI48" s="62"/>
      <c r="VVJ48" s="63"/>
      <c r="VVK48" s="62"/>
      <c r="VVL48" s="63"/>
      <c r="VVM48" s="62"/>
      <c r="VVN48" s="63"/>
      <c r="VVO48" s="62"/>
      <c r="VVP48" s="63"/>
      <c r="VVQ48" s="62"/>
      <c r="VVR48" s="63"/>
      <c r="VVS48" s="62"/>
      <c r="VVT48" s="63"/>
      <c r="VVU48" s="62"/>
      <c r="VVV48" s="63"/>
      <c r="VVW48" s="62"/>
      <c r="VVX48" s="63"/>
      <c r="VVY48" s="62"/>
      <c r="VVZ48" s="63"/>
      <c r="VWA48" s="62"/>
      <c r="VWB48" s="63"/>
      <c r="VWC48" s="62"/>
      <c r="VWD48" s="63"/>
      <c r="VWE48" s="62"/>
      <c r="VWF48" s="63"/>
      <c r="VWG48" s="62"/>
      <c r="VWH48" s="63"/>
      <c r="VWI48" s="62"/>
      <c r="VWJ48" s="63"/>
      <c r="VWK48" s="62"/>
      <c r="VWL48" s="63"/>
      <c r="VWM48" s="62"/>
      <c r="VWN48" s="63"/>
      <c r="VWO48" s="62"/>
      <c r="VWP48" s="63"/>
      <c r="VWQ48" s="62"/>
      <c r="VWR48" s="63"/>
      <c r="VWS48" s="62"/>
      <c r="VWT48" s="63"/>
      <c r="VWU48" s="62"/>
      <c r="VWV48" s="63"/>
      <c r="VWW48" s="62"/>
      <c r="VWX48" s="63"/>
      <c r="VWY48" s="62"/>
      <c r="VWZ48" s="63"/>
      <c r="VXA48" s="62"/>
      <c r="VXB48" s="63"/>
      <c r="VXC48" s="62"/>
      <c r="VXD48" s="63"/>
      <c r="VXE48" s="62"/>
      <c r="VXF48" s="63"/>
      <c r="VXG48" s="62"/>
      <c r="VXH48" s="63"/>
      <c r="VXI48" s="62"/>
      <c r="VXJ48" s="63"/>
      <c r="VXK48" s="62"/>
      <c r="VXL48" s="63"/>
      <c r="VXM48" s="62"/>
      <c r="VXN48" s="63"/>
      <c r="VXO48" s="62"/>
      <c r="VXP48" s="63"/>
      <c r="VXQ48" s="62"/>
      <c r="VXR48" s="63"/>
      <c r="VXS48" s="62"/>
      <c r="VXT48" s="63"/>
      <c r="VXU48" s="62"/>
      <c r="VXV48" s="63"/>
      <c r="VXW48" s="62"/>
      <c r="VXX48" s="63"/>
      <c r="VXY48" s="62"/>
      <c r="VXZ48" s="63"/>
      <c r="VYA48" s="62"/>
      <c r="VYB48" s="63"/>
      <c r="VYC48" s="62"/>
      <c r="VYD48" s="63"/>
      <c r="VYE48" s="62"/>
      <c r="VYF48" s="63"/>
      <c r="VYG48" s="62"/>
      <c r="VYH48" s="63"/>
      <c r="VYI48" s="62"/>
      <c r="VYJ48" s="63"/>
      <c r="VYK48" s="62"/>
      <c r="VYL48" s="63"/>
      <c r="VYM48" s="62"/>
      <c r="VYN48" s="63"/>
      <c r="VYO48" s="62"/>
      <c r="VYP48" s="63"/>
      <c r="VYQ48" s="62"/>
      <c r="VYR48" s="63"/>
      <c r="VYS48" s="62"/>
      <c r="VYT48" s="63"/>
      <c r="VYU48" s="62"/>
      <c r="VYV48" s="63"/>
      <c r="VYW48" s="62"/>
      <c r="VYX48" s="63"/>
      <c r="VYY48" s="62"/>
      <c r="VYZ48" s="63"/>
      <c r="VZA48" s="62"/>
      <c r="VZB48" s="63"/>
      <c r="VZC48" s="62"/>
      <c r="VZD48" s="63"/>
      <c r="VZE48" s="62"/>
      <c r="VZF48" s="63"/>
      <c r="VZG48" s="62"/>
      <c r="VZH48" s="63"/>
      <c r="VZI48" s="62"/>
      <c r="VZJ48" s="63"/>
      <c r="VZK48" s="62"/>
      <c r="VZL48" s="63"/>
      <c r="VZM48" s="62"/>
      <c r="VZN48" s="63"/>
      <c r="VZO48" s="62"/>
      <c r="VZP48" s="63"/>
      <c r="VZQ48" s="62"/>
      <c r="VZR48" s="63"/>
      <c r="VZS48" s="62"/>
      <c r="VZT48" s="63"/>
      <c r="VZU48" s="62"/>
      <c r="VZV48" s="63"/>
      <c r="VZW48" s="62"/>
      <c r="VZX48" s="63"/>
      <c r="VZY48" s="62"/>
      <c r="VZZ48" s="63"/>
      <c r="WAA48" s="62"/>
      <c r="WAB48" s="63"/>
      <c r="WAC48" s="62"/>
      <c r="WAD48" s="63"/>
      <c r="WAE48" s="62"/>
      <c r="WAF48" s="63"/>
      <c r="WAG48" s="62"/>
      <c r="WAH48" s="63"/>
      <c r="WAI48" s="62"/>
      <c r="WAJ48" s="63"/>
      <c r="WAK48" s="62"/>
      <c r="WAL48" s="63"/>
      <c r="WAM48" s="62"/>
      <c r="WAN48" s="63"/>
      <c r="WAO48" s="62"/>
      <c r="WAP48" s="63"/>
      <c r="WAQ48" s="62"/>
      <c r="WAR48" s="63"/>
      <c r="WAS48" s="62"/>
      <c r="WAT48" s="63"/>
      <c r="WAU48" s="62"/>
      <c r="WAV48" s="63"/>
      <c r="WAW48" s="62"/>
      <c r="WAX48" s="63"/>
      <c r="WAY48" s="62"/>
      <c r="WAZ48" s="63"/>
      <c r="WBA48" s="62"/>
      <c r="WBB48" s="63"/>
      <c r="WBC48" s="62"/>
      <c r="WBD48" s="63"/>
      <c r="WBE48" s="62"/>
      <c r="WBF48" s="63"/>
      <c r="WBG48" s="62"/>
      <c r="WBH48" s="63"/>
      <c r="WBI48" s="62"/>
      <c r="WBJ48" s="63"/>
      <c r="WBK48" s="62"/>
      <c r="WBL48" s="63"/>
      <c r="WBM48" s="62"/>
      <c r="WBN48" s="63"/>
      <c r="WBO48" s="62"/>
      <c r="WBP48" s="63"/>
      <c r="WBQ48" s="62"/>
      <c r="WBR48" s="63"/>
      <c r="WBS48" s="62"/>
      <c r="WBT48" s="63"/>
      <c r="WBU48" s="62"/>
      <c r="WBV48" s="63"/>
      <c r="WBW48" s="62"/>
      <c r="WBX48" s="63"/>
      <c r="WBY48" s="62"/>
      <c r="WBZ48" s="63"/>
      <c r="WCA48" s="62"/>
      <c r="WCB48" s="63"/>
      <c r="WCC48" s="62"/>
      <c r="WCD48" s="63"/>
      <c r="WCE48" s="62"/>
      <c r="WCF48" s="63"/>
      <c r="WCG48" s="62"/>
      <c r="WCH48" s="63"/>
      <c r="WCI48" s="62"/>
      <c r="WCJ48" s="63"/>
      <c r="WCK48" s="62"/>
      <c r="WCL48" s="63"/>
      <c r="WCM48" s="62"/>
      <c r="WCN48" s="63"/>
      <c r="WCO48" s="62"/>
      <c r="WCP48" s="63"/>
      <c r="WCQ48" s="62"/>
      <c r="WCR48" s="63"/>
      <c r="WCS48" s="62"/>
      <c r="WCT48" s="63"/>
      <c r="WCU48" s="62"/>
      <c r="WCV48" s="63"/>
      <c r="WCW48" s="62"/>
      <c r="WCX48" s="63"/>
      <c r="WCY48" s="62"/>
      <c r="WCZ48" s="63"/>
      <c r="WDA48" s="62"/>
      <c r="WDB48" s="63"/>
      <c r="WDC48" s="62"/>
      <c r="WDD48" s="63"/>
      <c r="WDE48" s="62"/>
      <c r="WDF48" s="63"/>
      <c r="WDG48" s="62"/>
      <c r="WDH48" s="63"/>
      <c r="WDI48" s="62"/>
      <c r="WDJ48" s="63"/>
      <c r="WDK48" s="62"/>
      <c r="WDL48" s="63"/>
      <c r="WDM48" s="62"/>
      <c r="WDN48" s="63"/>
      <c r="WDO48" s="62"/>
      <c r="WDP48" s="63"/>
      <c r="WDQ48" s="62"/>
      <c r="WDR48" s="63"/>
      <c r="WDS48" s="62"/>
      <c r="WDT48" s="63"/>
      <c r="WDU48" s="62"/>
      <c r="WDV48" s="63"/>
      <c r="WDW48" s="62"/>
      <c r="WDX48" s="63"/>
      <c r="WDY48" s="62"/>
      <c r="WDZ48" s="63"/>
      <c r="WEA48" s="62"/>
      <c r="WEB48" s="63"/>
      <c r="WEC48" s="62"/>
      <c r="WED48" s="63"/>
      <c r="WEE48" s="62"/>
      <c r="WEF48" s="63"/>
      <c r="WEG48" s="62"/>
      <c r="WEH48" s="63"/>
      <c r="WEI48" s="62"/>
      <c r="WEJ48" s="63"/>
      <c r="WEK48" s="62"/>
      <c r="WEL48" s="63"/>
      <c r="WEM48" s="62"/>
      <c r="WEN48" s="63"/>
      <c r="WEO48" s="62"/>
      <c r="WEP48" s="63"/>
      <c r="WEQ48" s="62"/>
      <c r="WER48" s="63"/>
      <c r="WES48" s="62"/>
      <c r="WET48" s="63"/>
      <c r="WEU48" s="62"/>
      <c r="WEV48" s="63"/>
      <c r="WEW48" s="62"/>
      <c r="WEX48" s="63"/>
      <c r="WEY48" s="62"/>
      <c r="WEZ48" s="63"/>
      <c r="WFA48" s="62"/>
      <c r="WFB48" s="63"/>
      <c r="WFC48" s="62"/>
      <c r="WFD48" s="63"/>
      <c r="WFE48" s="62"/>
      <c r="WFF48" s="63"/>
      <c r="WFG48" s="62"/>
      <c r="WFH48" s="63"/>
      <c r="WFI48" s="62"/>
      <c r="WFJ48" s="63"/>
      <c r="WFK48" s="62"/>
      <c r="WFL48" s="63"/>
      <c r="WFM48" s="62"/>
      <c r="WFN48" s="63"/>
      <c r="WFO48" s="62"/>
      <c r="WFP48" s="63"/>
      <c r="WFQ48" s="62"/>
      <c r="WFR48" s="63"/>
      <c r="WFS48" s="62"/>
      <c r="WFT48" s="63"/>
      <c r="WFU48" s="62"/>
      <c r="WFV48" s="63"/>
      <c r="WFW48" s="62"/>
      <c r="WFX48" s="63"/>
      <c r="WFY48" s="62"/>
      <c r="WFZ48" s="63"/>
      <c r="WGA48" s="62"/>
      <c r="WGB48" s="63"/>
      <c r="WGC48" s="62"/>
      <c r="WGD48" s="63"/>
      <c r="WGE48" s="62"/>
      <c r="WGF48" s="63"/>
      <c r="WGG48" s="62"/>
      <c r="WGH48" s="63"/>
      <c r="WGI48" s="62"/>
      <c r="WGJ48" s="63"/>
      <c r="WGK48" s="62"/>
      <c r="WGL48" s="63"/>
      <c r="WGM48" s="62"/>
      <c r="WGN48" s="63"/>
      <c r="WGO48" s="62"/>
      <c r="WGP48" s="63"/>
      <c r="WGQ48" s="62"/>
      <c r="WGR48" s="63"/>
      <c r="WGS48" s="62"/>
      <c r="WGT48" s="63"/>
      <c r="WGU48" s="62"/>
      <c r="WGV48" s="63"/>
      <c r="WGW48" s="62"/>
      <c r="WGX48" s="63"/>
      <c r="WGY48" s="62"/>
      <c r="WGZ48" s="63"/>
      <c r="WHA48" s="62"/>
      <c r="WHB48" s="63"/>
      <c r="WHC48" s="62"/>
      <c r="WHD48" s="63"/>
      <c r="WHE48" s="62"/>
      <c r="WHF48" s="63"/>
      <c r="WHG48" s="62"/>
      <c r="WHH48" s="63"/>
      <c r="WHI48" s="62"/>
      <c r="WHJ48" s="63"/>
      <c r="WHK48" s="62"/>
      <c r="WHL48" s="63"/>
      <c r="WHM48" s="62"/>
      <c r="WHN48" s="63"/>
      <c r="WHO48" s="62"/>
      <c r="WHP48" s="63"/>
      <c r="WHQ48" s="62"/>
      <c r="WHR48" s="63"/>
      <c r="WHS48" s="62"/>
      <c r="WHT48" s="63"/>
      <c r="WHU48" s="62"/>
      <c r="WHV48" s="63"/>
      <c r="WHW48" s="62"/>
      <c r="WHX48" s="63"/>
      <c r="WHY48" s="62"/>
      <c r="WHZ48" s="63"/>
      <c r="WIA48" s="62"/>
      <c r="WIB48" s="63"/>
      <c r="WIC48" s="62"/>
      <c r="WID48" s="63"/>
      <c r="WIE48" s="62"/>
      <c r="WIF48" s="63"/>
      <c r="WIG48" s="62"/>
      <c r="WIH48" s="63"/>
      <c r="WII48" s="62"/>
      <c r="WIJ48" s="63"/>
      <c r="WIK48" s="62"/>
      <c r="WIL48" s="63"/>
      <c r="WIM48" s="62"/>
      <c r="WIN48" s="63"/>
      <c r="WIO48" s="62"/>
      <c r="WIP48" s="63"/>
      <c r="WIQ48" s="62"/>
      <c r="WIR48" s="63"/>
      <c r="WIS48" s="62"/>
      <c r="WIT48" s="63"/>
      <c r="WIU48" s="62"/>
      <c r="WIV48" s="63"/>
      <c r="WIW48" s="62"/>
      <c r="WIX48" s="63"/>
      <c r="WIY48" s="62"/>
      <c r="WIZ48" s="63"/>
      <c r="WJA48" s="62"/>
      <c r="WJB48" s="63"/>
      <c r="WJC48" s="62"/>
      <c r="WJD48" s="63"/>
      <c r="WJE48" s="62"/>
      <c r="WJF48" s="63"/>
      <c r="WJG48" s="62"/>
      <c r="WJH48" s="63"/>
      <c r="WJI48" s="62"/>
      <c r="WJJ48" s="63"/>
      <c r="WJK48" s="62"/>
      <c r="WJL48" s="63"/>
      <c r="WJM48" s="62"/>
      <c r="WJN48" s="63"/>
      <c r="WJO48" s="62"/>
      <c r="WJP48" s="63"/>
      <c r="WJQ48" s="62"/>
      <c r="WJR48" s="63"/>
      <c r="WJS48" s="62"/>
      <c r="WJT48" s="63"/>
      <c r="WJU48" s="62"/>
      <c r="WJV48" s="63"/>
      <c r="WJW48" s="62"/>
      <c r="WJX48" s="63"/>
      <c r="WJY48" s="62"/>
      <c r="WJZ48" s="63"/>
      <c r="WKA48" s="62"/>
      <c r="WKB48" s="63"/>
      <c r="WKC48" s="62"/>
      <c r="WKD48" s="63"/>
      <c r="WKE48" s="62"/>
      <c r="WKF48" s="63"/>
      <c r="WKG48" s="62"/>
      <c r="WKH48" s="63"/>
      <c r="WKI48" s="62"/>
      <c r="WKJ48" s="63"/>
      <c r="WKK48" s="62"/>
      <c r="WKL48" s="63"/>
      <c r="WKM48" s="62"/>
      <c r="WKN48" s="63"/>
      <c r="WKO48" s="62"/>
      <c r="WKP48" s="63"/>
      <c r="WKQ48" s="62"/>
      <c r="WKR48" s="63"/>
      <c r="WKS48" s="62"/>
      <c r="WKT48" s="63"/>
      <c r="WKU48" s="62"/>
      <c r="WKV48" s="63"/>
      <c r="WKW48" s="62"/>
      <c r="WKX48" s="63"/>
      <c r="WKY48" s="62"/>
      <c r="WKZ48" s="63"/>
      <c r="WLA48" s="62"/>
      <c r="WLB48" s="63"/>
      <c r="WLC48" s="62"/>
      <c r="WLD48" s="63"/>
      <c r="WLE48" s="62"/>
      <c r="WLF48" s="63"/>
      <c r="WLG48" s="62"/>
      <c r="WLH48" s="63"/>
      <c r="WLI48" s="62"/>
      <c r="WLJ48" s="63"/>
      <c r="WLK48" s="62"/>
      <c r="WLL48" s="63"/>
      <c r="WLM48" s="62"/>
      <c r="WLN48" s="63"/>
      <c r="WLO48" s="62"/>
      <c r="WLP48" s="63"/>
      <c r="WLQ48" s="62"/>
      <c r="WLR48" s="63"/>
      <c r="WLS48" s="62"/>
      <c r="WLT48" s="63"/>
      <c r="WLU48" s="62"/>
      <c r="WLV48" s="63"/>
      <c r="WLW48" s="62"/>
      <c r="WLX48" s="63"/>
      <c r="WLY48" s="62"/>
      <c r="WLZ48" s="63"/>
      <c r="WMA48" s="62"/>
      <c r="WMB48" s="63"/>
      <c r="WMC48" s="62"/>
      <c r="WMD48" s="63"/>
      <c r="WME48" s="62"/>
      <c r="WMF48" s="63"/>
      <c r="WMG48" s="62"/>
      <c r="WMH48" s="63"/>
      <c r="WMI48" s="62"/>
      <c r="WMJ48" s="63"/>
      <c r="WMK48" s="62"/>
      <c r="WML48" s="63"/>
      <c r="WMM48" s="62"/>
      <c r="WMN48" s="63"/>
      <c r="WMO48" s="62"/>
      <c r="WMP48" s="63"/>
      <c r="WMQ48" s="62"/>
      <c r="WMR48" s="63"/>
      <c r="WMS48" s="62"/>
      <c r="WMT48" s="63"/>
      <c r="WMU48" s="62"/>
      <c r="WMV48" s="63"/>
      <c r="WMW48" s="62"/>
      <c r="WMX48" s="63"/>
      <c r="WMY48" s="62"/>
      <c r="WMZ48" s="63"/>
      <c r="WNA48" s="62"/>
      <c r="WNB48" s="63"/>
      <c r="WNC48" s="62"/>
      <c r="WND48" s="63"/>
      <c r="WNE48" s="62"/>
      <c r="WNF48" s="63"/>
      <c r="WNG48" s="62"/>
      <c r="WNH48" s="63"/>
      <c r="WNI48" s="62"/>
      <c r="WNJ48" s="63"/>
      <c r="WNK48" s="62"/>
      <c r="WNL48" s="63"/>
      <c r="WNM48" s="62"/>
      <c r="WNN48" s="63"/>
      <c r="WNO48" s="62"/>
      <c r="WNP48" s="63"/>
      <c r="WNQ48" s="62"/>
      <c r="WNR48" s="63"/>
      <c r="WNS48" s="62"/>
      <c r="WNT48" s="63"/>
      <c r="WNU48" s="62"/>
      <c r="WNV48" s="63"/>
      <c r="WNW48" s="62"/>
      <c r="WNX48" s="63"/>
      <c r="WNY48" s="62"/>
      <c r="WNZ48" s="63"/>
      <c r="WOA48" s="62"/>
      <c r="WOB48" s="63"/>
      <c r="WOC48" s="62"/>
      <c r="WOD48" s="63"/>
      <c r="WOE48" s="62"/>
      <c r="WOF48" s="63"/>
      <c r="WOG48" s="62"/>
      <c r="WOH48" s="63"/>
      <c r="WOI48" s="62"/>
      <c r="WOJ48" s="63"/>
      <c r="WOK48" s="62"/>
      <c r="WOL48" s="63"/>
      <c r="WOM48" s="62"/>
      <c r="WON48" s="63"/>
      <c r="WOO48" s="62"/>
      <c r="WOP48" s="63"/>
      <c r="WOQ48" s="62"/>
      <c r="WOR48" s="63"/>
      <c r="WOS48" s="62"/>
      <c r="WOT48" s="63"/>
      <c r="WOU48" s="62"/>
      <c r="WOV48" s="63"/>
      <c r="WOW48" s="62"/>
      <c r="WOX48" s="63"/>
      <c r="WOY48" s="62"/>
      <c r="WOZ48" s="63"/>
      <c r="WPA48" s="62"/>
      <c r="WPB48" s="63"/>
      <c r="WPC48" s="62"/>
      <c r="WPD48" s="63"/>
      <c r="WPE48" s="62"/>
      <c r="WPF48" s="63"/>
      <c r="WPG48" s="62"/>
      <c r="WPH48" s="63"/>
      <c r="WPI48" s="62"/>
      <c r="WPJ48" s="63"/>
      <c r="WPK48" s="62"/>
      <c r="WPL48" s="63"/>
      <c r="WPM48" s="62"/>
      <c r="WPN48" s="63"/>
      <c r="WPO48" s="62"/>
      <c r="WPP48" s="63"/>
      <c r="WPQ48" s="62"/>
      <c r="WPR48" s="63"/>
      <c r="WPS48" s="62"/>
      <c r="WPT48" s="63"/>
      <c r="WPU48" s="62"/>
      <c r="WPV48" s="63"/>
      <c r="WPW48" s="62"/>
      <c r="WPX48" s="63"/>
      <c r="WPY48" s="62"/>
      <c r="WPZ48" s="63"/>
      <c r="WQA48" s="62"/>
      <c r="WQB48" s="63"/>
      <c r="WQC48" s="62"/>
      <c r="WQD48" s="63"/>
      <c r="WQE48" s="62"/>
      <c r="WQF48" s="63"/>
      <c r="WQG48" s="62"/>
      <c r="WQH48" s="63"/>
      <c r="WQI48" s="62"/>
      <c r="WQJ48" s="63"/>
      <c r="WQK48" s="62"/>
      <c r="WQL48" s="63"/>
      <c r="WQM48" s="62"/>
      <c r="WQN48" s="63"/>
      <c r="WQO48" s="62"/>
      <c r="WQP48" s="63"/>
      <c r="WQQ48" s="62"/>
      <c r="WQR48" s="63"/>
      <c r="WQS48" s="62"/>
      <c r="WQT48" s="63"/>
      <c r="WQU48" s="62"/>
      <c r="WQV48" s="63"/>
      <c r="WQW48" s="62"/>
      <c r="WQX48" s="63"/>
      <c r="WQY48" s="62"/>
      <c r="WQZ48" s="63"/>
      <c r="WRA48" s="62"/>
      <c r="WRB48" s="63"/>
      <c r="WRC48" s="62"/>
      <c r="WRD48" s="63"/>
      <c r="WRE48" s="62"/>
      <c r="WRF48" s="63"/>
      <c r="WRG48" s="62"/>
      <c r="WRH48" s="63"/>
      <c r="WRI48" s="62"/>
      <c r="WRJ48" s="63"/>
      <c r="WRK48" s="62"/>
      <c r="WRL48" s="63"/>
      <c r="WRM48" s="62"/>
      <c r="WRN48" s="63"/>
      <c r="WRO48" s="62"/>
      <c r="WRP48" s="63"/>
      <c r="WRQ48" s="62"/>
      <c r="WRR48" s="63"/>
      <c r="WRS48" s="62"/>
      <c r="WRT48" s="63"/>
      <c r="WRU48" s="62"/>
      <c r="WRV48" s="63"/>
      <c r="WRW48" s="62"/>
      <c r="WRX48" s="63"/>
      <c r="WRY48" s="62"/>
      <c r="WRZ48" s="63"/>
      <c r="WSA48" s="62"/>
      <c r="WSB48" s="63"/>
      <c r="WSC48" s="62"/>
      <c r="WSD48" s="63"/>
      <c r="WSE48" s="62"/>
      <c r="WSF48" s="63"/>
      <c r="WSG48" s="62"/>
      <c r="WSH48" s="63"/>
      <c r="WSI48" s="62"/>
      <c r="WSJ48" s="63"/>
      <c r="WSK48" s="62"/>
      <c r="WSL48" s="63"/>
      <c r="WSM48" s="62"/>
      <c r="WSN48" s="63"/>
      <c r="WSO48" s="62"/>
      <c r="WSP48" s="63"/>
      <c r="WSQ48" s="62"/>
      <c r="WSR48" s="63"/>
      <c r="WSS48" s="62"/>
      <c r="WST48" s="63"/>
      <c r="WSU48" s="62"/>
      <c r="WSV48" s="63"/>
      <c r="WSW48" s="62"/>
      <c r="WSX48" s="63"/>
      <c r="WSY48" s="62"/>
      <c r="WSZ48" s="63"/>
      <c r="WTA48" s="62"/>
      <c r="WTB48" s="63"/>
      <c r="WTC48" s="62"/>
      <c r="WTD48" s="63"/>
      <c r="WTE48" s="62"/>
      <c r="WTF48" s="63"/>
      <c r="WTG48" s="62"/>
      <c r="WTH48" s="63"/>
      <c r="WTI48" s="62"/>
      <c r="WTJ48" s="63"/>
      <c r="WTK48" s="62"/>
      <c r="WTL48" s="63"/>
      <c r="WTM48" s="62"/>
      <c r="WTN48" s="63"/>
      <c r="WTO48" s="62"/>
      <c r="WTP48" s="63"/>
      <c r="WTQ48" s="62"/>
      <c r="WTR48" s="63"/>
      <c r="WTS48" s="62"/>
      <c r="WTT48" s="63"/>
      <c r="WTU48" s="62"/>
      <c r="WTV48" s="63"/>
      <c r="WTW48" s="62"/>
      <c r="WTX48" s="63"/>
      <c r="WTY48" s="62"/>
      <c r="WTZ48" s="63"/>
      <c r="WUA48" s="62"/>
      <c r="WUB48" s="63"/>
      <c r="WUC48" s="62"/>
      <c r="WUD48" s="63"/>
      <c r="WUE48" s="62"/>
      <c r="WUF48" s="63"/>
      <c r="WUG48" s="62"/>
      <c r="WUH48" s="63"/>
      <c r="WUI48" s="62"/>
      <c r="WUJ48" s="63"/>
      <c r="WUK48" s="62"/>
      <c r="WUL48" s="63"/>
      <c r="WUM48" s="62"/>
      <c r="WUN48" s="63"/>
      <c r="WUO48" s="62"/>
      <c r="WUP48" s="63"/>
      <c r="WUQ48" s="62"/>
      <c r="WUR48" s="63"/>
      <c r="WUS48" s="62"/>
      <c r="WUT48" s="63"/>
      <c r="WUU48" s="62"/>
      <c r="WUV48" s="63"/>
      <c r="WUW48" s="62"/>
      <c r="WUX48" s="63"/>
      <c r="WUY48" s="62"/>
      <c r="WUZ48" s="63"/>
      <c r="WVA48" s="62"/>
      <c r="WVB48" s="63"/>
      <c r="WVC48" s="62"/>
      <c r="WVD48" s="63"/>
      <c r="WVE48" s="62"/>
      <c r="WVF48" s="63"/>
      <c r="WVG48" s="62"/>
      <c r="WVH48" s="63"/>
      <c r="WVI48" s="62"/>
      <c r="WVJ48" s="63"/>
      <c r="WVK48" s="62"/>
      <c r="WVL48" s="63"/>
      <c r="WVM48" s="62"/>
      <c r="WVN48" s="63"/>
      <c r="WVO48" s="62"/>
      <c r="WVP48" s="63"/>
      <c r="WVQ48" s="62"/>
      <c r="WVR48" s="63"/>
      <c r="WVS48" s="62"/>
      <c r="WVT48" s="63"/>
      <c r="WVU48" s="62"/>
      <c r="WVV48" s="63"/>
      <c r="WVW48" s="62"/>
      <c r="WVX48" s="63"/>
      <c r="WVY48" s="62"/>
      <c r="WVZ48" s="63"/>
      <c r="WWA48" s="62"/>
      <c r="WWB48" s="63"/>
      <c r="WWC48" s="62"/>
      <c r="WWD48" s="63"/>
      <c r="WWE48" s="62"/>
      <c r="WWF48" s="63"/>
      <c r="WWG48" s="62"/>
      <c r="WWH48" s="63"/>
      <c r="WWI48" s="62"/>
      <c r="WWJ48" s="63"/>
      <c r="WWK48" s="62"/>
      <c r="WWL48" s="63"/>
      <c r="WWM48" s="62"/>
      <c r="WWN48" s="63"/>
      <c r="WWO48" s="62"/>
      <c r="WWP48" s="63"/>
      <c r="WWQ48" s="62"/>
      <c r="WWR48" s="63"/>
      <c r="WWS48" s="62"/>
      <c r="WWT48" s="63"/>
      <c r="WWU48" s="62"/>
      <c r="WWV48" s="63"/>
      <c r="WWW48" s="62"/>
      <c r="WWX48" s="63"/>
      <c r="WWY48" s="62"/>
      <c r="WWZ48" s="63"/>
      <c r="WXA48" s="62"/>
      <c r="WXB48" s="63"/>
      <c r="WXC48" s="62"/>
      <c r="WXD48" s="63"/>
      <c r="WXE48" s="62"/>
      <c r="WXF48" s="63"/>
      <c r="WXG48" s="62"/>
      <c r="WXH48" s="63"/>
      <c r="WXI48" s="62"/>
      <c r="WXJ48" s="63"/>
      <c r="WXK48" s="62"/>
      <c r="WXL48" s="63"/>
      <c r="WXM48" s="62"/>
      <c r="WXN48" s="63"/>
      <c r="WXO48" s="62"/>
      <c r="WXP48" s="63"/>
      <c r="WXQ48" s="62"/>
      <c r="WXR48" s="63"/>
      <c r="WXS48" s="62"/>
      <c r="WXT48" s="63"/>
      <c r="WXU48" s="62"/>
      <c r="WXV48" s="63"/>
      <c r="WXW48" s="62"/>
      <c r="WXX48" s="63"/>
      <c r="WXY48" s="62"/>
      <c r="WXZ48" s="63"/>
      <c r="WYA48" s="62"/>
      <c r="WYB48" s="63"/>
      <c r="WYC48" s="62"/>
      <c r="WYD48" s="63"/>
      <c r="WYE48" s="62"/>
      <c r="WYF48" s="63"/>
      <c r="WYG48" s="62"/>
      <c r="WYH48" s="63"/>
      <c r="WYI48" s="62"/>
      <c r="WYJ48" s="63"/>
      <c r="WYK48" s="62"/>
      <c r="WYL48" s="63"/>
      <c r="WYM48" s="62"/>
      <c r="WYN48" s="63"/>
      <c r="WYO48" s="62"/>
      <c r="WYP48" s="63"/>
      <c r="WYQ48" s="62"/>
      <c r="WYR48" s="63"/>
      <c r="WYS48" s="62"/>
      <c r="WYT48" s="63"/>
      <c r="WYU48" s="62"/>
      <c r="WYV48" s="63"/>
      <c r="WYW48" s="62"/>
      <c r="WYX48" s="63"/>
      <c r="WYY48" s="62"/>
      <c r="WYZ48" s="63"/>
      <c r="WZA48" s="62"/>
      <c r="WZB48" s="63"/>
      <c r="WZC48" s="62"/>
      <c r="WZD48" s="63"/>
      <c r="WZE48" s="62"/>
      <c r="WZF48" s="63"/>
      <c r="WZG48" s="62"/>
      <c r="WZH48" s="63"/>
      <c r="WZI48" s="62"/>
      <c r="WZJ48" s="63"/>
      <c r="WZK48" s="62"/>
      <c r="WZL48" s="63"/>
      <c r="WZM48" s="62"/>
      <c r="WZN48" s="63"/>
      <c r="WZO48" s="62"/>
      <c r="WZP48" s="63"/>
      <c r="WZQ48" s="62"/>
      <c r="WZR48" s="63"/>
      <c r="WZS48" s="62"/>
      <c r="WZT48" s="63"/>
      <c r="WZU48" s="62"/>
      <c r="WZV48" s="63"/>
      <c r="WZW48" s="62"/>
      <c r="WZX48" s="63"/>
      <c r="WZY48" s="62"/>
      <c r="WZZ48" s="63"/>
      <c r="XAA48" s="62"/>
      <c r="XAB48" s="63"/>
      <c r="XAC48" s="62"/>
      <c r="XAD48" s="63"/>
      <c r="XAE48" s="62"/>
      <c r="XAF48" s="63"/>
      <c r="XAG48" s="62"/>
      <c r="XAH48" s="63"/>
      <c r="XAI48" s="62"/>
      <c r="XAJ48" s="63"/>
      <c r="XAK48" s="62"/>
      <c r="XAL48" s="63"/>
      <c r="XAM48" s="62"/>
      <c r="XAN48" s="63"/>
      <c r="XAO48" s="62"/>
      <c r="XAP48" s="63"/>
      <c r="XAQ48" s="62"/>
      <c r="XAR48" s="63"/>
      <c r="XAS48" s="62"/>
      <c r="XAT48" s="63"/>
      <c r="XAU48" s="62"/>
      <c r="XAV48" s="63"/>
      <c r="XAW48" s="62"/>
      <c r="XAX48" s="63"/>
      <c r="XAY48" s="62"/>
      <c r="XAZ48" s="63"/>
      <c r="XBA48" s="62"/>
      <c r="XBB48" s="63"/>
      <c r="XBC48" s="62"/>
      <c r="XBD48" s="63"/>
      <c r="XBE48" s="62"/>
      <c r="XBF48" s="63"/>
      <c r="XBG48" s="62"/>
      <c r="XBH48" s="63"/>
      <c r="XBI48" s="62"/>
      <c r="XBJ48" s="63"/>
      <c r="XBK48" s="62"/>
      <c r="XBL48" s="63"/>
      <c r="XBM48" s="62"/>
      <c r="XBN48" s="63"/>
      <c r="XBO48" s="62"/>
      <c r="XBP48" s="63"/>
      <c r="XBQ48" s="62"/>
      <c r="XBR48" s="63"/>
      <c r="XBS48" s="62"/>
      <c r="XBT48" s="63"/>
      <c r="XBU48" s="62"/>
      <c r="XBV48" s="63"/>
      <c r="XBW48" s="62"/>
      <c r="XBX48" s="63"/>
      <c r="XBY48" s="62"/>
      <c r="XBZ48" s="63"/>
      <c r="XCA48" s="62"/>
      <c r="XCB48" s="63"/>
      <c r="XCC48" s="62"/>
      <c r="XCD48" s="63"/>
      <c r="XCE48" s="62"/>
      <c r="XCF48" s="63"/>
      <c r="XCG48" s="62"/>
      <c r="XCH48" s="63"/>
      <c r="XCI48" s="62"/>
      <c r="XCJ48" s="63"/>
      <c r="XCK48" s="62"/>
      <c r="XCL48" s="63"/>
      <c r="XCM48" s="62"/>
      <c r="XCN48" s="63"/>
      <c r="XCO48" s="62"/>
      <c r="XCP48" s="63"/>
      <c r="XCQ48" s="62"/>
      <c r="XCR48" s="63"/>
      <c r="XCS48" s="62"/>
      <c r="XCT48" s="63"/>
      <c r="XCU48" s="62"/>
      <c r="XCV48" s="63"/>
      <c r="XCW48" s="62"/>
      <c r="XCX48" s="63"/>
      <c r="XCY48" s="62"/>
      <c r="XCZ48" s="63"/>
      <c r="XDA48" s="62"/>
      <c r="XDB48" s="63"/>
      <c r="XDC48" s="62"/>
      <c r="XDD48" s="63"/>
      <c r="XDE48" s="62"/>
      <c r="XDF48" s="63"/>
      <c r="XDG48" s="62"/>
      <c r="XDH48" s="63"/>
      <c r="XDI48" s="62"/>
      <c r="XDJ48" s="63"/>
      <c r="XDK48" s="62"/>
      <c r="XDL48" s="63"/>
      <c r="XDM48" s="62"/>
      <c r="XDN48" s="63"/>
      <c r="XDO48" s="62"/>
      <c r="XDP48" s="63"/>
      <c r="XDQ48" s="62"/>
      <c r="XDR48" s="63"/>
      <c r="XDS48" s="62"/>
      <c r="XDT48" s="63"/>
      <c r="XDU48" s="62"/>
      <c r="XDV48" s="63"/>
      <c r="XDW48" s="62"/>
      <c r="XDX48" s="63"/>
      <c r="XDY48" s="62"/>
      <c r="XDZ48" s="63"/>
      <c r="XEA48" s="62"/>
      <c r="XEB48" s="63"/>
      <c r="XEC48" s="62"/>
      <c r="XED48" s="63"/>
      <c r="XEE48" s="62"/>
      <c r="XEF48" s="63"/>
      <c r="XEG48" s="62"/>
      <c r="XEH48" s="63"/>
      <c r="XEI48" s="62"/>
      <c r="XEJ48" s="63"/>
      <c r="XEK48" s="62"/>
      <c r="XEL48" s="63"/>
      <c r="XEM48" s="62"/>
      <c r="XEN48" s="63"/>
      <c r="XEO48" s="62"/>
      <c r="XEP48" s="63"/>
      <c r="XEQ48" s="62"/>
      <c r="XER48" s="63"/>
      <c r="XES48" s="62"/>
      <c r="XET48" s="63"/>
      <c r="XEU48" s="62"/>
      <c r="XEV48" s="63"/>
      <c r="XEW48" s="62"/>
      <c r="XEX48" s="63"/>
      <c r="XEY48" s="62"/>
      <c r="XEZ48" s="63"/>
      <c r="XFA48" s="62"/>
      <c r="XFB48" s="63"/>
    </row>
    <row r="49" spans="1:16382" x14ac:dyDescent="0.3">
      <c r="A49" s="83" t="s">
        <v>2017</v>
      </c>
      <c r="B49" s="76" t="s">
        <v>2018</v>
      </c>
      <c r="C49" s="64">
        <v>46258</v>
      </c>
      <c r="D49" s="77"/>
      <c r="E49" s="101" cm="1">
        <f t="array" ref="E49">_xlfn.IFS(ISBLANK(Table9[[#This Row],[DISCHARGE DATE]]),0,NOT(ISBLANK(Table9[[#This Row],[DISCHARGE DATE]])),((Table9[[#This Row],[DISCHARGE DATE]]-Table9[[#This Row],[ADMISSION DATE]])+1))</f>
        <v>0</v>
      </c>
      <c r="F49" s="102">
        <f>Table9[[#This Row],[DAYS]]*20</f>
        <v>0</v>
      </c>
      <c r="G49" s="90">
        <f>Table9[[#This Row],[DAYS]]*13</f>
        <v>0</v>
      </c>
      <c r="H49" s="90">
        <f>Table9[[#This Row],[ACTUAL]]-Table9[[#This Row],[REAL]]</f>
        <v>0</v>
      </c>
      <c r="I49" s="62"/>
      <c r="M49" s="62"/>
      <c r="N49" s="63"/>
      <c r="O49" s="62"/>
      <c r="P49" s="63"/>
      <c r="Q49" s="62"/>
      <c r="R49" s="63"/>
      <c r="S49" s="62"/>
      <c r="T49" s="63"/>
      <c r="U49" s="62"/>
      <c r="V49" s="63"/>
      <c r="W49" s="62"/>
      <c r="X49" s="63"/>
      <c r="Y49" s="62"/>
      <c r="Z49" s="63"/>
      <c r="AA49" s="62"/>
      <c r="AB49" s="63"/>
      <c r="AC49" s="62"/>
      <c r="AD49" s="63"/>
      <c r="AE49" s="62"/>
      <c r="AF49" s="63"/>
      <c r="AG49" s="62"/>
      <c r="AH49" s="63"/>
      <c r="AI49" s="62"/>
      <c r="AJ49" s="63"/>
      <c r="AK49" s="62"/>
      <c r="AL49" s="63"/>
      <c r="AM49" s="62"/>
      <c r="AN49" s="63"/>
      <c r="AO49" s="62"/>
      <c r="AP49" s="63"/>
      <c r="AQ49" s="62"/>
      <c r="AR49" s="63"/>
      <c r="AS49" s="62"/>
      <c r="AT49" s="63"/>
      <c r="AU49" s="62"/>
      <c r="AV49" s="63"/>
      <c r="AW49" s="62"/>
      <c r="AX49" s="63"/>
      <c r="AY49" s="62"/>
      <c r="AZ49" s="63"/>
      <c r="BA49" s="62"/>
      <c r="BB49" s="63"/>
      <c r="BC49" s="62"/>
      <c r="BD49" s="63"/>
      <c r="BE49" s="62"/>
      <c r="BF49" s="63"/>
      <c r="BG49" s="62"/>
      <c r="BH49" s="63"/>
      <c r="BI49" s="62"/>
      <c r="BJ49" s="63"/>
      <c r="BK49" s="62"/>
      <c r="BL49" s="63"/>
      <c r="BM49" s="62"/>
      <c r="BN49" s="63"/>
      <c r="BO49" s="62"/>
      <c r="BP49" s="63"/>
      <c r="BQ49" s="62"/>
      <c r="BR49" s="63"/>
      <c r="BS49" s="62"/>
      <c r="BT49" s="63"/>
      <c r="BU49" s="62"/>
      <c r="BV49" s="63"/>
      <c r="BW49" s="62"/>
      <c r="BX49" s="63"/>
      <c r="BY49" s="62"/>
      <c r="BZ49" s="63"/>
      <c r="CA49" s="62"/>
      <c r="CB49" s="63"/>
      <c r="CC49" s="62"/>
      <c r="CD49" s="63"/>
      <c r="CE49" s="62"/>
      <c r="CF49" s="63"/>
      <c r="CG49" s="62"/>
      <c r="CH49" s="63"/>
      <c r="CI49" s="62"/>
      <c r="CJ49" s="63"/>
      <c r="CK49" s="62"/>
      <c r="CL49" s="63"/>
      <c r="CM49" s="62"/>
      <c r="CN49" s="63"/>
      <c r="CO49" s="62"/>
      <c r="CP49" s="63"/>
      <c r="CQ49" s="62"/>
      <c r="CR49" s="63"/>
      <c r="CS49" s="62"/>
      <c r="CT49" s="63"/>
      <c r="CU49" s="62"/>
      <c r="CV49" s="63"/>
      <c r="CW49" s="62"/>
      <c r="CX49" s="63"/>
      <c r="CY49" s="62"/>
      <c r="CZ49" s="63"/>
      <c r="DA49" s="62"/>
      <c r="DB49" s="63"/>
      <c r="DC49" s="62"/>
      <c r="DD49" s="63"/>
      <c r="DE49" s="62"/>
      <c r="DF49" s="63"/>
      <c r="DG49" s="62"/>
      <c r="DH49" s="63"/>
      <c r="DI49" s="62"/>
      <c r="DJ49" s="63"/>
      <c r="DK49" s="62"/>
      <c r="DL49" s="63"/>
      <c r="DM49" s="62"/>
      <c r="DN49" s="63"/>
      <c r="DO49" s="62"/>
      <c r="DP49" s="63"/>
      <c r="DQ49" s="62"/>
      <c r="DR49" s="63"/>
      <c r="DS49" s="62"/>
      <c r="DT49" s="63"/>
      <c r="DU49" s="62"/>
      <c r="DV49" s="63"/>
      <c r="DW49" s="62"/>
      <c r="DX49" s="63"/>
      <c r="DY49" s="62"/>
      <c r="DZ49" s="63"/>
      <c r="EA49" s="62"/>
      <c r="EB49" s="63"/>
      <c r="EC49" s="62"/>
      <c r="ED49" s="63"/>
      <c r="EE49" s="62"/>
      <c r="EF49" s="63"/>
      <c r="EG49" s="62"/>
      <c r="EH49" s="63"/>
      <c r="EI49" s="62"/>
      <c r="EJ49" s="63"/>
      <c r="EK49" s="62"/>
      <c r="EL49" s="63"/>
      <c r="EM49" s="62"/>
      <c r="EN49" s="63"/>
      <c r="EO49" s="62"/>
      <c r="EP49" s="63"/>
      <c r="EQ49" s="62"/>
      <c r="ER49" s="63"/>
      <c r="ES49" s="62"/>
      <c r="ET49" s="63"/>
      <c r="EU49" s="62"/>
      <c r="EV49" s="63"/>
      <c r="EW49" s="62"/>
      <c r="EX49" s="63"/>
      <c r="EY49" s="62"/>
      <c r="EZ49" s="63"/>
      <c r="FA49" s="62"/>
      <c r="FB49" s="63"/>
      <c r="FC49" s="62"/>
      <c r="FD49" s="63"/>
      <c r="FE49" s="62"/>
      <c r="FF49" s="63"/>
      <c r="FG49" s="62"/>
      <c r="FH49" s="63"/>
      <c r="FI49" s="62"/>
      <c r="FJ49" s="63"/>
      <c r="FK49" s="62"/>
      <c r="FL49" s="63"/>
      <c r="FM49" s="62"/>
      <c r="FN49" s="63"/>
      <c r="FO49" s="62"/>
      <c r="FP49" s="63"/>
      <c r="FQ49" s="62"/>
      <c r="FR49" s="63"/>
      <c r="FS49" s="62"/>
      <c r="FT49" s="63"/>
      <c r="FU49" s="62"/>
      <c r="FV49" s="63"/>
      <c r="FW49" s="62"/>
      <c r="FX49" s="63"/>
      <c r="FY49" s="62"/>
      <c r="FZ49" s="63"/>
      <c r="GA49" s="62"/>
      <c r="GB49" s="63"/>
      <c r="GC49" s="62"/>
      <c r="GD49" s="63"/>
      <c r="GE49" s="62"/>
      <c r="GF49" s="63"/>
      <c r="GG49" s="62"/>
      <c r="GH49" s="63"/>
      <c r="GI49" s="62"/>
      <c r="GJ49" s="63"/>
      <c r="GK49" s="62"/>
      <c r="GL49" s="63"/>
      <c r="GM49" s="62"/>
      <c r="GN49" s="63"/>
      <c r="GO49" s="62"/>
      <c r="GP49" s="63"/>
      <c r="GQ49" s="62"/>
      <c r="GR49" s="63"/>
      <c r="GS49" s="62"/>
      <c r="GT49" s="63"/>
      <c r="GU49" s="62"/>
      <c r="GV49" s="63"/>
      <c r="GW49" s="62"/>
      <c r="GX49" s="63"/>
      <c r="GY49" s="62"/>
      <c r="GZ49" s="63"/>
      <c r="HA49" s="62"/>
      <c r="HB49" s="63"/>
      <c r="HC49" s="62"/>
      <c r="HD49" s="63"/>
      <c r="HE49" s="62"/>
      <c r="HF49" s="63"/>
      <c r="HG49" s="62"/>
      <c r="HH49" s="63"/>
      <c r="HI49" s="62"/>
      <c r="HJ49" s="63"/>
      <c r="HK49" s="62"/>
      <c r="HL49" s="63"/>
      <c r="HM49" s="62"/>
      <c r="HN49" s="63"/>
      <c r="HO49" s="62"/>
      <c r="HP49" s="63"/>
      <c r="HQ49" s="62"/>
      <c r="HR49" s="63"/>
      <c r="HS49" s="62"/>
      <c r="HT49" s="63"/>
      <c r="HU49" s="62"/>
      <c r="HV49" s="63"/>
      <c r="HW49" s="62"/>
      <c r="HX49" s="63"/>
      <c r="HY49" s="62"/>
      <c r="HZ49" s="63"/>
      <c r="IA49" s="62"/>
      <c r="IB49" s="63"/>
      <c r="IC49" s="62"/>
      <c r="ID49" s="63"/>
      <c r="IE49" s="62"/>
      <c r="IF49" s="63"/>
      <c r="IG49" s="62"/>
      <c r="IH49" s="63"/>
      <c r="II49" s="62"/>
      <c r="IJ49" s="63"/>
      <c r="IK49" s="62"/>
      <c r="IL49" s="63"/>
      <c r="IM49" s="62"/>
      <c r="IN49" s="63"/>
      <c r="IO49" s="62"/>
      <c r="IP49" s="63"/>
      <c r="IQ49" s="62"/>
      <c r="IR49" s="63"/>
      <c r="IS49" s="62"/>
      <c r="IT49" s="63"/>
      <c r="IU49" s="62"/>
      <c r="IV49" s="63"/>
      <c r="IW49" s="62"/>
      <c r="IX49" s="63"/>
      <c r="IY49" s="62"/>
      <c r="IZ49" s="63"/>
      <c r="JA49" s="62"/>
      <c r="JB49" s="63"/>
      <c r="JC49" s="62"/>
      <c r="JD49" s="63"/>
      <c r="JE49" s="62"/>
      <c r="JF49" s="63"/>
      <c r="JG49" s="62"/>
      <c r="JH49" s="63"/>
      <c r="JI49" s="62"/>
      <c r="JJ49" s="63"/>
      <c r="JK49" s="62"/>
      <c r="JL49" s="63"/>
      <c r="JM49" s="62"/>
      <c r="JN49" s="63"/>
      <c r="JO49" s="62"/>
      <c r="JP49" s="63"/>
      <c r="JQ49" s="62"/>
      <c r="JR49" s="63"/>
      <c r="JS49" s="62"/>
      <c r="JT49" s="63"/>
      <c r="JU49" s="62"/>
      <c r="JV49" s="63"/>
      <c r="JW49" s="62"/>
      <c r="JX49" s="63"/>
      <c r="JY49" s="62"/>
      <c r="JZ49" s="63"/>
      <c r="KA49" s="62"/>
      <c r="KB49" s="63"/>
      <c r="KC49" s="62"/>
      <c r="KD49" s="63"/>
      <c r="KE49" s="62"/>
      <c r="KF49" s="63"/>
      <c r="KG49" s="62"/>
      <c r="KH49" s="63"/>
      <c r="KI49" s="62"/>
      <c r="KJ49" s="63"/>
      <c r="KK49" s="62"/>
      <c r="KL49" s="63"/>
      <c r="KM49" s="62"/>
      <c r="KN49" s="63"/>
      <c r="KO49" s="62"/>
      <c r="KP49" s="63"/>
      <c r="KQ49" s="62"/>
      <c r="KR49" s="63"/>
      <c r="KS49" s="62"/>
      <c r="KT49" s="63"/>
      <c r="KU49" s="62"/>
      <c r="KV49" s="63"/>
      <c r="KW49" s="62"/>
      <c r="KX49" s="63"/>
      <c r="KY49" s="62"/>
      <c r="KZ49" s="63"/>
      <c r="LA49" s="62"/>
      <c r="LB49" s="63"/>
      <c r="LC49" s="62"/>
      <c r="LD49" s="63"/>
      <c r="LE49" s="62"/>
      <c r="LF49" s="63"/>
      <c r="LG49" s="62"/>
      <c r="LH49" s="63"/>
      <c r="LI49" s="62"/>
      <c r="LJ49" s="63"/>
      <c r="LK49" s="62"/>
      <c r="LL49" s="63"/>
      <c r="LM49" s="62"/>
      <c r="LN49" s="63"/>
      <c r="LO49" s="62"/>
      <c r="LP49" s="63"/>
      <c r="LQ49" s="62"/>
      <c r="LR49" s="63"/>
      <c r="LS49" s="62"/>
      <c r="LT49" s="63"/>
      <c r="LU49" s="62"/>
      <c r="LV49" s="63"/>
      <c r="LW49" s="62"/>
      <c r="LX49" s="63"/>
      <c r="LY49" s="62"/>
      <c r="LZ49" s="63"/>
      <c r="MA49" s="62"/>
      <c r="MB49" s="63"/>
      <c r="MC49" s="62"/>
      <c r="MD49" s="63"/>
      <c r="ME49" s="62"/>
      <c r="MF49" s="63"/>
      <c r="MG49" s="62"/>
      <c r="MH49" s="63"/>
      <c r="MI49" s="62"/>
      <c r="MJ49" s="63"/>
      <c r="MK49" s="62"/>
      <c r="ML49" s="63"/>
      <c r="MM49" s="62"/>
      <c r="MN49" s="63"/>
      <c r="MO49" s="62"/>
      <c r="MP49" s="63"/>
      <c r="MQ49" s="62"/>
      <c r="MR49" s="63"/>
      <c r="MS49" s="62"/>
      <c r="MT49" s="63"/>
      <c r="MU49" s="62"/>
      <c r="MV49" s="63"/>
      <c r="MW49" s="62"/>
      <c r="MX49" s="63"/>
      <c r="MY49" s="62"/>
      <c r="MZ49" s="63"/>
      <c r="NA49" s="62"/>
      <c r="NB49" s="63"/>
      <c r="NC49" s="62"/>
      <c r="ND49" s="63"/>
      <c r="NE49" s="62"/>
      <c r="NF49" s="63"/>
      <c r="NG49" s="62"/>
      <c r="NH49" s="63"/>
      <c r="NI49" s="62"/>
      <c r="NJ49" s="63"/>
      <c r="NK49" s="62"/>
      <c r="NL49" s="63"/>
      <c r="NM49" s="62"/>
      <c r="NN49" s="63"/>
      <c r="NO49" s="62"/>
      <c r="NP49" s="63"/>
      <c r="NQ49" s="62"/>
      <c r="NR49" s="63"/>
      <c r="NS49" s="62"/>
      <c r="NT49" s="63"/>
      <c r="NU49" s="62"/>
      <c r="NV49" s="63"/>
      <c r="NW49" s="62"/>
      <c r="NX49" s="63"/>
      <c r="NY49" s="62"/>
      <c r="NZ49" s="63"/>
      <c r="OA49" s="62"/>
      <c r="OB49" s="63"/>
      <c r="OC49" s="62"/>
      <c r="OD49" s="63"/>
      <c r="OE49" s="62"/>
      <c r="OF49" s="63"/>
      <c r="OG49" s="62"/>
      <c r="OH49" s="63"/>
      <c r="OI49" s="62"/>
      <c r="OJ49" s="63"/>
      <c r="OK49" s="62"/>
      <c r="OL49" s="63"/>
      <c r="OM49" s="62"/>
      <c r="ON49" s="63"/>
      <c r="OO49" s="62"/>
      <c r="OP49" s="63"/>
      <c r="OQ49" s="62"/>
      <c r="OR49" s="63"/>
      <c r="OS49" s="62"/>
      <c r="OT49" s="63"/>
      <c r="OU49" s="62"/>
      <c r="OV49" s="63"/>
      <c r="OW49" s="62"/>
      <c r="OX49" s="63"/>
      <c r="OY49" s="62"/>
      <c r="OZ49" s="63"/>
      <c r="PA49" s="62"/>
      <c r="PB49" s="63"/>
      <c r="PC49" s="62"/>
      <c r="PD49" s="63"/>
      <c r="PE49" s="62"/>
      <c r="PF49" s="63"/>
      <c r="PG49" s="62"/>
      <c r="PH49" s="63"/>
      <c r="PI49" s="62"/>
      <c r="PJ49" s="63"/>
      <c r="PK49" s="62"/>
      <c r="PL49" s="63"/>
      <c r="PM49" s="62"/>
      <c r="PN49" s="63"/>
      <c r="PO49" s="62"/>
      <c r="PP49" s="63"/>
      <c r="PQ49" s="62"/>
      <c r="PR49" s="63"/>
      <c r="PS49" s="62"/>
      <c r="PT49" s="63"/>
      <c r="PU49" s="62"/>
      <c r="PV49" s="63"/>
      <c r="PW49" s="62"/>
      <c r="PX49" s="63"/>
      <c r="PY49" s="62"/>
      <c r="PZ49" s="63"/>
      <c r="QA49" s="62"/>
      <c r="QB49" s="63"/>
      <c r="QC49" s="62"/>
      <c r="QD49" s="63"/>
      <c r="QE49" s="62"/>
      <c r="QF49" s="63"/>
      <c r="QG49" s="62"/>
      <c r="QH49" s="63"/>
      <c r="QI49" s="62"/>
      <c r="QJ49" s="63"/>
      <c r="QK49" s="62"/>
      <c r="QL49" s="63"/>
      <c r="QM49" s="62"/>
      <c r="QN49" s="63"/>
      <c r="QO49" s="62"/>
      <c r="QP49" s="63"/>
      <c r="QQ49" s="62"/>
      <c r="QR49" s="63"/>
      <c r="QS49" s="62"/>
      <c r="QT49" s="63"/>
      <c r="QU49" s="62"/>
      <c r="QV49" s="63"/>
      <c r="QW49" s="62"/>
      <c r="QX49" s="63"/>
      <c r="QY49" s="62"/>
      <c r="QZ49" s="63"/>
      <c r="RA49" s="62"/>
      <c r="RB49" s="63"/>
      <c r="RC49" s="62"/>
      <c r="RD49" s="63"/>
      <c r="RE49" s="62"/>
      <c r="RF49" s="63"/>
      <c r="RG49" s="62"/>
      <c r="RH49" s="63"/>
      <c r="RI49" s="62"/>
      <c r="RJ49" s="63"/>
      <c r="RK49" s="62"/>
      <c r="RL49" s="63"/>
      <c r="RM49" s="62"/>
      <c r="RN49" s="63"/>
      <c r="RO49" s="62"/>
      <c r="RP49" s="63"/>
      <c r="RQ49" s="62"/>
      <c r="RR49" s="63"/>
      <c r="RS49" s="62"/>
      <c r="RT49" s="63"/>
      <c r="RU49" s="62"/>
      <c r="RV49" s="63"/>
      <c r="RW49" s="62"/>
      <c r="RX49" s="63"/>
      <c r="RY49" s="62"/>
      <c r="RZ49" s="63"/>
      <c r="SA49" s="62"/>
      <c r="SB49" s="63"/>
      <c r="SC49" s="62"/>
      <c r="SD49" s="63"/>
      <c r="SE49" s="62"/>
      <c r="SF49" s="63"/>
      <c r="SG49" s="62"/>
      <c r="SH49" s="63"/>
      <c r="SI49" s="62"/>
      <c r="SJ49" s="63"/>
      <c r="SK49" s="62"/>
      <c r="SL49" s="63"/>
      <c r="SM49" s="62"/>
      <c r="SN49" s="63"/>
      <c r="SO49" s="62"/>
      <c r="SP49" s="63"/>
      <c r="SQ49" s="62"/>
      <c r="SR49" s="63"/>
      <c r="SS49" s="62"/>
      <c r="ST49" s="63"/>
      <c r="SU49" s="62"/>
      <c r="SV49" s="63"/>
      <c r="SW49" s="62"/>
      <c r="SX49" s="63"/>
      <c r="SY49" s="62"/>
      <c r="SZ49" s="63"/>
      <c r="TA49" s="62"/>
      <c r="TB49" s="63"/>
      <c r="TC49" s="62"/>
      <c r="TD49" s="63"/>
      <c r="TE49" s="62"/>
      <c r="TF49" s="63"/>
      <c r="TG49" s="62"/>
      <c r="TH49" s="63"/>
      <c r="TI49" s="62"/>
      <c r="TJ49" s="63"/>
      <c r="TK49" s="62"/>
      <c r="TL49" s="63"/>
      <c r="TM49" s="62"/>
      <c r="TN49" s="63"/>
      <c r="TO49" s="62"/>
      <c r="TP49" s="63"/>
      <c r="TQ49" s="62"/>
      <c r="TR49" s="63"/>
      <c r="TS49" s="62"/>
      <c r="TT49" s="63"/>
      <c r="TU49" s="62"/>
      <c r="TV49" s="63"/>
      <c r="TW49" s="62"/>
      <c r="TX49" s="63"/>
      <c r="TY49" s="62"/>
      <c r="TZ49" s="63"/>
      <c r="UA49" s="62"/>
      <c r="UB49" s="63"/>
      <c r="UC49" s="62"/>
      <c r="UD49" s="63"/>
      <c r="UE49" s="62"/>
      <c r="UF49" s="63"/>
      <c r="UG49" s="62"/>
      <c r="UH49" s="63"/>
      <c r="UI49" s="62"/>
      <c r="UJ49" s="63"/>
      <c r="UK49" s="62"/>
      <c r="UL49" s="63"/>
      <c r="UM49" s="62"/>
      <c r="UN49" s="63"/>
      <c r="UO49" s="62"/>
      <c r="UP49" s="63"/>
      <c r="UQ49" s="62"/>
      <c r="UR49" s="63"/>
      <c r="US49" s="62"/>
      <c r="UT49" s="63"/>
      <c r="UU49" s="62"/>
      <c r="UV49" s="63"/>
      <c r="UW49" s="62"/>
      <c r="UX49" s="63"/>
      <c r="UY49" s="62"/>
      <c r="UZ49" s="63"/>
      <c r="VA49" s="62"/>
      <c r="VB49" s="63"/>
      <c r="VC49" s="62"/>
      <c r="VD49" s="63"/>
      <c r="VE49" s="62"/>
      <c r="VF49" s="63"/>
      <c r="VG49" s="62"/>
      <c r="VH49" s="63"/>
      <c r="VI49" s="62"/>
      <c r="VJ49" s="63"/>
      <c r="VK49" s="62"/>
      <c r="VL49" s="63"/>
      <c r="VM49" s="62"/>
      <c r="VN49" s="63"/>
      <c r="VO49" s="62"/>
      <c r="VP49" s="63"/>
      <c r="VQ49" s="62"/>
      <c r="VR49" s="63"/>
      <c r="VS49" s="62"/>
      <c r="VT49" s="63"/>
      <c r="VU49" s="62"/>
      <c r="VV49" s="63"/>
      <c r="VW49" s="62"/>
      <c r="VX49" s="63"/>
      <c r="VY49" s="62"/>
      <c r="VZ49" s="63"/>
      <c r="WA49" s="62"/>
      <c r="WB49" s="63"/>
      <c r="WC49" s="62"/>
      <c r="WD49" s="63"/>
      <c r="WE49" s="62"/>
      <c r="WF49" s="63"/>
      <c r="WG49" s="62"/>
      <c r="WH49" s="63"/>
      <c r="WI49" s="62"/>
      <c r="WJ49" s="63"/>
      <c r="WK49" s="62"/>
      <c r="WL49" s="63"/>
      <c r="WM49" s="62"/>
      <c r="WN49" s="63"/>
      <c r="WO49" s="62"/>
      <c r="WP49" s="63"/>
      <c r="WQ49" s="62"/>
      <c r="WR49" s="63"/>
      <c r="WS49" s="62"/>
      <c r="WT49" s="63"/>
      <c r="WU49" s="62"/>
      <c r="WV49" s="63"/>
      <c r="WW49" s="62"/>
      <c r="WX49" s="63"/>
      <c r="WY49" s="62"/>
      <c r="WZ49" s="63"/>
      <c r="XA49" s="62"/>
      <c r="XB49" s="63"/>
      <c r="XC49" s="62"/>
      <c r="XD49" s="63"/>
      <c r="XE49" s="62"/>
      <c r="XF49" s="63"/>
      <c r="XG49" s="62"/>
      <c r="XH49" s="63"/>
      <c r="XI49" s="62"/>
      <c r="XJ49" s="63"/>
      <c r="XK49" s="62"/>
      <c r="XL49" s="63"/>
      <c r="XM49" s="62"/>
      <c r="XN49" s="63"/>
      <c r="XO49" s="62"/>
      <c r="XP49" s="63"/>
      <c r="XQ49" s="62"/>
      <c r="XR49" s="63"/>
      <c r="XS49" s="62"/>
      <c r="XT49" s="63"/>
      <c r="XU49" s="62"/>
      <c r="XV49" s="63"/>
      <c r="XW49" s="62"/>
      <c r="XX49" s="63"/>
      <c r="XY49" s="62"/>
      <c r="XZ49" s="63"/>
      <c r="YA49" s="62"/>
      <c r="YB49" s="63"/>
      <c r="YC49" s="62"/>
      <c r="YD49" s="63"/>
      <c r="YE49" s="62"/>
      <c r="YF49" s="63"/>
      <c r="YG49" s="62"/>
      <c r="YH49" s="63"/>
      <c r="YI49" s="62"/>
      <c r="YJ49" s="63"/>
      <c r="YK49" s="62"/>
      <c r="YL49" s="63"/>
      <c r="YM49" s="62"/>
      <c r="YN49" s="63"/>
      <c r="YO49" s="62"/>
      <c r="YP49" s="63"/>
      <c r="YQ49" s="62"/>
      <c r="YR49" s="63"/>
      <c r="YS49" s="62"/>
      <c r="YT49" s="63"/>
      <c r="YU49" s="62"/>
      <c r="YV49" s="63"/>
      <c r="YW49" s="62"/>
      <c r="YX49" s="63"/>
      <c r="YY49" s="62"/>
      <c r="YZ49" s="63"/>
      <c r="ZA49" s="62"/>
      <c r="ZB49" s="63"/>
      <c r="ZC49" s="62"/>
      <c r="ZD49" s="63"/>
      <c r="ZE49" s="62"/>
      <c r="ZF49" s="63"/>
      <c r="ZG49" s="62"/>
      <c r="ZH49" s="63"/>
      <c r="ZI49" s="62"/>
      <c r="ZJ49" s="63"/>
      <c r="ZK49" s="62"/>
      <c r="ZL49" s="63"/>
      <c r="ZM49" s="62"/>
      <c r="ZN49" s="63"/>
      <c r="ZO49" s="62"/>
      <c r="ZP49" s="63"/>
      <c r="ZQ49" s="62"/>
      <c r="ZR49" s="63"/>
      <c r="ZS49" s="62"/>
      <c r="ZT49" s="63"/>
      <c r="ZU49" s="62"/>
      <c r="ZV49" s="63"/>
      <c r="ZW49" s="62"/>
      <c r="ZX49" s="63"/>
      <c r="ZY49" s="62"/>
      <c r="ZZ49" s="63"/>
      <c r="AAA49" s="62"/>
      <c r="AAB49" s="63"/>
      <c r="AAC49" s="62"/>
      <c r="AAD49" s="63"/>
      <c r="AAE49" s="62"/>
      <c r="AAF49" s="63"/>
      <c r="AAG49" s="62"/>
      <c r="AAH49" s="63"/>
      <c r="AAI49" s="62"/>
      <c r="AAJ49" s="63"/>
      <c r="AAK49" s="62"/>
      <c r="AAL49" s="63"/>
      <c r="AAM49" s="62"/>
      <c r="AAN49" s="63"/>
      <c r="AAO49" s="62"/>
      <c r="AAP49" s="63"/>
      <c r="AAQ49" s="62"/>
      <c r="AAR49" s="63"/>
      <c r="AAS49" s="62"/>
      <c r="AAT49" s="63"/>
      <c r="AAU49" s="62"/>
      <c r="AAV49" s="63"/>
      <c r="AAW49" s="62"/>
      <c r="AAX49" s="63"/>
      <c r="AAY49" s="62"/>
      <c r="AAZ49" s="63"/>
      <c r="ABA49" s="62"/>
      <c r="ABB49" s="63"/>
      <c r="ABC49" s="62"/>
      <c r="ABD49" s="63"/>
      <c r="ABE49" s="62"/>
      <c r="ABF49" s="63"/>
      <c r="ABG49" s="62"/>
      <c r="ABH49" s="63"/>
      <c r="ABI49" s="62"/>
      <c r="ABJ49" s="63"/>
      <c r="ABK49" s="62"/>
      <c r="ABL49" s="63"/>
      <c r="ABM49" s="62"/>
      <c r="ABN49" s="63"/>
      <c r="ABO49" s="62"/>
      <c r="ABP49" s="63"/>
      <c r="ABQ49" s="62"/>
      <c r="ABR49" s="63"/>
      <c r="ABS49" s="62"/>
      <c r="ABT49" s="63"/>
      <c r="ABU49" s="62"/>
      <c r="ABV49" s="63"/>
      <c r="ABW49" s="62"/>
      <c r="ABX49" s="63"/>
      <c r="ABY49" s="62"/>
      <c r="ABZ49" s="63"/>
      <c r="ACA49" s="62"/>
      <c r="ACB49" s="63"/>
      <c r="ACC49" s="62"/>
      <c r="ACD49" s="63"/>
      <c r="ACE49" s="62"/>
      <c r="ACF49" s="63"/>
      <c r="ACG49" s="62"/>
      <c r="ACH49" s="63"/>
      <c r="ACI49" s="62"/>
      <c r="ACJ49" s="63"/>
      <c r="ACK49" s="62"/>
      <c r="ACL49" s="63"/>
      <c r="ACM49" s="62"/>
      <c r="ACN49" s="63"/>
      <c r="ACO49" s="62"/>
      <c r="ACP49" s="63"/>
      <c r="ACQ49" s="62"/>
      <c r="ACR49" s="63"/>
      <c r="ACS49" s="62"/>
      <c r="ACT49" s="63"/>
      <c r="ACU49" s="62"/>
      <c r="ACV49" s="63"/>
      <c r="ACW49" s="62"/>
      <c r="ACX49" s="63"/>
      <c r="ACY49" s="62"/>
      <c r="ACZ49" s="63"/>
      <c r="ADA49" s="62"/>
      <c r="ADB49" s="63"/>
      <c r="ADC49" s="62"/>
      <c r="ADD49" s="63"/>
      <c r="ADE49" s="62"/>
      <c r="ADF49" s="63"/>
      <c r="ADG49" s="62"/>
      <c r="ADH49" s="63"/>
      <c r="ADI49" s="62"/>
      <c r="ADJ49" s="63"/>
      <c r="ADK49" s="62"/>
      <c r="ADL49" s="63"/>
      <c r="ADM49" s="62"/>
      <c r="ADN49" s="63"/>
      <c r="ADO49" s="62"/>
      <c r="ADP49" s="63"/>
      <c r="ADQ49" s="62"/>
      <c r="ADR49" s="63"/>
      <c r="ADS49" s="62"/>
      <c r="ADT49" s="63"/>
      <c r="ADU49" s="62"/>
      <c r="ADV49" s="63"/>
      <c r="ADW49" s="62"/>
      <c r="ADX49" s="63"/>
      <c r="ADY49" s="62"/>
      <c r="ADZ49" s="63"/>
      <c r="AEA49" s="62"/>
      <c r="AEB49" s="63"/>
      <c r="AEC49" s="62"/>
      <c r="AED49" s="63"/>
      <c r="AEE49" s="62"/>
      <c r="AEF49" s="63"/>
      <c r="AEG49" s="62"/>
      <c r="AEH49" s="63"/>
      <c r="AEI49" s="62"/>
      <c r="AEJ49" s="63"/>
      <c r="AEK49" s="62"/>
      <c r="AEL49" s="63"/>
      <c r="AEM49" s="62"/>
      <c r="AEN49" s="63"/>
      <c r="AEO49" s="62"/>
      <c r="AEP49" s="63"/>
      <c r="AEQ49" s="62"/>
      <c r="AER49" s="63"/>
      <c r="AES49" s="62"/>
      <c r="AET49" s="63"/>
      <c r="AEU49" s="62"/>
      <c r="AEV49" s="63"/>
      <c r="AEW49" s="62"/>
      <c r="AEX49" s="63"/>
      <c r="AEY49" s="62"/>
      <c r="AEZ49" s="63"/>
      <c r="AFA49" s="62"/>
      <c r="AFB49" s="63"/>
      <c r="AFC49" s="62"/>
      <c r="AFD49" s="63"/>
      <c r="AFE49" s="62"/>
      <c r="AFF49" s="63"/>
      <c r="AFG49" s="62"/>
      <c r="AFH49" s="63"/>
      <c r="AFI49" s="62"/>
      <c r="AFJ49" s="63"/>
      <c r="AFK49" s="62"/>
      <c r="AFL49" s="63"/>
      <c r="AFM49" s="62"/>
      <c r="AFN49" s="63"/>
      <c r="AFO49" s="62"/>
      <c r="AFP49" s="63"/>
      <c r="AFQ49" s="62"/>
      <c r="AFR49" s="63"/>
      <c r="AFS49" s="62"/>
      <c r="AFT49" s="63"/>
      <c r="AFU49" s="62"/>
      <c r="AFV49" s="63"/>
      <c r="AFW49" s="62"/>
      <c r="AFX49" s="63"/>
      <c r="AFY49" s="62"/>
      <c r="AFZ49" s="63"/>
      <c r="AGA49" s="62"/>
      <c r="AGB49" s="63"/>
      <c r="AGC49" s="62"/>
      <c r="AGD49" s="63"/>
      <c r="AGE49" s="62"/>
      <c r="AGF49" s="63"/>
      <c r="AGG49" s="62"/>
      <c r="AGH49" s="63"/>
      <c r="AGI49" s="62"/>
      <c r="AGJ49" s="63"/>
      <c r="AGK49" s="62"/>
      <c r="AGL49" s="63"/>
      <c r="AGM49" s="62"/>
      <c r="AGN49" s="63"/>
      <c r="AGO49" s="62"/>
      <c r="AGP49" s="63"/>
      <c r="AGQ49" s="62"/>
      <c r="AGR49" s="63"/>
      <c r="AGS49" s="62"/>
      <c r="AGT49" s="63"/>
      <c r="AGU49" s="62"/>
      <c r="AGV49" s="63"/>
      <c r="AGW49" s="62"/>
      <c r="AGX49" s="63"/>
      <c r="AGY49" s="62"/>
      <c r="AGZ49" s="63"/>
      <c r="AHA49" s="62"/>
      <c r="AHB49" s="63"/>
      <c r="AHC49" s="62"/>
      <c r="AHD49" s="63"/>
      <c r="AHE49" s="62"/>
      <c r="AHF49" s="63"/>
      <c r="AHG49" s="62"/>
      <c r="AHH49" s="63"/>
      <c r="AHI49" s="62"/>
      <c r="AHJ49" s="63"/>
      <c r="AHK49" s="62"/>
      <c r="AHL49" s="63"/>
      <c r="AHM49" s="62"/>
      <c r="AHN49" s="63"/>
      <c r="AHO49" s="62"/>
      <c r="AHP49" s="63"/>
      <c r="AHQ49" s="62"/>
      <c r="AHR49" s="63"/>
      <c r="AHS49" s="62"/>
      <c r="AHT49" s="63"/>
      <c r="AHU49" s="62"/>
      <c r="AHV49" s="63"/>
      <c r="AHW49" s="62"/>
      <c r="AHX49" s="63"/>
      <c r="AHY49" s="62"/>
      <c r="AHZ49" s="63"/>
      <c r="AIA49" s="62"/>
      <c r="AIB49" s="63"/>
      <c r="AIC49" s="62"/>
      <c r="AID49" s="63"/>
      <c r="AIE49" s="62"/>
      <c r="AIF49" s="63"/>
      <c r="AIG49" s="62"/>
      <c r="AIH49" s="63"/>
      <c r="AII49" s="62"/>
      <c r="AIJ49" s="63"/>
      <c r="AIK49" s="62"/>
      <c r="AIL49" s="63"/>
      <c r="AIM49" s="62"/>
      <c r="AIN49" s="63"/>
      <c r="AIO49" s="62"/>
      <c r="AIP49" s="63"/>
      <c r="AIQ49" s="62"/>
      <c r="AIR49" s="63"/>
      <c r="AIS49" s="62"/>
      <c r="AIT49" s="63"/>
      <c r="AIU49" s="62"/>
      <c r="AIV49" s="63"/>
      <c r="AIW49" s="62"/>
      <c r="AIX49" s="63"/>
      <c r="AIY49" s="62"/>
      <c r="AIZ49" s="63"/>
      <c r="AJA49" s="62"/>
      <c r="AJB49" s="63"/>
      <c r="AJC49" s="62"/>
      <c r="AJD49" s="63"/>
      <c r="AJE49" s="62"/>
      <c r="AJF49" s="63"/>
      <c r="AJG49" s="62"/>
      <c r="AJH49" s="63"/>
      <c r="AJI49" s="62"/>
      <c r="AJJ49" s="63"/>
      <c r="AJK49" s="62"/>
      <c r="AJL49" s="63"/>
      <c r="AJM49" s="62"/>
      <c r="AJN49" s="63"/>
      <c r="AJO49" s="62"/>
      <c r="AJP49" s="63"/>
      <c r="AJQ49" s="62"/>
      <c r="AJR49" s="63"/>
      <c r="AJS49" s="62"/>
      <c r="AJT49" s="63"/>
      <c r="AJU49" s="62"/>
      <c r="AJV49" s="63"/>
      <c r="AJW49" s="62"/>
      <c r="AJX49" s="63"/>
      <c r="AJY49" s="62"/>
      <c r="AJZ49" s="63"/>
      <c r="AKA49" s="62"/>
      <c r="AKB49" s="63"/>
      <c r="AKC49" s="62"/>
      <c r="AKD49" s="63"/>
      <c r="AKE49" s="62"/>
      <c r="AKF49" s="63"/>
      <c r="AKG49" s="62"/>
      <c r="AKH49" s="63"/>
      <c r="AKI49" s="62"/>
      <c r="AKJ49" s="63"/>
      <c r="AKK49" s="62"/>
      <c r="AKL49" s="63"/>
      <c r="AKM49" s="62"/>
      <c r="AKN49" s="63"/>
      <c r="AKO49" s="62"/>
      <c r="AKP49" s="63"/>
      <c r="AKQ49" s="62"/>
      <c r="AKR49" s="63"/>
      <c r="AKS49" s="62"/>
      <c r="AKT49" s="63"/>
      <c r="AKU49" s="62"/>
      <c r="AKV49" s="63"/>
      <c r="AKW49" s="62"/>
      <c r="AKX49" s="63"/>
      <c r="AKY49" s="62"/>
      <c r="AKZ49" s="63"/>
      <c r="ALA49" s="62"/>
      <c r="ALB49" s="63"/>
      <c r="ALC49" s="62"/>
      <c r="ALD49" s="63"/>
      <c r="ALE49" s="62"/>
      <c r="ALF49" s="63"/>
      <c r="ALG49" s="62"/>
      <c r="ALH49" s="63"/>
      <c r="ALI49" s="62"/>
      <c r="ALJ49" s="63"/>
      <c r="ALK49" s="62"/>
      <c r="ALL49" s="63"/>
      <c r="ALM49" s="62"/>
      <c r="ALN49" s="63"/>
      <c r="ALO49" s="62"/>
      <c r="ALP49" s="63"/>
      <c r="ALQ49" s="62"/>
      <c r="ALR49" s="63"/>
      <c r="ALS49" s="62"/>
      <c r="ALT49" s="63"/>
      <c r="ALU49" s="62"/>
      <c r="ALV49" s="63"/>
      <c r="ALW49" s="62"/>
      <c r="ALX49" s="63"/>
      <c r="ALY49" s="62"/>
      <c r="ALZ49" s="63"/>
      <c r="AMA49" s="62"/>
      <c r="AMB49" s="63"/>
      <c r="AMC49" s="62"/>
      <c r="AMD49" s="63"/>
      <c r="AME49" s="62"/>
      <c r="AMF49" s="63"/>
      <c r="AMG49" s="62"/>
      <c r="AMH49" s="63"/>
      <c r="AMI49" s="62"/>
      <c r="AMJ49" s="63"/>
      <c r="AMK49" s="62"/>
      <c r="AML49" s="63"/>
      <c r="AMM49" s="62"/>
      <c r="AMN49" s="63"/>
      <c r="AMO49" s="62"/>
      <c r="AMP49" s="63"/>
      <c r="AMQ49" s="62"/>
      <c r="AMR49" s="63"/>
      <c r="AMS49" s="62"/>
      <c r="AMT49" s="63"/>
      <c r="AMU49" s="62"/>
      <c r="AMV49" s="63"/>
      <c r="AMW49" s="62"/>
      <c r="AMX49" s="63"/>
      <c r="AMY49" s="62"/>
      <c r="AMZ49" s="63"/>
      <c r="ANA49" s="62"/>
      <c r="ANB49" s="63"/>
      <c r="ANC49" s="62"/>
      <c r="AND49" s="63"/>
      <c r="ANE49" s="62"/>
      <c r="ANF49" s="63"/>
      <c r="ANG49" s="62"/>
      <c r="ANH49" s="63"/>
      <c r="ANI49" s="62"/>
      <c r="ANJ49" s="63"/>
      <c r="ANK49" s="62"/>
      <c r="ANL49" s="63"/>
      <c r="ANM49" s="62"/>
      <c r="ANN49" s="63"/>
      <c r="ANO49" s="62"/>
      <c r="ANP49" s="63"/>
      <c r="ANQ49" s="62"/>
      <c r="ANR49" s="63"/>
      <c r="ANS49" s="62"/>
      <c r="ANT49" s="63"/>
      <c r="ANU49" s="62"/>
      <c r="ANV49" s="63"/>
      <c r="ANW49" s="62"/>
      <c r="ANX49" s="63"/>
      <c r="ANY49" s="62"/>
      <c r="ANZ49" s="63"/>
      <c r="AOA49" s="62"/>
      <c r="AOB49" s="63"/>
      <c r="AOC49" s="62"/>
      <c r="AOD49" s="63"/>
      <c r="AOE49" s="62"/>
      <c r="AOF49" s="63"/>
      <c r="AOG49" s="62"/>
      <c r="AOH49" s="63"/>
      <c r="AOI49" s="62"/>
      <c r="AOJ49" s="63"/>
      <c r="AOK49" s="62"/>
      <c r="AOL49" s="63"/>
      <c r="AOM49" s="62"/>
      <c r="AON49" s="63"/>
      <c r="AOO49" s="62"/>
      <c r="AOP49" s="63"/>
      <c r="AOQ49" s="62"/>
      <c r="AOR49" s="63"/>
      <c r="AOS49" s="62"/>
      <c r="AOT49" s="63"/>
      <c r="AOU49" s="62"/>
      <c r="AOV49" s="63"/>
      <c r="AOW49" s="62"/>
      <c r="AOX49" s="63"/>
      <c r="AOY49" s="62"/>
      <c r="AOZ49" s="63"/>
      <c r="APA49" s="62"/>
      <c r="APB49" s="63"/>
      <c r="APC49" s="62"/>
      <c r="APD49" s="63"/>
      <c r="APE49" s="62"/>
      <c r="APF49" s="63"/>
      <c r="APG49" s="62"/>
      <c r="APH49" s="63"/>
      <c r="API49" s="62"/>
      <c r="APJ49" s="63"/>
      <c r="APK49" s="62"/>
      <c r="APL49" s="63"/>
      <c r="APM49" s="62"/>
      <c r="APN49" s="63"/>
      <c r="APO49" s="62"/>
      <c r="APP49" s="63"/>
      <c r="APQ49" s="62"/>
      <c r="APR49" s="63"/>
      <c r="APS49" s="62"/>
      <c r="APT49" s="63"/>
      <c r="APU49" s="62"/>
      <c r="APV49" s="63"/>
      <c r="APW49" s="62"/>
      <c r="APX49" s="63"/>
      <c r="APY49" s="62"/>
      <c r="APZ49" s="63"/>
      <c r="AQA49" s="62"/>
      <c r="AQB49" s="63"/>
      <c r="AQC49" s="62"/>
      <c r="AQD49" s="63"/>
      <c r="AQE49" s="62"/>
      <c r="AQF49" s="63"/>
      <c r="AQG49" s="62"/>
      <c r="AQH49" s="63"/>
      <c r="AQI49" s="62"/>
      <c r="AQJ49" s="63"/>
      <c r="AQK49" s="62"/>
      <c r="AQL49" s="63"/>
      <c r="AQM49" s="62"/>
      <c r="AQN49" s="63"/>
      <c r="AQO49" s="62"/>
      <c r="AQP49" s="63"/>
      <c r="AQQ49" s="62"/>
      <c r="AQR49" s="63"/>
      <c r="AQS49" s="62"/>
      <c r="AQT49" s="63"/>
      <c r="AQU49" s="62"/>
      <c r="AQV49" s="63"/>
      <c r="AQW49" s="62"/>
      <c r="AQX49" s="63"/>
      <c r="AQY49" s="62"/>
      <c r="AQZ49" s="63"/>
      <c r="ARA49" s="62"/>
      <c r="ARB49" s="63"/>
      <c r="ARC49" s="62"/>
      <c r="ARD49" s="63"/>
      <c r="ARE49" s="62"/>
      <c r="ARF49" s="63"/>
      <c r="ARG49" s="62"/>
      <c r="ARH49" s="63"/>
      <c r="ARI49" s="62"/>
      <c r="ARJ49" s="63"/>
      <c r="ARK49" s="62"/>
      <c r="ARL49" s="63"/>
      <c r="ARM49" s="62"/>
      <c r="ARN49" s="63"/>
      <c r="ARO49" s="62"/>
      <c r="ARP49" s="63"/>
      <c r="ARQ49" s="62"/>
      <c r="ARR49" s="63"/>
      <c r="ARS49" s="62"/>
      <c r="ART49" s="63"/>
      <c r="ARU49" s="62"/>
      <c r="ARV49" s="63"/>
      <c r="ARW49" s="62"/>
      <c r="ARX49" s="63"/>
      <c r="ARY49" s="62"/>
      <c r="ARZ49" s="63"/>
      <c r="ASA49" s="62"/>
      <c r="ASB49" s="63"/>
      <c r="ASC49" s="62"/>
      <c r="ASD49" s="63"/>
      <c r="ASE49" s="62"/>
      <c r="ASF49" s="63"/>
      <c r="ASG49" s="62"/>
      <c r="ASH49" s="63"/>
      <c r="ASI49" s="62"/>
      <c r="ASJ49" s="63"/>
      <c r="ASK49" s="62"/>
      <c r="ASL49" s="63"/>
      <c r="ASM49" s="62"/>
      <c r="ASN49" s="63"/>
      <c r="ASO49" s="62"/>
      <c r="ASP49" s="63"/>
      <c r="ASQ49" s="62"/>
      <c r="ASR49" s="63"/>
      <c r="ASS49" s="62"/>
      <c r="AST49" s="63"/>
      <c r="ASU49" s="62"/>
      <c r="ASV49" s="63"/>
      <c r="ASW49" s="62"/>
      <c r="ASX49" s="63"/>
      <c r="ASY49" s="62"/>
      <c r="ASZ49" s="63"/>
      <c r="ATA49" s="62"/>
      <c r="ATB49" s="63"/>
      <c r="ATC49" s="62"/>
      <c r="ATD49" s="63"/>
      <c r="ATE49" s="62"/>
      <c r="ATF49" s="63"/>
      <c r="ATG49" s="62"/>
      <c r="ATH49" s="63"/>
      <c r="ATI49" s="62"/>
      <c r="ATJ49" s="63"/>
      <c r="ATK49" s="62"/>
      <c r="ATL49" s="63"/>
      <c r="ATM49" s="62"/>
      <c r="ATN49" s="63"/>
      <c r="ATO49" s="62"/>
      <c r="ATP49" s="63"/>
      <c r="ATQ49" s="62"/>
      <c r="ATR49" s="63"/>
      <c r="ATS49" s="62"/>
      <c r="ATT49" s="63"/>
      <c r="ATU49" s="62"/>
      <c r="ATV49" s="63"/>
      <c r="ATW49" s="62"/>
      <c r="ATX49" s="63"/>
      <c r="ATY49" s="62"/>
      <c r="ATZ49" s="63"/>
      <c r="AUA49" s="62"/>
      <c r="AUB49" s="63"/>
      <c r="AUC49" s="62"/>
      <c r="AUD49" s="63"/>
      <c r="AUE49" s="62"/>
      <c r="AUF49" s="63"/>
      <c r="AUG49" s="62"/>
      <c r="AUH49" s="63"/>
      <c r="AUI49" s="62"/>
      <c r="AUJ49" s="63"/>
      <c r="AUK49" s="62"/>
      <c r="AUL49" s="63"/>
      <c r="AUM49" s="62"/>
      <c r="AUN49" s="63"/>
      <c r="AUO49" s="62"/>
      <c r="AUP49" s="63"/>
      <c r="AUQ49" s="62"/>
      <c r="AUR49" s="63"/>
      <c r="AUS49" s="62"/>
      <c r="AUT49" s="63"/>
      <c r="AUU49" s="62"/>
      <c r="AUV49" s="63"/>
      <c r="AUW49" s="62"/>
      <c r="AUX49" s="63"/>
      <c r="AUY49" s="62"/>
      <c r="AUZ49" s="63"/>
      <c r="AVA49" s="62"/>
      <c r="AVB49" s="63"/>
      <c r="AVC49" s="62"/>
      <c r="AVD49" s="63"/>
      <c r="AVE49" s="62"/>
      <c r="AVF49" s="63"/>
      <c r="AVG49" s="62"/>
      <c r="AVH49" s="63"/>
      <c r="AVI49" s="62"/>
      <c r="AVJ49" s="63"/>
      <c r="AVK49" s="62"/>
      <c r="AVL49" s="63"/>
      <c r="AVM49" s="62"/>
      <c r="AVN49" s="63"/>
      <c r="AVO49" s="62"/>
      <c r="AVP49" s="63"/>
      <c r="AVQ49" s="62"/>
      <c r="AVR49" s="63"/>
      <c r="AVS49" s="62"/>
      <c r="AVT49" s="63"/>
      <c r="AVU49" s="62"/>
      <c r="AVV49" s="63"/>
      <c r="AVW49" s="62"/>
      <c r="AVX49" s="63"/>
      <c r="AVY49" s="62"/>
      <c r="AVZ49" s="63"/>
      <c r="AWA49" s="62"/>
      <c r="AWB49" s="63"/>
      <c r="AWC49" s="62"/>
      <c r="AWD49" s="63"/>
      <c r="AWE49" s="62"/>
      <c r="AWF49" s="63"/>
      <c r="AWG49" s="62"/>
      <c r="AWH49" s="63"/>
      <c r="AWI49" s="62"/>
      <c r="AWJ49" s="63"/>
      <c r="AWK49" s="62"/>
      <c r="AWL49" s="63"/>
      <c r="AWM49" s="62"/>
      <c r="AWN49" s="63"/>
      <c r="AWO49" s="62"/>
      <c r="AWP49" s="63"/>
      <c r="AWQ49" s="62"/>
      <c r="AWR49" s="63"/>
      <c r="AWS49" s="62"/>
      <c r="AWT49" s="63"/>
      <c r="AWU49" s="62"/>
      <c r="AWV49" s="63"/>
      <c r="AWW49" s="62"/>
      <c r="AWX49" s="63"/>
      <c r="AWY49" s="62"/>
      <c r="AWZ49" s="63"/>
      <c r="AXA49" s="62"/>
      <c r="AXB49" s="63"/>
      <c r="AXC49" s="62"/>
      <c r="AXD49" s="63"/>
      <c r="AXE49" s="62"/>
      <c r="AXF49" s="63"/>
      <c r="AXG49" s="62"/>
      <c r="AXH49" s="63"/>
      <c r="AXI49" s="62"/>
      <c r="AXJ49" s="63"/>
      <c r="AXK49" s="62"/>
      <c r="AXL49" s="63"/>
      <c r="AXM49" s="62"/>
      <c r="AXN49" s="63"/>
      <c r="AXO49" s="62"/>
      <c r="AXP49" s="63"/>
      <c r="AXQ49" s="62"/>
      <c r="AXR49" s="63"/>
      <c r="AXS49" s="62"/>
      <c r="AXT49" s="63"/>
      <c r="AXU49" s="62"/>
      <c r="AXV49" s="63"/>
      <c r="AXW49" s="62"/>
      <c r="AXX49" s="63"/>
      <c r="AXY49" s="62"/>
      <c r="AXZ49" s="63"/>
      <c r="AYA49" s="62"/>
      <c r="AYB49" s="63"/>
      <c r="AYC49" s="62"/>
      <c r="AYD49" s="63"/>
      <c r="AYE49" s="62"/>
      <c r="AYF49" s="63"/>
      <c r="AYG49" s="62"/>
      <c r="AYH49" s="63"/>
      <c r="AYI49" s="62"/>
      <c r="AYJ49" s="63"/>
      <c r="AYK49" s="62"/>
      <c r="AYL49" s="63"/>
      <c r="AYM49" s="62"/>
      <c r="AYN49" s="63"/>
      <c r="AYO49" s="62"/>
      <c r="AYP49" s="63"/>
      <c r="AYQ49" s="62"/>
      <c r="AYR49" s="63"/>
      <c r="AYS49" s="62"/>
      <c r="AYT49" s="63"/>
      <c r="AYU49" s="62"/>
      <c r="AYV49" s="63"/>
      <c r="AYW49" s="62"/>
      <c r="AYX49" s="63"/>
      <c r="AYY49" s="62"/>
      <c r="AYZ49" s="63"/>
      <c r="AZA49" s="62"/>
      <c r="AZB49" s="63"/>
      <c r="AZC49" s="62"/>
      <c r="AZD49" s="63"/>
      <c r="AZE49" s="62"/>
      <c r="AZF49" s="63"/>
      <c r="AZG49" s="62"/>
      <c r="AZH49" s="63"/>
      <c r="AZI49" s="62"/>
      <c r="AZJ49" s="63"/>
      <c r="AZK49" s="62"/>
      <c r="AZL49" s="63"/>
      <c r="AZM49" s="62"/>
      <c r="AZN49" s="63"/>
      <c r="AZO49" s="62"/>
      <c r="AZP49" s="63"/>
      <c r="AZQ49" s="62"/>
      <c r="AZR49" s="63"/>
      <c r="AZS49" s="62"/>
      <c r="AZT49" s="63"/>
      <c r="AZU49" s="62"/>
      <c r="AZV49" s="63"/>
      <c r="AZW49" s="62"/>
      <c r="AZX49" s="63"/>
      <c r="AZY49" s="62"/>
      <c r="AZZ49" s="63"/>
      <c r="BAA49" s="62"/>
      <c r="BAB49" s="63"/>
      <c r="BAC49" s="62"/>
      <c r="BAD49" s="63"/>
      <c r="BAE49" s="62"/>
      <c r="BAF49" s="63"/>
      <c r="BAG49" s="62"/>
      <c r="BAH49" s="63"/>
      <c r="BAI49" s="62"/>
      <c r="BAJ49" s="63"/>
      <c r="BAK49" s="62"/>
      <c r="BAL49" s="63"/>
      <c r="BAM49" s="62"/>
      <c r="BAN49" s="63"/>
      <c r="BAO49" s="62"/>
      <c r="BAP49" s="63"/>
      <c r="BAQ49" s="62"/>
      <c r="BAR49" s="63"/>
      <c r="BAS49" s="62"/>
      <c r="BAT49" s="63"/>
      <c r="BAU49" s="62"/>
      <c r="BAV49" s="63"/>
      <c r="BAW49" s="62"/>
      <c r="BAX49" s="63"/>
      <c r="BAY49" s="62"/>
      <c r="BAZ49" s="63"/>
      <c r="BBA49" s="62"/>
      <c r="BBB49" s="63"/>
      <c r="BBC49" s="62"/>
      <c r="BBD49" s="63"/>
      <c r="BBE49" s="62"/>
      <c r="BBF49" s="63"/>
      <c r="BBG49" s="62"/>
      <c r="BBH49" s="63"/>
      <c r="BBI49" s="62"/>
      <c r="BBJ49" s="63"/>
      <c r="BBK49" s="62"/>
      <c r="BBL49" s="63"/>
      <c r="BBM49" s="62"/>
      <c r="BBN49" s="63"/>
      <c r="BBO49" s="62"/>
      <c r="BBP49" s="63"/>
      <c r="BBQ49" s="62"/>
      <c r="BBR49" s="63"/>
      <c r="BBS49" s="62"/>
      <c r="BBT49" s="63"/>
      <c r="BBU49" s="62"/>
      <c r="BBV49" s="63"/>
      <c r="BBW49" s="62"/>
      <c r="BBX49" s="63"/>
      <c r="BBY49" s="62"/>
      <c r="BBZ49" s="63"/>
      <c r="BCA49" s="62"/>
      <c r="BCB49" s="63"/>
      <c r="BCC49" s="62"/>
      <c r="BCD49" s="63"/>
      <c r="BCE49" s="62"/>
      <c r="BCF49" s="63"/>
      <c r="BCG49" s="62"/>
      <c r="BCH49" s="63"/>
      <c r="BCI49" s="62"/>
      <c r="BCJ49" s="63"/>
      <c r="BCK49" s="62"/>
      <c r="BCL49" s="63"/>
      <c r="BCM49" s="62"/>
      <c r="BCN49" s="63"/>
      <c r="BCO49" s="62"/>
      <c r="BCP49" s="63"/>
      <c r="BCQ49" s="62"/>
      <c r="BCR49" s="63"/>
      <c r="BCS49" s="62"/>
      <c r="BCT49" s="63"/>
      <c r="BCU49" s="62"/>
      <c r="BCV49" s="63"/>
      <c r="BCW49" s="62"/>
      <c r="BCX49" s="63"/>
      <c r="BCY49" s="62"/>
      <c r="BCZ49" s="63"/>
      <c r="BDA49" s="62"/>
      <c r="BDB49" s="63"/>
      <c r="BDC49" s="62"/>
      <c r="BDD49" s="63"/>
      <c r="BDE49" s="62"/>
      <c r="BDF49" s="63"/>
      <c r="BDG49" s="62"/>
      <c r="BDH49" s="63"/>
      <c r="BDI49" s="62"/>
      <c r="BDJ49" s="63"/>
      <c r="BDK49" s="62"/>
      <c r="BDL49" s="63"/>
      <c r="BDM49" s="62"/>
      <c r="BDN49" s="63"/>
      <c r="BDO49" s="62"/>
      <c r="BDP49" s="63"/>
      <c r="BDQ49" s="62"/>
      <c r="BDR49" s="63"/>
      <c r="BDS49" s="62"/>
      <c r="BDT49" s="63"/>
      <c r="BDU49" s="62"/>
      <c r="BDV49" s="63"/>
      <c r="BDW49" s="62"/>
      <c r="BDX49" s="63"/>
      <c r="BDY49" s="62"/>
      <c r="BDZ49" s="63"/>
      <c r="BEA49" s="62"/>
      <c r="BEB49" s="63"/>
      <c r="BEC49" s="62"/>
      <c r="BED49" s="63"/>
      <c r="BEE49" s="62"/>
      <c r="BEF49" s="63"/>
      <c r="BEG49" s="62"/>
      <c r="BEH49" s="63"/>
      <c r="BEI49" s="62"/>
      <c r="BEJ49" s="63"/>
      <c r="BEK49" s="62"/>
      <c r="BEL49" s="63"/>
      <c r="BEM49" s="62"/>
      <c r="BEN49" s="63"/>
      <c r="BEO49" s="62"/>
      <c r="BEP49" s="63"/>
      <c r="BEQ49" s="62"/>
      <c r="BER49" s="63"/>
      <c r="BES49" s="62"/>
      <c r="BET49" s="63"/>
      <c r="BEU49" s="62"/>
      <c r="BEV49" s="63"/>
      <c r="BEW49" s="62"/>
      <c r="BEX49" s="63"/>
      <c r="BEY49" s="62"/>
      <c r="BEZ49" s="63"/>
      <c r="BFA49" s="62"/>
      <c r="BFB49" s="63"/>
      <c r="BFC49" s="62"/>
      <c r="BFD49" s="63"/>
      <c r="BFE49" s="62"/>
      <c r="BFF49" s="63"/>
      <c r="BFG49" s="62"/>
      <c r="BFH49" s="63"/>
      <c r="BFI49" s="62"/>
      <c r="BFJ49" s="63"/>
      <c r="BFK49" s="62"/>
      <c r="BFL49" s="63"/>
      <c r="BFM49" s="62"/>
      <c r="BFN49" s="63"/>
      <c r="BFO49" s="62"/>
      <c r="BFP49" s="63"/>
      <c r="BFQ49" s="62"/>
      <c r="BFR49" s="63"/>
      <c r="BFS49" s="62"/>
      <c r="BFT49" s="63"/>
      <c r="BFU49" s="62"/>
      <c r="BFV49" s="63"/>
      <c r="BFW49" s="62"/>
      <c r="BFX49" s="63"/>
      <c r="BFY49" s="62"/>
      <c r="BFZ49" s="63"/>
      <c r="BGA49" s="62"/>
      <c r="BGB49" s="63"/>
      <c r="BGC49" s="62"/>
      <c r="BGD49" s="63"/>
      <c r="BGE49" s="62"/>
      <c r="BGF49" s="63"/>
      <c r="BGG49" s="62"/>
      <c r="BGH49" s="63"/>
      <c r="BGI49" s="62"/>
      <c r="BGJ49" s="63"/>
      <c r="BGK49" s="62"/>
      <c r="BGL49" s="63"/>
      <c r="BGM49" s="62"/>
      <c r="BGN49" s="63"/>
      <c r="BGO49" s="62"/>
      <c r="BGP49" s="63"/>
      <c r="BGQ49" s="62"/>
      <c r="BGR49" s="63"/>
      <c r="BGS49" s="62"/>
      <c r="BGT49" s="63"/>
      <c r="BGU49" s="62"/>
      <c r="BGV49" s="63"/>
      <c r="BGW49" s="62"/>
      <c r="BGX49" s="63"/>
      <c r="BGY49" s="62"/>
      <c r="BGZ49" s="63"/>
      <c r="BHA49" s="62"/>
      <c r="BHB49" s="63"/>
      <c r="BHC49" s="62"/>
      <c r="BHD49" s="63"/>
      <c r="BHE49" s="62"/>
      <c r="BHF49" s="63"/>
      <c r="BHG49" s="62"/>
      <c r="BHH49" s="63"/>
      <c r="BHI49" s="62"/>
      <c r="BHJ49" s="63"/>
      <c r="BHK49" s="62"/>
      <c r="BHL49" s="63"/>
      <c r="BHM49" s="62"/>
      <c r="BHN49" s="63"/>
      <c r="BHO49" s="62"/>
      <c r="BHP49" s="63"/>
      <c r="BHQ49" s="62"/>
      <c r="BHR49" s="63"/>
      <c r="BHS49" s="62"/>
      <c r="BHT49" s="63"/>
      <c r="BHU49" s="62"/>
      <c r="BHV49" s="63"/>
      <c r="BHW49" s="62"/>
      <c r="BHX49" s="63"/>
      <c r="BHY49" s="62"/>
      <c r="BHZ49" s="63"/>
      <c r="BIA49" s="62"/>
      <c r="BIB49" s="63"/>
      <c r="BIC49" s="62"/>
      <c r="BID49" s="63"/>
      <c r="BIE49" s="62"/>
      <c r="BIF49" s="63"/>
      <c r="BIG49" s="62"/>
      <c r="BIH49" s="63"/>
      <c r="BII49" s="62"/>
      <c r="BIJ49" s="63"/>
      <c r="BIK49" s="62"/>
      <c r="BIL49" s="63"/>
      <c r="BIM49" s="62"/>
      <c r="BIN49" s="63"/>
      <c r="BIO49" s="62"/>
      <c r="BIP49" s="63"/>
      <c r="BIQ49" s="62"/>
      <c r="BIR49" s="63"/>
      <c r="BIS49" s="62"/>
      <c r="BIT49" s="63"/>
      <c r="BIU49" s="62"/>
      <c r="BIV49" s="63"/>
      <c r="BIW49" s="62"/>
      <c r="BIX49" s="63"/>
      <c r="BIY49" s="62"/>
      <c r="BIZ49" s="63"/>
      <c r="BJA49" s="62"/>
      <c r="BJB49" s="63"/>
      <c r="BJC49" s="62"/>
      <c r="BJD49" s="63"/>
      <c r="BJE49" s="62"/>
      <c r="BJF49" s="63"/>
      <c r="BJG49" s="62"/>
      <c r="BJH49" s="63"/>
      <c r="BJI49" s="62"/>
      <c r="BJJ49" s="63"/>
      <c r="BJK49" s="62"/>
      <c r="BJL49" s="63"/>
      <c r="BJM49" s="62"/>
      <c r="BJN49" s="63"/>
      <c r="BJO49" s="62"/>
      <c r="BJP49" s="63"/>
      <c r="BJQ49" s="62"/>
      <c r="BJR49" s="63"/>
      <c r="BJS49" s="62"/>
      <c r="BJT49" s="63"/>
      <c r="BJU49" s="62"/>
      <c r="BJV49" s="63"/>
      <c r="BJW49" s="62"/>
      <c r="BJX49" s="63"/>
      <c r="BJY49" s="62"/>
      <c r="BJZ49" s="63"/>
      <c r="BKA49" s="62"/>
      <c r="BKB49" s="63"/>
      <c r="BKC49" s="62"/>
      <c r="BKD49" s="63"/>
      <c r="BKE49" s="62"/>
      <c r="BKF49" s="63"/>
      <c r="BKG49" s="62"/>
      <c r="BKH49" s="63"/>
      <c r="BKI49" s="62"/>
      <c r="BKJ49" s="63"/>
      <c r="BKK49" s="62"/>
      <c r="BKL49" s="63"/>
      <c r="BKM49" s="62"/>
      <c r="BKN49" s="63"/>
      <c r="BKO49" s="62"/>
      <c r="BKP49" s="63"/>
      <c r="BKQ49" s="62"/>
      <c r="BKR49" s="63"/>
      <c r="BKS49" s="62"/>
      <c r="BKT49" s="63"/>
      <c r="BKU49" s="62"/>
      <c r="BKV49" s="63"/>
      <c r="BKW49" s="62"/>
      <c r="BKX49" s="63"/>
      <c r="BKY49" s="62"/>
      <c r="BKZ49" s="63"/>
      <c r="BLA49" s="62"/>
      <c r="BLB49" s="63"/>
      <c r="BLC49" s="62"/>
      <c r="BLD49" s="63"/>
      <c r="BLE49" s="62"/>
      <c r="BLF49" s="63"/>
      <c r="BLG49" s="62"/>
      <c r="BLH49" s="63"/>
      <c r="BLI49" s="62"/>
      <c r="BLJ49" s="63"/>
      <c r="BLK49" s="62"/>
      <c r="BLL49" s="63"/>
      <c r="BLM49" s="62"/>
      <c r="BLN49" s="63"/>
      <c r="BLO49" s="62"/>
      <c r="BLP49" s="63"/>
      <c r="BLQ49" s="62"/>
      <c r="BLR49" s="63"/>
      <c r="BLS49" s="62"/>
      <c r="BLT49" s="63"/>
      <c r="BLU49" s="62"/>
      <c r="BLV49" s="63"/>
      <c r="BLW49" s="62"/>
      <c r="BLX49" s="63"/>
      <c r="BLY49" s="62"/>
      <c r="BLZ49" s="63"/>
      <c r="BMA49" s="62"/>
      <c r="BMB49" s="63"/>
      <c r="BMC49" s="62"/>
      <c r="BMD49" s="63"/>
      <c r="BME49" s="62"/>
      <c r="BMF49" s="63"/>
      <c r="BMG49" s="62"/>
      <c r="BMH49" s="63"/>
      <c r="BMI49" s="62"/>
      <c r="BMJ49" s="63"/>
      <c r="BMK49" s="62"/>
      <c r="BML49" s="63"/>
      <c r="BMM49" s="62"/>
      <c r="BMN49" s="63"/>
      <c r="BMO49" s="62"/>
      <c r="BMP49" s="63"/>
      <c r="BMQ49" s="62"/>
      <c r="BMR49" s="63"/>
      <c r="BMS49" s="62"/>
      <c r="BMT49" s="63"/>
      <c r="BMU49" s="62"/>
      <c r="BMV49" s="63"/>
      <c r="BMW49" s="62"/>
      <c r="BMX49" s="63"/>
      <c r="BMY49" s="62"/>
      <c r="BMZ49" s="63"/>
      <c r="BNA49" s="62"/>
      <c r="BNB49" s="63"/>
      <c r="BNC49" s="62"/>
      <c r="BND49" s="63"/>
      <c r="BNE49" s="62"/>
      <c r="BNF49" s="63"/>
      <c r="BNG49" s="62"/>
      <c r="BNH49" s="63"/>
      <c r="BNI49" s="62"/>
      <c r="BNJ49" s="63"/>
      <c r="BNK49" s="62"/>
      <c r="BNL49" s="63"/>
      <c r="BNM49" s="62"/>
      <c r="BNN49" s="63"/>
      <c r="BNO49" s="62"/>
      <c r="BNP49" s="63"/>
      <c r="BNQ49" s="62"/>
      <c r="BNR49" s="63"/>
      <c r="BNS49" s="62"/>
      <c r="BNT49" s="63"/>
      <c r="BNU49" s="62"/>
      <c r="BNV49" s="63"/>
      <c r="BNW49" s="62"/>
      <c r="BNX49" s="63"/>
      <c r="BNY49" s="62"/>
      <c r="BNZ49" s="63"/>
      <c r="BOA49" s="62"/>
      <c r="BOB49" s="63"/>
      <c r="BOC49" s="62"/>
      <c r="BOD49" s="63"/>
      <c r="BOE49" s="62"/>
      <c r="BOF49" s="63"/>
      <c r="BOG49" s="62"/>
      <c r="BOH49" s="63"/>
      <c r="BOI49" s="62"/>
      <c r="BOJ49" s="63"/>
      <c r="BOK49" s="62"/>
      <c r="BOL49" s="63"/>
      <c r="BOM49" s="62"/>
      <c r="BON49" s="63"/>
      <c r="BOO49" s="62"/>
      <c r="BOP49" s="63"/>
      <c r="BOQ49" s="62"/>
      <c r="BOR49" s="63"/>
      <c r="BOS49" s="62"/>
      <c r="BOT49" s="63"/>
      <c r="BOU49" s="62"/>
      <c r="BOV49" s="63"/>
      <c r="BOW49" s="62"/>
      <c r="BOX49" s="63"/>
      <c r="BOY49" s="62"/>
      <c r="BOZ49" s="63"/>
      <c r="BPA49" s="62"/>
      <c r="BPB49" s="63"/>
      <c r="BPC49" s="62"/>
      <c r="BPD49" s="63"/>
      <c r="BPE49" s="62"/>
      <c r="BPF49" s="63"/>
      <c r="BPG49" s="62"/>
      <c r="BPH49" s="63"/>
      <c r="BPI49" s="62"/>
      <c r="BPJ49" s="63"/>
      <c r="BPK49" s="62"/>
      <c r="BPL49" s="63"/>
      <c r="BPM49" s="62"/>
      <c r="BPN49" s="63"/>
      <c r="BPO49" s="62"/>
      <c r="BPP49" s="63"/>
      <c r="BPQ49" s="62"/>
      <c r="BPR49" s="63"/>
      <c r="BPS49" s="62"/>
      <c r="BPT49" s="63"/>
      <c r="BPU49" s="62"/>
      <c r="BPV49" s="63"/>
      <c r="BPW49" s="62"/>
      <c r="BPX49" s="63"/>
      <c r="BPY49" s="62"/>
      <c r="BPZ49" s="63"/>
      <c r="BQA49" s="62"/>
      <c r="BQB49" s="63"/>
      <c r="BQC49" s="62"/>
      <c r="BQD49" s="63"/>
      <c r="BQE49" s="62"/>
      <c r="BQF49" s="63"/>
      <c r="BQG49" s="62"/>
      <c r="BQH49" s="63"/>
      <c r="BQI49" s="62"/>
      <c r="BQJ49" s="63"/>
      <c r="BQK49" s="62"/>
      <c r="BQL49" s="63"/>
      <c r="BQM49" s="62"/>
      <c r="BQN49" s="63"/>
      <c r="BQO49" s="62"/>
      <c r="BQP49" s="63"/>
      <c r="BQQ49" s="62"/>
      <c r="BQR49" s="63"/>
      <c r="BQS49" s="62"/>
      <c r="BQT49" s="63"/>
      <c r="BQU49" s="62"/>
      <c r="BQV49" s="63"/>
      <c r="BQW49" s="62"/>
      <c r="BQX49" s="63"/>
      <c r="BQY49" s="62"/>
      <c r="BQZ49" s="63"/>
      <c r="BRA49" s="62"/>
      <c r="BRB49" s="63"/>
      <c r="BRC49" s="62"/>
      <c r="BRD49" s="63"/>
      <c r="BRE49" s="62"/>
      <c r="BRF49" s="63"/>
      <c r="BRG49" s="62"/>
      <c r="BRH49" s="63"/>
      <c r="BRI49" s="62"/>
      <c r="BRJ49" s="63"/>
      <c r="BRK49" s="62"/>
      <c r="BRL49" s="63"/>
      <c r="BRM49" s="62"/>
      <c r="BRN49" s="63"/>
      <c r="BRO49" s="62"/>
      <c r="BRP49" s="63"/>
      <c r="BRQ49" s="62"/>
      <c r="BRR49" s="63"/>
      <c r="BRS49" s="62"/>
      <c r="BRT49" s="63"/>
      <c r="BRU49" s="62"/>
      <c r="BRV49" s="63"/>
      <c r="BRW49" s="62"/>
      <c r="BRX49" s="63"/>
      <c r="BRY49" s="62"/>
      <c r="BRZ49" s="63"/>
      <c r="BSA49" s="62"/>
      <c r="BSB49" s="63"/>
      <c r="BSC49" s="62"/>
      <c r="BSD49" s="63"/>
      <c r="BSE49" s="62"/>
      <c r="BSF49" s="63"/>
      <c r="BSG49" s="62"/>
      <c r="BSH49" s="63"/>
      <c r="BSI49" s="62"/>
      <c r="BSJ49" s="63"/>
      <c r="BSK49" s="62"/>
      <c r="BSL49" s="63"/>
      <c r="BSM49" s="62"/>
      <c r="BSN49" s="63"/>
      <c r="BSO49" s="62"/>
      <c r="BSP49" s="63"/>
      <c r="BSQ49" s="62"/>
      <c r="BSR49" s="63"/>
      <c r="BSS49" s="62"/>
      <c r="BST49" s="63"/>
      <c r="BSU49" s="62"/>
      <c r="BSV49" s="63"/>
      <c r="BSW49" s="62"/>
      <c r="BSX49" s="63"/>
      <c r="BSY49" s="62"/>
      <c r="BSZ49" s="63"/>
      <c r="BTA49" s="62"/>
      <c r="BTB49" s="63"/>
      <c r="BTC49" s="62"/>
      <c r="BTD49" s="63"/>
      <c r="BTE49" s="62"/>
      <c r="BTF49" s="63"/>
      <c r="BTG49" s="62"/>
      <c r="BTH49" s="63"/>
      <c r="BTI49" s="62"/>
      <c r="BTJ49" s="63"/>
      <c r="BTK49" s="62"/>
      <c r="BTL49" s="63"/>
      <c r="BTM49" s="62"/>
      <c r="BTN49" s="63"/>
      <c r="BTO49" s="62"/>
      <c r="BTP49" s="63"/>
      <c r="BTQ49" s="62"/>
      <c r="BTR49" s="63"/>
      <c r="BTS49" s="62"/>
      <c r="BTT49" s="63"/>
      <c r="BTU49" s="62"/>
      <c r="BTV49" s="63"/>
      <c r="BTW49" s="62"/>
      <c r="BTX49" s="63"/>
      <c r="BTY49" s="62"/>
      <c r="BTZ49" s="63"/>
      <c r="BUA49" s="62"/>
      <c r="BUB49" s="63"/>
      <c r="BUC49" s="62"/>
      <c r="BUD49" s="63"/>
      <c r="BUE49" s="62"/>
      <c r="BUF49" s="63"/>
      <c r="BUG49" s="62"/>
      <c r="BUH49" s="63"/>
      <c r="BUI49" s="62"/>
      <c r="BUJ49" s="63"/>
      <c r="BUK49" s="62"/>
      <c r="BUL49" s="63"/>
      <c r="BUM49" s="62"/>
      <c r="BUN49" s="63"/>
      <c r="BUO49" s="62"/>
      <c r="BUP49" s="63"/>
      <c r="BUQ49" s="62"/>
      <c r="BUR49" s="63"/>
      <c r="BUS49" s="62"/>
      <c r="BUT49" s="63"/>
      <c r="BUU49" s="62"/>
      <c r="BUV49" s="63"/>
      <c r="BUW49" s="62"/>
      <c r="BUX49" s="63"/>
      <c r="BUY49" s="62"/>
      <c r="BUZ49" s="63"/>
      <c r="BVA49" s="62"/>
      <c r="BVB49" s="63"/>
      <c r="BVC49" s="62"/>
      <c r="BVD49" s="63"/>
      <c r="BVE49" s="62"/>
      <c r="BVF49" s="63"/>
      <c r="BVG49" s="62"/>
      <c r="BVH49" s="63"/>
      <c r="BVI49" s="62"/>
      <c r="BVJ49" s="63"/>
      <c r="BVK49" s="62"/>
      <c r="BVL49" s="63"/>
      <c r="BVM49" s="62"/>
      <c r="BVN49" s="63"/>
      <c r="BVO49" s="62"/>
      <c r="BVP49" s="63"/>
      <c r="BVQ49" s="62"/>
      <c r="BVR49" s="63"/>
      <c r="BVS49" s="62"/>
      <c r="BVT49" s="63"/>
      <c r="BVU49" s="62"/>
      <c r="BVV49" s="63"/>
      <c r="BVW49" s="62"/>
      <c r="BVX49" s="63"/>
      <c r="BVY49" s="62"/>
      <c r="BVZ49" s="63"/>
      <c r="BWA49" s="62"/>
      <c r="BWB49" s="63"/>
      <c r="BWC49" s="62"/>
      <c r="BWD49" s="63"/>
      <c r="BWE49" s="62"/>
      <c r="BWF49" s="63"/>
      <c r="BWG49" s="62"/>
      <c r="BWH49" s="63"/>
      <c r="BWI49" s="62"/>
      <c r="BWJ49" s="63"/>
      <c r="BWK49" s="62"/>
      <c r="BWL49" s="63"/>
      <c r="BWM49" s="62"/>
      <c r="BWN49" s="63"/>
      <c r="BWO49" s="62"/>
      <c r="BWP49" s="63"/>
      <c r="BWQ49" s="62"/>
      <c r="BWR49" s="63"/>
      <c r="BWS49" s="62"/>
      <c r="BWT49" s="63"/>
      <c r="BWU49" s="62"/>
      <c r="BWV49" s="63"/>
      <c r="BWW49" s="62"/>
      <c r="BWX49" s="63"/>
      <c r="BWY49" s="62"/>
      <c r="BWZ49" s="63"/>
      <c r="BXA49" s="62"/>
      <c r="BXB49" s="63"/>
      <c r="BXC49" s="62"/>
      <c r="BXD49" s="63"/>
      <c r="BXE49" s="62"/>
      <c r="BXF49" s="63"/>
      <c r="BXG49" s="62"/>
      <c r="BXH49" s="63"/>
      <c r="BXI49" s="62"/>
      <c r="BXJ49" s="63"/>
      <c r="BXK49" s="62"/>
      <c r="BXL49" s="63"/>
      <c r="BXM49" s="62"/>
      <c r="BXN49" s="63"/>
      <c r="BXO49" s="62"/>
      <c r="BXP49" s="63"/>
      <c r="BXQ49" s="62"/>
      <c r="BXR49" s="63"/>
      <c r="BXS49" s="62"/>
      <c r="BXT49" s="63"/>
      <c r="BXU49" s="62"/>
      <c r="BXV49" s="63"/>
      <c r="BXW49" s="62"/>
      <c r="BXX49" s="63"/>
      <c r="BXY49" s="62"/>
      <c r="BXZ49" s="63"/>
      <c r="BYA49" s="62"/>
      <c r="BYB49" s="63"/>
      <c r="BYC49" s="62"/>
      <c r="BYD49" s="63"/>
      <c r="BYE49" s="62"/>
      <c r="BYF49" s="63"/>
      <c r="BYG49" s="62"/>
      <c r="BYH49" s="63"/>
      <c r="BYI49" s="62"/>
      <c r="BYJ49" s="63"/>
      <c r="BYK49" s="62"/>
      <c r="BYL49" s="63"/>
      <c r="BYM49" s="62"/>
      <c r="BYN49" s="63"/>
      <c r="BYO49" s="62"/>
      <c r="BYP49" s="63"/>
      <c r="BYQ49" s="62"/>
      <c r="BYR49" s="63"/>
      <c r="BYS49" s="62"/>
      <c r="BYT49" s="63"/>
      <c r="BYU49" s="62"/>
      <c r="BYV49" s="63"/>
      <c r="BYW49" s="62"/>
      <c r="BYX49" s="63"/>
      <c r="BYY49" s="62"/>
      <c r="BYZ49" s="63"/>
      <c r="BZA49" s="62"/>
      <c r="BZB49" s="63"/>
      <c r="BZC49" s="62"/>
      <c r="BZD49" s="63"/>
      <c r="BZE49" s="62"/>
      <c r="BZF49" s="63"/>
      <c r="BZG49" s="62"/>
      <c r="BZH49" s="63"/>
      <c r="BZI49" s="62"/>
      <c r="BZJ49" s="63"/>
      <c r="BZK49" s="62"/>
      <c r="BZL49" s="63"/>
      <c r="BZM49" s="62"/>
      <c r="BZN49" s="63"/>
      <c r="BZO49" s="62"/>
      <c r="BZP49" s="63"/>
      <c r="BZQ49" s="62"/>
      <c r="BZR49" s="63"/>
      <c r="BZS49" s="62"/>
      <c r="BZT49" s="63"/>
      <c r="BZU49" s="62"/>
      <c r="BZV49" s="63"/>
      <c r="BZW49" s="62"/>
      <c r="BZX49" s="63"/>
      <c r="BZY49" s="62"/>
      <c r="BZZ49" s="63"/>
      <c r="CAA49" s="62"/>
      <c r="CAB49" s="63"/>
      <c r="CAC49" s="62"/>
      <c r="CAD49" s="63"/>
      <c r="CAE49" s="62"/>
      <c r="CAF49" s="63"/>
      <c r="CAG49" s="62"/>
      <c r="CAH49" s="63"/>
      <c r="CAI49" s="62"/>
      <c r="CAJ49" s="63"/>
      <c r="CAK49" s="62"/>
      <c r="CAL49" s="63"/>
      <c r="CAM49" s="62"/>
      <c r="CAN49" s="63"/>
      <c r="CAO49" s="62"/>
      <c r="CAP49" s="63"/>
      <c r="CAQ49" s="62"/>
      <c r="CAR49" s="63"/>
      <c r="CAS49" s="62"/>
      <c r="CAT49" s="63"/>
      <c r="CAU49" s="62"/>
      <c r="CAV49" s="63"/>
      <c r="CAW49" s="62"/>
      <c r="CAX49" s="63"/>
      <c r="CAY49" s="62"/>
      <c r="CAZ49" s="63"/>
      <c r="CBA49" s="62"/>
      <c r="CBB49" s="63"/>
      <c r="CBC49" s="62"/>
      <c r="CBD49" s="63"/>
      <c r="CBE49" s="62"/>
      <c r="CBF49" s="63"/>
      <c r="CBG49" s="62"/>
      <c r="CBH49" s="63"/>
      <c r="CBI49" s="62"/>
      <c r="CBJ49" s="63"/>
      <c r="CBK49" s="62"/>
      <c r="CBL49" s="63"/>
      <c r="CBM49" s="62"/>
      <c r="CBN49" s="63"/>
      <c r="CBO49" s="62"/>
      <c r="CBP49" s="63"/>
      <c r="CBQ49" s="62"/>
      <c r="CBR49" s="63"/>
      <c r="CBS49" s="62"/>
      <c r="CBT49" s="63"/>
      <c r="CBU49" s="62"/>
      <c r="CBV49" s="63"/>
      <c r="CBW49" s="62"/>
      <c r="CBX49" s="63"/>
      <c r="CBY49" s="62"/>
      <c r="CBZ49" s="63"/>
      <c r="CCA49" s="62"/>
      <c r="CCB49" s="63"/>
      <c r="CCC49" s="62"/>
      <c r="CCD49" s="63"/>
      <c r="CCE49" s="62"/>
      <c r="CCF49" s="63"/>
      <c r="CCG49" s="62"/>
      <c r="CCH49" s="63"/>
      <c r="CCI49" s="62"/>
      <c r="CCJ49" s="63"/>
      <c r="CCK49" s="62"/>
      <c r="CCL49" s="63"/>
      <c r="CCM49" s="62"/>
      <c r="CCN49" s="63"/>
      <c r="CCO49" s="62"/>
      <c r="CCP49" s="63"/>
      <c r="CCQ49" s="62"/>
      <c r="CCR49" s="63"/>
      <c r="CCS49" s="62"/>
      <c r="CCT49" s="63"/>
      <c r="CCU49" s="62"/>
      <c r="CCV49" s="63"/>
      <c r="CCW49" s="62"/>
      <c r="CCX49" s="63"/>
      <c r="CCY49" s="62"/>
      <c r="CCZ49" s="63"/>
      <c r="CDA49" s="62"/>
      <c r="CDB49" s="63"/>
      <c r="CDC49" s="62"/>
      <c r="CDD49" s="63"/>
      <c r="CDE49" s="62"/>
      <c r="CDF49" s="63"/>
      <c r="CDG49" s="62"/>
      <c r="CDH49" s="63"/>
      <c r="CDI49" s="62"/>
      <c r="CDJ49" s="63"/>
      <c r="CDK49" s="62"/>
      <c r="CDL49" s="63"/>
      <c r="CDM49" s="62"/>
      <c r="CDN49" s="63"/>
      <c r="CDO49" s="62"/>
      <c r="CDP49" s="63"/>
      <c r="CDQ49" s="62"/>
      <c r="CDR49" s="63"/>
      <c r="CDS49" s="62"/>
      <c r="CDT49" s="63"/>
      <c r="CDU49" s="62"/>
      <c r="CDV49" s="63"/>
      <c r="CDW49" s="62"/>
      <c r="CDX49" s="63"/>
      <c r="CDY49" s="62"/>
      <c r="CDZ49" s="63"/>
      <c r="CEA49" s="62"/>
      <c r="CEB49" s="63"/>
      <c r="CEC49" s="62"/>
      <c r="CED49" s="63"/>
      <c r="CEE49" s="62"/>
      <c r="CEF49" s="63"/>
      <c r="CEG49" s="62"/>
      <c r="CEH49" s="63"/>
      <c r="CEI49" s="62"/>
      <c r="CEJ49" s="63"/>
      <c r="CEK49" s="62"/>
      <c r="CEL49" s="63"/>
      <c r="CEM49" s="62"/>
      <c r="CEN49" s="63"/>
      <c r="CEO49" s="62"/>
      <c r="CEP49" s="63"/>
      <c r="CEQ49" s="62"/>
      <c r="CER49" s="63"/>
      <c r="CES49" s="62"/>
      <c r="CET49" s="63"/>
      <c r="CEU49" s="62"/>
      <c r="CEV49" s="63"/>
      <c r="CEW49" s="62"/>
      <c r="CEX49" s="63"/>
      <c r="CEY49" s="62"/>
      <c r="CEZ49" s="63"/>
      <c r="CFA49" s="62"/>
      <c r="CFB49" s="63"/>
      <c r="CFC49" s="62"/>
      <c r="CFD49" s="63"/>
      <c r="CFE49" s="62"/>
      <c r="CFF49" s="63"/>
      <c r="CFG49" s="62"/>
      <c r="CFH49" s="63"/>
      <c r="CFI49" s="62"/>
      <c r="CFJ49" s="63"/>
      <c r="CFK49" s="62"/>
      <c r="CFL49" s="63"/>
      <c r="CFM49" s="62"/>
      <c r="CFN49" s="63"/>
      <c r="CFO49" s="62"/>
      <c r="CFP49" s="63"/>
      <c r="CFQ49" s="62"/>
      <c r="CFR49" s="63"/>
      <c r="CFS49" s="62"/>
      <c r="CFT49" s="63"/>
      <c r="CFU49" s="62"/>
      <c r="CFV49" s="63"/>
      <c r="CFW49" s="62"/>
      <c r="CFX49" s="63"/>
      <c r="CFY49" s="62"/>
      <c r="CFZ49" s="63"/>
      <c r="CGA49" s="62"/>
      <c r="CGB49" s="63"/>
      <c r="CGC49" s="62"/>
      <c r="CGD49" s="63"/>
      <c r="CGE49" s="62"/>
      <c r="CGF49" s="63"/>
      <c r="CGG49" s="62"/>
      <c r="CGH49" s="63"/>
      <c r="CGI49" s="62"/>
      <c r="CGJ49" s="63"/>
      <c r="CGK49" s="62"/>
      <c r="CGL49" s="63"/>
      <c r="CGM49" s="62"/>
      <c r="CGN49" s="63"/>
      <c r="CGO49" s="62"/>
      <c r="CGP49" s="63"/>
      <c r="CGQ49" s="62"/>
      <c r="CGR49" s="63"/>
      <c r="CGS49" s="62"/>
      <c r="CGT49" s="63"/>
      <c r="CGU49" s="62"/>
      <c r="CGV49" s="63"/>
      <c r="CGW49" s="62"/>
      <c r="CGX49" s="63"/>
      <c r="CGY49" s="62"/>
      <c r="CGZ49" s="63"/>
      <c r="CHA49" s="62"/>
      <c r="CHB49" s="63"/>
      <c r="CHC49" s="62"/>
      <c r="CHD49" s="63"/>
      <c r="CHE49" s="62"/>
      <c r="CHF49" s="63"/>
      <c r="CHG49" s="62"/>
      <c r="CHH49" s="63"/>
      <c r="CHI49" s="62"/>
      <c r="CHJ49" s="63"/>
      <c r="CHK49" s="62"/>
      <c r="CHL49" s="63"/>
      <c r="CHM49" s="62"/>
      <c r="CHN49" s="63"/>
      <c r="CHO49" s="62"/>
      <c r="CHP49" s="63"/>
      <c r="CHQ49" s="62"/>
      <c r="CHR49" s="63"/>
      <c r="CHS49" s="62"/>
      <c r="CHT49" s="63"/>
      <c r="CHU49" s="62"/>
      <c r="CHV49" s="63"/>
      <c r="CHW49" s="62"/>
      <c r="CHX49" s="63"/>
      <c r="CHY49" s="62"/>
      <c r="CHZ49" s="63"/>
      <c r="CIA49" s="62"/>
      <c r="CIB49" s="63"/>
      <c r="CIC49" s="62"/>
      <c r="CID49" s="63"/>
      <c r="CIE49" s="62"/>
      <c r="CIF49" s="63"/>
      <c r="CIG49" s="62"/>
      <c r="CIH49" s="63"/>
      <c r="CII49" s="62"/>
      <c r="CIJ49" s="63"/>
      <c r="CIK49" s="62"/>
      <c r="CIL49" s="63"/>
      <c r="CIM49" s="62"/>
      <c r="CIN49" s="63"/>
      <c r="CIO49" s="62"/>
      <c r="CIP49" s="63"/>
      <c r="CIQ49" s="62"/>
      <c r="CIR49" s="63"/>
      <c r="CIS49" s="62"/>
      <c r="CIT49" s="63"/>
      <c r="CIU49" s="62"/>
      <c r="CIV49" s="63"/>
      <c r="CIW49" s="62"/>
      <c r="CIX49" s="63"/>
      <c r="CIY49" s="62"/>
      <c r="CIZ49" s="63"/>
      <c r="CJA49" s="62"/>
      <c r="CJB49" s="63"/>
      <c r="CJC49" s="62"/>
      <c r="CJD49" s="63"/>
      <c r="CJE49" s="62"/>
      <c r="CJF49" s="63"/>
      <c r="CJG49" s="62"/>
      <c r="CJH49" s="63"/>
      <c r="CJI49" s="62"/>
      <c r="CJJ49" s="63"/>
      <c r="CJK49" s="62"/>
      <c r="CJL49" s="63"/>
      <c r="CJM49" s="62"/>
      <c r="CJN49" s="63"/>
      <c r="CJO49" s="62"/>
      <c r="CJP49" s="63"/>
      <c r="CJQ49" s="62"/>
      <c r="CJR49" s="63"/>
      <c r="CJS49" s="62"/>
      <c r="CJT49" s="63"/>
      <c r="CJU49" s="62"/>
      <c r="CJV49" s="63"/>
      <c r="CJW49" s="62"/>
      <c r="CJX49" s="63"/>
      <c r="CJY49" s="62"/>
      <c r="CJZ49" s="63"/>
      <c r="CKA49" s="62"/>
      <c r="CKB49" s="63"/>
      <c r="CKC49" s="62"/>
      <c r="CKD49" s="63"/>
      <c r="CKE49" s="62"/>
      <c r="CKF49" s="63"/>
      <c r="CKG49" s="62"/>
      <c r="CKH49" s="63"/>
      <c r="CKI49" s="62"/>
      <c r="CKJ49" s="63"/>
      <c r="CKK49" s="62"/>
      <c r="CKL49" s="63"/>
      <c r="CKM49" s="62"/>
      <c r="CKN49" s="63"/>
      <c r="CKO49" s="62"/>
      <c r="CKP49" s="63"/>
      <c r="CKQ49" s="62"/>
      <c r="CKR49" s="63"/>
      <c r="CKS49" s="62"/>
      <c r="CKT49" s="63"/>
      <c r="CKU49" s="62"/>
      <c r="CKV49" s="63"/>
      <c r="CKW49" s="62"/>
      <c r="CKX49" s="63"/>
      <c r="CKY49" s="62"/>
      <c r="CKZ49" s="63"/>
      <c r="CLA49" s="62"/>
      <c r="CLB49" s="63"/>
      <c r="CLC49" s="62"/>
      <c r="CLD49" s="63"/>
      <c r="CLE49" s="62"/>
      <c r="CLF49" s="63"/>
      <c r="CLG49" s="62"/>
      <c r="CLH49" s="63"/>
      <c r="CLI49" s="62"/>
      <c r="CLJ49" s="63"/>
      <c r="CLK49" s="62"/>
      <c r="CLL49" s="63"/>
      <c r="CLM49" s="62"/>
      <c r="CLN49" s="63"/>
      <c r="CLO49" s="62"/>
      <c r="CLP49" s="63"/>
      <c r="CLQ49" s="62"/>
      <c r="CLR49" s="63"/>
      <c r="CLS49" s="62"/>
      <c r="CLT49" s="63"/>
      <c r="CLU49" s="62"/>
      <c r="CLV49" s="63"/>
      <c r="CLW49" s="62"/>
      <c r="CLX49" s="63"/>
      <c r="CLY49" s="62"/>
      <c r="CLZ49" s="63"/>
      <c r="CMA49" s="62"/>
      <c r="CMB49" s="63"/>
      <c r="CMC49" s="62"/>
      <c r="CMD49" s="63"/>
      <c r="CME49" s="62"/>
      <c r="CMF49" s="63"/>
      <c r="CMG49" s="62"/>
      <c r="CMH49" s="63"/>
      <c r="CMI49" s="62"/>
      <c r="CMJ49" s="63"/>
      <c r="CMK49" s="62"/>
      <c r="CML49" s="63"/>
      <c r="CMM49" s="62"/>
      <c r="CMN49" s="63"/>
      <c r="CMO49" s="62"/>
      <c r="CMP49" s="63"/>
      <c r="CMQ49" s="62"/>
      <c r="CMR49" s="63"/>
      <c r="CMS49" s="62"/>
      <c r="CMT49" s="63"/>
      <c r="CMU49" s="62"/>
      <c r="CMV49" s="63"/>
      <c r="CMW49" s="62"/>
      <c r="CMX49" s="63"/>
      <c r="CMY49" s="62"/>
      <c r="CMZ49" s="63"/>
      <c r="CNA49" s="62"/>
      <c r="CNB49" s="63"/>
      <c r="CNC49" s="62"/>
      <c r="CND49" s="63"/>
      <c r="CNE49" s="62"/>
      <c r="CNF49" s="63"/>
      <c r="CNG49" s="62"/>
      <c r="CNH49" s="63"/>
      <c r="CNI49" s="62"/>
      <c r="CNJ49" s="63"/>
      <c r="CNK49" s="62"/>
      <c r="CNL49" s="63"/>
      <c r="CNM49" s="62"/>
      <c r="CNN49" s="63"/>
      <c r="CNO49" s="62"/>
      <c r="CNP49" s="63"/>
      <c r="CNQ49" s="62"/>
      <c r="CNR49" s="63"/>
      <c r="CNS49" s="62"/>
      <c r="CNT49" s="63"/>
      <c r="CNU49" s="62"/>
      <c r="CNV49" s="63"/>
      <c r="CNW49" s="62"/>
      <c r="CNX49" s="63"/>
      <c r="CNY49" s="62"/>
      <c r="CNZ49" s="63"/>
      <c r="COA49" s="62"/>
      <c r="COB49" s="63"/>
      <c r="COC49" s="62"/>
      <c r="COD49" s="63"/>
      <c r="COE49" s="62"/>
      <c r="COF49" s="63"/>
      <c r="COG49" s="62"/>
      <c r="COH49" s="63"/>
      <c r="COI49" s="62"/>
      <c r="COJ49" s="63"/>
      <c r="COK49" s="62"/>
      <c r="COL49" s="63"/>
      <c r="COM49" s="62"/>
      <c r="CON49" s="63"/>
      <c r="COO49" s="62"/>
      <c r="COP49" s="63"/>
      <c r="COQ49" s="62"/>
      <c r="COR49" s="63"/>
      <c r="COS49" s="62"/>
      <c r="COT49" s="63"/>
      <c r="COU49" s="62"/>
      <c r="COV49" s="63"/>
      <c r="COW49" s="62"/>
      <c r="COX49" s="63"/>
      <c r="COY49" s="62"/>
      <c r="COZ49" s="63"/>
      <c r="CPA49" s="62"/>
      <c r="CPB49" s="63"/>
      <c r="CPC49" s="62"/>
      <c r="CPD49" s="63"/>
      <c r="CPE49" s="62"/>
      <c r="CPF49" s="63"/>
      <c r="CPG49" s="62"/>
      <c r="CPH49" s="63"/>
      <c r="CPI49" s="62"/>
      <c r="CPJ49" s="63"/>
      <c r="CPK49" s="62"/>
      <c r="CPL49" s="63"/>
      <c r="CPM49" s="62"/>
      <c r="CPN49" s="63"/>
      <c r="CPO49" s="62"/>
      <c r="CPP49" s="63"/>
      <c r="CPQ49" s="62"/>
      <c r="CPR49" s="63"/>
      <c r="CPS49" s="62"/>
      <c r="CPT49" s="63"/>
      <c r="CPU49" s="62"/>
      <c r="CPV49" s="63"/>
      <c r="CPW49" s="62"/>
      <c r="CPX49" s="63"/>
      <c r="CPY49" s="62"/>
      <c r="CPZ49" s="63"/>
      <c r="CQA49" s="62"/>
      <c r="CQB49" s="63"/>
      <c r="CQC49" s="62"/>
      <c r="CQD49" s="63"/>
      <c r="CQE49" s="62"/>
      <c r="CQF49" s="63"/>
      <c r="CQG49" s="62"/>
      <c r="CQH49" s="63"/>
      <c r="CQI49" s="62"/>
      <c r="CQJ49" s="63"/>
      <c r="CQK49" s="62"/>
      <c r="CQL49" s="63"/>
      <c r="CQM49" s="62"/>
      <c r="CQN49" s="63"/>
      <c r="CQO49" s="62"/>
      <c r="CQP49" s="63"/>
      <c r="CQQ49" s="62"/>
      <c r="CQR49" s="63"/>
      <c r="CQS49" s="62"/>
      <c r="CQT49" s="63"/>
      <c r="CQU49" s="62"/>
      <c r="CQV49" s="63"/>
      <c r="CQW49" s="62"/>
      <c r="CQX49" s="63"/>
      <c r="CQY49" s="62"/>
      <c r="CQZ49" s="63"/>
      <c r="CRA49" s="62"/>
      <c r="CRB49" s="63"/>
      <c r="CRC49" s="62"/>
      <c r="CRD49" s="63"/>
      <c r="CRE49" s="62"/>
      <c r="CRF49" s="63"/>
      <c r="CRG49" s="62"/>
      <c r="CRH49" s="63"/>
      <c r="CRI49" s="62"/>
      <c r="CRJ49" s="63"/>
      <c r="CRK49" s="62"/>
      <c r="CRL49" s="63"/>
      <c r="CRM49" s="62"/>
      <c r="CRN49" s="63"/>
      <c r="CRO49" s="62"/>
      <c r="CRP49" s="63"/>
      <c r="CRQ49" s="62"/>
      <c r="CRR49" s="63"/>
      <c r="CRS49" s="62"/>
      <c r="CRT49" s="63"/>
      <c r="CRU49" s="62"/>
      <c r="CRV49" s="63"/>
      <c r="CRW49" s="62"/>
      <c r="CRX49" s="63"/>
      <c r="CRY49" s="62"/>
      <c r="CRZ49" s="63"/>
      <c r="CSA49" s="62"/>
      <c r="CSB49" s="63"/>
      <c r="CSC49" s="62"/>
      <c r="CSD49" s="63"/>
      <c r="CSE49" s="62"/>
      <c r="CSF49" s="63"/>
      <c r="CSG49" s="62"/>
      <c r="CSH49" s="63"/>
      <c r="CSI49" s="62"/>
      <c r="CSJ49" s="63"/>
      <c r="CSK49" s="62"/>
      <c r="CSL49" s="63"/>
      <c r="CSM49" s="62"/>
      <c r="CSN49" s="63"/>
      <c r="CSO49" s="62"/>
      <c r="CSP49" s="63"/>
      <c r="CSQ49" s="62"/>
      <c r="CSR49" s="63"/>
      <c r="CSS49" s="62"/>
      <c r="CST49" s="63"/>
      <c r="CSU49" s="62"/>
      <c r="CSV49" s="63"/>
      <c r="CSW49" s="62"/>
      <c r="CSX49" s="63"/>
      <c r="CSY49" s="62"/>
      <c r="CSZ49" s="63"/>
      <c r="CTA49" s="62"/>
      <c r="CTB49" s="63"/>
      <c r="CTC49" s="62"/>
      <c r="CTD49" s="63"/>
      <c r="CTE49" s="62"/>
      <c r="CTF49" s="63"/>
      <c r="CTG49" s="62"/>
      <c r="CTH49" s="63"/>
      <c r="CTI49" s="62"/>
      <c r="CTJ49" s="63"/>
      <c r="CTK49" s="62"/>
      <c r="CTL49" s="63"/>
      <c r="CTM49" s="62"/>
      <c r="CTN49" s="63"/>
      <c r="CTO49" s="62"/>
      <c r="CTP49" s="63"/>
      <c r="CTQ49" s="62"/>
      <c r="CTR49" s="63"/>
      <c r="CTS49" s="62"/>
      <c r="CTT49" s="63"/>
      <c r="CTU49" s="62"/>
      <c r="CTV49" s="63"/>
      <c r="CTW49" s="62"/>
      <c r="CTX49" s="63"/>
      <c r="CTY49" s="62"/>
      <c r="CTZ49" s="63"/>
      <c r="CUA49" s="62"/>
      <c r="CUB49" s="63"/>
      <c r="CUC49" s="62"/>
      <c r="CUD49" s="63"/>
      <c r="CUE49" s="62"/>
      <c r="CUF49" s="63"/>
      <c r="CUG49" s="62"/>
      <c r="CUH49" s="63"/>
      <c r="CUI49" s="62"/>
      <c r="CUJ49" s="63"/>
      <c r="CUK49" s="62"/>
      <c r="CUL49" s="63"/>
      <c r="CUM49" s="62"/>
      <c r="CUN49" s="63"/>
      <c r="CUO49" s="62"/>
      <c r="CUP49" s="63"/>
      <c r="CUQ49" s="62"/>
      <c r="CUR49" s="63"/>
      <c r="CUS49" s="62"/>
      <c r="CUT49" s="63"/>
      <c r="CUU49" s="62"/>
      <c r="CUV49" s="63"/>
      <c r="CUW49" s="62"/>
      <c r="CUX49" s="63"/>
      <c r="CUY49" s="62"/>
      <c r="CUZ49" s="63"/>
      <c r="CVA49" s="62"/>
      <c r="CVB49" s="63"/>
      <c r="CVC49" s="62"/>
      <c r="CVD49" s="63"/>
      <c r="CVE49" s="62"/>
      <c r="CVF49" s="63"/>
      <c r="CVG49" s="62"/>
      <c r="CVH49" s="63"/>
      <c r="CVI49" s="62"/>
      <c r="CVJ49" s="63"/>
      <c r="CVK49" s="62"/>
      <c r="CVL49" s="63"/>
      <c r="CVM49" s="62"/>
      <c r="CVN49" s="63"/>
      <c r="CVO49" s="62"/>
      <c r="CVP49" s="63"/>
      <c r="CVQ49" s="62"/>
      <c r="CVR49" s="63"/>
      <c r="CVS49" s="62"/>
      <c r="CVT49" s="63"/>
      <c r="CVU49" s="62"/>
      <c r="CVV49" s="63"/>
      <c r="CVW49" s="62"/>
      <c r="CVX49" s="63"/>
      <c r="CVY49" s="62"/>
      <c r="CVZ49" s="63"/>
      <c r="CWA49" s="62"/>
      <c r="CWB49" s="63"/>
      <c r="CWC49" s="62"/>
      <c r="CWD49" s="63"/>
      <c r="CWE49" s="62"/>
      <c r="CWF49" s="63"/>
      <c r="CWG49" s="62"/>
      <c r="CWH49" s="63"/>
      <c r="CWI49" s="62"/>
      <c r="CWJ49" s="63"/>
      <c r="CWK49" s="62"/>
      <c r="CWL49" s="63"/>
      <c r="CWM49" s="62"/>
      <c r="CWN49" s="63"/>
      <c r="CWO49" s="62"/>
      <c r="CWP49" s="63"/>
      <c r="CWQ49" s="62"/>
      <c r="CWR49" s="63"/>
      <c r="CWS49" s="62"/>
      <c r="CWT49" s="63"/>
      <c r="CWU49" s="62"/>
      <c r="CWV49" s="63"/>
      <c r="CWW49" s="62"/>
      <c r="CWX49" s="63"/>
      <c r="CWY49" s="62"/>
      <c r="CWZ49" s="63"/>
      <c r="CXA49" s="62"/>
      <c r="CXB49" s="63"/>
      <c r="CXC49" s="62"/>
      <c r="CXD49" s="63"/>
      <c r="CXE49" s="62"/>
      <c r="CXF49" s="63"/>
      <c r="CXG49" s="62"/>
      <c r="CXH49" s="63"/>
      <c r="CXI49" s="62"/>
      <c r="CXJ49" s="63"/>
      <c r="CXK49" s="62"/>
      <c r="CXL49" s="63"/>
      <c r="CXM49" s="62"/>
      <c r="CXN49" s="63"/>
      <c r="CXO49" s="62"/>
      <c r="CXP49" s="63"/>
      <c r="CXQ49" s="62"/>
      <c r="CXR49" s="63"/>
      <c r="CXS49" s="62"/>
      <c r="CXT49" s="63"/>
      <c r="CXU49" s="62"/>
      <c r="CXV49" s="63"/>
      <c r="CXW49" s="62"/>
      <c r="CXX49" s="63"/>
      <c r="CXY49" s="62"/>
      <c r="CXZ49" s="63"/>
      <c r="CYA49" s="62"/>
      <c r="CYB49" s="63"/>
      <c r="CYC49" s="62"/>
      <c r="CYD49" s="63"/>
      <c r="CYE49" s="62"/>
      <c r="CYF49" s="63"/>
      <c r="CYG49" s="62"/>
      <c r="CYH49" s="63"/>
      <c r="CYI49" s="62"/>
      <c r="CYJ49" s="63"/>
      <c r="CYK49" s="62"/>
      <c r="CYL49" s="63"/>
      <c r="CYM49" s="62"/>
      <c r="CYN49" s="63"/>
      <c r="CYO49" s="62"/>
      <c r="CYP49" s="63"/>
      <c r="CYQ49" s="62"/>
      <c r="CYR49" s="63"/>
      <c r="CYS49" s="62"/>
      <c r="CYT49" s="63"/>
      <c r="CYU49" s="62"/>
      <c r="CYV49" s="63"/>
      <c r="CYW49" s="62"/>
      <c r="CYX49" s="63"/>
      <c r="CYY49" s="62"/>
      <c r="CYZ49" s="63"/>
      <c r="CZA49" s="62"/>
      <c r="CZB49" s="63"/>
      <c r="CZC49" s="62"/>
      <c r="CZD49" s="63"/>
      <c r="CZE49" s="62"/>
      <c r="CZF49" s="63"/>
      <c r="CZG49" s="62"/>
      <c r="CZH49" s="63"/>
      <c r="CZI49" s="62"/>
      <c r="CZJ49" s="63"/>
      <c r="CZK49" s="62"/>
      <c r="CZL49" s="63"/>
      <c r="CZM49" s="62"/>
      <c r="CZN49" s="63"/>
      <c r="CZO49" s="62"/>
      <c r="CZP49" s="63"/>
      <c r="CZQ49" s="62"/>
      <c r="CZR49" s="63"/>
      <c r="CZS49" s="62"/>
      <c r="CZT49" s="63"/>
      <c r="CZU49" s="62"/>
      <c r="CZV49" s="63"/>
      <c r="CZW49" s="62"/>
      <c r="CZX49" s="63"/>
      <c r="CZY49" s="62"/>
      <c r="CZZ49" s="63"/>
      <c r="DAA49" s="62"/>
      <c r="DAB49" s="63"/>
      <c r="DAC49" s="62"/>
      <c r="DAD49" s="63"/>
      <c r="DAE49" s="62"/>
      <c r="DAF49" s="63"/>
      <c r="DAG49" s="62"/>
      <c r="DAH49" s="63"/>
      <c r="DAI49" s="62"/>
      <c r="DAJ49" s="63"/>
      <c r="DAK49" s="62"/>
      <c r="DAL49" s="63"/>
      <c r="DAM49" s="62"/>
      <c r="DAN49" s="63"/>
      <c r="DAO49" s="62"/>
      <c r="DAP49" s="63"/>
      <c r="DAQ49" s="62"/>
      <c r="DAR49" s="63"/>
      <c r="DAS49" s="62"/>
      <c r="DAT49" s="63"/>
      <c r="DAU49" s="62"/>
      <c r="DAV49" s="63"/>
      <c r="DAW49" s="62"/>
      <c r="DAX49" s="63"/>
      <c r="DAY49" s="62"/>
      <c r="DAZ49" s="63"/>
      <c r="DBA49" s="62"/>
      <c r="DBB49" s="63"/>
      <c r="DBC49" s="62"/>
      <c r="DBD49" s="63"/>
      <c r="DBE49" s="62"/>
      <c r="DBF49" s="63"/>
      <c r="DBG49" s="62"/>
      <c r="DBH49" s="63"/>
      <c r="DBI49" s="62"/>
      <c r="DBJ49" s="63"/>
      <c r="DBK49" s="62"/>
      <c r="DBL49" s="63"/>
      <c r="DBM49" s="62"/>
      <c r="DBN49" s="63"/>
      <c r="DBO49" s="62"/>
      <c r="DBP49" s="63"/>
      <c r="DBQ49" s="62"/>
      <c r="DBR49" s="63"/>
      <c r="DBS49" s="62"/>
      <c r="DBT49" s="63"/>
      <c r="DBU49" s="62"/>
      <c r="DBV49" s="63"/>
      <c r="DBW49" s="62"/>
      <c r="DBX49" s="63"/>
      <c r="DBY49" s="62"/>
      <c r="DBZ49" s="63"/>
      <c r="DCA49" s="62"/>
      <c r="DCB49" s="63"/>
      <c r="DCC49" s="62"/>
      <c r="DCD49" s="63"/>
      <c r="DCE49" s="62"/>
      <c r="DCF49" s="63"/>
      <c r="DCG49" s="62"/>
      <c r="DCH49" s="63"/>
      <c r="DCI49" s="62"/>
      <c r="DCJ49" s="63"/>
      <c r="DCK49" s="62"/>
      <c r="DCL49" s="63"/>
      <c r="DCM49" s="62"/>
      <c r="DCN49" s="63"/>
      <c r="DCO49" s="62"/>
      <c r="DCP49" s="63"/>
      <c r="DCQ49" s="62"/>
      <c r="DCR49" s="63"/>
      <c r="DCS49" s="62"/>
      <c r="DCT49" s="63"/>
      <c r="DCU49" s="62"/>
      <c r="DCV49" s="63"/>
      <c r="DCW49" s="62"/>
      <c r="DCX49" s="63"/>
      <c r="DCY49" s="62"/>
      <c r="DCZ49" s="63"/>
      <c r="DDA49" s="62"/>
      <c r="DDB49" s="63"/>
      <c r="DDC49" s="62"/>
      <c r="DDD49" s="63"/>
      <c r="DDE49" s="62"/>
      <c r="DDF49" s="63"/>
      <c r="DDG49" s="62"/>
      <c r="DDH49" s="63"/>
      <c r="DDI49" s="62"/>
      <c r="DDJ49" s="63"/>
      <c r="DDK49" s="62"/>
      <c r="DDL49" s="63"/>
      <c r="DDM49" s="62"/>
      <c r="DDN49" s="63"/>
      <c r="DDO49" s="62"/>
      <c r="DDP49" s="63"/>
      <c r="DDQ49" s="62"/>
      <c r="DDR49" s="63"/>
      <c r="DDS49" s="62"/>
      <c r="DDT49" s="63"/>
      <c r="DDU49" s="62"/>
      <c r="DDV49" s="63"/>
      <c r="DDW49" s="62"/>
      <c r="DDX49" s="63"/>
      <c r="DDY49" s="62"/>
      <c r="DDZ49" s="63"/>
      <c r="DEA49" s="62"/>
      <c r="DEB49" s="63"/>
      <c r="DEC49" s="62"/>
      <c r="DED49" s="63"/>
      <c r="DEE49" s="62"/>
      <c r="DEF49" s="63"/>
      <c r="DEG49" s="62"/>
      <c r="DEH49" s="63"/>
      <c r="DEI49" s="62"/>
      <c r="DEJ49" s="63"/>
      <c r="DEK49" s="62"/>
      <c r="DEL49" s="63"/>
      <c r="DEM49" s="62"/>
      <c r="DEN49" s="63"/>
      <c r="DEO49" s="62"/>
      <c r="DEP49" s="63"/>
      <c r="DEQ49" s="62"/>
      <c r="DER49" s="63"/>
      <c r="DES49" s="62"/>
      <c r="DET49" s="63"/>
      <c r="DEU49" s="62"/>
      <c r="DEV49" s="63"/>
      <c r="DEW49" s="62"/>
      <c r="DEX49" s="63"/>
      <c r="DEY49" s="62"/>
      <c r="DEZ49" s="63"/>
      <c r="DFA49" s="62"/>
      <c r="DFB49" s="63"/>
      <c r="DFC49" s="62"/>
      <c r="DFD49" s="63"/>
      <c r="DFE49" s="62"/>
      <c r="DFF49" s="63"/>
      <c r="DFG49" s="62"/>
      <c r="DFH49" s="63"/>
      <c r="DFI49" s="62"/>
      <c r="DFJ49" s="63"/>
      <c r="DFK49" s="62"/>
      <c r="DFL49" s="63"/>
      <c r="DFM49" s="62"/>
      <c r="DFN49" s="63"/>
      <c r="DFO49" s="62"/>
      <c r="DFP49" s="63"/>
      <c r="DFQ49" s="62"/>
      <c r="DFR49" s="63"/>
      <c r="DFS49" s="62"/>
      <c r="DFT49" s="63"/>
      <c r="DFU49" s="62"/>
      <c r="DFV49" s="63"/>
      <c r="DFW49" s="62"/>
      <c r="DFX49" s="63"/>
      <c r="DFY49" s="62"/>
      <c r="DFZ49" s="63"/>
      <c r="DGA49" s="62"/>
      <c r="DGB49" s="63"/>
      <c r="DGC49" s="62"/>
      <c r="DGD49" s="63"/>
      <c r="DGE49" s="62"/>
      <c r="DGF49" s="63"/>
      <c r="DGG49" s="62"/>
      <c r="DGH49" s="63"/>
      <c r="DGI49" s="62"/>
      <c r="DGJ49" s="63"/>
      <c r="DGK49" s="62"/>
      <c r="DGL49" s="63"/>
      <c r="DGM49" s="62"/>
      <c r="DGN49" s="63"/>
      <c r="DGO49" s="62"/>
      <c r="DGP49" s="63"/>
      <c r="DGQ49" s="62"/>
      <c r="DGR49" s="63"/>
      <c r="DGS49" s="62"/>
      <c r="DGT49" s="63"/>
      <c r="DGU49" s="62"/>
      <c r="DGV49" s="63"/>
      <c r="DGW49" s="62"/>
      <c r="DGX49" s="63"/>
      <c r="DGY49" s="62"/>
      <c r="DGZ49" s="63"/>
      <c r="DHA49" s="62"/>
      <c r="DHB49" s="63"/>
      <c r="DHC49" s="62"/>
      <c r="DHD49" s="63"/>
      <c r="DHE49" s="62"/>
      <c r="DHF49" s="63"/>
      <c r="DHG49" s="62"/>
      <c r="DHH49" s="63"/>
      <c r="DHI49" s="62"/>
      <c r="DHJ49" s="63"/>
      <c r="DHK49" s="62"/>
      <c r="DHL49" s="63"/>
      <c r="DHM49" s="62"/>
      <c r="DHN49" s="63"/>
      <c r="DHO49" s="62"/>
      <c r="DHP49" s="63"/>
      <c r="DHQ49" s="62"/>
      <c r="DHR49" s="63"/>
      <c r="DHS49" s="62"/>
      <c r="DHT49" s="63"/>
      <c r="DHU49" s="62"/>
      <c r="DHV49" s="63"/>
      <c r="DHW49" s="62"/>
      <c r="DHX49" s="63"/>
      <c r="DHY49" s="62"/>
      <c r="DHZ49" s="63"/>
      <c r="DIA49" s="62"/>
      <c r="DIB49" s="63"/>
      <c r="DIC49" s="62"/>
      <c r="DID49" s="63"/>
      <c r="DIE49" s="62"/>
      <c r="DIF49" s="63"/>
      <c r="DIG49" s="62"/>
      <c r="DIH49" s="63"/>
      <c r="DII49" s="62"/>
      <c r="DIJ49" s="63"/>
      <c r="DIK49" s="62"/>
      <c r="DIL49" s="63"/>
      <c r="DIM49" s="62"/>
      <c r="DIN49" s="63"/>
      <c r="DIO49" s="62"/>
      <c r="DIP49" s="63"/>
      <c r="DIQ49" s="62"/>
      <c r="DIR49" s="63"/>
      <c r="DIS49" s="62"/>
      <c r="DIT49" s="63"/>
      <c r="DIU49" s="62"/>
      <c r="DIV49" s="63"/>
      <c r="DIW49" s="62"/>
      <c r="DIX49" s="63"/>
      <c r="DIY49" s="62"/>
      <c r="DIZ49" s="63"/>
      <c r="DJA49" s="62"/>
      <c r="DJB49" s="63"/>
      <c r="DJC49" s="62"/>
      <c r="DJD49" s="63"/>
      <c r="DJE49" s="62"/>
      <c r="DJF49" s="63"/>
      <c r="DJG49" s="62"/>
      <c r="DJH49" s="63"/>
      <c r="DJI49" s="62"/>
      <c r="DJJ49" s="63"/>
      <c r="DJK49" s="62"/>
      <c r="DJL49" s="63"/>
      <c r="DJM49" s="62"/>
      <c r="DJN49" s="63"/>
      <c r="DJO49" s="62"/>
      <c r="DJP49" s="63"/>
      <c r="DJQ49" s="62"/>
      <c r="DJR49" s="63"/>
      <c r="DJS49" s="62"/>
      <c r="DJT49" s="63"/>
      <c r="DJU49" s="62"/>
      <c r="DJV49" s="63"/>
      <c r="DJW49" s="62"/>
      <c r="DJX49" s="63"/>
      <c r="DJY49" s="62"/>
      <c r="DJZ49" s="63"/>
      <c r="DKA49" s="62"/>
      <c r="DKB49" s="63"/>
      <c r="DKC49" s="62"/>
      <c r="DKD49" s="63"/>
      <c r="DKE49" s="62"/>
      <c r="DKF49" s="63"/>
      <c r="DKG49" s="62"/>
      <c r="DKH49" s="63"/>
      <c r="DKI49" s="62"/>
      <c r="DKJ49" s="63"/>
      <c r="DKK49" s="62"/>
      <c r="DKL49" s="63"/>
      <c r="DKM49" s="62"/>
      <c r="DKN49" s="63"/>
      <c r="DKO49" s="62"/>
      <c r="DKP49" s="63"/>
      <c r="DKQ49" s="62"/>
      <c r="DKR49" s="63"/>
      <c r="DKS49" s="62"/>
      <c r="DKT49" s="63"/>
      <c r="DKU49" s="62"/>
      <c r="DKV49" s="63"/>
      <c r="DKW49" s="62"/>
      <c r="DKX49" s="63"/>
      <c r="DKY49" s="62"/>
      <c r="DKZ49" s="63"/>
      <c r="DLA49" s="62"/>
      <c r="DLB49" s="63"/>
      <c r="DLC49" s="62"/>
      <c r="DLD49" s="63"/>
      <c r="DLE49" s="62"/>
      <c r="DLF49" s="63"/>
      <c r="DLG49" s="62"/>
      <c r="DLH49" s="63"/>
      <c r="DLI49" s="62"/>
      <c r="DLJ49" s="63"/>
      <c r="DLK49" s="62"/>
      <c r="DLL49" s="63"/>
      <c r="DLM49" s="62"/>
      <c r="DLN49" s="63"/>
      <c r="DLO49" s="62"/>
      <c r="DLP49" s="63"/>
      <c r="DLQ49" s="62"/>
      <c r="DLR49" s="63"/>
      <c r="DLS49" s="62"/>
      <c r="DLT49" s="63"/>
      <c r="DLU49" s="62"/>
      <c r="DLV49" s="63"/>
      <c r="DLW49" s="62"/>
      <c r="DLX49" s="63"/>
      <c r="DLY49" s="62"/>
      <c r="DLZ49" s="63"/>
      <c r="DMA49" s="62"/>
      <c r="DMB49" s="63"/>
      <c r="DMC49" s="62"/>
      <c r="DMD49" s="63"/>
      <c r="DME49" s="62"/>
      <c r="DMF49" s="63"/>
      <c r="DMG49" s="62"/>
      <c r="DMH49" s="63"/>
      <c r="DMI49" s="62"/>
      <c r="DMJ49" s="63"/>
      <c r="DMK49" s="62"/>
      <c r="DML49" s="63"/>
      <c r="DMM49" s="62"/>
      <c r="DMN49" s="63"/>
      <c r="DMO49" s="62"/>
      <c r="DMP49" s="63"/>
      <c r="DMQ49" s="62"/>
      <c r="DMR49" s="63"/>
      <c r="DMS49" s="62"/>
      <c r="DMT49" s="63"/>
      <c r="DMU49" s="62"/>
      <c r="DMV49" s="63"/>
      <c r="DMW49" s="62"/>
      <c r="DMX49" s="63"/>
      <c r="DMY49" s="62"/>
      <c r="DMZ49" s="63"/>
      <c r="DNA49" s="62"/>
      <c r="DNB49" s="63"/>
      <c r="DNC49" s="62"/>
      <c r="DND49" s="63"/>
      <c r="DNE49" s="62"/>
      <c r="DNF49" s="63"/>
      <c r="DNG49" s="62"/>
      <c r="DNH49" s="63"/>
      <c r="DNI49" s="62"/>
      <c r="DNJ49" s="63"/>
      <c r="DNK49" s="62"/>
      <c r="DNL49" s="63"/>
      <c r="DNM49" s="62"/>
      <c r="DNN49" s="63"/>
      <c r="DNO49" s="62"/>
      <c r="DNP49" s="63"/>
      <c r="DNQ49" s="62"/>
      <c r="DNR49" s="63"/>
      <c r="DNS49" s="62"/>
      <c r="DNT49" s="63"/>
      <c r="DNU49" s="62"/>
      <c r="DNV49" s="63"/>
      <c r="DNW49" s="62"/>
      <c r="DNX49" s="63"/>
      <c r="DNY49" s="62"/>
      <c r="DNZ49" s="63"/>
      <c r="DOA49" s="62"/>
      <c r="DOB49" s="63"/>
      <c r="DOC49" s="62"/>
      <c r="DOD49" s="63"/>
      <c r="DOE49" s="62"/>
      <c r="DOF49" s="63"/>
      <c r="DOG49" s="62"/>
      <c r="DOH49" s="63"/>
      <c r="DOI49" s="62"/>
      <c r="DOJ49" s="63"/>
      <c r="DOK49" s="62"/>
      <c r="DOL49" s="63"/>
      <c r="DOM49" s="62"/>
      <c r="DON49" s="63"/>
      <c r="DOO49" s="62"/>
      <c r="DOP49" s="63"/>
      <c r="DOQ49" s="62"/>
      <c r="DOR49" s="63"/>
      <c r="DOS49" s="62"/>
      <c r="DOT49" s="63"/>
      <c r="DOU49" s="62"/>
      <c r="DOV49" s="63"/>
      <c r="DOW49" s="62"/>
      <c r="DOX49" s="63"/>
      <c r="DOY49" s="62"/>
      <c r="DOZ49" s="63"/>
      <c r="DPA49" s="62"/>
      <c r="DPB49" s="63"/>
      <c r="DPC49" s="62"/>
      <c r="DPD49" s="63"/>
      <c r="DPE49" s="62"/>
      <c r="DPF49" s="63"/>
      <c r="DPG49" s="62"/>
      <c r="DPH49" s="63"/>
      <c r="DPI49" s="62"/>
      <c r="DPJ49" s="63"/>
      <c r="DPK49" s="62"/>
      <c r="DPL49" s="63"/>
      <c r="DPM49" s="62"/>
      <c r="DPN49" s="63"/>
      <c r="DPO49" s="62"/>
      <c r="DPP49" s="63"/>
      <c r="DPQ49" s="62"/>
      <c r="DPR49" s="63"/>
      <c r="DPS49" s="62"/>
      <c r="DPT49" s="63"/>
      <c r="DPU49" s="62"/>
      <c r="DPV49" s="63"/>
      <c r="DPW49" s="62"/>
      <c r="DPX49" s="63"/>
      <c r="DPY49" s="62"/>
      <c r="DPZ49" s="63"/>
      <c r="DQA49" s="62"/>
      <c r="DQB49" s="63"/>
      <c r="DQC49" s="62"/>
      <c r="DQD49" s="63"/>
      <c r="DQE49" s="62"/>
      <c r="DQF49" s="63"/>
      <c r="DQG49" s="62"/>
      <c r="DQH49" s="63"/>
      <c r="DQI49" s="62"/>
      <c r="DQJ49" s="63"/>
      <c r="DQK49" s="62"/>
      <c r="DQL49" s="63"/>
      <c r="DQM49" s="62"/>
      <c r="DQN49" s="63"/>
      <c r="DQO49" s="62"/>
      <c r="DQP49" s="63"/>
      <c r="DQQ49" s="62"/>
      <c r="DQR49" s="63"/>
      <c r="DQS49" s="62"/>
      <c r="DQT49" s="63"/>
      <c r="DQU49" s="62"/>
      <c r="DQV49" s="63"/>
      <c r="DQW49" s="62"/>
      <c r="DQX49" s="63"/>
      <c r="DQY49" s="62"/>
      <c r="DQZ49" s="63"/>
      <c r="DRA49" s="62"/>
      <c r="DRB49" s="63"/>
      <c r="DRC49" s="62"/>
      <c r="DRD49" s="63"/>
      <c r="DRE49" s="62"/>
      <c r="DRF49" s="63"/>
      <c r="DRG49" s="62"/>
      <c r="DRH49" s="63"/>
      <c r="DRI49" s="62"/>
      <c r="DRJ49" s="63"/>
      <c r="DRK49" s="62"/>
      <c r="DRL49" s="63"/>
      <c r="DRM49" s="62"/>
      <c r="DRN49" s="63"/>
      <c r="DRO49" s="62"/>
      <c r="DRP49" s="63"/>
      <c r="DRQ49" s="62"/>
      <c r="DRR49" s="63"/>
      <c r="DRS49" s="62"/>
      <c r="DRT49" s="63"/>
      <c r="DRU49" s="62"/>
      <c r="DRV49" s="63"/>
      <c r="DRW49" s="62"/>
      <c r="DRX49" s="63"/>
      <c r="DRY49" s="62"/>
      <c r="DRZ49" s="63"/>
      <c r="DSA49" s="62"/>
      <c r="DSB49" s="63"/>
      <c r="DSC49" s="62"/>
      <c r="DSD49" s="63"/>
      <c r="DSE49" s="62"/>
      <c r="DSF49" s="63"/>
      <c r="DSG49" s="62"/>
      <c r="DSH49" s="63"/>
      <c r="DSI49" s="62"/>
      <c r="DSJ49" s="63"/>
      <c r="DSK49" s="62"/>
      <c r="DSL49" s="63"/>
      <c r="DSM49" s="62"/>
      <c r="DSN49" s="63"/>
      <c r="DSO49" s="62"/>
      <c r="DSP49" s="63"/>
      <c r="DSQ49" s="62"/>
      <c r="DSR49" s="63"/>
      <c r="DSS49" s="62"/>
      <c r="DST49" s="63"/>
      <c r="DSU49" s="62"/>
      <c r="DSV49" s="63"/>
      <c r="DSW49" s="62"/>
      <c r="DSX49" s="63"/>
      <c r="DSY49" s="62"/>
      <c r="DSZ49" s="63"/>
      <c r="DTA49" s="62"/>
      <c r="DTB49" s="63"/>
      <c r="DTC49" s="62"/>
      <c r="DTD49" s="63"/>
      <c r="DTE49" s="62"/>
      <c r="DTF49" s="63"/>
      <c r="DTG49" s="62"/>
      <c r="DTH49" s="63"/>
      <c r="DTI49" s="62"/>
      <c r="DTJ49" s="63"/>
      <c r="DTK49" s="62"/>
      <c r="DTL49" s="63"/>
      <c r="DTM49" s="62"/>
      <c r="DTN49" s="63"/>
      <c r="DTO49" s="62"/>
      <c r="DTP49" s="63"/>
      <c r="DTQ49" s="62"/>
      <c r="DTR49" s="63"/>
      <c r="DTS49" s="62"/>
      <c r="DTT49" s="63"/>
      <c r="DTU49" s="62"/>
      <c r="DTV49" s="63"/>
      <c r="DTW49" s="62"/>
      <c r="DTX49" s="63"/>
      <c r="DTY49" s="62"/>
      <c r="DTZ49" s="63"/>
      <c r="DUA49" s="62"/>
      <c r="DUB49" s="63"/>
      <c r="DUC49" s="62"/>
      <c r="DUD49" s="63"/>
      <c r="DUE49" s="62"/>
      <c r="DUF49" s="63"/>
      <c r="DUG49" s="62"/>
      <c r="DUH49" s="63"/>
      <c r="DUI49" s="62"/>
      <c r="DUJ49" s="63"/>
      <c r="DUK49" s="62"/>
      <c r="DUL49" s="63"/>
      <c r="DUM49" s="62"/>
      <c r="DUN49" s="63"/>
      <c r="DUO49" s="62"/>
      <c r="DUP49" s="63"/>
      <c r="DUQ49" s="62"/>
      <c r="DUR49" s="63"/>
      <c r="DUS49" s="62"/>
      <c r="DUT49" s="63"/>
      <c r="DUU49" s="62"/>
      <c r="DUV49" s="63"/>
      <c r="DUW49" s="62"/>
      <c r="DUX49" s="63"/>
      <c r="DUY49" s="62"/>
      <c r="DUZ49" s="63"/>
      <c r="DVA49" s="62"/>
      <c r="DVB49" s="63"/>
      <c r="DVC49" s="62"/>
      <c r="DVD49" s="63"/>
      <c r="DVE49" s="62"/>
      <c r="DVF49" s="63"/>
      <c r="DVG49" s="62"/>
      <c r="DVH49" s="63"/>
      <c r="DVI49" s="62"/>
      <c r="DVJ49" s="63"/>
      <c r="DVK49" s="62"/>
      <c r="DVL49" s="63"/>
      <c r="DVM49" s="62"/>
      <c r="DVN49" s="63"/>
      <c r="DVO49" s="62"/>
      <c r="DVP49" s="63"/>
      <c r="DVQ49" s="62"/>
      <c r="DVR49" s="63"/>
      <c r="DVS49" s="62"/>
      <c r="DVT49" s="63"/>
      <c r="DVU49" s="62"/>
      <c r="DVV49" s="63"/>
      <c r="DVW49" s="62"/>
      <c r="DVX49" s="63"/>
      <c r="DVY49" s="62"/>
      <c r="DVZ49" s="63"/>
      <c r="DWA49" s="62"/>
      <c r="DWB49" s="63"/>
      <c r="DWC49" s="62"/>
      <c r="DWD49" s="63"/>
      <c r="DWE49" s="62"/>
      <c r="DWF49" s="63"/>
      <c r="DWG49" s="62"/>
      <c r="DWH49" s="63"/>
      <c r="DWI49" s="62"/>
      <c r="DWJ49" s="63"/>
      <c r="DWK49" s="62"/>
      <c r="DWL49" s="63"/>
      <c r="DWM49" s="62"/>
      <c r="DWN49" s="63"/>
      <c r="DWO49" s="62"/>
      <c r="DWP49" s="63"/>
      <c r="DWQ49" s="62"/>
      <c r="DWR49" s="63"/>
      <c r="DWS49" s="62"/>
      <c r="DWT49" s="63"/>
      <c r="DWU49" s="62"/>
      <c r="DWV49" s="63"/>
      <c r="DWW49" s="62"/>
      <c r="DWX49" s="63"/>
      <c r="DWY49" s="62"/>
      <c r="DWZ49" s="63"/>
      <c r="DXA49" s="62"/>
      <c r="DXB49" s="63"/>
      <c r="DXC49" s="62"/>
      <c r="DXD49" s="63"/>
      <c r="DXE49" s="62"/>
      <c r="DXF49" s="63"/>
      <c r="DXG49" s="62"/>
      <c r="DXH49" s="63"/>
      <c r="DXI49" s="62"/>
      <c r="DXJ49" s="63"/>
      <c r="DXK49" s="62"/>
      <c r="DXL49" s="63"/>
      <c r="DXM49" s="62"/>
      <c r="DXN49" s="63"/>
      <c r="DXO49" s="62"/>
      <c r="DXP49" s="63"/>
      <c r="DXQ49" s="62"/>
      <c r="DXR49" s="63"/>
      <c r="DXS49" s="62"/>
      <c r="DXT49" s="63"/>
      <c r="DXU49" s="62"/>
      <c r="DXV49" s="63"/>
      <c r="DXW49" s="62"/>
      <c r="DXX49" s="63"/>
      <c r="DXY49" s="62"/>
      <c r="DXZ49" s="63"/>
      <c r="DYA49" s="62"/>
      <c r="DYB49" s="63"/>
      <c r="DYC49" s="62"/>
      <c r="DYD49" s="63"/>
      <c r="DYE49" s="62"/>
      <c r="DYF49" s="63"/>
      <c r="DYG49" s="62"/>
      <c r="DYH49" s="63"/>
      <c r="DYI49" s="62"/>
      <c r="DYJ49" s="63"/>
      <c r="DYK49" s="62"/>
      <c r="DYL49" s="63"/>
      <c r="DYM49" s="62"/>
      <c r="DYN49" s="63"/>
      <c r="DYO49" s="62"/>
      <c r="DYP49" s="63"/>
      <c r="DYQ49" s="62"/>
      <c r="DYR49" s="63"/>
      <c r="DYS49" s="62"/>
      <c r="DYT49" s="63"/>
      <c r="DYU49" s="62"/>
      <c r="DYV49" s="63"/>
      <c r="DYW49" s="62"/>
      <c r="DYX49" s="63"/>
      <c r="DYY49" s="62"/>
      <c r="DYZ49" s="63"/>
      <c r="DZA49" s="62"/>
      <c r="DZB49" s="63"/>
      <c r="DZC49" s="62"/>
      <c r="DZD49" s="63"/>
      <c r="DZE49" s="62"/>
      <c r="DZF49" s="63"/>
      <c r="DZG49" s="62"/>
      <c r="DZH49" s="63"/>
      <c r="DZI49" s="62"/>
      <c r="DZJ49" s="63"/>
      <c r="DZK49" s="62"/>
      <c r="DZL49" s="63"/>
      <c r="DZM49" s="62"/>
      <c r="DZN49" s="63"/>
      <c r="DZO49" s="62"/>
      <c r="DZP49" s="63"/>
      <c r="DZQ49" s="62"/>
      <c r="DZR49" s="63"/>
      <c r="DZS49" s="62"/>
      <c r="DZT49" s="63"/>
      <c r="DZU49" s="62"/>
      <c r="DZV49" s="63"/>
      <c r="DZW49" s="62"/>
      <c r="DZX49" s="63"/>
      <c r="DZY49" s="62"/>
      <c r="DZZ49" s="63"/>
      <c r="EAA49" s="62"/>
      <c r="EAB49" s="63"/>
      <c r="EAC49" s="62"/>
      <c r="EAD49" s="63"/>
      <c r="EAE49" s="62"/>
      <c r="EAF49" s="63"/>
      <c r="EAG49" s="62"/>
      <c r="EAH49" s="63"/>
      <c r="EAI49" s="62"/>
      <c r="EAJ49" s="63"/>
      <c r="EAK49" s="62"/>
      <c r="EAL49" s="63"/>
      <c r="EAM49" s="62"/>
      <c r="EAN49" s="63"/>
      <c r="EAO49" s="62"/>
      <c r="EAP49" s="63"/>
      <c r="EAQ49" s="62"/>
      <c r="EAR49" s="63"/>
      <c r="EAS49" s="62"/>
      <c r="EAT49" s="63"/>
      <c r="EAU49" s="62"/>
      <c r="EAV49" s="63"/>
      <c r="EAW49" s="62"/>
      <c r="EAX49" s="63"/>
      <c r="EAY49" s="62"/>
      <c r="EAZ49" s="63"/>
      <c r="EBA49" s="62"/>
      <c r="EBB49" s="63"/>
      <c r="EBC49" s="62"/>
      <c r="EBD49" s="63"/>
      <c r="EBE49" s="62"/>
      <c r="EBF49" s="63"/>
      <c r="EBG49" s="62"/>
      <c r="EBH49" s="63"/>
      <c r="EBI49" s="62"/>
      <c r="EBJ49" s="63"/>
      <c r="EBK49" s="62"/>
      <c r="EBL49" s="63"/>
      <c r="EBM49" s="62"/>
      <c r="EBN49" s="63"/>
      <c r="EBO49" s="62"/>
      <c r="EBP49" s="63"/>
      <c r="EBQ49" s="62"/>
      <c r="EBR49" s="63"/>
      <c r="EBS49" s="62"/>
      <c r="EBT49" s="63"/>
      <c r="EBU49" s="62"/>
      <c r="EBV49" s="63"/>
      <c r="EBW49" s="62"/>
      <c r="EBX49" s="63"/>
      <c r="EBY49" s="62"/>
      <c r="EBZ49" s="63"/>
      <c r="ECA49" s="62"/>
      <c r="ECB49" s="63"/>
      <c r="ECC49" s="62"/>
      <c r="ECD49" s="63"/>
      <c r="ECE49" s="62"/>
      <c r="ECF49" s="63"/>
      <c r="ECG49" s="62"/>
      <c r="ECH49" s="63"/>
      <c r="ECI49" s="62"/>
      <c r="ECJ49" s="63"/>
      <c r="ECK49" s="62"/>
      <c r="ECL49" s="63"/>
      <c r="ECM49" s="62"/>
      <c r="ECN49" s="63"/>
      <c r="ECO49" s="62"/>
      <c r="ECP49" s="63"/>
      <c r="ECQ49" s="62"/>
      <c r="ECR49" s="63"/>
      <c r="ECS49" s="62"/>
      <c r="ECT49" s="63"/>
      <c r="ECU49" s="62"/>
      <c r="ECV49" s="63"/>
      <c r="ECW49" s="62"/>
      <c r="ECX49" s="63"/>
      <c r="ECY49" s="62"/>
      <c r="ECZ49" s="63"/>
      <c r="EDA49" s="62"/>
      <c r="EDB49" s="63"/>
      <c r="EDC49" s="62"/>
      <c r="EDD49" s="63"/>
      <c r="EDE49" s="62"/>
      <c r="EDF49" s="63"/>
      <c r="EDG49" s="62"/>
      <c r="EDH49" s="63"/>
      <c r="EDI49" s="62"/>
      <c r="EDJ49" s="63"/>
      <c r="EDK49" s="62"/>
      <c r="EDL49" s="63"/>
      <c r="EDM49" s="62"/>
      <c r="EDN49" s="63"/>
      <c r="EDO49" s="62"/>
      <c r="EDP49" s="63"/>
      <c r="EDQ49" s="62"/>
      <c r="EDR49" s="63"/>
      <c r="EDS49" s="62"/>
      <c r="EDT49" s="63"/>
      <c r="EDU49" s="62"/>
      <c r="EDV49" s="63"/>
      <c r="EDW49" s="62"/>
      <c r="EDX49" s="63"/>
      <c r="EDY49" s="62"/>
      <c r="EDZ49" s="63"/>
      <c r="EEA49" s="62"/>
      <c r="EEB49" s="63"/>
      <c r="EEC49" s="62"/>
      <c r="EED49" s="63"/>
      <c r="EEE49" s="62"/>
      <c r="EEF49" s="63"/>
      <c r="EEG49" s="62"/>
      <c r="EEH49" s="63"/>
      <c r="EEI49" s="62"/>
      <c r="EEJ49" s="63"/>
      <c r="EEK49" s="62"/>
      <c r="EEL49" s="63"/>
      <c r="EEM49" s="62"/>
      <c r="EEN49" s="63"/>
      <c r="EEO49" s="62"/>
      <c r="EEP49" s="63"/>
      <c r="EEQ49" s="62"/>
      <c r="EER49" s="63"/>
      <c r="EES49" s="62"/>
      <c r="EET49" s="63"/>
      <c r="EEU49" s="62"/>
      <c r="EEV49" s="63"/>
      <c r="EEW49" s="62"/>
      <c r="EEX49" s="63"/>
      <c r="EEY49" s="62"/>
      <c r="EEZ49" s="63"/>
      <c r="EFA49" s="62"/>
      <c r="EFB49" s="63"/>
      <c r="EFC49" s="62"/>
      <c r="EFD49" s="63"/>
      <c r="EFE49" s="62"/>
      <c r="EFF49" s="63"/>
      <c r="EFG49" s="62"/>
      <c r="EFH49" s="63"/>
      <c r="EFI49" s="62"/>
      <c r="EFJ49" s="63"/>
      <c r="EFK49" s="62"/>
      <c r="EFL49" s="63"/>
      <c r="EFM49" s="62"/>
      <c r="EFN49" s="63"/>
      <c r="EFO49" s="62"/>
      <c r="EFP49" s="63"/>
      <c r="EFQ49" s="62"/>
      <c r="EFR49" s="63"/>
      <c r="EFS49" s="62"/>
      <c r="EFT49" s="63"/>
      <c r="EFU49" s="62"/>
      <c r="EFV49" s="63"/>
      <c r="EFW49" s="62"/>
      <c r="EFX49" s="63"/>
      <c r="EFY49" s="62"/>
      <c r="EFZ49" s="63"/>
      <c r="EGA49" s="62"/>
      <c r="EGB49" s="63"/>
      <c r="EGC49" s="62"/>
      <c r="EGD49" s="63"/>
      <c r="EGE49" s="62"/>
      <c r="EGF49" s="63"/>
      <c r="EGG49" s="62"/>
      <c r="EGH49" s="63"/>
      <c r="EGI49" s="62"/>
      <c r="EGJ49" s="63"/>
      <c r="EGK49" s="62"/>
      <c r="EGL49" s="63"/>
      <c r="EGM49" s="62"/>
      <c r="EGN49" s="63"/>
      <c r="EGO49" s="62"/>
      <c r="EGP49" s="63"/>
      <c r="EGQ49" s="62"/>
      <c r="EGR49" s="63"/>
      <c r="EGS49" s="62"/>
      <c r="EGT49" s="63"/>
      <c r="EGU49" s="62"/>
      <c r="EGV49" s="63"/>
      <c r="EGW49" s="62"/>
      <c r="EGX49" s="63"/>
      <c r="EGY49" s="62"/>
      <c r="EGZ49" s="63"/>
      <c r="EHA49" s="62"/>
      <c r="EHB49" s="63"/>
      <c r="EHC49" s="62"/>
      <c r="EHD49" s="63"/>
      <c r="EHE49" s="62"/>
      <c r="EHF49" s="63"/>
      <c r="EHG49" s="62"/>
      <c r="EHH49" s="63"/>
      <c r="EHI49" s="62"/>
      <c r="EHJ49" s="63"/>
      <c r="EHK49" s="62"/>
      <c r="EHL49" s="63"/>
      <c r="EHM49" s="62"/>
      <c r="EHN49" s="63"/>
      <c r="EHO49" s="62"/>
      <c r="EHP49" s="63"/>
      <c r="EHQ49" s="62"/>
      <c r="EHR49" s="63"/>
      <c r="EHS49" s="62"/>
      <c r="EHT49" s="63"/>
      <c r="EHU49" s="62"/>
      <c r="EHV49" s="63"/>
      <c r="EHW49" s="62"/>
      <c r="EHX49" s="63"/>
      <c r="EHY49" s="62"/>
      <c r="EHZ49" s="63"/>
      <c r="EIA49" s="62"/>
      <c r="EIB49" s="63"/>
      <c r="EIC49" s="62"/>
      <c r="EID49" s="63"/>
      <c r="EIE49" s="62"/>
      <c r="EIF49" s="63"/>
      <c r="EIG49" s="62"/>
      <c r="EIH49" s="63"/>
      <c r="EII49" s="62"/>
      <c r="EIJ49" s="63"/>
      <c r="EIK49" s="62"/>
      <c r="EIL49" s="63"/>
      <c r="EIM49" s="62"/>
      <c r="EIN49" s="63"/>
      <c r="EIO49" s="62"/>
      <c r="EIP49" s="63"/>
      <c r="EIQ49" s="62"/>
      <c r="EIR49" s="63"/>
      <c r="EIS49" s="62"/>
      <c r="EIT49" s="63"/>
      <c r="EIU49" s="62"/>
      <c r="EIV49" s="63"/>
      <c r="EIW49" s="62"/>
      <c r="EIX49" s="63"/>
      <c r="EIY49" s="62"/>
      <c r="EIZ49" s="63"/>
      <c r="EJA49" s="62"/>
      <c r="EJB49" s="63"/>
      <c r="EJC49" s="62"/>
      <c r="EJD49" s="63"/>
      <c r="EJE49" s="62"/>
      <c r="EJF49" s="63"/>
      <c r="EJG49" s="62"/>
      <c r="EJH49" s="63"/>
      <c r="EJI49" s="62"/>
      <c r="EJJ49" s="63"/>
      <c r="EJK49" s="62"/>
      <c r="EJL49" s="63"/>
      <c r="EJM49" s="62"/>
      <c r="EJN49" s="63"/>
      <c r="EJO49" s="62"/>
      <c r="EJP49" s="63"/>
      <c r="EJQ49" s="62"/>
      <c r="EJR49" s="63"/>
      <c r="EJS49" s="62"/>
      <c r="EJT49" s="63"/>
      <c r="EJU49" s="62"/>
      <c r="EJV49" s="63"/>
      <c r="EJW49" s="62"/>
      <c r="EJX49" s="63"/>
      <c r="EJY49" s="62"/>
      <c r="EJZ49" s="63"/>
      <c r="EKA49" s="62"/>
      <c r="EKB49" s="63"/>
      <c r="EKC49" s="62"/>
      <c r="EKD49" s="63"/>
      <c r="EKE49" s="62"/>
      <c r="EKF49" s="63"/>
      <c r="EKG49" s="62"/>
      <c r="EKH49" s="63"/>
      <c r="EKI49" s="62"/>
      <c r="EKJ49" s="63"/>
      <c r="EKK49" s="62"/>
      <c r="EKL49" s="63"/>
      <c r="EKM49" s="62"/>
      <c r="EKN49" s="63"/>
      <c r="EKO49" s="62"/>
      <c r="EKP49" s="63"/>
      <c r="EKQ49" s="62"/>
      <c r="EKR49" s="63"/>
      <c r="EKS49" s="62"/>
      <c r="EKT49" s="63"/>
      <c r="EKU49" s="62"/>
      <c r="EKV49" s="63"/>
      <c r="EKW49" s="62"/>
      <c r="EKX49" s="63"/>
      <c r="EKY49" s="62"/>
      <c r="EKZ49" s="63"/>
      <c r="ELA49" s="62"/>
      <c r="ELB49" s="63"/>
      <c r="ELC49" s="62"/>
      <c r="ELD49" s="63"/>
      <c r="ELE49" s="62"/>
      <c r="ELF49" s="63"/>
      <c r="ELG49" s="62"/>
      <c r="ELH49" s="63"/>
      <c r="ELI49" s="62"/>
      <c r="ELJ49" s="63"/>
      <c r="ELK49" s="62"/>
      <c r="ELL49" s="63"/>
      <c r="ELM49" s="62"/>
      <c r="ELN49" s="63"/>
      <c r="ELO49" s="62"/>
      <c r="ELP49" s="63"/>
      <c r="ELQ49" s="62"/>
      <c r="ELR49" s="63"/>
      <c r="ELS49" s="62"/>
      <c r="ELT49" s="63"/>
      <c r="ELU49" s="62"/>
      <c r="ELV49" s="63"/>
      <c r="ELW49" s="62"/>
      <c r="ELX49" s="63"/>
      <c r="ELY49" s="62"/>
      <c r="ELZ49" s="63"/>
      <c r="EMA49" s="62"/>
      <c r="EMB49" s="63"/>
      <c r="EMC49" s="62"/>
      <c r="EMD49" s="63"/>
      <c r="EME49" s="62"/>
      <c r="EMF49" s="63"/>
      <c r="EMG49" s="62"/>
      <c r="EMH49" s="63"/>
      <c r="EMI49" s="62"/>
      <c r="EMJ49" s="63"/>
      <c r="EMK49" s="62"/>
      <c r="EML49" s="63"/>
      <c r="EMM49" s="62"/>
      <c r="EMN49" s="63"/>
      <c r="EMO49" s="62"/>
      <c r="EMP49" s="63"/>
      <c r="EMQ49" s="62"/>
      <c r="EMR49" s="63"/>
      <c r="EMS49" s="62"/>
      <c r="EMT49" s="63"/>
      <c r="EMU49" s="62"/>
      <c r="EMV49" s="63"/>
      <c r="EMW49" s="62"/>
      <c r="EMX49" s="63"/>
      <c r="EMY49" s="62"/>
      <c r="EMZ49" s="63"/>
      <c r="ENA49" s="62"/>
      <c r="ENB49" s="63"/>
      <c r="ENC49" s="62"/>
      <c r="END49" s="63"/>
      <c r="ENE49" s="62"/>
      <c r="ENF49" s="63"/>
      <c r="ENG49" s="62"/>
      <c r="ENH49" s="63"/>
      <c r="ENI49" s="62"/>
      <c r="ENJ49" s="63"/>
      <c r="ENK49" s="62"/>
      <c r="ENL49" s="63"/>
      <c r="ENM49" s="62"/>
      <c r="ENN49" s="63"/>
      <c r="ENO49" s="62"/>
      <c r="ENP49" s="63"/>
      <c r="ENQ49" s="62"/>
      <c r="ENR49" s="63"/>
      <c r="ENS49" s="62"/>
      <c r="ENT49" s="63"/>
      <c r="ENU49" s="62"/>
      <c r="ENV49" s="63"/>
      <c r="ENW49" s="62"/>
      <c r="ENX49" s="63"/>
      <c r="ENY49" s="62"/>
      <c r="ENZ49" s="63"/>
      <c r="EOA49" s="62"/>
      <c r="EOB49" s="63"/>
      <c r="EOC49" s="62"/>
      <c r="EOD49" s="63"/>
      <c r="EOE49" s="62"/>
      <c r="EOF49" s="63"/>
      <c r="EOG49" s="62"/>
      <c r="EOH49" s="63"/>
      <c r="EOI49" s="62"/>
      <c r="EOJ49" s="63"/>
      <c r="EOK49" s="62"/>
      <c r="EOL49" s="63"/>
      <c r="EOM49" s="62"/>
      <c r="EON49" s="63"/>
      <c r="EOO49" s="62"/>
      <c r="EOP49" s="63"/>
      <c r="EOQ49" s="62"/>
      <c r="EOR49" s="63"/>
      <c r="EOS49" s="62"/>
      <c r="EOT49" s="63"/>
      <c r="EOU49" s="62"/>
      <c r="EOV49" s="63"/>
      <c r="EOW49" s="62"/>
      <c r="EOX49" s="63"/>
      <c r="EOY49" s="62"/>
      <c r="EOZ49" s="63"/>
      <c r="EPA49" s="62"/>
      <c r="EPB49" s="63"/>
      <c r="EPC49" s="62"/>
      <c r="EPD49" s="63"/>
      <c r="EPE49" s="62"/>
      <c r="EPF49" s="63"/>
      <c r="EPG49" s="62"/>
      <c r="EPH49" s="63"/>
      <c r="EPI49" s="62"/>
      <c r="EPJ49" s="63"/>
      <c r="EPK49" s="62"/>
      <c r="EPL49" s="63"/>
      <c r="EPM49" s="62"/>
      <c r="EPN49" s="63"/>
      <c r="EPO49" s="62"/>
      <c r="EPP49" s="63"/>
      <c r="EPQ49" s="62"/>
      <c r="EPR49" s="63"/>
      <c r="EPS49" s="62"/>
      <c r="EPT49" s="63"/>
      <c r="EPU49" s="62"/>
      <c r="EPV49" s="63"/>
      <c r="EPW49" s="62"/>
      <c r="EPX49" s="63"/>
      <c r="EPY49" s="62"/>
      <c r="EPZ49" s="63"/>
      <c r="EQA49" s="62"/>
      <c r="EQB49" s="63"/>
      <c r="EQC49" s="62"/>
      <c r="EQD49" s="63"/>
      <c r="EQE49" s="62"/>
      <c r="EQF49" s="63"/>
      <c r="EQG49" s="62"/>
      <c r="EQH49" s="63"/>
      <c r="EQI49" s="62"/>
      <c r="EQJ49" s="63"/>
      <c r="EQK49" s="62"/>
      <c r="EQL49" s="63"/>
      <c r="EQM49" s="62"/>
      <c r="EQN49" s="63"/>
      <c r="EQO49" s="62"/>
      <c r="EQP49" s="63"/>
      <c r="EQQ49" s="62"/>
      <c r="EQR49" s="63"/>
      <c r="EQS49" s="62"/>
      <c r="EQT49" s="63"/>
      <c r="EQU49" s="62"/>
      <c r="EQV49" s="63"/>
      <c r="EQW49" s="62"/>
      <c r="EQX49" s="63"/>
      <c r="EQY49" s="62"/>
      <c r="EQZ49" s="63"/>
      <c r="ERA49" s="62"/>
      <c r="ERB49" s="63"/>
      <c r="ERC49" s="62"/>
      <c r="ERD49" s="63"/>
      <c r="ERE49" s="62"/>
      <c r="ERF49" s="63"/>
      <c r="ERG49" s="62"/>
      <c r="ERH49" s="63"/>
      <c r="ERI49" s="62"/>
      <c r="ERJ49" s="63"/>
      <c r="ERK49" s="62"/>
      <c r="ERL49" s="63"/>
      <c r="ERM49" s="62"/>
      <c r="ERN49" s="63"/>
      <c r="ERO49" s="62"/>
      <c r="ERP49" s="63"/>
      <c r="ERQ49" s="62"/>
      <c r="ERR49" s="63"/>
      <c r="ERS49" s="62"/>
      <c r="ERT49" s="63"/>
      <c r="ERU49" s="62"/>
      <c r="ERV49" s="63"/>
      <c r="ERW49" s="62"/>
      <c r="ERX49" s="63"/>
      <c r="ERY49" s="62"/>
      <c r="ERZ49" s="63"/>
      <c r="ESA49" s="62"/>
      <c r="ESB49" s="63"/>
      <c r="ESC49" s="62"/>
      <c r="ESD49" s="63"/>
      <c r="ESE49" s="62"/>
      <c r="ESF49" s="63"/>
      <c r="ESG49" s="62"/>
      <c r="ESH49" s="63"/>
      <c r="ESI49" s="62"/>
      <c r="ESJ49" s="63"/>
      <c r="ESK49" s="62"/>
      <c r="ESL49" s="63"/>
      <c r="ESM49" s="62"/>
      <c r="ESN49" s="63"/>
      <c r="ESO49" s="62"/>
      <c r="ESP49" s="63"/>
      <c r="ESQ49" s="62"/>
      <c r="ESR49" s="63"/>
      <c r="ESS49" s="62"/>
      <c r="EST49" s="63"/>
      <c r="ESU49" s="62"/>
      <c r="ESV49" s="63"/>
      <c r="ESW49" s="62"/>
      <c r="ESX49" s="63"/>
      <c r="ESY49" s="62"/>
      <c r="ESZ49" s="63"/>
      <c r="ETA49" s="62"/>
      <c r="ETB49" s="63"/>
      <c r="ETC49" s="62"/>
      <c r="ETD49" s="63"/>
      <c r="ETE49" s="62"/>
      <c r="ETF49" s="63"/>
      <c r="ETG49" s="62"/>
      <c r="ETH49" s="63"/>
      <c r="ETI49" s="62"/>
      <c r="ETJ49" s="63"/>
      <c r="ETK49" s="62"/>
      <c r="ETL49" s="63"/>
      <c r="ETM49" s="62"/>
      <c r="ETN49" s="63"/>
      <c r="ETO49" s="62"/>
      <c r="ETP49" s="63"/>
      <c r="ETQ49" s="62"/>
      <c r="ETR49" s="63"/>
      <c r="ETS49" s="62"/>
      <c r="ETT49" s="63"/>
      <c r="ETU49" s="62"/>
      <c r="ETV49" s="63"/>
      <c r="ETW49" s="62"/>
      <c r="ETX49" s="63"/>
      <c r="ETY49" s="62"/>
      <c r="ETZ49" s="63"/>
      <c r="EUA49" s="62"/>
      <c r="EUB49" s="63"/>
      <c r="EUC49" s="62"/>
      <c r="EUD49" s="63"/>
      <c r="EUE49" s="62"/>
      <c r="EUF49" s="63"/>
      <c r="EUG49" s="62"/>
      <c r="EUH49" s="63"/>
      <c r="EUI49" s="62"/>
      <c r="EUJ49" s="63"/>
      <c r="EUK49" s="62"/>
      <c r="EUL49" s="63"/>
      <c r="EUM49" s="62"/>
      <c r="EUN49" s="63"/>
      <c r="EUO49" s="62"/>
      <c r="EUP49" s="63"/>
      <c r="EUQ49" s="62"/>
      <c r="EUR49" s="63"/>
      <c r="EUS49" s="62"/>
      <c r="EUT49" s="63"/>
      <c r="EUU49" s="62"/>
      <c r="EUV49" s="63"/>
      <c r="EUW49" s="62"/>
      <c r="EUX49" s="63"/>
      <c r="EUY49" s="62"/>
      <c r="EUZ49" s="63"/>
      <c r="EVA49" s="62"/>
      <c r="EVB49" s="63"/>
      <c r="EVC49" s="62"/>
      <c r="EVD49" s="63"/>
      <c r="EVE49" s="62"/>
      <c r="EVF49" s="63"/>
      <c r="EVG49" s="62"/>
      <c r="EVH49" s="63"/>
      <c r="EVI49" s="62"/>
      <c r="EVJ49" s="63"/>
      <c r="EVK49" s="62"/>
      <c r="EVL49" s="63"/>
      <c r="EVM49" s="62"/>
      <c r="EVN49" s="63"/>
      <c r="EVO49" s="62"/>
      <c r="EVP49" s="63"/>
      <c r="EVQ49" s="62"/>
      <c r="EVR49" s="63"/>
      <c r="EVS49" s="62"/>
      <c r="EVT49" s="63"/>
      <c r="EVU49" s="62"/>
      <c r="EVV49" s="63"/>
      <c r="EVW49" s="62"/>
      <c r="EVX49" s="63"/>
      <c r="EVY49" s="62"/>
      <c r="EVZ49" s="63"/>
      <c r="EWA49" s="62"/>
      <c r="EWB49" s="63"/>
      <c r="EWC49" s="62"/>
      <c r="EWD49" s="63"/>
      <c r="EWE49" s="62"/>
      <c r="EWF49" s="63"/>
      <c r="EWG49" s="62"/>
      <c r="EWH49" s="63"/>
      <c r="EWI49" s="62"/>
      <c r="EWJ49" s="63"/>
      <c r="EWK49" s="62"/>
      <c r="EWL49" s="63"/>
      <c r="EWM49" s="62"/>
      <c r="EWN49" s="63"/>
      <c r="EWO49" s="62"/>
      <c r="EWP49" s="63"/>
      <c r="EWQ49" s="62"/>
      <c r="EWR49" s="63"/>
      <c r="EWS49" s="62"/>
      <c r="EWT49" s="63"/>
      <c r="EWU49" s="62"/>
      <c r="EWV49" s="63"/>
      <c r="EWW49" s="62"/>
      <c r="EWX49" s="63"/>
      <c r="EWY49" s="62"/>
      <c r="EWZ49" s="63"/>
      <c r="EXA49" s="62"/>
      <c r="EXB49" s="63"/>
      <c r="EXC49" s="62"/>
      <c r="EXD49" s="63"/>
      <c r="EXE49" s="62"/>
      <c r="EXF49" s="63"/>
      <c r="EXG49" s="62"/>
      <c r="EXH49" s="63"/>
      <c r="EXI49" s="62"/>
      <c r="EXJ49" s="63"/>
      <c r="EXK49" s="62"/>
      <c r="EXL49" s="63"/>
      <c r="EXM49" s="62"/>
      <c r="EXN49" s="63"/>
      <c r="EXO49" s="62"/>
      <c r="EXP49" s="63"/>
      <c r="EXQ49" s="62"/>
      <c r="EXR49" s="63"/>
      <c r="EXS49" s="62"/>
      <c r="EXT49" s="63"/>
      <c r="EXU49" s="62"/>
      <c r="EXV49" s="63"/>
      <c r="EXW49" s="62"/>
      <c r="EXX49" s="63"/>
      <c r="EXY49" s="62"/>
      <c r="EXZ49" s="63"/>
      <c r="EYA49" s="62"/>
      <c r="EYB49" s="63"/>
      <c r="EYC49" s="62"/>
      <c r="EYD49" s="63"/>
      <c r="EYE49" s="62"/>
      <c r="EYF49" s="63"/>
      <c r="EYG49" s="62"/>
      <c r="EYH49" s="63"/>
      <c r="EYI49" s="62"/>
      <c r="EYJ49" s="63"/>
      <c r="EYK49" s="62"/>
      <c r="EYL49" s="63"/>
      <c r="EYM49" s="62"/>
      <c r="EYN49" s="63"/>
      <c r="EYO49" s="62"/>
      <c r="EYP49" s="63"/>
      <c r="EYQ49" s="62"/>
      <c r="EYR49" s="63"/>
      <c r="EYS49" s="62"/>
      <c r="EYT49" s="63"/>
      <c r="EYU49" s="62"/>
      <c r="EYV49" s="63"/>
      <c r="EYW49" s="62"/>
      <c r="EYX49" s="63"/>
      <c r="EYY49" s="62"/>
      <c r="EYZ49" s="63"/>
      <c r="EZA49" s="62"/>
      <c r="EZB49" s="63"/>
      <c r="EZC49" s="62"/>
      <c r="EZD49" s="63"/>
      <c r="EZE49" s="62"/>
      <c r="EZF49" s="63"/>
      <c r="EZG49" s="62"/>
      <c r="EZH49" s="63"/>
      <c r="EZI49" s="62"/>
      <c r="EZJ49" s="63"/>
      <c r="EZK49" s="62"/>
      <c r="EZL49" s="63"/>
      <c r="EZM49" s="62"/>
      <c r="EZN49" s="63"/>
      <c r="EZO49" s="62"/>
      <c r="EZP49" s="63"/>
      <c r="EZQ49" s="62"/>
      <c r="EZR49" s="63"/>
      <c r="EZS49" s="62"/>
      <c r="EZT49" s="63"/>
      <c r="EZU49" s="62"/>
      <c r="EZV49" s="63"/>
      <c r="EZW49" s="62"/>
      <c r="EZX49" s="63"/>
      <c r="EZY49" s="62"/>
      <c r="EZZ49" s="63"/>
      <c r="FAA49" s="62"/>
      <c r="FAB49" s="63"/>
      <c r="FAC49" s="62"/>
      <c r="FAD49" s="63"/>
      <c r="FAE49" s="62"/>
      <c r="FAF49" s="63"/>
      <c r="FAG49" s="62"/>
      <c r="FAH49" s="63"/>
      <c r="FAI49" s="62"/>
      <c r="FAJ49" s="63"/>
      <c r="FAK49" s="62"/>
      <c r="FAL49" s="63"/>
      <c r="FAM49" s="62"/>
      <c r="FAN49" s="63"/>
      <c r="FAO49" s="62"/>
      <c r="FAP49" s="63"/>
      <c r="FAQ49" s="62"/>
      <c r="FAR49" s="63"/>
      <c r="FAS49" s="62"/>
      <c r="FAT49" s="63"/>
      <c r="FAU49" s="62"/>
      <c r="FAV49" s="63"/>
      <c r="FAW49" s="62"/>
      <c r="FAX49" s="63"/>
      <c r="FAY49" s="62"/>
      <c r="FAZ49" s="63"/>
      <c r="FBA49" s="62"/>
      <c r="FBB49" s="63"/>
      <c r="FBC49" s="62"/>
      <c r="FBD49" s="63"/>
      <c r="FBE49" s="62"/>
      <c r="FBF49" s="63"/>
      <c r="FBG49" s="62"/>
      <c r="FBH49" s="63"/>
      <c r="FBI49" s="62"/>
      <c r="FBJ49" s="63"/>
      <c r="FBK49" s="62"/>
      <c r="FBL49" s="63"/>
      <c r="FBM49" s="62"/>
      <c r="FBN49" s="63"/>
      <c r="FBO49" s="62"/>
      <c r="FBP49" s="63"/>
      <c r="FBQ49" s="62"/>
      <c r="FBR49" s="63"/>
      <c r="FBS49" s="62"/>
      <c r="FBT49" s="63"/>
      <c r="FBU49" s="62"/>
      <c r="FBV49" s="63"/>
      <c r="FBW49" s="62"/>
      <c r="FBX49" s="63"/>
      <c r="FBY49" s="62"/>
      <c r="FBZ49" s="63"/>
      <c r="FCA49" s="62"/>
      <c r="FCB49" s="63"/>
      <c r="FCC49" s="62"/>
      <c r="FCD49" s="63"/>
      <c r="FCE49" s="62"/>
      <c r="FCF49" s="63"/>
      <c r="FCG49" s="62"/>
      <c r="FCH49" s="63"/>
      <c r="FCI49" s="62"/>
      <c r="FCJ49" s="63"/>
      <c r="FCK49" s="62"/>
      <c r="FCL49" s="63"/>
      <c r="FCM49" s="62"/>
      <c r="FCN49" s="63"/>
      <c r="FCO49" s="62"/>
      <c r="FCP49" s="63"/>
      <c r="FCQ49" s="62"/>
      <c r="FCR49" s="63"/>
      <c r="FCS49" s="62"/>
      <c r="FCT49" s="63"/>
      <c r="FCU49" s="62"/>
      <c r="FCV49" s="63"/>
      <c r="FCW49" s="62"/>
      <c r="FCX49" s="63"/>
      <c r="FCY49" s="62"/>
      <c r="FCZ49" s="63"/>
      <c r="FDA49" s="62"/>
      <c r="FDB49" s="63"/>
      <c r="FDC49" s="62"/>
      <c r="FDD49" s="63"/>
      <c r="FDE49" s="62"/>
      <c r="FDF49" s="63"/>
      <c r="FDG49" s="62"/>
      <c r="FDH49" s="63"/>
      <c r="FDI49" s="62"/>
      <c r="FDJ49" s="63"/>
      <c r="FDK49" s="62"/>
      <c r="FDL49" s="63"/>
      <c r="FDM49" s="62"/>
      <c r="FDN49" s="63"/>
      <c r="FDO49" s="62"/>
      <c r="FDP49" s="63"/>
      <c r="FDQ49" s="62"/>
      <c r="FDR49" s="63"/>
      <c r="FDS49" s="62"/>
      <c r="FDT49" s="63"/>
      <c r="FDU49" s="62"/>
      <c r="FDV49" s="63"/>
      <c r="FDW49" s="62"/>
      <c r="FDX49" s="63"/>
      <c r="FDY49" s="62"/>
      <c r="FDZ49" s="63"/>
      <c r="FEA49" s="62"/>
      <c r="FEB49" s="63"/>
      <c r="FEC49" s="62"/>
      <c r="FED49" s="63"/>
      <c r="FEE49" s="62"/>
      <c r="FEF49" s="63"/>
      <c r="FEG49" s="62"/>
      <c r="FEH49" s="63"/>
      <c r="FEI49" s="62"/>
      <c r="FEJ49" s="63"/>
      <c r="FEK49" s="62"/>
      <c r="FEL49" s="63"/>
      <c r="FEM49" s="62"/>
      <c r="FEN49" s="63"/>
      <c r="FEO49" s="62"/>
      <c r="FEP49" s="63"/>
      <c r="FEQ49" s="62"/>
      <c r="FER49" s="63"/>
      <c r="FES49" s="62"/>
      <c r="FET49" s="63"/>
      <c r="FEU49" s="62"/>
      <c r="FEV49" s="63"/>
      <c r="FEW49" s="62"/>
      <c r="FEX49" s="63"/>
      <c r="FEY49" s="62"/>
      <c r="FEZ49" s="63"/>
      <c r="FFA49" s="62"/>
      <c r="FFB49" s="63"/>
      <c r="FFC49" s="62"/>
      <c r="FFD49" s="63"/>
      <c r="FFE49" s="62"/>
      <c r="FFF49" s="63"/>
      <c r="FFG49" s="62"/>
      <c r="FFH49" s="63"/>
      <c r="FFI49" s="62"/>
      <c r="FFJ49" s="63"/>
      <c r="FFK49" s="62"/>
      <c r="FFL49" s="63"/>
      <c r="FFM49" s="62"/>
      <c r="FFN49" s="63"/>
      <c r="FFO49" s="62"/>
      <c r="FFP49" s="63"/>
      <c r="FFQ49" s="62"/>
      <c r="FFR49" s="63"/>
      <c r="FFS49" s="62"/>
      <c r="FFT49" s="63"/>
      <c r="FFU49" s="62"/>
      <c r="FFV49" s="63"/>
      <c r="FFW49" s="62"/>
      <c r="FFX49" s="63"/>
      <c r="FFY49" s="62"/>
      <c r="FFZ49" s="63"/>
      <c r="FGA49" s="62"/>
      <c r="FGB49" s="63"/>
      <c r="FGC49" s="62"/>
      <c r="FGD49" s="63"/>
      <c r="FGE49" s="62"/>
      <c r="FGF49" s="63"/>
      <c r="FGG49" s="62"/>
      <c r="FGH49" s="63"/>
      <c r="FGI49" s="62"/>
      <c r="FGJ49" s="63"/>
      <c r="FGK49" s="62"/>
      <c r="FGL49" s="63"/>
      <c r="FGM49" s="62"/>
      <c r="FGN49" s="63"/>
      <c r="FGO49" s="62"/>
      <c r="FGP49" s="63"/>
      <c r="FGQ49" s="62"/>
      <c r="FGR49" s="63"/>
      <c r="FGS49" s="62"/>
      <c r="FGT49" s="63"/>
      <c r="FGU49" s="62"/>
      <c r="FGV49" s="63"/>
      <c r="FGW49" s="62"/>
      <c r="FGX49" s="63"/>
      <c r="FGY49" s="62"/>
      <c r="FGZ49" s="63"/>
      <c r="FHA49" s="62"/>
      <c r="FHB49" s="63"/>
      <c r="FHC49" s="62"/>
      <c r="FHD49" s="63"/>
      <c r="FHE49" s="62"/>
      <c r="FHF49" s="63"/>
      <c r="FHG49" s="62"/>
      <c r="FHH49" s="63"/>
      <c r="FHI49" s="62"/>
      <c r="FHJ49" s="63"/>
      <c r="FHK49" s="62"/>
      <c r="FHL49" s="63"/>
      <c r="FHM49" s="62"/>
      <c r="FHN49" s="63"/>
      <c r="FHO49" s="62"/>
      <c r="FHP49" s="63"/>
      <c r="FHQ49" s="62"/>
      <c r="FHR49" s="63"/>
      <c r="FHS49" s="62"/>
      <c r="FHT49" s="63"/>
      <c r="FHU49" s="62"/>
      <c r="FHV49" s="63"/>
      <c r="FHW49" s="62"/>
      <c r="FHX49" s="63"/>
      <c r="FHY49" s="62"/>
      <c r="FHZ49" s="63"/>
      <c r="FIA49" s="62"/>
      <c r="FIB49" s="63"/>
      <c r="FIC49" s="62"/>
      <c r="FID49" s="63"/>
      <c r="FIE49" s="62"/>
      <c r="FIF49" s="63"/>
      <c r="FIG49" s="62"/>
      <c r="FIH49" s="63"/>
      <c r="FII49" s="62"/>
      <c r="FIJ49" s="63"/>
      <c r="FIK49" s="62"/>
      <c r="FIL49" s="63"/>
      <c r="FIM49" s="62"/>
      <c r="FIN49" s="63"/>
      <c r="FIO49" s="62"/>
      <c r="FIP49" s="63"/>
      <c r="FIQ49" s="62"/>
      <c r="FIR49" s="63"/>
      <c r="FIS49" s="62"/>
      <c r="FIT49" s="63"/>
      <c r="FIU49" s="62"/>
      <c r="FIV49" s="63"/>
      <c r="FIW49" s="62"/>
      <c r="FIX49" s="63"/>
      <c r="FIY49" s="62"/>
      <c r="FIZ49" s="63"/>
      <c r="FJA49" s="62"/>
      <c r="FJB49" s="63"/>
      <c r="FJC49" s="62"/>
      <c r="FJD49" s="63"/>
      <c r="FJE49" s="62"/>
      <c r="FJF49" s="63"/>
      <c r="FJG49" s="62"/>
      <c r="FJH49" s="63"/>
      <c r="FJI49" s="62"/>
      <c r="FJJ49" s="63"/>
      <c r="FJK49" s="62"/>
      <c r="FJL49" s="63"/>
      <c r="FJM49" s="62"/>
      <c r="FJN49" s="63"/>
      <c r="FJO49" s="62"/>
      <c r="FJP49" s="63"/>
      <c r="FJQ49" s="62"/>
      <c r="FJR49" s="63"/>
      <c r="FJS49" s="62"/>
      <c r="FJT49" s="63"/>
      <c r="FJU49" s="62"/>
      <c r="FJV49" s="63"/>
      <c r="FJW49" s="62"/>
      <c r="FJX49" s="63"/>
      <c r="FJY49" s="62"/>
      <c r="FJZ49" s="63"/>
      <c r="FKA49" s="62"/>
      <c r="FKB49" s="63"/>
      <c r="FKC49" s="62"/>
      <c r="FKD49" s="63"/>
      <c r="FKE49" s="62"/>
      <c r="FKF49" s="63"/>
      <c r="FKG49" s="62"/>
      <c r="FKH49" s="63"/>
      <c r="FKI49" s="62"/>
      <c r="FKJ49" s="63"/>
      <c r="FKK49" s="62"/>
      <c r="FKL49" s="63"/>
      <c r="FKM49" s="62"/>
      <c r="FKN49" s="63"/>
      <c r="FKO49" s="62"/>
      <c r="FKP49" s="63"/>
      <c r="FKQ49" s="62"/>
      <c r="FKR49" s="63"/>
      <c r="FKS49" s="62"/>
      <c r="FKT49" s="63"/>
      <c r="FKU49" s="62"/>
      <c r="FKV49" s="63"/>
      <c r="FKW49" s="62"/>
      <c r="FKX49" s="63"/>
      <c r="FKY49" s="62"/>
      <c r="FKZ49" s="63"/>
      <c r="FLA49" s="62"/>
      <c r="FLB49" s="63"/>
      <c r="FLC49" s="62"/>
      <c r="FLD49" s="63"/>
      <c r="FLE49" s="62"/>
      <c r="FLF49" s="63"/>
      <c r="FLG49" s="62"/>
      <c r="FLH49" s="63"/>
      <c r="FLI49" s="62"/>
      <c r="FLJ49" s="63"/>
      <c r="FLK49" s="62"/>
      <c r="FLL49" s="63"/>
      <c r="FLM49" s="62"/>
      <c r="FLN49" s="63"/>
      <c r="FLO49" s="62"/>
      <c r="FLP49" s="63"/>
      <c r="FLQ49" s="62"/>
      <c r="FLR49" s="63"/>
      <c r="FLS49" s="62"/>
      <c r="FLT49" s="63"/>
      <c r="FLU49" s="62"/>
      <c r="FLV49" s="63"/>
      <c r="FLW49" s="62"/>
      <c r="FLX49" s="63"/>
      <c r="FLY49" s="62"/>
      <c r="FLZ49" s="63"/>
      <c r="FMA49" s="62"/>
      <c r="FMB49" s="63"/>
      <c r="FMC49" s="62"/>
      <c r="FMD49" s="63"/>
      <c r="FME49" s="62"/>
      <c r="FMF49" s="63"/>
      <c r="FMG49" s="62"/>
      <c r="FMH49" s="63"/>
      <c r="FMI49" s="62"/>
      <c r="FMJ49" s="63"/>
      <c r="FMK49" s="62"/>
      <c r="FML49" s="63"/>
      <c r="FMM49" s="62"/>
      <c r="FMN49" s="63"/>
      <c r="FMO49" s="62"/>
      <c r="FMP49" s="63"/>
      <c r="FMQ49" s="62"/>
      <c r="FMR49" s="63"/>
      <c r="FMS49" s="62"/>
      <c r="FMT49" s="63"/>
      <c r="FMU49" s="62"/>
      <c r="FMV49" s="63"/>
      <c r="FMW49" s="62"/>
      <c r="FMX49" s="63"/>
      <c r="FMY49" s="62"/>
      <c r="FMZ49" s="63"/>
      <c r="FNA49" s="62"/>
      <c r="FNB49" s="63"/>
      <c r="FNC49" s="62"/>
      <c r="FND49" s="63"/>
      <c r="FNE49" s="62"/>
      <c r="FNF49" s="63"/>
      <c r="FNG49" s="62"/>
      <c r="FNH49" s="63"/>
      <c r="FNI49" s="62"/>
      <c r="FNJ49" s="63"/>
      <c r="FNK49" s="62"/>
      <c r="FNL49" s="63"/>
      <c r="FNM49" s="62"/>
      <c r="FNN49" s="63"/>
      <c r="FNO49" s="62"/>
      <c r="FNP49" s="63"/>
      <c r="FNQ49" s="62"/>
      <c r="FNR49" s="63"/>
      <c r="FNS49" s="62"/>
      <c r="FNT49" s="63"/>
      <c r="FNU49" s="62"/>
      <c r="FNV49" s="63"/>
      <c r="FNW49" s="62"/>
      <c r="FNX49" s="63"/>
      <c r="FNY49" s="62"/>
      <c r="FNZ49" s="63"/>
      <c r="FOA49" s="62"/>
      <c r="FOB49" s="63"/>
      <c r="FOC49" s="62"/>
      <c r="FOD49" s="63"/>
      <c r="FOE49" s="62"/>
      <c r="FOF49" s="63"/>
      <c r="FOG49" s="62"/>
      <c r="FOH49" s="63"/>
      <c r="FOI49" s="62"/>
      <c r="FOJ49" s="63"/>
      <c r="FOK49" s="62"/>
      <c r="FOL49" s="63"/>
      <c r="FOM49" s="62"/>
      <c r="FON49" s="63"/>
      <c r="FOO49" s="62"/>
      <c r="FOP49" s="63"/>
      <c r="FOQ49" s="62"/>
      <c r="FOR49" s="63"/>
      <c r="FOS49" s="62"/>
      <c r="FOT49" s="63"/>
      <c r="FOU49" s="62"/>
      <c r="FOV49" s="63"/>
      <c r="FOW49" s="62"/>
      <c r="FOX49" s="63"/>
      <c r="FOY49" s="62"/>
      <c r="FOZ49" s="63"/>
      <c r="FPA49" s="62"/>
      <c r="FPB49" s="63"/>
      <c r="FPC49" s="62"/>
      <c r="FPD49" s="63"/>
      <c r="FPE49" s="62"/>
      <c r="FPF49" s="63"/>
      <c r="FPG49" s="62"/>
      <c r="FPH49" s="63"/>
      <c r="FPI49" s="62"/>
      <c r="FPJ49" s="63"/>
      <c r="FPK49" s="62"/>
      <c r="FPL49" s="63"/>
      <c r="FPM49" s="62"/>
      <c r="FPN49" s="63"/>
      <c r="FPO49" s="62"/>
      <c r="FPP49" s="63"/>
      <c r="FPQ49" s="62"/>
      <c r="FPR49" s="63"/>
      <c r="FPS49" s="62"/>
      <c r="FPT49" s="63"/>
      <c r="FPU49" s="62"/>
      <c r="FPV49" s="63"/>
      <c r="FPW49" s="62"/>
      <c r="FPX49" s="63"/>
      <c r="FPY49" s="62"/>
      <c r="FPZ49" s="63"/>
      <c r="FQA49" s="62"/>
      <c r="FQB49" s="63"/>
      <c r="FQC49" s="62"/>
      <c r="FQD49" s="63"/>
      <c r="FQE49" s="62"/>
      <c r="FQF49" s="63"/>
      <c r="FQG49" s="62"/>
      <c r="FQH49" s="63"/>
      <c r="FQI49" s="62"/>
      <c r="FQJ49" s="63"/>
      <c r="FQK49" s="62"/>
      <c r="FQL49" s="63"/>
      <c r="FQM49" s="62"/>
      <c r="FQN49" s="63"/>
      <c r="FQO49" s="62"/>
      <c r="FQP49" s="63"/>
      <c r="FQQ49" s="62"/>
      <c r="FQR49" s="63"/>
      <c r="FQS49" s="62"/>
      <c r="FQT49" s="63"/>
      <c r="FQU49" s="62"/>
      <c r="FQV49" s="63"/>
      <c r="FQW49" s="62"/>
      <c r="FQX49" s="63"/>
      <c r="FQY49" s="62"/>
      <c r="FQZ49" s="63"/>
      <c r="FRA49" s="62"/>
      <c r="FRB49" s="63"/>
      <c r="FRC49" s="62"/>
      <c r="FRD49" s="63"/>
      <c r="FRE49" s="62"/>
      <c r="FRF49" s="63"/>
      <c r="FRG49" s="62"/>
      <c r="FRH49" s="63"/>
      <c r="FRI49" s="62"/>
      <c r="FRJ49" s="63"/>
      <c r="FRK49" s="62"/>
      <c r="FRL49" s="63"/>
      <c r="FRM49" s="62"/>
      <c r="FRN49" s="63"/>
      <c r="FRO49" s="62"/>
      <c r="FRP49" s="63"/>
      <c r="FRQ49" s="62"/>
      <c r="FRR49" s="63"/>
      <c r="FRS49" s="62"/>
      <c r="FRT49" s="63"/>
      <c r="FRU49" s="62"/>
      <c r="FRV49" s="63"/>
      <c r="FRW49" s="62"/>
      <c r="FRX49" s="63"/>
      <c r="FRY49" s="62"/>
      <c r="FRZ49" s="63"/>
      <c r="FSA49" s="62"/>
      <c r="FSB49" s="63"/>
      <c r="FSC49" s="62"/>
      <c r="FSD49" s="63"/>
      <c r="FSE49" s="62"/>
      <c r="FSF49" s="63"/>
      <c r="FSG49" s="62"/>
      <c r="FSH49" s="63"/>
      <c r="FSI49" s="62"/>
      <c r="FSJ49" s="63"/>
      <c r="FSK49" s="62"/>
      <c r="FSL49" s="63"/>
      <c r="FSM49" s="62"/>
      <c r="FSN49" s="63"/>
      <c r="FSO49" s="62"/>
      <c r="FSP49" s="63"/>
      <c r="FSQ49" s="62"/>
      <c r="FSR49" s="63"/>
      <c r="FSS49" s="62"/>
      <c r="FST49" s="63"/>
      <c r="FSU49" s="62"/>
      <c r="FSV49" s="63"/>
      <c r="FSW49" s="62"/>
      <c r="FSX49" s="63"/>
      <c r="FSY49" s="62"/>
      <c r="FSZ49" s="63"/>
      <c r="FTA49" s="62"/>
      <c r="FTB49" s="63"/>
      <c r="FTC49" s="62"/>
      <c r="FTD49" s="63"/>
      <c r="FTE49" s="62"/>
      <c r="FTF49" s="63"/>
      <c r="FTG49" s="62"/>
      <c r="FTH49" s="63"/>
      <c r="FTI49" s="62"/>
      <c r="FTJ49" s="63"/>
      <c r="FTK49" s="62"/>
      <c r="FTL49" s="63"/>
      <c r="FTM49" s="62"/>
      <c r="FTN49" s="63"/>
      <c r="FTO49" s="62"/>
      <c r="FTP49" s="63"/>
      <c r="FTQ49" s="62"/>
      <c r="FTR49" s="63"/>
      <c r="FTS49" s="62"/>
      <c r="FTT49" s="63"/>
      <c r="FTU49" s="62"/>
      <c r="FTV49" s="63"/>
      <c r="FTW49" s="62"/>
      <c r="FTX49" s="63"/>
      <c r="FTY49" s="62"/>
      <c r="FTZ49" s="63"/>
      <c r="FUA49" s="62"/>
      <c r="FUB49" s="63"/>
      <c r="FUC49" s="62"/>
      <c r="FUD49" s="63"/>
      <c r="FUE49" s="62"/>
      <c r="FUF49" s="63"/>
      <c r="FUG49" s="62"/>
      <c r="FUH49" s="63"/>
      <c r="FUI49" s="62"/>
      <c r="FUJ49" s="63"/>
      <c r="FUK49" s="62"/>
      <c r="FUL49" s="63"/>
      <c r="FUM49" s="62"/>
      <c r="FUN49" s="63"/>
      <c r="FUO49" s="62"/>
      <c r="FUP49" s="63"/>
      <c r="FUQ49" s="62"/>
      <c r="FUR49" s="63"/>
      <c r="FUS49" s="62"/>
      <c r="FUT49" s="63"/>
      <c r="FUU49" s="62"/>
      <c r="FUV49" s="63"/>
      <c r="FUW49" s="62"/>
      <c r="FUX49" s="63"/>
      <c r="FUY49" s="62"/>
      <c r="FUZ49" s="63"/>
      <c r="FVA49" s="62"/>
      <c r="FVB49" s="63"/>
      <c r="FVC49" s="62"/>
      <c r="FVD49" s="63"/>
      <c r="FVE49" s="62"/>
      <c r="FVF49" s="63"/>
      <c r="FVG49" s="62"/>
      <c r="FVH49" s="63"/>
      <c r="FVI49" s="62"/>
      <c r="FVJ49" s="63"/>
      <c r="FVK49" s="62"/>
      <c r="FVL49" s="63"/>
      <c r="FVM49" s="62"/>
      <c r="FVN49" s="63"/>
      <c r="FVO49" s="62"/>
      <c r="FVP49" s="63"/>
      <c r="FVQ49" s="62"/>
      <c r="FVR49" s="63"/>
      <c r="FVS49" s="62"/>
      <c r="FVT49" s="63"/>
      <c r="FVU49" s="62"/>
      <c r="FVV49" s="63"/>
      <c r="FVW49" s="62"/>
      <c r="FVX49" s="63"/>
      <c r="FVY49" s="62"/>
      <c r="FVZ49" s="63"/>
      <c r="FWA49" s="62"/>
      <c r="FWB49" s="63"/>
      <c r="FWC49" s="62"/>
      <c r="FWD49" s="63"/>
      <c r="FWE49" s="62"/>
      <c r="FWF49" s="63"/>
      <c r="FWG49" s="62"/>
      <c r="FWH49" s="63"/>
      <c r="FWI49" s="62"/>
      <c r="FWJ49" s="63"/>
      <c r="FWK49" s="62"/>
      <c r="FWL49" s="63"/>
      <c r="FWM49" s="62"/>
      <c r="FWN49" s="63"/>
      <c r="FWO49" s="62"/>
      <c r="FWP49" s="63"/>
      <c r="FWQ49" s="62"/>
      <c r="FWR49" s="63"/>
      <c r="FWS49" s="62"/>
      <c r="FWT49" s="63"/>
      <c r="FWU49" s="62"/>
      <c r="FWV49" s="63"/>
      <c r="FWW49" s="62"/>
      <c r="FWX49" s="63"/>
      <c r="FWY49" s="62"/>
      <c r="FWZ49" s="63"/>
      <c r="FXA49" s="62"/>
      <c r="FXB49" s="63"/>
      <c r="FXC49" s="62"/>
      <c r="FXD49" s="63"/>
      <c r="FXE49" s="62"/>
      <c r="FXF49" s="63"/>
      <c r="FXG49" s="62"/>
      <c r="FXH49" s="63"/>
      <c r="FXI49" s="62"/>
      <c r="FXJ49" s="63"/>
      <c r="FXK49" s="62"/>
      <c r="FXL49" s="63"/>
      <c r="FXM49" s="62"/>
      <c r="FXN49" s="63"/>
      <c r="FXO49" s="62"/>
      <c r="FXP49" s="63"/>
      <c r="FXQ49" s="62"/>
      <c r="FXR49" s="63"/>
      <c r="FXS49" s="62"/>
      <c r="FXT49" s="63"/>
      <c r="FXU49" s="62"/>
      <c r="FXV49" s="63"/>
      <c r="FXW49" s="62"/>
      <c r="FXX49" s="63"/>
      <c r="FXY49" s="62"/>
      <c r="FXZ49" s="63"/>
      <c r="FYA49" s="62"/>
      <c r="FYB49" s="63"/>
      <c r="FYC49" s="62"/>
      <c r="FYD49" s="63"/>
      <c r="FYE49" s="62"/>
      <c r="FYF49" s="63"/>
      <c r="FYG49" s="62"/>
      <c r="FYH49" s="63"/>
      <c r="FYI49" s="62"/>
      <c r="FYJ49" s="63"/>
      <c r="FYK49" s="62"/>
      <c r="FYL49" s="63"/>
      <c r="FYM49" s="62"/>
      <c r="FYN49" s="63"/>
      <c r="FYO49" s="62"/>
      <c r="FYP49" s="63"/>
      <c r="FYQ49" s="62"/>
      <c r="FYR49" s="63"/>
      <c r="FYS49" s="62"/>
      <c r="FYT49" s="63"/>
      <c r="FYU49" s="62"/>
      <c r="FYV49" s="63"/>
      <c r="FYW49" s="62"/>
      <c r="FYX49" s="63"/>
      <c r="FYY49" s="62"/>
      <c r="FYZ49" s="63"/>
      <c r="FZA49" s="62"/>
      <c r="FZB49" s="63"/>
      <c r="FZC49" s="62"/>
      <c r="FZD49" s="63"/>
      <c r="FZE49" s="62"/>
      <c r="FZF49" s="63"/>
      <c r="FZG49" s="62"/>
      <c r="FZH49" s="63"/>
      <c r="FZI49" s="62"/>
      <c r="FZJ49" s="63"/>
      <c r="FZK49" s="62"/>
      <c r="FZL49" s="63"/>
      <c r="FZM49" s="62"/>
      <c r="FZN49" s="63"/>
      <c r="FZO49" s="62"/>
      <c r="FZP49" s="63"/>
      <c r="FZQ49" s="62"/>
      <c r="FZR49" s="63"/>
      <c r="FZS49" s="62"/>
      <c r="FZT49" s="63"/>
      <c r="FZU49" s="62"/>
      <c r="FZV49" s="63"/>
      <c r="FZW49" s="62"/>
      <c r="FZX49" s="63"/>
      <c r="FZY49" s="62"/>
      <c r="FZZ49" s="63"/>
      <c r="GAA49" s="62"/>
      <c r="GAB49" s="63"/>
      <c r="GAC49" s="62"/>
      <c r="GAD49" s="63"/>
      <c r="GAE49" s="62"/>
      <c r="GAF49" s="63"/>
      <c r="GAG49" s="62"/>
      <c r="GAH49" s="63"/>
      <c r="GAI49" s="62"/>
      <c r="GAJ49" s="63"/>
      <c r="GAK49" s="62"/>
      <c r="GAL49" s="63"/>
      <c r="GAM49" s="62"/>
      <c r="GAN49" s="63"/>
      <c r="GAO49" s="62"/>
      <c r="GAP49" s="63"/>
      <c r="GAQ49" s="62"/>
      <c r="GAR49" s="63"/>
      <c r="GAS49" s="62"/>
      <c r="GAT49" s="63"/>
      <c r="GAU49" s="62"/>
      <c r="GAV49" s="63"/>
      <c r="GAW49" s="62"/>
      <c r="GAX49" s="63"/>
      <c r="GAY49" s="62"/>
      <c r="GAZ49" s="63"/>
      <c r="GBA49" s="62"/>
      <c r="GBB49" s="63"/>
      <c r="GBC49" s="62"/>
      <c r="GBD49" s="63"/>
      <c r="GBE49" s="62"/>
      <c r="GBF49" s="63"/>
      <c r="GBG49" s="62"/>
      <c r="GBH49" s="63"/>
      <c r="GBI49" s="62"/>
      <c r="GBJ49" s="63"/>
      <c r="GBK49" s="62"/>
      <c r="GBL49" s="63"/>
      <c r="GBM49" s="62"/>
      <c r="GBN49" s="63"/>
      <c r="GBO49" s="62"/>
      <c r="GBP49" s="63"/>
      <c r="GBQ49" s="62"/>
      <c r="GBR49" s="63"/>
      <c r="GBS49" s="62"/>
      <c r="GBT49" s="63"/>
      <c r="GBU49" s="62"/>
      <c r="GBV49" s="63"/>
      <c r="GBW49" s="62"/>
      <c r="GBX49" s="63"/>
      <c r="GBY49" s="62"/>
      <c r="GBZ49" s="63"/>
      <c r="GCA49" s="62"/>
      <c r="GCB49" s="63"/>
      <c r="GCC49" s="62"/>
      <c r="GCD49" s="63"/>
      <c r="GCE49" s="62"/>
      <c r="GCF49" s="63"/>
      <c r="GCG49" s="62"/>
      <c r="GCH49" s="63"/>
      <c r="GCI49" s="62"/>
      <c r="GCJ49" s="63"/>
      <c r="GCK49" s="62"/>
      <c r="GCL49" s="63"/>
      <c r="GCM49" s="62"/>
      <c r="GCN49" s="63"/>
      <c r="GCO49" s="62"/>
      <c r="GCP49" s="63"/>
      <c r="GCQ49" s="62"/>
      <c r="GCR49" s="63"/>
      <c r="GCS49" s="62"/>
      <c r="GCT49" s="63"/>
      <c r="GCU49" s="62"/>
      <c r="GCV49" s="63"/>
      <c r="GCW49" s="62"/>
      <c r="GCX49" s="63"/>
      <c r="GCY49" s="62"/>
      <c r="GCZ49" s="63"/>
      <c r="GDA49" s="62"/>
      <c r="GDB49" s="63"/>
      <c r="GDC49" s="62"/>
      <c r="GDD49" s="63"/>
      <c r="GDE49" s="62"/>
      <c r="GDF49" s="63"/>
      <c r="GDG49" s="62"/>
      <c r="GDH49" s="63"/>
      <c r="GDI49" s="62"/>
      <c r="GDJ49" s="63"/>
      <c r="GDK49" s="62"/>
      <c r="GDL49" s="63"/>
      <c r="GDM49" s="62"/>
      <c r="GDN49" s="63"/>
      <c r="GDO49" s="62"/>
      <c r="GDP49" s="63"/>
      <c r="GDQ49" s="62"/>
      <c r="GDR49" s="63"/>
      <c r="GDS49" s="62"/>
      <c r="GDT49" s="63"/>
      <c r="GDU49" s="62"/>
      <c r="GDV49" s="63"/>
      <c r="GDW49" s="62"/>
      <c r="GDX49" s="63"/>
      <c r="GDY49" s="62"/>
      <c r="GDZ49" s="63"/>
      <c r="GEA49" s="62"/>
      <c r="GEB49" s="63"/>
      <c r="GEC49" s="62"/>
      <c r="GED49" s="63"/>
      <c r="GEE49" s="62"/>
      <c r="GEF49" s="63"/>
      <c r="GEG49" s="62"/>
      <c r="GEH49" s="63"/>
      <c r="GEI49" s="62"/>
      <c r="GEJ49" s="63"/>
      <c r="GEK49" s="62"/>
      <c r="GEL49" s="63"/>
      <c r="GEM49" s="62"/>
      <c r="GEN49" s="63"/>
      <c r="GEO49" s="62"/>
      <c r="GEP49" s="63"/>
      <c r="GEQ49" s="62"/>
      <c r="GER49" s="63"/>
      <c r="GES49" s="62"/>
      <c r="GET49" s="63"/>
      <c r="GEU49" s="62"/>
      <c r="GEV49" s="63"/>
      <c r="GEW49" s="62"/>
      <c r="GEX49" s="63"/>
      <c r="GEY49" s="62"/>
      <c r="GEZ49" s="63"/>
      <c r="GFA49" s="62"/>
      <c r="GFB49" s="63"/>
      <c r="GFC49" s="62"/>
      <c r="GFD49" s="63"/>
      <c r="GFE49" s="62"/>
      <c r="GFF49" s="63"/>
      <c r="GFG49" s="62"/>
      <c r="GFH49" s="63"/>
      <c r="GFI49" s="62"/>
      <c r="GFJ49" s="63"/>
      <c r="GFK49" s="62"/>
      <c r="GFL49" s="63"/>
      <c r="GFM49" s="62"/>
      <c r="GFN49" s="63"/>
      <c r="GFO49" s="62"/>
      <c r="GFP49" s="63"/>
      <c r="GFQ49" s="62"/>
      <c r="GFR49" s="63"/>
      <c r="GFS49" s="62"/>
      <c r="GFT49" s="63"/>
      <c r="GFU49" s="62"/>
      <c r="GFV49" s="63"/>
      <c r="GFW49" s="62"/>
      <c r="GFX49" s="63"/>
      <c r="GFY49" s="62"/>
      <c r="GFZ49" s="63"/>
      <c r="GGA49" s="62"/>
      <c r="GGB49" s="63"/>
      <c r="GGC49" s="62"/>
      <c r="GGD49" s="63"/>
      <c r="GGE49" s="62"/>
      <c r="GGF49" s="63"/>
      <c r="GGG49" s="62"/>
      <c r="GGH49" s="63"/>
      <c r="GGI49" s="62"/>
      <c r="GGJ49" s="63"/>
      <c r="GGK49" s="62"/>
      <c r="GGL49" s="63"/>
      <c r="GGM49" s="62"/>
      <c r="GGN49" s="63"/>
      <c r="GGO49" s="62"/>
      <c r="GGP49" s="63"/>
      <c r="GGQ49" s="62"/>
      <c r="GGR49" s="63"/>
      <c r="GGS49" s="62"/>
      <c r="GGT49" s="63"/>
      <c r="GGU49" s="62"/>
      <c r="GGV49" s="63"/>
      <c r="GGW49" s="62"/>
      <c r="GGX49" s="63"/>
      <c r="GGY49" s="62"/>
      <c r="GGZ49" s="63"/>
      <c r="GHA49" s="62"/>
      <c r="GHB49" s="63"/>
      <c r="GHC49" s="62"/>
      <c r="GHD49" s="63"/>
      <c r="GHE49" s="62"/>
      <c r="GHF49" s="63"/>
      <c r="GHG49" s="62"/>
      <c r="GHH49" s="63"/>
      <c r="GHI49" s="62"/>
      <c r="GHJ49" s="63"/>
      <c r="GHK49" s="62"/>
      <c r="GHL49" s="63"/>
      <c r="GHM49" s="62"/>
      <c r="GHN49" s="63"/>
      <c r="GHO49" s="62"/>
      <c r="GHP49" s="63"/>
      <c r="GHQ49" s="62"/>
      <c r="GHR49" s="63"/>
      <c r="GHS49" s="62"/>
      <c r="GHT49" s="63"/>
      <c r="GHU49" s="62"/>
      <c r="GHV49" s="63"/>
      <c r="GHW49" s="62"/>
      <c r="GHX49" s="63"/>
      <c r="GHY49" s="62"/>
      <c r="GHZ49" s="63"/>
      <c r="GIA49" s="62"/>
      <c r="GIB49" s="63"/>
      <c r="GIC49" s="62"/>
      <c r="GID49" s="63"/>
      <c r="GIE49" s="62"/>
      <c r="GIF49" s="63"/>
      <c r="GIG49" s="62"/>
      <c r="GIH49" s="63"/>
      <c r="GII49" s="62"/>
      <c r="GIJ49" s="63"/>
      <c r="GIK49" s="62"/>
      <c r="GIL49" s="63"/>
      <c r="GIM49" s="62"/>
      <c r="GIN49" s="63"/>
      <c r="GIO49" s="62"/>
      <c r="GIP49" s="63"/>
      <c r="GIQ49" s="62"/>
      <c r="GIR49" s="63"/>
      <c r="GIS49" s="62"/>
      <c r="GIT49" s="63"/>
      <c r="GIU49" s="62"/>
      <c r="GIV49" s="63"/>
      <c r="GIW49" s="62"/>
      <c r="GIX49" s="63"/>
      <c r="GIY49" s="62"/>
      <c r="GIZ49" s="63"/>
      <c r="GJA49" s="62"/>
      <c r="GJB49" s="63"/>
      <c r="GJC49" s="62"/>
      <c r="GJD49" s="63"/>
      <c r="GJE49" s="62"/>
      <c r="GJF49" s="63"/>
      <c r="GJG49" s="62"/>
      <c r="GJH49" s="63"/>
      <c r="GJI49" s="62"/>
      <c r="GJJ49" s="63"/>
      <c r="GJK49" s="62"/>
      <c r="GJL49" s="63"/>
      <c r="GJM49" s="62"/>
      <c r="GJN49" s="63"/>
      <c r="GJO49" s="62"/>
      <c r="GJP49" s="63"/>
      <c r="GJQ49" s="62"/>
      <c r="GJR49" s="63"/>
      <c r="GJS49" s="62"/>
      <c r="GJT49" s="63"/>
      <c r="GJU49" s="62"/>
      <c r="GJV49" s="63"/>
      <c r="GJW49" s="62"/>
      <c r="GJX49" s="63"/>
      <c r="GJY49" s="62"/>
      <c r="GJZ49" s="63"/>
      <c r="GKA49" s="62"/>
      <c r="GKB49" s="63"/>
      <c r="GKC49" s="62"/>
      <c r="GKD49" s="63"/>
      <c r="GKE49" s="62"/>
      <c r="GKF49" s="63"/>
      <c r="GKG49" s="62"/>
      <c r="GKH49" s="63"/>
      <c r="GKI49" s="62"/>
      <c r="GKJ49" s="63"/>
      <c r="GKK49" s="62"/>
      <c r="GKL49" s="63"/>
      <c r="GKM49" s="62"/>
      <c r="GKN49" s="63"/>
      <c r="GKO49" s="62"/>
      <c r="GKP49" s="63"/>
      <c r="GKQ49" s="62"/>
      <c r="GKR49" s="63"/>
      <c r="GKS49" s="62"/>
      <c r="GKT49" s="63"/>
      <c r="GKU49" s="62"/>
      <c r="GKV49" s="63"/>
      <c r="GKW49" s="62"/>
      <c r="GKX49" s="63"/>
      <c r="GKY49" s="62"/>
      <c r="GKZ49" s="63"/>
      <c r="GLA49" s="62"/>
      <c r="GLB49" s="63"/>
      <c r="GLC49" s="62"/>
      <c r="GLD49" s="63"/>
      <c r="GLE49" s="62"/>
      <c r="GLF49" s="63"/>
      <c r="GLG49" s="62"/>
      <c r="GLH49" s="63"/>
      <c r="GLI49" s="62"/>
      <c r="GLJ49" s="63"/>
      <c r="GLK49" s="62"/>
      <c r="GLL49" s="63"/>
      <c r="GLM49" s="62"/>
      <c r="GLN49" s="63"/>
      <c r="GLO49" s="62"/>
      <c r="GLP49" s="63"/>
      <c r="GLQ49" s="62"/>
      <c r="GLR49" s="63"/>
      <c r="GLS49" s="62"/>
      <c r="GLT49" s="63"/>
      <c r="GLU49" s="62"/>
      <c r="GLV49" s="63"/>
      <c r="GLW49" s="62"/>
      <c r="GLX49" s="63"/>
      <c r="GLY49" s="62"/>
      <c r="GLZ49" s="63"/>
      <c r="GMA49" s="62"/>
      <c r="GMB49" s="63"/>
      <c r="GMC49" s="62"/>
      <c r="GMD49" s="63"/>
      <c r="GME49" s="62"/>
      <c r="GMF49" s="63"/>
      <c r="GMG49" s="62"/>
      <c r="GMH49" s="63"/>
      <c r="GMI49" s="62"/>
      <c r="GMJ49" s="63"/>
      <c r="GMK49" s="62"/>
      <c r="GML49" s="63"/>
      <c r="GMM49" s="62"/>
      <c r="GMN49" s="63"/>
      <c r="GMO49" s="62"/>
      <c r="GMP49" s="63"/>
      <c r="GMQ49" s="62"/>
      <c r="GMR49" s="63"/>
      <c r="GMS49" s="62"/>
      <c r="GMT49" s="63"/>
      <c r="GMU49" s="62"/>
      <c r="GMV49" s="63"/>
      <c r="GMW49" s="62"/>
      <c r="GMX49" s="63"/>
      <c r="GMY49" s="62"/>
      <c r="GMZ49" s="63"/>
      <c r="GNA49" s="62"/>
      <c r="GNB49" s="63"/>
      <c r="GNC49" s="62"/>
      <c r="GND49" s="63"/>
      <c r="GNE49" s="62"/>
      <c r="GNF49" s="63"/>
      <c r="GNG49" s="62"/>
      <c r="GNH49" s="63"/>
      <c r="GNI49" s="62"/>
      <c r="GNJ49" s="63"/>
      <c r="GNK49" s="62"/>
      <c r="GNL49" s="63"/>
      <c r="GNM49" s="62"/>
      <c r="GNN49" s="63"/>
      <c r="GNO49" s="62"/>
      <c r="GNP49" s="63"/>
      <c r="GNQ49" s="62"/>
      <c r="GNR49" s="63"/>
      <c r="GNS49" s="62"/>
      <c r="GNT49" s="63"/>
      <c r="GNU49" s="62"/>
      <c r="GNV49" s="63"/>
      <c r="GNW49" s="62"/>
      <c r="GNX49" s="63"/>
      <c r="GNY49" s="62"/>
      <c r="GNZ49" s="63"/>
      <c r="GOA49" s="62"/>
      <c r="GOB49" s="63"/>
      <c r="GOC49" s="62"/>
      <c r="GOD49" s="63"/>
      <c r="GOE49" s="62"/>
      <c r="GOF49" s="63"/>
      <c r="GOG49" s="62"/>
      <c r="GOH49" s="63"/>
      <c r="GOI49" s="62"/>
      <c r="GOJ49" s="63"/>
      <c r="GOK49" s="62"/>
      <c r="GOL49" s="63"/>
      <c r="GOM49" s="62"/>
      <c r="GON49" s="63"/>
      <c r="GOO49" s="62"/>
      <c r="GOP49" s="63"/>
      <c r="GOQ49" s="62"/>
      <c r="GOR49" s="63"/>
      <c r="GOS49" s="62"/>
      <c r="GOT49" s="63"/>
      <c r="GOU49" s="62"/>
      <c r="GOV49" s="63"/>
      <c r="GOW49" s="62"/>
      <c r="GOX49" s="63"/>
      <c r="GOY49" s="62"/>
      <c r="GOZ49" s="63"/>
      <c r="GPA49" s="62"/>
      <c r="GPB49" s="63"/>
      <c r="GPC49" s="62"/>
      <c r="GPD49" s="63"/>
      <c r="GPE49" s="62"/>
      <c r="GPF49" s="63"/>
      <c r="GPG49" s="62"/>
      <c r="GPH49" s="63"/>
      <c r="GPI49" s="62"/>
      <c r="GPJ49" s="63"/>
      <c r="GPK49" s="62"/>
      <c r="GPL49" s="63"/>
      <c r="GPM49" s="62"/>
      <c r="GPN49" s="63"/>
      <c r="GPO49" s="62"/>
      <c r="GPP49" s="63"/>
      <c r="GPQ49" s="62"/>
      <c r="GPR49" s="63"/>
      <c r="GPS49" s="62"/>
      <c r="GPT49" s="63"/>
      <c r="GPU49" s="62"/>
      <c r="GPV49" s="63"/>
      <c r="GPW49" s="62"/>
      <c r="GPX49" s="63"/>
      <c r="GPY49" s="62"/>
      <c r="GPZ49" s="63"/>
      <c r="GQA49" s="62"/>
      <c r="GQB49" s="63"/>
      <c r="GQC49" s="62"/>
      <c r="GQD49" s="63"/>
      <c r="GQE49" s="62"/>
      <c r="GQF49" s="63"/>
      <c r="GQG49" s="62"/>
      <c r="GQH49" s="63"/>
      <c r="GQI49" s="62"/>
      <c r="GQJ49" s="63"/>
      <c r="GQK49" s="62"/>
      <c r="GQL49" s="63"/>
      <c r="GQM49" s="62"/>
      <c r="GQN49" s="63"/>
      <c r="GQO49" s="62"/>
      <c r="GQP49" s="63"/>
      <c r="GQQ49" s="62"/>
      <c r="GQR49" s="63"/>
      <c r="GQS49" s="62"/>
      <c r="GQT49" s="63"/>
      <c r="GQU49" s="62"/>
      <c r="GQV49" s="63"/>
      <c r="GQW49" s="62"/>
      <c r="GQX49" s="63"/>
      <c r="GQY49" s="62"/>
      <c r="GQZ49" s="63"/>
      <c r="GRA49" s="62"/>
      <c r="GRB49" s="63"/>
      <c r="GRC49" s="62"/>
      <c r="GRD49" s="63"/>
      <c r="GRE49" s="62"/>
      <c r="GRF49" s="63"/>
      <c r="GRG49" s="62"/>
      <c r="GRH49" s="63"/>
      <c r="GRI49" s="62"/>
      <c r="GRJ49" s="63"/>
      <c r="GRK49" s="62"/>
      <c r="GRL49" s="63"/>
      <c r="GRM49" s="62"/>
      <c r="GRN49" s="63"/>
      <c r="GRO49" s="62"/>
      <c r="GRP49" s="63"/>
      <c r="GRQ49" s="62"/>
      <c r="GRR49" s="63"/>
      <c r="GRS49" s="62"/>
      <c r="GRT49" s="63"/>
      <c r="GRU49" s="62"/>
      <c r="GRV49" s="63"/>
      <c r="GRW49" s="62"/>
      <c r="GRX49" s="63"/>
      <c r="GRY49" s="62"/>
      <c r="GRZ49" s="63"/>
      <c r="GSA49" s="62"/>
      <c r="GSB49" s="63"/>
      <c r="GSC49" s="62"/>
      <c r="GSD49" s="63"/>
      <c r="GSE49" s="62"/>
      <c r="GSF49" s="63"/>
      <c r="GSG49" s="62"/>
      <c r="GSH49" s="63"/>
      <c r="GSI49" s="62"/>
      <c r="GSJ49" s="63"/>
      <c r="GSK49" s="62"/>
      <c r="GSL49" s="63"/>
      <c r="GSM49" s="62"/>
      <c r="GSN49" s="63"/>
      <c r="GSO49" s="62"/>
      <c r="GSP49" s="63"/>
      <c r="GSQ49" s="62"/>
      <c r="GSR49" s="63"/>
      <c r="GSS49" s="62"/>
      <c r="GST49" s="63"/>
      <c r="GSU49" s="62"/>
      <c r="GSV49" s="63"/>
      <c r="GSW49" s="62"/>
      <c r="GSX49" s="63"/>
      <c r="GSY49" s="62"/>
      <c r="GSZ49" s="63"/>
      <c r="GTA49" s="62"/>
      <c r="GTB49" s="63"/>
      <c r="GTC49" s="62"/>
      <c r="GTD49" s="63"/>
      <c r="GTE49" s="62"/>
      <c r="GTF49" s="63"/>
      <c r="GTG49" s="62"/>
      <c r="GTH49" s="63"/>
      <c r="GTI49" s="62"/>
      <c r="GTJ49" s="63"/>
      <c r="GTK49" s="62"/>
      <c r="GTL49" s="63"/>
      <c r="GTM49" s="62"/>
      <c r="GTN49" s="63"/>
      <c r="GTO49" s="62"/>
      <c r="GTP49" s="63"/>
      <c r="GTQ49" s="62"/>
      <c r="GTR49" s="63"/>
      <c r="GTS49" s="62"/>
      <c r="GTT49" s="63"/>
      <c r="GTU49" s="62"/>
      <c r="GTV49" s="63"/>
      <c r="GTW49" s="62"/>
      <c r="GTX49" s="63"/>
      <c r="GTY49" s="62"/>
      <c r="GTZ49" s="63"/>
      <c r="GUA49" s="62"/>
      <c r="GUB49" s="63"/>
      <c r="GUC49" s="62"/>
      <c r="GUD49" s="63"/>
      <c r="GUE49" s="62"/>
      <c r="GUF49" s="63"/>
      <c r="GUG49" s="62"/>
      <c r="GUH49" s="63"/>
      <c r="GUI49" s="62"/>
      <c r="GUJ49" s="63"/>
      <c r="GUK49" s="62"/>
      <c r="GUL49" s="63"/>
      <c r="GUM49" s="62"/>
      <c r="GUN49" s="63"/>
      <c r="GUO49" s="62"/>
      <c r="GUP49" s="63"/>
      <c r="GUQ49" s="62"/>
      <c r="GUR49" s="63"/>
      <c r="GUS49" s="62"/>
      <c r="GUT49" s="63"/>
      <c r="GUU49" s="62"/>
      <c r="GUV49" s="63"/>
      <c r="GUW49" s="62"/>
      <c r="GUX49" s="63"/>
      <c r="GUY49" s="62"/>
      <c r="GUZ49" s="63"/>
      <c r="GVA49" s="62"/>
      <c r="GVB49" s="63"/>
      <c r="GVC49" s="62"/>
      <c r="GVD49" s="63"/>
      <c r="GVE49" s="62"/>
      <c r="GVF49" s="63"/>
      <c r="GVG49" s="62"/>
      <c r="GVH49" s="63"/>
      <c r="GVI49" s="62"/>
      <c r="GVJ49" s="63"/>
      <c r="GVK49" s="62"/>
      <c r="GVL49" s="63"/>
      <c r="GVM49" s="62"/>
      <c r="GVN49" s="63"/>
      <c r="GVO49" s="62"/>
      <c r="GVP49" s="63"/>
      <c r="GVQ49" s="62"/>
      <c r="GVR49" s="63"/>
      <c r="GVS49" s="62"/>
      <c r="GVT49" s="63"/>
      <c r="GVU49" s="62"/>
      <c r="GVV49" s="63"/>
      <c r="GVW49" s="62"/>
      <c r="GVX49" s="63"/>
      <c r="GVY49" s="62"/>
      <c r="GVZ49" s="63"/>
      <c r="GWA49" s="62"/>
      <c r="GWB49" s="63"/>
      <c r="GWC49" s="62"/>
      <c r="GWD49" s="63"/>
      <c r="GWE49" s="62"/>
      <c r="GWF49" s="63"/>
      <c r="GWG49" s="62"/>
      <c r="GWH49" s="63"/>
      <c r="GWI49" s="62"/>
      <c r="GWJ49" s="63"/>
      <c r="GWK49" s="62"/>
      <c r="GWL49" s="63"/>
      <c r="GWM49" s="62"/>
      <c r="GWN49" s="63"/>
      <c r="GWO49" s="62"/>
      <c r="GWP49" s="63"/>
      <c r="GWQ49" s="62"/>
      <c r="GWR49" s="63"/>
      <c r="GWS49" s="62"/>
      <c r="GWT49" s="63"/>
      <c r="GWU49" s="62"/>
      <c r="GWV49" s="63"/>
      <c r="GWW49" s="62"/>
      <c r="GWX49" s="63"/>
      <c r="GWY49" s="62"/>
      <c r="GWZ49" s="63"/>
      <c r="GXA49" s="62"/>
      <c r="GXB49" s="63"/>
      <c r="GXC49" s="62"/>
      <c r="GXD49" s="63"/>
      <c r="GXE49" s="62"/>
      <c r="GXF49" s="63"/>
      <c r="GXG49" s="62"/>
      <c r="GXH49" s="63"/>
      <c r="GXI49" s="62"/>
      <c r="GXJ49" s="63"/>
      <c r="GXK49" s="62"/>
      <c r="GXL49" s="63"/>
      <c r="GXM49" s="62"/>
      <c r="GXN49" s="63"/>
      <c r="GXO49" s="62"/>
      <c r="GXP49" s="63"/>
      <c r="GXQ49" s="62"/>
      <c r="GXR49" s="63"/>
      <c r="GXS49" s="62"/>
      <c r="GXT49" s="63"/>
      <c r="GXU49" s="62"/>
      <c r="GXV49" s="63"/>
      <c r="GXW49" s="62"/>
      <c r="GXX49" s="63"/>
      <c r="GXY49" s="62"/>
      <c r="GXZ49" s="63"/>
      <c r="GYA49" s="62"/>
      <c r="GYB49" s="63"/>
      <c r="GYC49" s="62"/>
      <c r="GYD49" s="63"/>
      <c r="GYE49" s="62"/>
      <c r="GYF49" s="63"/>
      <c r="GYG49" s="62"/>
      <c r="GYH49" s="63"/>
      <c r="GYI49" s="62"/>
      <c r="GYJ49" s="63"/>
      <c r="GYK49" s="62"/>
      <c r="GYL49" s="63"/>
      <c r="GYM49" s="62"/>
      <c r="GYN49" s="63"/>
      <c r="GYO49" s="62"/>
      <c r="GYP49" s="63"/>
      <c r="GYQ49" s="62"/>
      <c r="GYR49" s="63"/>
      <c r="GYS49" s="62"/>
      <c r="GYT49" s="63"/>
      <c r="GYU49" s="62"/>
      <c r="GYV49" s="63"/>
      <c r="GYW49" s="62"/>
      <c r="GYX49" s="63"/>
      <c r="GYY49" s="62"/>
      <c r="GYZ49" s="63"/>
      <c r="GZA49" s="62"/>
      <c r="GZB49" s="63"/>
      <c r="GZC49" s="62"/>
      <c r="GZD49" s="63"/>
      <c r="GZE49" s="62"/>
      <c r="GZF49" s="63"/>
      <c r="GZG49" s="62"/>
      <c r="GZH49" s="63"/>
      <c r="GZI49" s="62"/>
      <c r="GZJ49" s="63"/>
      <c r="GZK49" s="62"/>
      <c r="GZL49" s="63"/>
      <c r="GZM49" s="62"/>
      <c r="GZN49" s="63"/>
      <c r="GZO49" s="62"/>
      <c r="GZP49" s="63"/>
      <c r="GZQ49" s="62"/>
      <c r="GZR49" s="63"/>
      <c r="GZS49" s="62"/>
      <c r="GZT49" s="63"/>
      <c r="GZU49" s="62"/>
      <c r="GZV49" s="63"/>
      <c r="GZW49" s="62"/>
      <c r="GZX49" s="63"/>
      <c r="GZY49" s="62"/>
      <c r="GZZ49" s="63"/>
      <c r="HAA49" s="62"/>
      <c r="HAB49" s="63"/>
      <c r="HAC49" s="62"/>
      <c r="HAD49" s="63"/>
      <c r="HAE49" s="62"/>
      <c r="HAF49" s="63"/>
      <c r="HAG49" s="62"/>
      <c r="HAH49" s="63"/>
      <c r="HAI49" s="62"/>
      <c r="HAJ49" s="63"/>
      <c r="HAK49" s="62"/>
      <c r="HAL49" s="63"/>
      <c r="HAM49" s="62"/>
      <c r="HAN49" s="63"/>
      <c r="HAO49" s="62"/>
      <c r="HAP49" s="63"/>
      <c r="HAQ49" s="62"/>
      <c r="HAR49" s="63"/>
      <c r="HAS49" s="62"/>
      <c r="HAT49" s="63"/>
      <c r="HAU49" s="62"/>
      <c r="HAV49" s="63"/>
      <c r="HAW49" s="62"/>
      <c r="HAX49" s="63"/>
      <c r="HAY49" s="62"/>
      <c r="HAZ49" s="63"/>
      <c r="HBA49" s="62"/>
      <c r="HBB49" s="63"/>
      <c r="HBC49" s="62"/>
      <c r="HBD49" s="63"/>
      <c r="HBE49" s="62"/>
      <c r="HBF49" s="63"/>
      <c r="HBG49" s="62"/>
      <c r="HBH49" s="63"/>
      <c r="HBI49" s="62"/>
      <c r="HBJ49" s="63"/>
      <c r="HBK49" s="62"/>
      <c r="HBL49" s="63"/>
      <c r="HBM49" s="62"/>
      <c r="HBN49" s="63"/>
      <c r="HBO49" s="62"/>
      <c r="HBP49" s="63"/>
      <c r="HBQ49" s="62"/>
      <c r="HBR49" s="63"/>
      <c r="HBS49" s="62"/>
      <c r="HBT49" s="63"/>
      <c r="HBU49" s="62"/>
      <c r="HBV49" s="63"/>
      <c r="HBW49" s="62"/>
      <c r="HBX49" s="63"/>
      <c r="HBY49" s="62"/>
      <c r="HBZ49" s="63"/>
      <c r="HCA49" s="62"/>
      <c r="HCB49" s="63"/>
      <c r="HCC49" s="62"/>
      <c r="HCD49" s="63"/>
      <c r="HCE49" s="62"/>
      <c r="HCF49" s="63"/>
      <c r="HCG49" s="62"/>
      <c r="HCH49" s="63"/>
      <c r="HCI49" s="62"/>
      <c r="HCJ49" s="63"/>
      <c r="HCK49" s="62"/>
      <c r="HCL49" s="63"/>
      <c r="HCM49" s="62"/>
      <c r="HCN49" s="63"/>
      <c r="HCO49" s="62"/>
      <c r="HCP49" s="63"/>
      <c r="HCQ49" s="62"/>
      <c r="HCR49" s="63"/>
      <c r="HCS49" s="62"/>
      <c r="HCT49" s="63"/>
      <c r="HCU49" s="62"/>
      <c r="HCV49" s="63"/>
      <c r="HCW49" s="62"/>
      <c r="HCX49" s="63"/>
      <c r="HCY49" s="62"/>
      <c r="HCZ49" s="63"/>
      <c r="HDA49" s="62"/>
      <c r="HDB49" s="63"/>
      <c r="HDC49" s="62"/>
      <c r="HDD49" s="63"/>
      <c r="HDE49" s="62"/>
      <c r="HDF49" s="63"/>
      <c r="HDG49" s="62"/>
      <c r="HDH49" s="63"/>
      <c r="HDI49" s="62"/>
      <c r="HDJ49" s="63"/>
      <c r="HDK49" s="62"/>
      <c r="HDL49" s="63"/>
      <c r="HDM49" s="62"/>
      <c r="HDN49" s="63"/>
      <c r="HDO49" s="62"/>
      <c r="HDP49" s="63"/>
      <c r="HDQ49" s="62"/>
      <c r="HDR49" s="63"/>
      <c r="HDS49" s="62"/>
      <c r="HDT49" s="63"/>
      <c r="HDU49" s="62"/>
      <c r="HDV49" s="63"/>
      <c r="HDW49" s="62"/>
      <c r="HDX49" s="63"/>
      <c r="HDY49" s="62"/>
      <c r="HDZ49" s="63"/>
      <c r="HEA49" s="62"/>
      <c r="HEB49" s="63"/>
      <c r="HEC49" s="62"/>
      <c r="HED49" s="63"/>
      <c r="HEE49" s="62"/>
      <c r="HEF49" s="63"/>
      <c r="HEG49" s="62"/>
      <c r="HEH49" s="63"/>
      <c r="HEI49" s="62"/>
      <c r="HEJ49" s="63"/>
      <c r="HEK49" s="62"/>
      <c r="HEL49" s="63"/>
      <c r="HEM49" s="62"/>
      <c r="HEN49" s="63"/>
      <c r="HEO49" s="62"/>
      <c r="HEP49" s="63"/>
      <c r="HEQ49" s="62"/>
      <c r="HER49" s="63"/>
      <c r="HES49" s="62"/>
      <c r="HET49" s="63"/>
      <c r="HEU49" s="62"/>
      <c r="HEV49" s="63"/>
      <c r="HEW49" s="62"/>
      <c r="HEX49" s="63"/>
      <c r="HEY49" s="62"/>
      <c r="HEZ49" s="63"/>
      <c r="HFA49" s="62"/>
      <c r="HFB49" s="63"/>
      <c r="HFC49" s="62"/>
      <c r="HFD49" s="63"/>
      <c r="HFE49" s="62"/>
      <c r="HFF49" s="63"/>
      <c r="HFG49" s="62"/>
      <c r="HFH49" s="63"/>
      <c r="HFI49" s="62"/>
      <c r="HFJ49" s="63"/>
      <c r="HFK49" s="62"/>
      <c r="HFL49" s="63"/>
      <c r="HFM49" s="62"/>
      <c r="HFN49" s="63"/>
      <c r="HFO49" s="62"/>
      <c r="HFP49" s="63"/>
      <c r="HFQ49" s="62"/>
      <c r="HFR49" s="63"/>
      <c r="HFS49" s="62"/>
      <c r="HFT49" s="63"/>
      <c r="HFU49" s="62"/>
      <c r="HFV49" s="63"/>
      <c r="HFW49" s="62"/>
      <c r="HFX49" s="63"/>
      <c r="HFY49" s="62"/>
      <c r="HFZ49" s="63"/>
      <c r="HGA49" s="62"/>
      <c r="HGB49" s="63"/>
      <c r="HGC49" s="62"/>
      <c r="HGD49" s="63"/>
      <c r="HGE49" s="62"/>
      <c r="HGF49" s="63"/>
      <c r="HGG49" s="62"/>
      <c r="HGH49" s="63"/>
      <c r="HGI49" s="62"/>
      <c r="HGJ49" s="63"/>
      <c r="HGK49" s="62"/>
      <c r="HGL49" s="63"/>
      <c r="HGM49" s="62"/>
      <c r="HGN49" s="63"/>
      <c r="HGO49" s="62"/>
      <c r="HGP49" s="63"/>
      <c r="HGQ49" s="62"/>
      <c r="HGR49" s="63"/>
      <c r="HGS49" s="62"/>
      <c r="HGT49" s="63"/>
      <c r="HGU49" s="62"/>
      <c r="HGV49" s="63"/>
      <c r="HGW49" s="62"/>
      <c r="HGX49" s="63"/>
      <c r="HGY49" s="62"/>
      <c r="HGZ49" s="63"/>
      <c r="HHA49" s="62"/>
      <c r="HHB49" s="63"/>
      <c r="HHC49" s="62"/>
      <c r="HHD49" s="63"/>
      <c r="HHE49" s="62"/>
      <c r="HHF49" s="63"/>
      <c r="HHG49" s="62"/>
      <c r="HHH49" s="63"/>
      <c r="HHI49" s="62"/>
      <c r="HHJ49" s="63"/>
      <c r="HHK49" s="62"/>
      <c r="HHL49" s="63"/>
      <c r="HHM49" s="62"/>
      <c r="HHN49" s="63"/>
      <c r="HHO49" s="62"/>
      <c r="HHP49" s="63"/>
      <c r="HHQ49" s="62"/>
      <c r="HHR49" s="63"/>
      <c r="HHS49" s="62"/>
      <c r="HHT49" s="63"/>
      <c r="HHU49" s="62"/>
      <c r="HHV49" s="63"/>
      <c r="HHW49" s="62"/>
      <c r="HHX49" s="63"/>
      <c r="HHY49" s="62"/>
      <c r="HHZ49" s="63"/>
      <c r="HIA49" s="62"/>
      <c r="HIB49" s="63"/>
      <c r="HIC49" s="62"/>
      <c r="HID49" s="63"/>
      <c r="HIE49" s="62"/>
      <c r="HIF49" s="63"/>
      <c r="HIG49" s="62"/>
      <c r="HIH49" s="63"/>
      <c r="HII49" s="62"/>
      <c r="HIJ49" s="63"/>
      <c r="HIK49" s="62"/>
      <c r="HIL49" s="63"/>
      <c r="HIM49" s="62"/>
      <c r="HIN49" s="63"/>
      <c r="HIO49" s="62"/>
      <c r="HIP49" s="63"/>
      <c r="HIQ49" s="62"/>
      <c r="HIR49" s="63"/>
      <c r="HIS49" s="62"/>
      <c r="HIT49" s="63"/>
      <c r="HIU49" s="62"/>
      <c r="HIV49" s="63"/>
      <c r="HIW49" s="62"/>
      <c r="HIX49" s="63"/>
      <c r="HIY49" s="62"/>
      <c r="HIZ49" s="63"/>
      <c r="HJA49" s="62"/>
      <c r="HJB49" s="63"/>
      <c r="HJC49" s="62"/>
      <c r="HJD49" s="63"/>
      <c r="HJE49" s="62"/>
      <c r="HJF49" s="63"/>
      <c r="HJG49" s="62"/>
      <c r="HJH49" s="63"/>
      <c r="HJI49" s="62"/>
      <c r="HJJ49" s="63"/>
      <c r="HJK49" s="62"/>
      <c r="HJL49" s="63"/>
      <c r="HJM49" s="62"/>
      <c r="HJN49" s="63"/>
      <c r="HJO49" s="62"/>
      <c r="HJP49" s="63"/>
      <c r="HJQ49" s="62"/>
      <c r="HJR49" s="63"/>
      <c r="HJS49" s="62"/>
      <c r="HJT49" s="63"/>
      <c r="HJU49" s="62"/>
      <c r="HJV49" s="63"/>
      <c r="HJW49" s="62"/>
      <c r="HJX49" s="63"/>
      <c r="HJY49" s="62"/>
      <c r="HJZ49" s="63"/>
      <c r="HKA49" s="62"/>
      <c r="HKB49" s="63"/>
      <c r="HKC49" s="62"/>
      <c r="HKD49" s="63"/>
      <c r="HKE49" s="62"/>
      <c r="HKF49" s="63"/>
      <c r="HKG49" s="62"/>
      <c r="HKH49" s="63"/>
      <c r="HKI49" s="62"/>
      <c r="HKJ49" s="63"/>
      <c r="HKK49" s="62"/>
      <c r="HKL49" s="63"/>
      <c r="HKM49" s="62"/>
      <c r="HKN49" s="63"/>
      <c r="HKO49" s="62"/>
      <c r="HKP49" s="63"/>
      <c r="HKQ49" s="62"/>
      <c r="HKR49" s="63"/>
      <c r="HKS49" s="62"/>
      <c r="HKT49" s="63"/>
      <c r="HKU49" s="62"/>
      <c r="HKV49" s="63"/>
      <c r="HKW49" s="62"/>
      <c r="HKX49" s="63"/>
      <c r="HKY49" s="62"/>
      <c r="HKZ49" s="63"/>
      <c r="HLA49" s="62"/>
      <c r="HLB49" s="63"/>
      <c r="HLC49" s="62"/>
      <c r="HLD49" s="63"/>
      <c r="HLE49" s="62"/>
      <c r="HLF49" s="63"/>
      <c r="HLG49" s="62"/>
      <c r="HLH49" s="63"/>
      <c r="HLI49" s="62"/>
      <c r="HLJ49" s="63"/>
      <c r="HLK49" s="62"/>
      <c r="HLL49" s="63"/>
      <c r="HLM49" s="62"/>
      <c r="HLN49" s="63"/>
      <c r="HLO49" s="62"/>
      <c r="HLP49" s="63"/>
      <c r="HLQ49" s="62"/>
      <c r="HLR49" s="63"/>
      <c r="HLS49" s="62"/>
      <c r="HLT49" s="63"/>
      <c r="HLU49" s="62"/>
      <c r="HLV49" s="63"/>
      <c r="HLW49" s="62"/>
      <c r="HLX49" s="63"/>
      <c r="HLY49" s="62"/>
      <c r="HLZ49" s="63"/>
      <c r="HMA49" s="62"/>
      <c r="HMB49" s="63"/>
      <c r="HMC49" s="62"/>
      <c r="HMD49" s="63"/>
      <c r="HME49" s="62"/>
      <c r="HMF49" s="63"/>
      <c r="HMG49" s="62"/>
      <c r="HMH49" s="63"/>
      <c r="HMI49" s="62"/>
      <c r="HMJ49" s="63"/>
      <c r="HMK49" s="62"/>
      <c r="HML49" s="63"/>
      <c r="HMM49" s="62"/>
      <c r="HMN49" s="63"/>
      <c r="HMO49" s="62"/>
      <c r="HMP49" s="63"/>
      <c r="HMQ49" s="62"/>
      <c r="HMR49" s="63"/>
      <c r="HMS49" s="62"/>
      <c r="HMT49" s="63"/>
      <c r="HMU49" s="62"/>
      <c r="HMV49" s="63"/>
      <c r="HMW49" s="62"/>
      <c r="HMX49" s="63"/>
      <c r="HMY49" s="62"/>
      <c r="HMZ49" s="63"/>
      <c r="HNA49" s="62"/>
      <c r="HNB49" s="63"/>
      <c r="HNC49" s="62"/>
      <c r="HND49" s="63"/>
      <c r="HNE49" s="62"/>
      <c r="HNF49" s="63"/>
      <c r="HNG49" s="62"/>
      <c r="HNH49" s="63"/>
      <c r="HNI49" s="62"/>
      <c r="HNJ49" s="63"/>
      <c r="HNK49" s="62"/>
      <c r="HNL49" s="63"/>
      <c r="HNM49" s="62"/>
      <c r="HNN49" s="63"/>
      <c r="HNO49" s="62"/>
      <c r="HNP49" s="63"/>
      <c r="HNQ49" s="62"/>
      <c r="HNR49" s="63"/>
      <c r="HNS49" s="62"/>
      <c r="HNT49" s="63"/>
      <c r="HNU49" s="62"/>
      <c r="HNV49" s="63"/>
      <c r="HNW49" s="62"/>
      <c r="HNX49" s="63"/>
      <c r="HNY49" s="62"/>
      <c r="HNZ49" s="63"/>
      <c r="HOA49" s="62"/>
      <c r="HOB49" s="63"/>
      <c r="HOC49" s="62"/>
      <c r="HOD49" s="63"/>
      <c r="HOE49" s="62"/>
      <c r="HOF49" s="63"/>
      <c r="HOG49" s="62"/>
      <c r="HOH49" s="63"/>
      <c r="HOI49" s="62"/>
      <c r="HOJ49" s="63"/>
      <c r="HOK49" s="62"/>
      <c r="HOL49" s="63"/>
      <c r="HOM49" s="62"/>
      <c r="HON49" s="63"/>
      <c r="HOO49" s="62"/>
      <c r="HOP49" s="63"/>
      <c r="HOQ49" s="62"/>
      <c r="HOR49" s="63"/>
      <c r="HOS49" s="62"/>
      <c r="HOT49" s="63"/>
      <c r="HOU49" s="62"/>
      <c r="HOV49" s="63"/>
      <c r="HOW49" s="62"/>
      <c r="HOX49" s="63"/>
      <c r="HOY49" s="62"/>
      <c r="HOZ49" s="63"/>
      <c r="HPA49" s="62"/>
      <c r="HPB49" s="63"/>
      <c r="HPC49" s="62"/>
      <c r="HPD49" s="63"/>
      <c r="HPE49" s="62"/>
      <c r="HPF49" s="63"/>
      <c r="HPG49" s="62"/>
      <c r="HPH49" s="63"/>
      <c r="HPI49" s="62"/>
      <c r="HPJ49" s="63"/>
      <c r="HPK49" s="62"/>
      <c r="HPL49" s="63"/>
      <c r="HPM49" s="62"/>
      <c r="HPN49" s="63"/>
      <c r="HPO49" s="62"/>
      <c r="HPP49" s="63"/>
      <c r="HPQ49" s="62"/>
      <c r="HPR49" s="63"/>
      <c r="HPS49" s="62"/>
      <c r="HPT49" s="63"/>
      <c r="HPU49" s="62"/>
      <c r="HPV49" s="63"/>
      <c r="HPW49" s="62"/>
      <c r="HPX49" s="63"/>
      <c r="HPY49" s="62"/>
      <c r="HPZ49" s="63"/>
      <c r="HQA49" s="62"/>
      <c r="HQB49" s="63"/>
      <c r="HQC49" s="62"/>
      <c r="HQD49" s="63"/>
      <c r="HQE49" s="62"/>
      <c r="HQF49" s="63"/>
      <c r="HQG49" s="62"/>
      <c r="HQH49" s="63"/>
      <c r="HQI49" s="62"/>
      <c r="HQJ49" s="63"/>
      <c r="HQK49" s="62"/>
      <c r="HQL49" s="63"/>
      <c r="HQM49" s="62"/>
      <c r="HQN49" s="63"/>
      <c r="HQO49" s="62"/>
      <c r="HQP49" s="63"/>
      <c r="HQQ49" s="62"/>
      <c r="HQR49" s="63"/>
      <c r="HQS49" s="62"/>
      <c r="HQT49" s="63"/>
      <c r="HQU49" s="62"/>
      <c r="HQV49" s="63"/>
      <c r="HQW49" s="62"/>
      <c r="HQX49" s="63"/>
      <c r="HQY49" s="62"/>
      <c r="HQZ49" s="63"/>
      <c r="HRA49" s="62"/>
      <c r="HRB49" s="63"/>
      <c r="HRC49" s="62"/>
      <c r="HRD49" s="63"/>
      <c r="HRE49" s="62"/>
      <c r="HRF49" s="63"/>
      <c r="HRG49" s="62"/>
      <c r="HRH49" s="63"/>
      <c r="HRI49" s="62"/>
      <c r="HRJ49" s="63"/>
      <c r="HRK49" s="62"/>
      <c r="HRL49" s="63"/>
      <c r="HRM49" s="62"/>
      <c r="HRN49" s="63"/>
      <c r="HRO49" s="62"/>
      <c r="HRP49" s="63"/>
      <c r="HRQ49" s="62"/>
      <c r="HRR49" s="63"/>
      <c r="HRS49" s="62"/>
      <c r="HRT49" s="63"/>
      <c r="HRU49" s="62"/>
      <c r="HRV49" s="63"/>
      <c r="HRW49" s="62"/>
      <c r="HRX49" s="63"/>
      <c r="HRY49" s="62"/>
      <c r="HRZ49" s="63"/>
      <c r="HSA49" s="62"/>
      <c r="HSB49" s="63"/>
      <c r="HSC49" s="62"/>
      <c r="HSD49" s="63"/>
      <c r="HSE49" s="62"/>
      <c r="HSF49" s="63"/>
      <c r="HSG49" s="62"/>
      <c r="HSH49" s="63"/>
      <c r="HSI49" s="62"/>
      <c r="HSJ49" s="63"/>
      <c r="HSK49" s="62"/>
      <c r="HSL49" s="63"/>
      <c r="HSM49" s="62"/>
      <c r="HSN49" s="63"/>
      <c r="HSO49" s="62"/>
      <c r="HSP49" s="63"/>
      <c r="HSQ49" s="62"/>
      <c r="HSR49" s="63"/>
      <c r="HSS49" s="62"/>
      <c r="HST49" s="63"/>
      <c r="HSU49" s="62"/>
      <c r="HSV49" s="63"/>
      <c r="HSW49" s="62"/>
      <c r="HSX49" s="63"/>
      <c r="HSY49" s="62"/>
      <c r="HSZ49" s="63"/>
      <c r="HTA49" s="62"/>
      <c r="HTB49" s="63"/>
      <c r="HTC49" s="62"/>
      <c r="HTD49" s="63"/>
      <c r="HTE49" s="62"/>
      <c r="HTF49" s="63"/>
      <c r="HTG49" s="62"/>
      <c r="HTH49" s="63"/>
      <c r="HTI49" s="62"/>
      <c r="HTJ49" s="63"/>
      <c r="HTK49" s="62"/>
      <c r="HTL49" s="63"/>
      <c r="HTM49" s="62"/>
      <c r="HTN49" s="63"/>
      <c r="HTO49" s="62"/>
      <c r="HTP49" s="63"/>
      <c r="HTQ49" s="62"/>
      <c r="HTR49" s="63"/>
      <c r="HTS49" s="62"/>
      <c r="HTT49" s="63"/>
      <c r="HTU49" s="62"/>
      <c r="HTV49" s="63"/>
      <c r="HTW49" s="62"/>
      <c r="HTX49" s="63"/>
      <c r="HTY49" s="62"/>
      <c r="HTZ49" s="63"/>
      <c r="HUA49" s="62"/>
      <c r="HUB49" s="63"/>
      <c r="HUC49" s="62"/>
      <c r="HUD49" s="63"/>
      <c r="HUE49" s="62"/>
      <c r="HUF49" s="63"/>
      <c r="HUG49" s="62"/>
      <c r="HUH49" s="63"/>
      <c r="HUI49" s="62"/>
      <c r="HUJ49" s="63"/>
      <c r="HUK49" s="62"/>
      <c r="HUL49" s="63"/>
      <c r="HUM49" s="62"/>
      <c r="HUN49" s="63"/>
      <c r="HUO49" s="62"/>
      <c r="HUP49" s="63"/>
      <c r="HUQ49" s="62"/>
      <c r="HUR49" s="63"/>
      <c r="HUS49" s="62"/>
      <c r="HUT49" s="63"/>
      <c r="HUU49" s="62"/>
      <c r="HUV49" s="63"/>
      <c r="HUW49" s="62"/>
      <c r="HUX49" s="63"/>
      <c r="HUY49" s="62"/>
      <c r="HUZ49" s="63"/>
      <c r="HVA49" s="62"/>
      <c r="HVB49" s="63"/>
      <c r="HVC49" s="62"/>
      <c r="HVD49" s="63"/>
      <c r="HVE49" s="62"/>
      <c r="HVF49" s="63"/>
      <c r="HVG49" s="62"/>
      <c r="HVH49" s="63"/>
      <c r="HVI49" s="62"/>
      <c r="HVJ49" s="63"/>
      <c r="HVK49" s="62"/>
      <c r="HVL49" s="63"/>
      <c r="HVM49" s="62"/>
      <c r="HVN49" s="63"/>
      <c r="HVO49" s="62"/>
      <c r="HVP49" s="63"/>
      <c r="HVQ49" s="62"/>
      <c r="HVR49" s="63"/>
      <c r="HVS49" s="62"/>
      <c r="HVT49" s="63"/>
      <c r="HVU49" s="62"/>
      <c r="HVV49" s="63"/>
      <c r="HVW49" s="62"/>
      <c r="HVX49" s="63"/>
      <c r="HVY49" s="62"/>
      <c r="HVZ49" s="63"/>
      <c r="HWA49" s="62"/>
      <c r="HWB49" s="63"/>
      <c r="HWC49" s="62"/>
      <c r="HWD49" s="63"/>
      <c r="HWE49" s="62"/>
      <c r="HWF49" s="63"/>
      <c r="HWG49" s="62"/>
      <c r="HWH49" s="63"/>
      <c r="HWI49" s="62"/>
      <c r="HWJ49" s="63"/>
      <c r="HWK49" s="62"/>
      <c r="HWL49" s="63"/>
      <c r="HWM49" s="62"/>
      <c r="HWN49" s="63"/>
      <c r="HWO49" s="62"/>
      <c r="HWP49" s="63"/>
      <c r="HWQ49" s="62"/>
      <c r="HWR49" s="63"/>
      <c r="HWS49" s="62"/>
      <c r="HWT49" s="63"/>
      <c r="HWU49" s="62"/>
      <c r="HWV49" s="63"/>
      <c r="HWW49" s="62"/>
      <c r="HWX49" s="63"/>
      <c r="HWY49" s="62"/>
      <c r="HWZ49" s="63"/>
      <c r="HXA49" s="62"/>
      <c r="HXB49" s="63"/>
      <c r="HXC49" s="62"/>
      <c r="HXD49" s="63"/>
      <c r="HXE49" s="62"/>
      <c r="HXF49" s="63"/>
      <c r="HXG49" s="62"/>
      <c r="HXH49" s="63"/>
      <c r="HXI49" s="62"/>
      <c r="HXJ49" s="63"/>
      <c r="HXK49" s="62"/>
      <c r="HXL49" s="63"/>
      <c r="HXM49" s="62"/>
      <c r="HXN49" s="63"/>
      <c r="HXO49" s="62"/>
      <c r="HXP49" s="63"/>
      <c r="HXQ49" s="62"/>
      <c r="HXR49" s="63"/>
      <c r="HXS49" s="62"/>
      <c r="HXT49" s="63"/>
      <c r="HXU49" s="62"/>
      <c r="HXV49" s="63"/>
      <c r="HXW49" s="62"/>
      <c r="HXX49" s="63"/>
      <c r="HXY49" s="62"/>
      <c r="HXZ49" s="63"/>
      <c r="HYA49" s="62"/>
      <c r="HYB49" s="63"/>
      <c r="HYC49" s="62"/>
      <c r="HYD49" s="63"/>
      <c r="HYE49" s="62"/>
      <c r="HYF49" s="63"/>
      <c r="HYG49" s="62"/>
      <c r="HYH49" s="63"/>
      <c r="HYI49" s="62"/>
      <c r="HYJ49" s="63"/>
      <c r="HYK49" s="62"/>
      <c r="HYL49" s="63"/>
      <c r="HYM49" s="62"/>
      <c r="HYN49" s="63"/>
      <c r="HYO49" s="62"/>
      <c r="HYP49" s="63"/>
      <c r="HYQ49" s="62"/>
      <c r="HYR49" s="63"/>
      <c r="HYS49" s="62"/>
      <c r="HYT49" s="63"/>
      <c r="HYU49" s="62"/>
      <c r="HYV49" s="63"/>
      <c r="HYW49" s="62"/>
      <c r="HYX49" s="63"/>
      <c r="HYY49" s="62"/>
      <c r="HYZ49" s="63"/>
      <c r="HZA49" s="62"/>
      <c r="HZB49" s="63"/>
      <c r="HZC49" s="62"/>
      <c r="HZD49" s="63"/>
      <c r="HZE49" s="62"/>
      <c r="HZF49" s="63"/>
      <c r="HZG49" s="62"/>
      <c r="HZH49" s="63"/>
      <c r="HZI49" s="62"/>
      <c r="HZJ49" s="63"/>
      <c r="HZK49" s="62"/>
      <c r="HZL49" s="63"/>
      <c r="HZM49" s="62"/>
      <c r="HZN49" s="63"/>
      <c r="HZO49" s="62"/>
      <c r="HZP49" s="63"/>
      <c r="HZQ49" s="62"/>
      <c r="HZR49" s="63"/>
      <c r="HZS49" s="62"/>
      <c r="HZT49" s="63"/>
      <c r="HZU49" s="62"/>
      <c r="HZV49" s="63"/>
      <c r="HZW49" s="62"/>
      <c r="HZX49" s="63"/>
      <c r="HZY49" s="62"/>
      <c r="HZZ49" s="63"/>
      <c r="IAA49" s="62"/>
      <c r="IAB49" s="63"/>
      <c r="IAC49" s="62"/>
      <c r="IAD49" s="63"/>
      <c r="IAE49" s="62"/>
      <c r="IAF49" s="63"/>
      <c r="IAG49" s="62"/>
      <c r="IAH49" s="63"/>
      <c r="IAI49" s="62"/>
      <c r="IAJ49" s="63"/>
      <c r="IAK49" s="62"/>
      <c r="IAL49" s="63"/>
      <c r="IAM49" s="62"/>
      <c r="IAN49" s="63"/>
      <c r="IAO49" s="62"/>
      <c r="IAP49" s="63"/>
      <c r="IAQ49" s="62"/>
      <c r="IAR49" s="63"/>
      <c r="IAS49" s="62"/>
      <c r="IAT49" s="63"/>
      <c r="IAU49" s="62"/>
      <c r="IAV49" s="63"/>
      <c r="IAW49" s="62"/>
      <c r="IAX49" s="63"/>
      <c r="IAY49" s="62"/>
      <c r="IAZ49" s="63"/>
      <c r="IBA49" s="62"/>
      <c r="IBB49" s="63"/>
      <c r="IBC49" s="62"/>
      <c r="IBD49" s="63"/>
      <c r="IBE49" s="62"/>
      <c r="IBF49" s="63"/>
      <c r="IBG49" s="62"/>
      <c r="IBH49" s="63"/>
      <c r="IBI49" s="62"/>
      <c r="IBJ49" s="63"/>
      <c r="IBK49" s="62"/>
      <c r="IBL49" s="63"/>
      <c r="IBM49" s="62"/>
      <c r="IBN49" s="63"/>
      <c r="IBO49" s="62"/>
      <c r="IBP49" s="63"/>
      <c r="IBQ49" s="62"/>
      <c r="IBR49" s="63"/>
      <c r="IBS49" s="62"/>
      <c r="IBT49" s="63"/>
      <c r="IBU49" s="62"/>
      <c r="IBV49" s="63"/>
      <c r="IBW49" s="62"/>
      <c r="IBX49" s="63"/>
      <c r="IBY49" s="62"/>
      <c r="IBZ49" s="63"/>
      <c r="ICA49" s="62"/>
      <c r="ICB49" s="63"/>
      <c r="ICC49" s="62"/>
      <c r="ICD49" s="63"/>
      <c r="ICE49" s="62"/>
      <c r="ICF49" s="63"/>
      <c r="ICG49" s="62"/>
      <c r="ICH49" s="63"/>
      <c r="ICI49" s="62"/>
      <c r="ICJ49" s="63"/>
      <c r="ICK49" s="62"/>
      <c r="ICL49" s="63"/>
      <c r="ICM49" s="62"/>
      <c r="ICN49" s="63"/>
      <c r="ICO49" s="62"/>
      <c r="ICP49" s="63"/>
      <c r="ICQ49" s="62"/>
      <c r="ICR49" s="63"/>
      <c r="ICS49" s="62"/>
      <c r="ICT49" s="63"/>
      <c r="ICU49" s="62"/>
      <c r="ICV49" s="63"/>
      <c r="ICW49" s="62"/>
      <c r="ICX49" s="63"/>
      <c r="ICY49" s="62"/>
      <c r="ICZ49" s="63"/>
      <c r="IDA49" s="62"/>
      <c r="IDB49" s="63"/>
      <c r="IDC49" s="62"/>
      <c r="IDD49" s="63"/>
      <c r="IDE49" s="62"/>
      <c r="IDF49" s="63"/>
      <c r="IDG49" s="62"/>
      <c r="IDH49" s="63"/>
      <c r="IDI49" s="62"/>
      <c r="IDJ49" s="63"/>
      <c r="IDK49" s="62"/>
      <c r="IDL49" s="63"/>
      <c r="IDM49" s="62"/>
      <c r="IDN49" s="63"/>
      <c r="IDO49" s="62"/>
      <c r="IDP49" s="63"/>
      <c r="IDQ49" s="62"/>
      <c r="IDR49" s="63"/>
      <c r="IDS49" s="62"/>
      <c r="IDT49" s="63"/>
      <c r="IDU49" s="62"/>
      <c r="IDV49" s="63"/>
      <c r="IDW49" s="62"/>
      <c r="IDX49" s="63"/>
      <c r="IDY49" s="62"/>
      <c r="IDZ49" s="63"/>
      <c r="IEA49" s="62"/>
      <c r="IEB49" s="63"/>
      <c r="IEC49" s="62"/>
      <c r="IED49" s="63"/>
      <c r="IEE49" s="62"/>
      <c r="IEF49" s="63"/>
      <c r="IEG49" s="62"/>
      <c r="IEH49" s="63"/>
      <c r="IEI49" s="62"/>
      <c r="IEJ49" s="63"/>
      <c r="IEK49" s="62"/>
      <c r="IEL49" s="63"/>
      <c r="IEM49" s="62"/>
      <c r="IEN49" s="63"/>
      <c r="IEO49" s="62"/>
      <c r="IEP49" s="63"/>
      <c r="IEQ49" s="62"/>
      <c r="IER49" s="63"/>
      <c r="IES49" s="62"/>
      <c r="IET49" s="63"/>
      <c r="IEU49" s="62"/>
      <c r="IEV49" s="63"/>
      <c r="IEW49" s="62"/>
      <c r="IEX49" s="63"/>
      <c r="IEY49" s="62"/>
      <c r="IEZ49" s="63"/>
      <c r="IFA49" s="62"/>
      <c r="IFB49" s="63"/>
      <c r="IFC49" s="62"/>
      <c r="IFD49" s="63"/>
      <c r="IFE49" s="62"/>
      <c r="IFF49" s="63"/>
      <c r="IFG49" s="62"/>
      <c r="IFH49" s="63"/>
      <c r="IFI49" s="62"/>
      <c r="IFJ49" s="63"/>
      <c r="IFK49" s="62"/>
      <c r="IFL49" s="63"/>
      <c r="IFM49" s="62"/>
      <c r="IFN49" s="63"/>
      <c r="IFO49" s="62"/>
      <c r="IFP49" s="63"/>
      <c r="IFQ49" s="62"/>
      <c r="IFR49" s="63"/>
      <c r="IFS49" s="62"/>
      <c r="IFT49" s="63"/>
      <c r="IFU49" s="62"/>
      <c r="IFV49" s="63"/>
      <c r="IFW49" s="62"/>
      <c r="IFX49" s="63"/>
      <c r="IFY49" s="62"/>
      <c r="IFZ49" s="63"/>
      <c r="IGA49" s="62"/>
      <c r="IGB49" s="63"/>
      <c r="IGC49" s="62"/>
      <c r="IGD49" s="63"/>
      <c r="IGE49" s="62"/>
      <c r="IGF49" s="63"/>
      <c r="IGG49" s="62"/>
      <c r="IGH49" s="63"/>
      <c r="IGI49" s="62"/>
      <c r="IGJ49" s="63"/>
      <c r="IGK49" s="62"/>
      <c r="IGL49" s="63"/>
      <c r="IGM49" s="62"/>
      <c r="IGN49" s="63"/>
      <c r="IGO49" s="62"/>
      <c r="IGP49" s="63"/>
      <c r="IGQ49" s="62"/>
      <c r="IGR49" s="63"/>
      <c r="IGS49" s="62"/>
      <c r="IGT49" s="63"/>
      <c r="IGU49" s="62"/>
      <c r="IGV49" s="63"/>
      <c r="IGW49" s="62"/>
      <c r="IGX49" s="63"/>
      <c r="IGY49" s="62"/>
      <c r="IGZ49" s="63"/>
      <c r="IHA49" s="62"/>
      <c r="IHB49" s="63"/>
      <c r="IHC49" s="62"/>
      <c r="IHD49" s="63"/>
      <c r="IHE49" s="62"/>
      <c r="IHF49" s="63"/>
      <c r="IHG49" s="62"/>
      <c r="IHH49" s="63"/>
      <c r="IHI49" s="62"/>
      <c r="IHJ49" s="63"/>
      <c r="IHK49" s="62"/>
      <c r="IHL49" s="63"/>
      <c r="IHM49" s="62"/>
      <c r="IHN49" s="63"/>
      <c r="IHO49" s="62"/>
      <c r="IHP49" s="63"/>
      <c r="IHQ49" s="62"/>
      <c r="IHR49" s="63"/>
      <c r="IHS49" s="62"/>
      <c r="IHT49" s="63"/>
      <c r="IHU49" s="62"/>
      <c r="IHV49" s="63"/>
      <c r="IHW49" s="62"/>
      <c r="IHX49" s="63"/>
      <c r="IHY49" s="62"/>
      <c r="IHZ49" s="63"/>
      <c r="IIA49" s="62"/>
      <c r="IIB49" s="63"/>
      <c r="IIC49" s="62"/>
      <c r="IID49" s="63"/>
      <c r="IIE49" s="62"/>
      <c r="IIF49" s="63"/>
      <c r="IIG49" s="62"/>
      <c r="IIH49" s="63"/>
      <c r="III49" s="62"/>
      <c r="IIJ49" s="63"/>
      <c r="IIK49" s="62"/>
      <c r="IIL49" s="63"/>
      <c r="IIM49" s="62"/>
      <c r="IIN49" s="63"/>
      <c r="IIO49" s="62"/>
      <c r="IIP49" s="63"/>
      <c r="IIQ49" s="62"/>
      <c r="IIR49" s="63"/>
      <c r="IIS49" s="62"/>
      <c r="IIT49" s="63"/>
      <c r="IIU49" s="62"/>
      <c r="IIV49" s="63"/>
      <c r="IIW49" s="62"/>
      <c r="IIX49" s="63"/>
      <c r="IIY49" s="62"/>
      <c r="IIZ49" s="63"/>
      <c r="IJA49" s="62"/>
      <c r="IJB49" s="63"/>
      <c r="IJC49" s="62"/>
      <c r="IJD49" s="63"/>
      <c r="IJE49" s="62"/>
      <c r="IJF49" s="63"/>
      <c r="IJG49" s="62"/>
      <c r="IJH49" s="63"/>
      <c r="IJI49" s="62"/>
      <c r="IJJ49" s="63"/>
      <c r="IJK49" s="62"/>
      <c r="IJL49" s="63"/>
      <c r="IJM49" s="62"/>
      <c r="IJN49" s="63"/>
      <c r="IJO49" s="62"/>
      <c r="IJP49" s="63"/>
      <c r="IJQ49" s="62"/>
      <c r="IJR49" s="63"/>
      <c r="IJS49" s="62"/>
      <c r="IJT49" s="63"/>
      <c r="IJU49" s="62"/>
      <c r="IJV49" s="63"/>
      <c r="IJW49" s="62"/>
      <c r="IJX49" s="63"/>
      <c r="IJY49" s="62"/>
      <c r="IJZ49" s="63"/>
      <c r="IKA49" s="62"/>
      <c r="IKB49" s="63"/>
      <c r="IKC49" s="62"/>
      <c r="IKD49" s="63"/>
      <c r="IKE49" s="62"/>
      <c r="IKF49" s="63"/>
      <c r="IKG49" s="62"/>
      <c r="IKH49" s="63"/>
      <c r="IKI49" s="62"/>
      <c r="IKJ49" s="63"/>
      <c r="IKK49" s="62"/>
      <c r="IKL49" s="63"/>
      <c r="IKM49" s="62"/>
      <c r="IKN49" s="63"/>
      <c r="IKO49" s="62"/>
      <c r="IKP49" s="63"/>
      <c r="IKQ49" s="62"/>
      <c r="IKR49" s="63"/>
      <c r="IKS49" s="62"/>
      <c r="IKT49" s="63"/>
      <c r="IKU49" s="62"/>
      <c r="IKV49" s="63"/>
      <c r="IKW49" s="62"/>
      <c r="IKX49" s="63"/>
      <c r="IKY49" s="62"/>
      <c r="IKZ49" s="63"/>
      <c r="ILA49" s="62"/>
      <c r="ILB49" s="63"/>
      <c r="ILC49" s="62"/>
      <c r="ILD49" s="63"/>
      <c r="ILE49" s="62"/>
      <c r="ILF49" s="63"/>
      <c r="ILG49" s="62"/>
      <c r="ILH49" s="63"/>
      <c r="ILI49" s="62"/>
      <c r="ILJ49" s="63"/>
      <c r="ILK49" s="62"/>
      <c r="ILL49" s="63"/>
      <c r="ILM49" s="62"/>
      <c r="ILN49" s="63"/>
      <c r="ILO49" s="62"/>
      <c r="ILP49" s="63"/>
      <c r="ILQ49" s="62"/>
      <c r="ILR49" s="63"/>
      <c r="ILS49" s="62"/>
      <c r="ILT49" s="63"/>
      <c r="ILU49" s="62"/>
      <c r="ILV49" s="63"/>
      <c r="ILW49" s="62"/>
      <c r="ILX49" s="63"/>
      <c r="ILY49" s="62"/>
      <c r="ILZ49" s="63"/>
      <c r="IMA49" s="62"/>
      <c r="IMB49" s="63"/>
      <c r="IMC49" s="62"/>
      <c r="IMD49" s="63"/>
      <c r="IME49" s="62"/>
      <c r="IMF49" s="63"/>
      <c r="IMG49" s="62"/>
      <c r="IMH49" s="63"/>
      <c r="IMI49" s="62"/>
      <c r="IMJ49" s="63"/>
      <c r="IMK49" s="62"/>
      <c r="IML49" s="63"/>
      <c r="IMM49" s="62"/>
      <c r="IMN49" s="63"/>
      <c r="IMO49" s="62"/>
      <c r="IMP49" s="63"/>
      <c r="IMQ49" s="62"/>
      <c r="IMR49" s="63"/>
      <c r="IMS49" s="62"/>
      <c r="IMT49" s="63"/>
      <c r="IMU49" s="62"/>
      <c r="IMV49" s="63"/>
      <c r="IMW49" s="62"/>
      <c r="IMX49" s="63"/>
      <c r="IMY49" s="62"/>
      <c r="IMZ49" s="63"/>
      <c r="INA49" s="62"/>
      <c r="INB49" s="63"/>
      <c r="INC49" s="62"/>
      <c r="IND49" s="63"/>
      <c r="INE49" s="62"/>
      <c r="INF49" s="63"/>
      <c r="ING49" s="62"/>
      <c r="INH49" s="63"/>
      <c r="INI49" s="62"/>
      <c r="INJ49" s="63"/>
      <c r="INK49" s="62"/>
      <c r="INL49" s="63"/>
      <c r="INM49" s="62"/>
      <c r="INN49" s="63"/>
      <c r="INO49" s="62"/>
      <c r="INP49" s="63"/>
      <c r="INQ49" s="62"/>
      <c r="INR49" s="63"/>
      <c r="INS49" s="62"/>
      <c r="INT49" s="63"/>
      <c r="INU49" s="62"/>
      <c r="INV49" s="63"/>
      <c r="INW49" s="62"/>
      <c r="INX49" s="63"/>
      <c r="INY49" s="62"/>
      <c r="INZ49" s="63"/>
      <c r="IOA49" s="62"/>
      <c r="IOB49" s="63"/>
      <c r="IOC49" s="62"/>
      <c r="IOD49" s="63"/>
      <c r="IOE49" s="62"/>
      <c r="IOF49" s="63"/>
      <c r="IOG49" s="62"/>
      <c r="IOH49" s="63"/>
      <c r="IOI49" s="62"/>
      <c r="IOJ49" s="63"/>
      <c r="IOK49" s="62"/>
      <c r="IOL49" s="63"/>
      <c r="IOM49" s="62"/>
      <c r="ION49" s="63"/>
      <c r="IOO49" s="62"/>
      <c r="IOP49" s="63"/>
      <c r="IOQ49" s="62"/>
      <c r="IOR49" s="63"/>
      <c r="IOS49" s="62"/>
      <c r="IOT49" s="63"/>
      <c r="IOU49" s="62"/>
      <c r="IOV49" s="63"/>
      <c r="IOW49" s="62"/>
      <c r="IOX49" s="63"/>
      <c r="IOY49" s="62"/>
      <c r="IOZ49" s="63"/>
      <c r="IPA49" s="62"/>
      <c r="IPB49" s="63"/>
      <c r="IPC49" s="62"/>
      <c r="IPD49" s="63"/>
      <c r="IPE49" s="62"/>
      <c r="IPF49" s="63"/>
      <c r="IPG49" s="62"/>
      <c r="IPH49" s="63"/>
      <c r="IPI49" s="62"/>
      <c r="IPJ49" s="63"/>
      <c r="IPK49" s="62"/>
      <c r="IPL49" s="63"/>
      <c r="IPM49" s="62"/>
      <c r="IPN49" s="63"/>
      <c r="IPO49" s="62"/>
      <c r="IPP49" s="63"/>
      <c r="IPQ49" s="62"/>
      <c r="IPR49" s="63"/>
      <c r="IPS49" s="62"/>
      <c r="IPT49" s="63"/>
      <c r="IPU49" s="62"/>
      <c r="IPV49" s="63"/>
      <c r="IPW49" s="62"/>
      <c r="IPX49" s="63"/>
      <c r="IPY49" s="62"/>
      <c r="IPZ49" s="63"/>
      <c r="IQA49" s="62"/>
      <c r="IQB49" s="63"/>
      <c r="IQC49" s="62"/>
      <c r="IQD49" s="63"/>
      <c r="IQE49" s="62"/>
      <c r="IQF49" s="63"/>
      <c r="IQG49" s="62"/>
      <c r="IQH49" s="63"/>
      <c r="IQI49" s="62"/>
      <c r="IQJ49" s="63"/>
      <c r="IQK49" s="62"/>
      <c r="IQL49" s="63"/>
      <c r="IQM49" s="62"/>
      <c r="IQN49" s="63"/>
      <c r="IQO49" s="62"/>
      <c r="IQP49" s="63"/>
      <c r="IQQ49" s="62"/>
      <c r="IQR49" s="63"/>
      <c r="IQS49" s="62"/>
      <c r="IQT49" s="63"/>
      <c r="IQU49" s="62"/>
      <c r="IQV49" s="63"/>
      <c r="IQW49" s="62"/>
      <c r="IQX49" s="63"/>
      <c r="IQY49" s="62"/>
      <c r="IQZ49" s="63"/>
      <c r="IRA49" s="62"/>
      <c r="IRB49" s="63"/>
      <c r="IRC49" s="62"/>
      <c r="IRD49" s="63"/>
      <c r="IRE49" s="62"/>
      <c r="IRF49" s="63"/>
      <c r="IRG49" s="62"/>
      <c r="IRH49" s="63"/>
      <c r="IRI49" s="62"/>
      <c r="IRJ49" s="63"/>
      <c r="IRK49" s="62"/>
      <c r="IRL49" s="63"/>
      <c r="IRM49" s="62"/>
      <c r="IRN49" s="63"/>
      <c r="IRO49" s="62"/>
      <c r="IRP49" s="63"/>
      <c r="IRQ49" s="62"/>
      <c r="IRR49" s="63"/>
      <c r="IRS49" s="62"/>
      <c r="IRT49" s="63"/>
      <c r="IRU49" s="62"/>
      <c r="IRV49" s="63"/>
      <c r="IRW49" s="62"/>
      <c r="IRX49" s="63"/>
      <c r="IRY49" s="62"/>
      <c r="IRZ49" s="63"/>
      <c r="ISA49" s="62"/>
      <c r="ISB49" s="63"/>
      <c r="ISC49" s="62"/>
      <c r="ISD49" s="63"/>
      <c r="ISE49" s="62"/>
      <c r="ISF49" s="63"/>
      <c r="ISG49" s="62"/>
      <c r="ISH49" s="63"/>
      <c r="ISI49" s="62"/>
      <c r="ISJ49" s="63"/>
      <c r="ISK49" s="62"/>
      <c r="ISL49" s="63"/>
      <c r="ISM49" s="62"/>
      <c r="ISN49" s="63"/>
      <c r="ISO49" s="62"/>
      <c r="ISP49" s="63"/>
      <c r="ISQ49" s="62"/>
      <c r="ISR49" s="63"/>
      <c r="ISS49" s="62"/>
      <c r="IST49" s="63"/>
      <c r="ISU49" s="62"/>
      <c r="ISV49" s="63"/>
      <c r="ISW49" s="62"/>
      <c r="ISX49" s="63"/>
      <c r="ISY49" s="62"/>
      <c r="ISZ49" s="63"/>
      <c r="ITA49" s="62"/>
      <c r="ITB49" s="63"/>
      <c r="ITC49" s="62"/>
      <c r="ITD49" s="63"/>
      <c r="ITE49" s="62"/>
      <c r="ITF49" s="63"/>
      <c r="ITG49" s="62"/>
      <c r="ITH49" s="63"/>
      <c r="ITI49" s="62"/>
      <c r="ITJ49" s="63"/>
      <c r="ITK49" s="62"/>
      <c r="ITL49" s="63"/>
      <c r="ITM49" s="62"/>
      <c r="ITN49" s="63"/>
      <c r="ITO49" s="62"/>
      <c r="ITP49" s="63"/>
      <c r="ITQ49" s="62"/>
      <c r="ITR49" s="63"/>
      <c r="ITS49" s="62"/>
      <c r="ITT49" s="63"/>
      <c r="ITU49" s="62"/>
      <c r="ITV49" s="63"/>
      <c r="ITW49" s="62"/>
      <c r="ITX49" s="63"/>
      <c r="ITY49" s="62"/>
      <c r="ITZ49" s="63"/>
      <c r="IUA49" s="62"/>
      <c r="IUB49" s="63"/>
      <c r="IUC49" s="62"/>
      <c r="IUD49" s="63"/>
      <c r="IUE49" s="62"/>
      <c r="IUF49" s="63"/>
      <c r="IUG49" s="62"/>
      <c r="IUH49" s="63"/>
      <c r="IUI49" s="62"/>
      <c r="IUJ49" s="63"/>
      <c r="IUK49" s="62"/>
      <c r="IUL49" s="63"/>
      <c r="IUM49" s="62"/>
      <c r="IUN49" s="63"/>
      <c r="IUO49" s="62"/>
      <c r="IUP49" s="63"/>
      <c r="IUQ49" s="62"/>
      <c r="IUR49" s="63"/>
      <c r="IUS49" s="62"/>
      <c r="IUT49" s="63"/>
      <c r="IUU49" s="62"/>
      <c r="IUV49" s="63"/>
      <c r="IUW49" s="62"/>
      <c r="IUX49" s="63"/>
      <c r="IUY49" s="62"/>
      <c r="IUZ49" s="63"/>
      <c r="IVA49" s="62"/>
      <c r="IVB49" s="63"/>
      <c r="IVC49" s="62"/>
      <c r="IVD49" s="63"/>
      <c r="IVE49" s="62"/>
      <c r="IVF49" s="63"/>
      <c r="IVG49" s="62"/>
      <c r="IVH49" s="63"/>
      <c r="IVI49" s="62"/>
      <c r="IVJ49" s="63"/>
      <c r="IVK49" s="62"/>
      <c r="IVL49" s="63"/>
      <c r="IVM49" s="62"/>
      <c r="IVN49" s="63"/>
      <c r="IVO49" s="62"/>
      <c r="IVP49" s="63"/>
      <c r="IVQ49" s="62"/>
      <c r="IVR49" s="63"/>
      <c r="IVS49" s="62"/>
      <c r="IVT49" s="63"/>
      <c r="IVU49" s="62"/>
      <c r="IVV49" s="63"/>
      <c r="IVW49" s="62"/>
      <c r="IVX49" s="63"/>
      <c r="IVY49" s="62"/>
      <c r="IVZ49" s="63"/>
      <c r="IWA49" s="62"/>
      <c r="IWB49" s="63"/>
      <c r="IWC49" s="62"/>
      <c r="IWD49" s="63"/>
      <c r="IWE49" s="62"/>
      <c r="IWF49" s="63"/>
      <c r="IWG49" s="62"/>
      <c r="IWH49" s="63"/>
      <c r="IWI49" s="62"/>
      <c r="IWJ49" s="63"/>
      <c r="IWK49" s="62"/>
      <c r="IWL49" s="63"/>
      <c r="IWM49" s="62"/>
      <c r="IWN49" s="63"/>
      <c r="IWO49" s="62"/>
      <c r="IWP49" s="63"/>
      <c r="IWQ49" s="62"/>
      <c r="IWR49" s="63"/>
      <c r="IWS49" s="62"/>
      <c r="IWT49" s="63"/>
      <c r="IWU49" s="62"/>
      <c r="IWV49" s="63"/>
      <c r="IWW49" s="62"/>
      <c r="IWX49" s="63"/>
      <c r="IWY49" s="62"/>
      <c r="IWZ49" s="63"/>
      <c r="IXA49" s="62"/>
      <c r="IXB49" s="63"/>
      <c r="IXC49" s="62"/>
      <c r="IXD49" s="63"/>
      <c r="IXE49" s="62"/>
      <c r="IXF49" s="63"/>
      <c r="IXG49" s="62"/>
      <c r="IXH49" s="63"/>
      <c r="IXI49" s="62"/>
      <c r="IXJ49" s="63"/>
      <c r="IXK49" s="62"/>
      <c r="IXL49" s="63"/>
      <c r="IXM49" s="62"/>
      <c r="IXN49" s="63"/>
      <c r="IXO49" s="62"/>
      <c r="IXP49" s="63"/>
      <c r="IXQ49" s="62"/>
      <c r="IXR49" s="63"/>
      <c r="IXS49" s="62"/>
      <c r="IXT49" s="63"/>
      <c r="IXU49" s="62"/>
      <c r="IXV49" s="63"/>
      <c r="IXW49" s="62"/>
      <c r="IXX49" s="63"/>
      <c r="IXY49" s="62"/>
      <c r="IXZ49" s="63"/>
      <c r="IYA49" s="62"/>
      <c r="IYB49" s="63"/>
      <c r="IYC49" s="62"/>
      <c r="IYD49" s="63"/>
      <c r="IYE49" s="62"/>
      <c r="IYF49" s="63"/>
      <c r="IYG49" s="62"/>
      <c r="IYH49" s="63"/>
      <c r="IYI49" s="62"/>
      <c r="IYJ49" s="63"/>
      <c r="IYK49" s="62"/>
      <c r="IYL49" s="63"/>
      <c r="IYM49" s="62"/>
      <c r="IYN49" s="63"/>
      <c r="IYO49" s="62"/>
      <c r="IYP49" s="63"/>
      <c r="IYQ49" s="62"/>
      <c r="IYR49" s="63"/>
      <c r="IYS49" s="62"/>
      <c r="IYT49" s="63"/>
      <c r="IYU49" s="62"/>
      <c r="IYV49" s="63"/>
      <c r="IYW49" s="62"/>
      <c r="IYX49" s="63"/>
      <c r="IYY49" s="62"/>
      <c r="IYZ49" s="63"/>
      <c r="IZA49" s="62"/>
      <c r="IZB49" s="63"/>
      <c r="IZC49" s="62"/>
      <c r="IZD49" s="63"/>
      <c r="IZE49" s="62"/>
      <c r="IZF49" s="63"/>
      <c r="IZG49" s="62"/>
      <c r="IZH49" s="63"/>
      <c r="IZI49" s="62"/>
      <c r="IZJ49" s="63"/>
      <c r="IZK49" s="62"/>
      <c r="IZL49" s="63"/>
      <c r="IZM49" s="62"/>
      <c r="IZN49" s="63"/>
      <c r="IZO49" s="62"/>
      <c r="IZP49" s="63"/>
      <c r="IZQ49" s="62"/>
      <c r="IZR49" s="63"/>
      <c r="IZS49" s="62"/>
      <c r="IZT49" s="63"/>
      <c r="IZU49" s="62"/>
      <c r="IZV49" s="63"/>
      <c r="IZW49" s="62"/>
      <c r="IZX49" s="63"/>
      <c r="IZY49" s="62"/>
      <c r="IZZ49" s="63"/>
      <c r="JAA49" s="62"/>
      <c r="JAB49" s="63"/>
      <c r="JAC49" s="62"/>
      <c r="JAD49" s="63"/>
      <c r="JAE49" s="62"/>
      <c r="JAF49" s="63"/>
      <c r="JAG49" s="62"/>
      <c r="JAH49" s="63"/>
      <c r="JAI49" s="62"/>
      <c r="JAJ49" s="63"/>
      <c r="JAK49" s="62"/>
      <c r="JAL49" s="63"/>
      <c r="JAM49" s="62"/>
      <c r="JAN49" s="63"/>
      <c r="JAO49" s="62"/>
      <c r="JAP49" s="63"/>
      <c r="JAQ49" s="62"/>
      <c r="JAR49" s="63"/>
      <c r="JAS49" s="62"/>
      <c r="JAT49" s="63"/>
      <c r="JAU49" s="62"/>
      <c r="JAV49" s="63"/>
      <c r="JAW49" s="62"/>
      <c r="JAX49" s="63"/>
      <c r="JAY49" s="62"/>
      <c r="JAZ49" s="63"/>
      <c r="JBA49" s="62"/>
      <c r="JBB49" s="63"/>
      <c r="JBC49" s="62"/>
      <c r="JBD49" s="63"/>
      <c r="JBE49" s="62"/>
      <c r="JBF49" s="63"/>
      <c r="JBG49" s="62"/>
      <c r="JBH49" s="63"/>
      <c r="JBI49" s="62"/>
      <c r="JBJ49" s="63"/>
      <c r="JBK49" s="62"/>
      <c r="JBL49" s="63"/>
      <c r="JBM49" s="62"/>
      <c r="JBN49" s="63"/>
      <c r="JBO49" s="62"/>
      <c r="JBP49" s="63"/>
      <c r="JBQ49" s="62"/>
      <c r="JBR49" s="63"/>
      <c r="JBS49" s="62"/>
      <c r="JBT49" s="63"/>
      <c r="JBU49" s="62"/>
      <c r="JBV49" s="63"/>
      <c r="JBW49" s="62"/>
      <c r="JBX49" s="63"/>
      <c r="JBY49" s="62"/>
      <c r="JBZ49" s="63"/>
      <c r="JCA49" s="62"/>
      <c r="JCB49" s="63"/>
      <c r="JCC49" s="62"/>
      <c r="JCD49" s="63"/>
      <c r="JCE49" s="62"/>
      <c r="JCF49" s="63"/>
      <c r="JCG49" s="62"/>
      <c r="JCH49" s="63"/>
      <c r="JCI49" s="62"/>
      <c r="JCJ49" s="63"/>
      <c r="JCK49" s="62"/>
      <c r="JCL49" s="63"/>
      <c r="JCM49" s="62"/>
      <c r="JCN49" s="63"/>
      <c r="JCO49" s="62"/>
      <c r="JCP49" s="63"/>
      <c r="JCQ49" s="62"/>
      <c r="JCR49" s="63"/>
      <c r="JCS49" s="62"/>
      <c r="JCT49" s="63"/>
      <c r="JCU49" s="62"/>
      <c r="JCV49" s="63"/>
      <c r="JCW49" s="62"/>
      <c r="JCX49" s="63"/>
      <c r="JCY49" s="62"/>
      <c r="JCZ49" s="63"/>
      <c r="JDA49" s="62"/>
      <c r="JDB49" s="63"/>
      <c r="JDC49" s="62"/>
      <c r="JDD49" s="63"/>
      <c r="JDE49" s="62"/>
      <c r="JDF49" s="63"/>
      <c r="JDG49" s="62"/>
      <c r="JDH49" s="63"/>
      <c r="JDI49" s="62"/>
      <c r="JDJ49" s="63"/>
      <c r="JDK49" s="62"/>
      <c r="JDL49" s="63"/>
      <c r="JDM49" s="62"/>
      <c r="JDN49" s="63"/>
      <c r="JDO49" s="62"/>
      <c r="JDP49" s="63"/>
      <c r="JDQ49" s="62"/>
      <c r="JDR49" s="63"/>
      <c r="JDS49" s="62"/>
      <c r="JDT49" s="63"/>
      <c r="JDU49" s="62"/>
      <c r="JDV49" s="63"/>
      <c r="JDW49" s="62"/>
      <c r="JDX49" s="63"/>
      <c r="JDY49" s="62"/>
      <c r="JDZ49" s="63"/>
      <c r="JEA49" s="62"/>
      <c r="JEB49" s="63"/>
      <c r="JEC49" s="62"/>
      <c r="JED49" s="63"/>
      <c r="JEE49" s="62"/>
      <c r="JEF49" s="63"/>
      <c r="JEG49" s="62"/>
      <c r="JEH49" s="63"/>
      <c r="JEI49" s="62"/>
      <c r="JEJ49" s="63"/>
      <c r="JEK49" s="62"/>
      <c r="JEL49" s="63"/>
      <c r="JEM49" s="62"/>
      <c r="JEN49" s="63"/>
      <c r="JEO49" s="62"/>
      <c r="JEP49" s="63"/>
      <c r="JEQ49" s="62"/>
      <c r="JER49" s="63"/>
      <c r="JES49" s="62"/>
      <c r="JET49" s="63"/>
      <c r="JEU49" s="62"/>
      <c r="JEV49" s="63"/>
      <c r="JEW49" s="62"/>
      <c r="JEX49" s="63"/>
      <c r="JEY49" s="62"/>
      <c r="JEZ49" s="63"/>
      <c r="JFA49" s="62"/>
      <c r="JFB49" s="63"/>
      <c r="JFC49" s="62"/>
      <c r="JFD49" s="63"/>
      <c r="JFE49" s="62"/>
      <c r="JFF49" s="63"/>
      <c r="JFG49" s="62"/>
      <c r="JFH49" s="63"/>
      <c r="JFI49" s="62"/>
      <c r="JFJ49" s="63"/>
      <c r="JFK49" s="62"/>
      <c r="JFL49" s="63"/>
      <c r="JFM49" s="62"/>
      <c r="JFN49" s="63"/>
      <c r="JFO49" s="62"/>
      <c r="JFP49" s="63"/>
      <c r="JFQ49" s="62"/>
      <c r="JFR49" s="63"/>
      <c r="JFS49" s="62"/>
      <c r="JFT49" s="63"/>
      <c r="JFU49" s="62"/>
      <c r="JFV49" s="63"/>
      <c r="JFW49" s="62"/>
      <c r="JFX49" s="63"/>
      <c r="JFY49" s="62"/>
      <c r="JFZ49" s="63"/>
      <c r="JGA49" s="62"/>
      <c r="JGB49" s="63"/>
      <c r="JGC49" s="62"/>
      <c r="JGD49" s="63"/>
      <c r="JGE49" s="62"/>
      <c r="JGF49" s="63"/>
      <c r="JGG49" s="62"/>
      <c r="JGH49" s="63"/>
      <c r="JGI49" s="62"/>
      <c r="JGJ49" s="63"/>
      <c r="JGK49" s="62"/>
      <c r="JGL49" s="63"/>
      <c r="JGM49" s="62"/>
      <c r="JGN49" s="63"/>
      <c r="JGO49" s="62"/>
      <c r="JGP49" s="63"/>
      <c r="JGQ49" s="62"/>
      <c r="JGR49" s="63"/>
      <c r="JGS49" s="62"/>
      <c r="JGT49" s="63"/>
      <c r="JGU49" s="62"/>
      <c r="JGV49" s="63"/>
      <c r="JGW49" s="62"/>
      <c r="JGX49" s="63"/>
      <c r="JGY49" s="62"/>
      <c r="JGZ49" s="63"/>
      <c r="JHA49" s="62"/>
      <c r="JHB49" s="63"/>
      <c r="JHC49" s="62"/>
      <c r="JHD49" s="63"/>
      <c r="JHE49" s="62"/>
      <c r="JHF49" s="63"/>
      <c r="JHG49" s="62"/>
      <c r="JHH49" s="63"/>
      <c r="JHI49" s="62"/>
      <c r="JHJ49" s="63"/>
      <c r="JHK49" s="62"/>
      <c r="JHL49" s="63"/>
      <c r="JHM49" s="62"/>
      <c r="JHN49" s="63"/>
      <c r="JHO49" s="62"/>
      <c r="JHP49" s="63"/>
      <c r="JHQ49" s="62"/>
      <c r="JHR49" s="63"/>
      <c r="JHS49" s="62"/>
      <c r="JHT49" s="63"/>
      <c r="JHU49" s="62"/>
      <c r="JHV49" s="63"/>
      <c r="JHW49" s="62"/>
      <c r="JHX49" s="63"/>
      <c r="JHY49" s="62"/>
      <c r="JHZ49" s="63"/>
      <c r="JIA49" s="62"/>
      <c r="JIB49" s="63"/>
      <c r="JIC49" s="62"/>
      <c r="JID49" s="63"/>
      <c r="JIE49" s="62"/>
      <c r="JIF49" s="63"/>
      <c r="JIG49" s="62"/>
      <c r="JIH49" s="63"/>
      <c r="JII49" s="62"/>
      <c r="JIJ49" s="63"/>
      <c r="JIK49" s="62"/>
      <c r="JIL49" s="63"/>
      <c r="JIM49" s="62"/>
      <c r="JIN49" s="63"/>
      <c r="JIO49" s="62"/>
      <c r="JIP49" s="63"/>
      <c r="JIQ49" s="62"/>
      <c r="JIR49" s="63"/>
      <c r="JIS49" s="62"/>
      <c r="JIT49" s="63"/>
      <c r="JIU49" s="62"/>
      <c r="JIV49" s="63"/>
      <c r="JIW49" s="62"/>
      <c r="JIX49" s="63"/>
      <c r="JIY49" s="62"/>
      <c r="JIZ49" s="63"/>
      <c r="JJA49" s="62"/>
      <c r="JJB49" s="63"/>
      <c r="JJC49" s="62"/>
      <c r="JJD49" s="63"/>
      <c r="JJE49" s="62"/>
      <c r="JJF49" s="63"/>
      <c r="JJG49" s="62"/>
      <c r="JJH49" s="63"/>
      <c r="JJI49" s="62"/>
      <c r="JJJ49" s="63"/>
      <c r="JJK49" s="62"/>
      <c r="JJL49" s="63"/>
      <c r="JJM49" s="62"/>
      <c r="JJN49" s="63"/>
      <c r="JJO49" s="62"/>
      <c r="JJP49" s="63"/>
      <c r="JJQ49" s="62"/>
      <c r="JJR49" s="63"/>
      <c r="JJS49" s="62"/>
      <c r="JJT49" s="63"/>
      <c r="JJU49" s="62"/>
      <c r="JJV49" s="63"/>
      <c r="JJW49" s="62"/>
      <c r="JJX49" s="63"/>
      <c r="JJY49" s="62"/>
      <c r="JJZ49" s="63"/>
      <c r="JKA49" s="62"/>
      <c r="JKB49" s="63"/>
      <c r="JKC49" s="62"/>
      <c r="JKD49" s="63"/>
      <c r="JKE49" s="62"/>
      <c r="JKF49" s="63"/>
      <c r="JKG49" s="62"/>
      <c r="JKH49" s="63"/>
      <c r="JKI49" s="62"/>
      <c r="JKJ49" s="63"/>
      <c r="JKK49" s="62"/>
      <c r="JKL49" s="63"/>
      <c r="JKM49" s="62"/>
      <c r="JKN49" s="63"/>
      <c r="JKO49" s="62"/>
      <c r="JKP49" s="63"/>
      <c r="JKQ49" s="62"/>
      <c r="JKR49" s="63"/>
      <c r="JKS49" s="62"/>
      <c r="JKT49" s="63"/>
      <c r="JKU49" s="62"/>
      <c r="JKV49" s="63"/>
      <c r="JKW49" s="62"/>
      <c r="JKX49" s="63"/>
      <c r="JKY49" s="62"/>
      <c r="JKZ49" s="63"/>
      <c r="JLA49" s="62"/>
      <c r="JLB49" s="63"/>
      <c r="JLC49" s="62"/>
      <c r="JLD49" s="63"/>
      <c r="JLE49" s="62"/>
      <c r="JLF49" s="63"/>
      <c r="JLG49" s="62"/>
      <c r="JLH49" s="63"/>
      <c r="JLI49" s="62"/>
      <c r="JLJ49" s="63"/>
      <c r="JLK49" s="62"/>
      <c r="JLL49" s="63"/>
      <c r="JLM49" s="62"/>
      <c r="JLN49" s="63"/>
      <c r="JLO49" s="62"/>
      <c r="JLP49" s="63"/>
      <c r="JLQ49" s="62"/>
      <c r="JLR49" s="63"/>
      <c r="JLS49" s="62"/>
      <c r="JLT49" s="63"/>
      <c r="JLU49" s="62"/>
      <c r="JLV49" s="63"/>
      <c r="JLW49" s="62"/>
      <c r="JLX49" s="63"/>
      <c r="JLY49" s="62"/>
      <c r="JLZ49" s="63"/>
      <c r="JMA49" s="62"/>
      <c r="JMB49" s="63"/>
      <c r="JMC49" s="62"/>
      <c r="JMD49" s="63"/>
      <c r="JME49" s="62"/>
      <c r="JMF49" s="63"/>
      <c r="JMG49" s="62"/>
      <c r="JMH49" s="63"/>
      <c r="JMI49" s="62"/>
      <c r="JMJ49" s="63"/>
      <c r="JMK49" s="62"/>
      <c r="JML49" s="63"/>
      <c r="JMM49" s="62"/>
      <c r="JMN49" s="63"/>
      <c r="JMO49" s="62"/>
      <c r="JMP49" s="63"/>
      <c r="JMQ49" s="62"/>
      <c r="JMR49" s="63"/>
      <c r="JMS49" s="62"/>
      <c r="JMT49" s="63"/>
      <c r="JMU49" s="62"/>
      <c r="JMV49" s="63"/>
      <c r="JMW49" s="62"/>
      <c r="JMX49" s="63"/>
      <c r="JMY49" s="62"/>
      <c r="JMZ49" s="63"/>
      <c r="JNA49" s="62"/>
      <c r="JNB49" s="63"/>
      <c r="JNC49" s="62"/>
      <c r="JND49" s="63"/>
      <c r="JNE49" s="62"/>
      <c r="JNF49" s="63"/>
      <c r="JNG49" s="62"/>
      <c r="JNH49" s="63"/>
      <c r="JNI49" s="62"/>
      <c r="JNJ49" s="63"/>
      <c r="JNK49" s="62"/>
      <c r="JNL49" s="63"/>
      <c r="JNM49" s="62"/>
      <c r="JNN49" s="63"/>
      <c r="JNO49" s="62"/>
      <c r="JNP49" s="63"/>
      <c r="JNQ49" s="62"/>
      <c r="JNR49" s="63"/>
      <c r="JNS49" s="62"/>
      <c r="JNT49" s="63"/>
      <c r="JNU49" s="62"/>
      <c r="JNV49" s="63"/>
      <c r="JNW49" s="62"/>
      <c r="JNX49" s="63"/>
      <c r="JNY49" s="62"/>
      <c r="JNZ49" s="63"/>
      <c r="JOA49" s="62"/>
      <c r="JOB49" s="63"/>
      <c r="JOC49" s="62"/>
      <c r="JOD49" s="63"/>
      <c r="JOE49" s="62"/>
      <c r="JOF49" s="63"/>
      <c r="JOG49" s="62"/>
      <c r="JOH49" s="63"/>
      <c r="JOI49" s="62"/>
      <c r="JOJ49" s="63"/>
      <c r="JOK49" s="62"/>
      <c r="JOL49" s="63"/>
      <c r="JOM49" s="62"/>
      <c r="JON49" s="63"/>
      <c r="JOO49" s="62"/>
      <c r="JOP49" s="63"/>
      <c r="JOQ49" s="62"/>
      <c r="JOR49" s="63"/>
      <c r="JOS49" s="62"/>
      <c r="JOT49" s="63"/>
      <c r="JOU49" s="62"/>
      <c r="JOV49" s="63"/>
      <c r="JOW49" s="62"/>
      <c r="JOX49" s="63"/>
      <c r="JOY49" s="62"/>
      <c r="JOZ49" s="63"/>
      <c r="JPA49" s="62"/>
      <c r="JPB49" s="63"/>
      <c r="JPC49" s="62"/>
      <c r="JPD49" s="63"/>
      <c r="JPE49" s="62"/>
      <c r="JPF49" s="63"/>
      <c r="JPG49" s="62"/>
      <c r="JPH49" s="63"/>
      <c r="JPI49" s="62"/>
      <c r="JPJ49" s="63"/>
      <c r="JPK49" s="62"/>
      <c r="JPL49" s="63"/>
      <c r="JPM49" s="62"/>
      <c r="JPN49" s="63"/>
      <c r="JPO49" s="62"/>
      <c r="JPP49" s="63"/>
      <c r="JPQ49" s="62"/>
      <c r="JPR49" s="63"/>
      <c r="JPS49" s="62"/>
      <c r="JPT49" s="63"/>
      <c r="JPU49" s="62"/>
      <c r="JPV49" s="63"/>
      <c r="JPW49" s="62"/>
      <c r="JPX49" s="63"/>
      <c r="JPY49" s="62"/>
      <c r="JPZ49" s="63"/>
      <c r="JQA49" s="62"/>
      <c r="JQB49" s="63"/>
      <c r="JQC49" s="62"/>
      <c r="JQD49" s="63"/>
      <c r="JQE49" s="62"/>
      <c r="JQF49" s="63"/>
      <c r="JQG49" s="62"/>
      <c r="JQH49" s="63"/>
      <c r="JQI49" s="62"/>
      <c r="JQJ49" s="63"/>
      <c r="JQK49" s="62"/>
      <c r="JQL49" s="63"/>
      <c r="JQM49" s="62"/>
      <c r="JQN49" s="63"/>
      <c r="JQO49" s="62"/>
      <c r="JQP49" s="63"/>
      <c r="JQQ49" s="62"/>
      <c r="JQR49" s="63"/>
      <c r="JQS49" s="62"/>
      <c r="JQT49" s="63"/>
      <c r="JQU49" s="62"/>
      <c r="JQV49" s="63"/>
      <c r="JQW49" s="62"/>
      <c r="JQX49" s="63"/>
      <c r="JQY49" s="62"/>
      <c r="JQZ49" s="63"/>
      <c r="JRA49" s="62"/>
      <c r="JRB49" s="63"/>
      <c r="JRC49" s="62"/>
      <c r="JRD49" s="63"/>
      <c r="JRE49" s="62"/>
      <c r="JRF49" s="63"/>
      <c r="JRG49" s="62"/>
      <c r="JRH49" s="63"/>
      <c r="JRI49" s="62"/>
      <c r="JRJ49" s="63"/>
      <c r="JRK49" s="62"/>
      <c r="JRL49" s="63"/>
      <c r="JRM49" s="62"/>
      <c r="JRN49" s="63"/>
      <c r="JRO49" s="62"/>
      <c r="JRP49" s="63"/>
      <c r="JRQ49" s="62"/>
      <c r="JRR49" s="63"/>
      <c r="JRS49" s="62"/>
      <c r="JRT49" s="63"/>
      <c r="JRU49" s="62"/>
      <c r="JRV49" s="63"/>
      <c r="JRW49" s="62"/>
      <c r="JRX49" s="63"/>
      <c r="JRY49" s="62"/>
      <c r="JRZ49" s="63"/>
      <c r="JSA49" s="62"/>
      <c r="JSB49" s="63"/>
      <c r="JSC49" s="62"/>
      <c r="JSD49" s="63"/>
      <c r="JSE49" s="62"/>
      <c r="JSF49" s="63"/>
      <c r="JSG49" s="62"/>
      <c r="JSH49" s="63"/>
      <c r="JSI49" s="62"/>
      <c r="JSJ49" s="63"/>
      <c r="JSK49" s="62"/>
      <c r="JSL49" s="63"/>
      <c r="JSM49" s="62"/>
      <c r="JSN49" s="63"/>
      <c r="JSO49" s="62"/>
      <c r="JSP49" s="63"/>
      <c r="JSQ49" s="62"/>
      <c r="JSR49" s="63"/>
      <c r="JSS49" s="62"/>
      <c r="JST49" s="63"/>
      <c r="JSU49" s="62"/>
      <c r="JSV49" s="63"/>
      <c r="JSW49" s="62"/>
      <c r="JSX49" s="63"/>
      <c r="JSY49" s="62"/>
      <c r="JSZ49" s="63"/>
      <c r="JTA49" s="62"/>
      <c r="JTB49" s="63"/>
      <c r="JTC49" s="62"/>
      <c r="JTD49" s="63"/>
      <c r="JTE49" s="62"/>
      <c r="JTF49" s="63"/>
      <c r="JTG49" s="62"/>
      <c r="JTH49" s="63"/>
      <c r="JTI49" s="62"/>
      <c r="JTJ49" s="63"/>
      <c r="JTK49" s="62"/>
      <c r="JTL49" s="63"/>
      <c r="JTM49" s="62"/>
      <c r="JTN49" s="63"/>
      <c r="JTO49" s="62"/>
      <c r="JTP49" s="63"/>
      <c r="JTQ49" s="62"/>
      <c r="JTR49" s="63"/>
      <c r="JTS49" s="62"/>
      <c r="JTT49" s="63"/>
      <c r="JTU49" s="62"/>
      <c r="JTV49" s="63"/>
      <c r="JTW49" s="62"/>
      <c r="JTX49" s="63"/>
      <c r="JTY49" s="62"/>
      <c r="JTZ49" s="63"/>
      <c r="JUA49" s="62"/>
      <c r="JUB49" s="63"/>
      <c r="JUC49" s="62"/>
      <c r="JUD49" s="63"/>
      <c r="JUE49" s="62"/>
      <c r="JUF49" s="63"/>
      <c r="JUG49" s="62"/>
      <c r="JUH49" s="63"/>
      <c r="JUI49" s="62"/>
      <c r="JUJ49" s="63"/>
      <c r="JUK49" s="62"/>
      <c r="JUL49" s="63"/>
      <c r="JUM49" s="62"/>
      <c r="JUN49" s="63"/>
      <c r="JUO49" s="62"/>
      <c r="JUP49" s="63"/>
      <c r="JUQ49" s="62"/>
      <c r="JUR49" s="63"/>
      <c r="JUS49" s="62"/>
      <c r="JUT49" s="63"/>
      <c r="JUU49" s="62"/>
      <c r="JUV49" s="63"/>
      <c r="JUW49" s="62"/>
      <c r="JUX49" s="63"/>
      <c r="JUY49" s="62"/>
      <c r="JUZ49" s="63"/>
      <c r="JVA49" s="62"/>
      <c r="JVB49" s="63"/>
      <c r="JVC49" s="62"/>
      <c r="JVD49" s="63"/>
      <c r="JVE49" s="62"/>
      <c r="JVF49" s="63"/>
      <c r="JVG49" s="62"/>
      <c r="JVH49" s="63"/>
      <c r="JVI49" s="62"/>
      <c r="JVJ49" s="63"/>
      <c r="JVK49" s="62"/>
      <c r="JVL49" s="63"/>
      <c r="JVM49" s="62"/>
      <c r="JVN49" s="63"/>
      <c r="JVO49" s="62"/>
      <c r="JVP49" s="63"/>
      <c r="JVQ49" s="62"/>
      <c r="JVR49" s="63"/>
      <c r="JVS49" s="62"/>
      <c r="JVT49" s="63"/>
      <c r="JVU49" s="62"/>
      <c r="JVV49" s="63"/>
      <c r="JVW49" s="62"/>
      <c r="JVX49" s="63"/>
      <c r="JVY49" s="62"/>
      <c r="JVZ49" s="63"/>
      <c r="JWA49" s="62"/>
      <c r="JWB49" s="63"/>
      <c r="JWC49" s="62"/>
      <c r="JWD49" s="63"/>
      <c r="JWE49" s="62"/>
      <c r="JWF49" s="63"/>
      <c r="JWG49" s="62"/>
      <c r="JWH49" s="63"/>
      <c r="JWI49" s="62"/>
      <c r="JWJ49" s="63"/>
      <c r="JWK49" s="62"/>
      <c r="JWL49" s="63"/>
      <c r="JWM49" s="62"/>
      <c r="JWN49" s="63"/>
      <c r="JWO49" s="62"/>
      <c r="JWP49" s="63"/>
      <c r="JWQ49" s="62"/>
      <c r="JWR49" s="63"/>
      <c r="JWS49" s="62"/>
      <c r="JWT49" s="63"/>
      <c r="JWU49" s="62"/>
      <c r="JWV49" s="63"/>
      <c r="JWW49" s="62"/>
      <c r="JWX49" s="63"/>
      <c r="JWY49" s="62"/>
      <c r="JWZ49" s="63"/>
      <c r="JXA49" s="62"/>
      <c r="JXB49" s="63"/>
      <c r="JXC49" s="62"/>
      <c r="JXD49" s="63"/>
      <c r="JXE49" s="62"/>
      <c r="JXF49" s="63"/>
      <c r="JXG49" s="62"/>
      <c r="JXH49" s="63"/>
      <c r="JXI49" s="62"/>
      <c r="JXJ49" s="63"/>
      <c r="JXK49" s="62"/>
      <c r="JXL49" s="63"/>
      <c r="JXM49" s="62"/>
      <c r="JXN49" s="63"/>
      <c r="JXO49" s="62"/>
      <c r="JXP49" s="63"/>
      <c r="JXQ49" s="62"/>
      <c r="JXR49" s="63"/>
      <c r="JXS49" s="62"/>
      <c r="JXT49" s="63"/>
      <c r="JXU49" s="62"/>
      <c r="JXV49" s="63"/>
      <c r="JXW49" s="62"/>
      <c r="JXX49" s="63"/>
      <c r="JXY49" s="62"/>
      <c r="JXZ49" s="63"/>
      <c r="JYA49" s="62"/>
      <c r="JYB49" s="63"/>
      <c r="JYC49" s="62"/>
      <c r="JYD49" s="63"/>
      <c r="JYE49" s="62"/>
      <c r="JYF49" s="63"/>
      <c r="JYG49" s="62"/>
      <c r="JYH49" s="63"/>
      <c r="JYI49" s="62"/>
      <c r="JYJ49" s="63"/>
      <c r="JYK49" s="62"/>
      <c r="JYL49" s="63"/>
      <c r="JYM49" s="62"/>
      <c r="JYN49" s="63"/>
      <c r="JYO49" s="62"/>
      <c r="JYP49" s="63"/>
      <c r="JYQ49" s="62"/>
      <c r="JYR49" s="63"/>
      <c r="JYS49" s="62"/>
      <c r="JYT49" s="63"/>
      <c r="JYU49" s="62"/>
      <c r="JYV49" s="63"/>
      <c r="JYW49" s="62"/>
      <c r="JYX49" s="63"/>
      <c r="JYY49" s="62"/>
      <c r="JYZ49" s="63"/>
      <c r="JZA49" s="62"/>
      <c r="JZB49" s="63"/>
      <c r="JZC49" s="62"/>
      <c r="JZD49" s="63"/>
      <c r="JZE49" s="62"/>
      <c r="JZF49" s="63"/>
      <c r="JZG49" s="62"/>
      <c r="JZH49" s="63"/>
      <c r="JZI49" s="62"/>
      <c r="JZJ49" s="63"/>
      <c r="JZK49" s="62"/>
      <c r="JZL49" s="63"/>
      <c r="JZM49" s="62"/>
      <c r="JZN49" s="63"/>
      <c r="JZO49" s="62"/>
      <c r="JZP49" s="63"/>
      <c r="JZQ49" s="62"/>
      <c r="JZR49" s="63"/>
      <c r="JZS49" s="62"/>
      <c r="JZT49" s="63"/>
      <c r="JZU49" s="62"/>
      <c r="JZV49" s="63"/>
      <c r="JZW49" s="62"/>
      <c r="JZX49" s="63"/>
      <c r="JZY49" s="62"/>
      <c r="JZZ49" s="63"/>
      <c r="KAA49" s="62"/>
      <c r="KAB49" s="63"/>
      <c r="KAC49" s="62"/>
      <c r="KAD49" s="63"/>
      <c r="KAE49" s="62"/>
      <c r="KAF49" s="63"/>
      <c r="KAG49" s="62"/>
      <c r="KAH49" s="63"/>
      <c r="KAI49" s="62"/>
      <c r="KAJ49" s="63"/>
      <c r="KAK49" s="62"/>
      <c r="KAL49" s="63"/>
      <c r="KAM49" s="62"/>
      <c r="KAN49" s="63"/>
      <c r="KAO49" s="62"/>
      <c r="KAP49" s="63"/>
      <c r="KAQ49" s="62"/>
      <c r="KAR49" s="63"/>
      <c r="KAS49" s="62"/>
      <c r="KAT49" s="63"/>
      <c r="KAU49" s="62"/>
      <c r="KAV49" s="63"/>
      <c r="KAW49" s="62"/>
      <c r="KAX49" s="63"/>
      <c r="KAY49" s="62"/>
      <c r="KAZ49" s="63"/>
      <c r="KBA49" s="62"/>
      <c r="KBB49" s="63"/>
      <c r="KBC49" s="62"/>
      <c r="KBD49" s="63"/>
      <c r="KBE49" s="62"/>
      <c r="KBF49" s="63"/>
      <c r="KBG49" s="62"/>
      <c r="KBH49" s="63"/>
      <c r="KBI49" s="62"/>
      <c r="KBJ49" s="63"/>
      <c r="KBK49" s="62"/>
      <c r="KBL49" s="63"/>
      <c r="KBM49" s="62"/>
      <c r="KBN49" s="63"/>
      <c r="KBO49" s="62"/>
      <c r="KBP49" s="63"/>
      <c r="KBQ49" s="62"/>
      <c r="KBR49" s="63"/>
      <c r="KBS49" s="62"/>
      <c r="KBT49" s="63"/>
      <c r="KBU49" s="62"/>
      <c r="KBV49" s="63"/>
      <c r="KBW49" s="62"/>
      <c r="KBX49" s="63"/>
      <c r="KBY49" s="62"/>
      <c r="KBZ49" s="63"/>
      <c r="KCA49" s="62"/>
      <c r="KCB49" s="63"/>
      <c r="KCC49" s="62"/>
      <c r="KCD49" s="63"/>
      <c r="KCE49" s="62"/>
      <c r="KCF49" s="63"/>
      <c r="KCG49" s="62"/>
      <c r="KCH49" s="63"/>
      <c r="KCI49" s="62"/>
      <c r="KCJ49" s="63"/>
      <c r="KCK49" s="62"/>
      <c r="KCL49" s="63"/>
      <c r="KCM49" s="62"/>
      <c r="KCN49" s="63"/>
      <c r="KCO49" s="62"/>
      <c r="KCP49" s="63"/>
      <c r="KCQ49" s="62"/>
      <c r="KCR49" s="63"/>
      <c r="KCS49" s="62"/>
      <c r="KCT49" s="63"/>
      <c r="KCU49" s="62"/>
      <c r="KCV49" s="63"/>
      <c r="KCW49" s="62"/>
      <c r="KCX49" s="63"/>
      <c r="KCY49" s="62"/>
      <c r="KCZ49" s="63"/>
      <c r="KDA49" s="62"/>
      <c r="KDB49" s="63"/>
      <c r="KDC49" s="62"/>
      <c r="KDD49" s="63"/>
      <c r="KDE49" s="62"/>
      <c r="KDF49" s="63"/>
      <c r="KDG49" s="62"/>
      <c r="KDH49" s="63"/>
      <c r="KDI49" s="62"/>
      <c r="KDJ49" s="63"/>
      <c r="KDK49" s="62"/>
      <c r="KDL49" s="63"/>
      <c r="KDM49" s="62"/>
      <c r="KDN49" s="63"/>
      <c r="KDO49" s="62"/>
      <c r="KDP49" s="63"/>
      <c r="KDQ49" s="62"/>
      <c r="KDR49" s="63"/>
      <c r="KDS49" s="62"/>
      <c r="KDT49" s="63"/>
      <c r="KDU49" s="62"/>
      <c r="KDV49" s="63"/>
      <c r="KDW49" s="62"/>
      <c r="KDX49" s="63"/>
      <c r="KDY49" s="62"/>
      <c r="KDZ49" s="63"/>
      <c r="KEA49" s="62"/>
      <c r="KEB49" s="63"/>
      <c r="KEC49" s="62"/>
      <c r="KED49" s="63"/>
      <c r="KEE49" s="62"/>
      <c r="KEF49" s="63"/>
      <c r="KEG49" s="62"/>
      <c r="KEH49" s="63"/>
      <c r="KEI49" s="62"/>
      <c r="KEJ49" s="63"/>
      <c r="KEK49" s="62"/>
      <c r="KEL49" s="63"/>
      <c r="KEM49" s="62"/>
      <c r="KEN49" s="63"/>
      <c r="KEO49" s="62"/>
      <c r="KEP49" s="63"/>
      <c r="KEQ49" s="62"/>
      <c r="KER49" s="63"/>
      <c r="KES49" s="62"/>
      <c r="KET49" s="63"/>
      <c r="KEU49" s="62"/>
      <c r="KEV49" s="63"/>
      <c r="KEW49" s="62"/>
      <c r="KEX49" s="63"/>
      <c r="KEY49" s="62"/>
      <c r="KEZ49" s="63"/>
      <c r="KFA49" s="62"/>
      <c r="KFB49" s="63"/>
      <c r="KFC49" s="62"/>
      <c r="KFD49" s="63"/>
      <c r="KFE49" s="62"/>
      <c r="KFF49" s="63"/>
      <c r="KFG49" s="62"/>
      <c r="KFH49" s="63"/>
      <c r="KFI49" s="62"/>
      <c r="KFJ49" s="63"/>
      <c r="KFK49" s="62"/>
      <c r="KFL49" s="63"/>
      <c r="KFM49" s="62"/>
      <c r="KFN49" s="63"/>
      <c r="KFO49" s="62"/>
      <c r="KFP49" s="63"/>
      <c r="KFQ49" s="62"/>
      <c r="KFR49" s="63"/>
      <c r="KFS49" s="62"/>
      <c r="KFT49" s="63"/>
      <c r="KFU49" s="62"/>
      <c r="KFV49" s="63"/>
      <c r="KFW49" s="62"/>
      <c r="KFX49" s="63"/>
      <c r="KFY49" s="62"/>
      <c r="KFZ49" s="63"/>
      <c r="KGA49" s="62"/>
      <c r="KGB49" s="63"/>
      <c r="KGC49" s="62"/>
      <c r="KGD49" s="63"/>
      <c r="KGE49" s="62"/>
      <c r="KGF49" s="63"/>
      <c r="KGG49" s="62"/>
      <c r="KGH49" s="63"/>
      <c r="KGI49" s="62"/>
      <c r="KGJ49" s="63"/>
      <c r="KGK49" s="62"/>
      <c r="KGL49" s="63"/>
      <c r="KGM49" s="62"/>
      <c r="KGN49" s="63"/>
      <c r="KGO49" s="62"/>
      <c r="KGP49" s="63"/>
      <c r="KGQ49" s="62"/>
      <c r="KGR49" s="63"/>
      <c r="KGS49" s="62"/>
      <c r="KGT49" s="63"/>
      <c r="KGU49" s="62"/>
      <c r="KGV49" s="63"/>
      <c r="KGW49" s="62"/>
      <c r="KGX49" s="63"/>
      <c r="KGY49" s="62"/>
      <c r="KGZ49" s="63"/>
      <c r="KHA49" s="62"/>
      <c r="KHB49" s="63"/>
      <c r="KHC49" s="62"/>
      <c r="KHD49" s="63"/>
      <c r="KHE49" s="62"/>
      <c r="KHF49" s="63"/>
      <c r="KHG49" s="62"/>
      <c r="KHH49" s="63"/>
      <c r="KHI49" s="62"/>
      <c r="KHJ49" s="63"/>
      <c r="KHK49" s="62"/>
      <c r="KHL49" s="63"/>
      <c r="KHM49" s="62"/>
      <c r="KHN49" s="63"/>
      <c r="KHO49" s="62"/>
      <c r="KHP49" s="63"/>
      <c r="KHQ49" s="62"/>
      <c r="KHR49" s="63"/>
      <c r="KHS49" s="62"/>
      <c r="KHT49" s="63"/>
      <c r="KHU49" s="62"/>
      <c r="KHV49" s="63"/>
      <c r="KHW49" s="62"/>
      <c r="KHX49" s="63"/>
      <c r="KHY49" s="62"/>
      <c r="KHZ49" s="63"/>
      <c r="KIA49" s="62"/>
      <c r="KIB49" s="63"/>
      <c r="KIC49" s="62"/>
      <c r="KID49" s="63"/>
      <c r="KIE49" s="62"/>
      <c r="KIF49" s="63"/>
      <c r="KIG49" s="62"/>
      <c r="KIH49" s="63"/>
      <c r="KII49" s="62"/>
      <c r="KIJ49" s="63"/>
      <c r="KIK49" s="62"/>
      <c r="KIL49" s="63"/>
      <c r="KIM49" s="62"/>
      <c r="KIN49" s="63"/>
      <c r="KIO49" s="62"/>
      <c r="KIP49" s="63"/>
      <c r="KIQ49" s="62"/>
      <c r="KIR49" s="63"/>
      <c r="KIS49" s="62"/>
      <c r="KIT49" s="63"/>
      <c r="KIU49" s="62"/>
      <c r="KIV49" s="63"/>
      <c r="KIW49" s="62"/>
      <c r="KIX49" s="63"/>
      <c r="KIY49" s="62"/>
      <c r="KIZ49" s="63"/>
      <c r="KJA49" s="62"/>
      <c r="KJB49" s="63"/>
      <c r="KJC49" s="62"/>
      <c r="KJD49" s="63"/>
      <c r="KJE49" s="62"/>
      <c r="KJF49" s="63"/>
      <c r="KJG49" s="62"/>
      <c r="KJH49" s="63"/>
      <c r="KJI49" s="62"/>
      <c r="KJJ49" s="63"/>
      <c r="KJK49" s="62"/>
      <c r="KJL49" s="63"/>
      <c r="KJM49" s="62"/>
      <c r="KJN49" s="63"/>
      <c r="KJO49" s="62"/>
      <c r="KJP49" s="63"/>
      <c r="KJQ49" s="62"/>
      <c r="KJR49" s="63"/>
      <c r="KJS49" s="62"/>
      <c r="KJT49" s="63"/>
      <c r="KJU49" s="62"/>
      <c r="KJV49" s="63"/>
      <c r="KJW49" s="62"/>
      <c r="KJX49" s="63"/>
      <c r="KJY49" s="62"/>
      <c r="KJZ49" s="63"/>
      <c r="KKA49" s="62"/>
      <c r="KKB49" s="63"/>
      <c r="KKC49" s="62"/>
      <c r="KKD49" s="63"/>
      <c r="KKE49" s="62"/>
      <c r="KKF49" s="63"/>
      <c r="KKG49" s="62"/>
      <c r="KKH49" s="63"/>
      <c r="KKI49" s="62"/>
      <c r="KKJ49" s="63"/>
      <c r="KKK49" s="62"/>
      <c r="KKL49" s="63"/>
      <c r="KKM49" s="62"/>
      <c r="KKN49" s="63"/>
      <c r="KKO49" s="62"/>
      <c r="KKP49" s="63"/>
      <c r="KKQ49" s="62"/>
      <c r="KKR49" s="63"/>
      <c r="KKS49" s="62"/>
      <c r="KKT49" s="63"/>
      <c r="KKU49" s="62"/>
      <c r="KKV49" s="63"/>
      <c r="KKW49" s="62"/>
      <c r="KKX49" s="63"/>
      <c r="KKY49" s="62"/>
      <c r="KKZ49" s="63"/>
      <c r="KLA49" s="62"/>
      <c r="KLB49" s="63"/>
      <c r="KLC49" s="62"/>
      <c r="KLD49" s="63"/>
      <c r="KLE49" s="62"/>
      <c r="KLF49" s="63"/>
      <c r="KLG49" s="62"/>
      <c r="KLH49" s="63"/>
      <c r="KLI49" s="62"/>
      <c r="KLJ49" s="63"/>
      <c r="KLK49" s="62"/>
      <c r="KLL49" s="63"/>
      <c r="KLM49" s="62"/>
      <c r="KLN49" s="63"/>
      <c r="KLO49" s="62"/>
      <c r="KLP49" s="63"/>
      <c r="KLQ49" s="62"/>
      <c r="KLR49" s="63"/>
      <c r="KLS49" s="62"/>
      <c r="KLT49" s="63"/>
      <c r="KLU49" s="62"/>
      <c r="KLV49" s="63"/>
      <c r="KLW49" s="62"/>
      <c r="KLX49" s="63"/>
      <c r="KLY49" s="62"/>
      <c r="KLZ49" s="63"/>
      <c r="KMA49" s="62"/>
      <c r="KMB49" s="63"/>
      <c r="KMC49" s="62"/>
      <c r="KMD49" s="63"/>
      <c r="KME49" s="62"/>
      <c r="KMF49" s="63"/>
      <c r="KMG49" s="62"/>
      <c r="KMH49" s="63"/>
      <c r="KMI49" s="62"/>
      <c r="KMJ49" s="63"/>
      <c r="KMK49" s="62"/>
      <c r="KML49" s="63"/>
      <c r="KMM49" s="62"/>
      <c r="KMN49" s="63"/>
      <c r="KMO49" s="62"/>
      <c r="KMP49" s="63"/>
      <c r="KMQ49" s="62"/>
      <c r="KMR49" s="63"/>
      <c r="KMS49" s="62"/>
      <c r="KMT49" s="63"/>
      <c r="KMU49" s="62"/>
      <c r="KMV49" s="63"/>
      <c r="KMW49" s="62"/>
      <c r="KMX49" s="63"/>
      <c r="KMY49" s="62"/>
      <c r="KMZ49" s="63"/>
      <c r="KNA49" s="62"/>
      <c r="KNB49" s="63"/>
      <c r="KNC49" s="62"/>
      <c r="KND49" s="63"/>
      <c r="KNE49" s="62"/>
      <c r="KNF49" s="63"/>
      <c r="KNG49" s="62"/>
      <c r="KNH49" s="63"/>
      <c r="KNI49" s="62"/>
      <c r="KNJ49" s="63"/>
      <c r="KNK49" s="62"/>
      <c r="KNL49" s="63"/>
      <c r="KNM49" s="62"/>
      <c r="KNN49" s="63"/>
      <c r="KNO49" s="62"/>
      <c r="KNP49" s="63"/>
      <c r="KNQ49" s="62"/>
      <c r="KNR49" s="63"/>
      <c r="KNS49" s="62"/>
      <c r="KNT49" s="63"/>
      <c r="KNU49" s="62"/>
      <c r="KNV49" s="63"/>
      <c r="KNW49" s="62"/>
      <c r="KNX49" s="63"/>
      <c r="KNY49" s="62"/>
      <c r="KNZ49" s="63"/>
      <c r="KOA49" s="62"/>
      <c r="KOB49" s="63"/>
      <c r="KOC49" s="62"/>
      <c r="KOD49" s="63"/>
      <c r="KOE49" s="62"/>
      <c r="KOF49" s="63"/>
      <c r="KOG49" s="62"/>
      <c r="KOH49" s="63"/>
      <c r="KOI49" s="62"/>
      <c r="KOJ49" s="63"/>
      <c r="KOK49" s="62"/>
      <c r="KOL49" s="63"/>
      <c r="KOM49" s="62"/>
      <c r="KON49" s="63"/>
      <c r="KOO49" s="62"/>
      <c r="KOP49" s="63"/>
      <c r="KOQ49" s="62"/>
      <c r="KOR49" s="63"/>
      <c r="KOS49" s="62"/>
      <c r="KOT49" s="63"/>
      <c r="KOU49" s="62"/>
      <c r="KOV49" s="63"/>
      <c r="KOW49" s="62"/>
      <c r="KOX49" s="63"/>
      <c r="KOY49" s="62"/>
      <c r="KOZ49" s="63"/>
      <c r="KPA49" s="62"/>
      <c r="KPB49" s="63"/>
      <c r="KPC49" s="62"/>
      <c r="KPD49" s="63"/>
      <c r="KPE49" s="62"/>
      <c r="KPF49" s="63"/>
      <c r="KPG49" s="62"/>
      <c r="KPH49" s="63"/>
      <c r="KPI49" s="62"/>
      <c r="KPJ49" s="63"/>
      <c r="KPK49" s="62"/>
      <c r="KPL49" s="63"/>
      <c r="KPM49" s="62"/>
      <c r="KPN49" s="63"/>
      <c r="KPO49" s="62"/>
      <c r="KPP49" s="63"/>
      <c r="KPQ49" s="62"/>
      <c r="KPR49" s="63"/>
      <c r="KPS49" s="62"/>
      <c r="KPT49" s="63"/>
      <c r="KPU49" s="62"/>
      <c r="KPV49" s="63"/>
      <c r="KPW49" s="62"/>
      <c r="KPX49" s="63"/>
      <c r="KPY49" s="62"/>
      <c r="KPZ49" s="63"/>
      <c r="KQA49" s="62"/>
      <c r="KQB49" s="63"/>
      <c r="KQC49" s="62"/>
      <c r="KQD49" s="63"/>
      <c r="KQE49" s="62"/>
      <c r="KQF49" s="63"/>
      <c r="KQG49" s="62"/>
      <c r="KQH49" s="63"/>
      <c r="KQI49" s="62"/>
      <c r="KQJ49" s="63"/>
      <c r="KQK49" s="62"/>
      <c r="KQL49" s="63"/>
      <c r="KQM49" s="62"/>
      <c r="KQN49" s="63"/>
      <c r="KQO49" s="62"/>
      <c r="KQP49" s="63"/>
      <c r="KQQ49" s="62"/>
      <c r="KQR49" s="63"/>
      <c r="KQS49" s="62"/>
      <c r="KQT49" s="63"/>
      <c r="KQU49" s="62"/>
      <c r="KQV49" s="63"/>
      <c r="KQW49" s="62"/>
      <c r="KQX49" s="63"/>
      <c r="KQY49" s="62"/>
      <c r="KQZ49" s="63"/>
      <c r="KRA49" s="62"/>
      <c r="KRB49" s="63"/>
      <c r="KRC49" s="62"/>
      <c r="KRD49" s="63"/>
      <c r="KRE49" s="62"/>
      <c r="KRF49" s="63"/>
      <c r="KRG49" s="62"/>
      <c r="KRH49" s="63"/>
      <c r="KRI49" s="62"/>
      <c r="KRJ49" s="63"/>
      <c r="KRK49" s="62"/>
      <c r="KRL49" s="63"/>
      <c r="KRM49" s="62"/>
      <c r="KRN49" s="63"/>
      <c r="KRO49" s="62"/>
      <c r="KRP49" s="63"/>
      <c r="KRQ49" s="62"/>
      <c r="KRR49" s="63"/>
      <c r="KRS49" s="62"/>
      <c r="KRT49" s="63"/>
      <c r="KRU49" s="62"/>
      <c r="KRV49" s="63"/>
      <c r="KRW49" s="62"/>
      <c r="KRX49" s="63"/>
      <c r="KRY49" s="62"/>
      <c r="KRZ49" s="63"/>
      <c r="KSA49" s="62"/>
      <c r="KSB49" s="63"/>
      <c r="KSC49" s="62"/>
      <c r="KSD49" s="63"/>
      <c r="KSE49" s="62"/>
      <c r="KSF49" s="63"/>
      <c r="KSG49" s="62"/>
      <c r="KSH49" s="63"/>
      <c r="KSI49" s="62"/>
      <c r="KSJ49" s="63"/>
      <c r="KSK49" s="62"/>
      <c r="KSL49" s="63"/>
      <c r="KSM49" s="62"/>
      <c r="KSN49" s="63"/>
      <c r="KSO49" s="62"/>
      <c r="KSP49" s="63"/>
      <c r="KSQ49" s="62"/>
      <c r="KSR49" s="63"/>
      <c r="KSS49" s="62"/>
      <c r="KST49" s="63"/>
      <c r="KSU49" s="62"/>
      <c r="KSV49" s="63"/>
      <c r="KSW49" s="62"/>
      <c r="KSX49" s="63"/>
      <c r="KSY49" s="62"/>
      <c r="KSZ49" s="63"/>
      <c r="KTA49" s="62"/>
      <c r="KTB49" s="63"/>
      <c r="KTC49" s="62"/>
      <c r="KTD49" s="63"/>
      <c r="KTE49" s="62"/>
      <c r="KTF49" s="63"/>
      <c r="KTG49" s="62"/>
      <c r="KTH49" s="63"/>
      <c r="KTI49" s="62"/>
      <c r="KTJ49" s="63"/>
      <c r="KTK49" s="62"/>
      <c r="KTL49" s="63"/>
      <c r="KTM49" s="62"/>
      <c r="KTN49" s="63"/>
      <c r="KTO49" s="62"/>
      <c r="KTP49" s="63"/>
      <c r="KTQ49" s="62"/>
      <c r="KTR49" s="63"/>
      <c r="KTS49" s="62"/>
      <c r="KTT49" s="63"/>
      <c r="KTU49" s="62"/>
      <c r="KTV49" s="63"/>
      <c r="KTW49" s="62"/>
      <c r="KTX49" s="63"/>
      <c r="KTY49" s="62"/>
      <c r="KTZ49" s="63"/>
      <c r="KUA49" s="62"/>
      <c r="KUB49" s="63"/>
      <c r="KUC49" s="62"/>
      <c r="KUD49" s="63"/>
      <c r="KUE49" s="62"/>
      <c r="KUF49" s="63"/>
      <c r="KUG49" s="62"/>
      <c r="KUH49" s="63"/>
      <c r="KUI49" s="62"/>
      <c r="KUJ49" s="63"/>
      <c r="KUK49" s="62"/>
      <c r="KUL49" s="63"/>
      <c r="KUM49" s="62"/>
      <c r="KUN49" s="63"/>
      <c r="KUO49" s="62"/>
      <c r="KUP49" s="63"/>
      <c r="KUQ49" s="62"/>
      <c r="KUR49" s="63"/>
      <c r="KUS49" s="62"/>
      <c r="KUT49" s="63"/>
      <c r="KUU49" s="62"/>
      <c r="KUV49" s="63"/>
      <c r="KUW49" s="62"/>
      <c r="KUX49" s="63"/>
      <c r="KUY49" s="62"/>
      <c r="KUZ49" s="63"/>
      <c r="KVA49" s="62"/>
      <c r="KVB49" s="63"/>
      <c r="KVC49" s="62"/>
      <c r="KVD49" s="63"/>
      <c r="KVE49" s="62"/>
      <c r="KVF49" s="63"/>
      <c r="KVG49" s="62"/>
      <c r="KVH49" s="63"/>
      <c r="KVI49" s="62"/>
      <c r="KVJ49" s="63"/>
      <c r="KVK49" s="62"/>
      <c r="KVL49" s="63"/>
      <c r="KVM49" s="62"/>
      <c r="KVN49" s="63"/>
      <c r="KVO49" s="62"/>
      <c r="KVP49" s="63"/>
      <c r="KVQ49" s="62"/>
      <c r="KVR49" s="63"/>
      <c r="KVS49" s="62"/>
      <c r="KVT49" s="63"/>
      <c r="KVU49" s="62"/>
      <c r="KVV49" s="63"/>
      <c r="KVW49" s="62"/>
      <c r="KVX49" s="63"/>
      <c r="KVY49" s="62"/>
      <c r="KVZ49" s="63"/>
      <c r="KWA49" s="62"/>
      <c r="KWB49" s="63"/>
      <c r="KWC49" s="62"/>
      <c r="KWD49" s="63"/>
      <c r="KWE49" s="62"/>
      <c r="KWF49" s="63"/>
      <c r="KWG49" s="62"/>
      <c r="KWH49" s="63"/>
      <c r="KWI49" s="62"/>
      <c r="KWJ49" s="63"/>
      <c r="KWK49" s="62"/>
      <c r="KWL49" s="63"/>
      <c r="KWM49" s="62"/>
      <c r="KWN49" s="63"/>
      <c r="KWO49" s="62"/>
      <c r="KWP49" s="63"/>
      <c r="KWQ49" s="62"/>
      <c r="KWR49" s="63"/>
      <c r="KWS49" s="62"/>
      <c r="KWT49" s="63"/>
      <c r="KWU49" s="62"/>
      <c r="KWV49" s="63"/>
      <c r="KWW49" s="62"/>
      <c r="KWX49" s="63"/>
      <c r="KWY49" s="62"/>
      <c r="KWZ49" s="63"/>
      <c r="KXA49" s="62"/>
      <c r="KXB49" s="63"/>
      <c r="KXC49" s="62"/>
      <c r="KXD49" s="63"/>
      <c r="KXE49" s="62"/>
      <c r="KXF49" s="63"/>
      <c r="KXG49" s="62"/>
      <c r="KXH49" s="63"/>
      <c r="KXI49" s="62"/>
      <c r="KXJ49" s="63"/>
      <c r="KXK49" s="62"/>
      <c r="KXL49" s="63"/>
      <c r="KXM49" s="62"/>
      <c r="KXN49" s="63"/>
      <c r="KXO49" s="62"/>
      <c r="KXP49" s="63"/>
      <c r="KXQ49" s="62"/>
      <c r="KXR49" s="63"/>
      <c r="KXS49" s="62"/>
      <c r="KXT49" s="63"/>
      <c r="KXU49" s="62"/>
      <c r="KXV49" s="63"/>
      <c r="KXW49" s="62"/>
      <c r="KXX49" s="63"/>
      <c r="KXY49" s="62"/>
      <c r="KXZ49" s="63"/>
      <c r="KYA49" s="62"/>
      <c r="KYB49" s="63"/>
      <c r="KYC49" s="62"/>
      <c r="KYD49" s="63"/>
      <c r="KYE49" s="62"/>
      <c r="KYF49" s="63"/>
      <c r="KYG49" s="62"/>
      <c r="KYH49" s="63"/>
      <c r="KYI49" s="62"/>
      <c r="KYJ49" s="63"/>
      <c r="KYK49" s="62"/>
      <c r="KYL49" s="63"/>
      <c r="KYM49" s="62"/>
      <c r="KYN49" s="63"/>
      <c r="KYO49" s="62"/>
      <c r="KYP49" s="63"/>
      <c r="KYQ49" s="62"/>
      <c r="KYR49" s="63"/>
      <c r="KYS49" s="62"/>
      <c r="KYT49" s="63"/>
      <c r="KYU49" s="62"/>
      <c r="KYV49" s="63"/>
      <c r="KYW49" s="62"/>
      <c r="KYX49" s="63"/>
      <c r="KYY49" s="62"/>
      <c r="KYZ49" s="63"/>
      <c r="KZA49" s="62"/>
      <c r="KZB49" s="63"/>
      <c r="KZC49" s="62"/>
      <c r="KZD49" s="63"/>
      <c r="KZE49" s="62"/>
      <c r="KZF49" s="63"/>
      <c r="KZG49" s="62"/>
      <c r="KZH49" s="63"/>
      <c r="KZI49" s="62"/>
      <c r="KZJ49" s="63"/>
      <c r="KZK49" s="62"/>
      <c r="KZL49" s="63"/>
      <c r="KZM49" s="62"/>
      <c r="KZN49" s="63"/>
      <c r="KZO49" s="62"/>
      <c r="KZP49" s="63"/>
      <c r="KZQ49" s="62"/>
      <c r="KZR49" s="63"/>
      <c r="KZS49" s="62"/>
      <c r="KZT49" s="63"/>
      <c r="KZU49" s="62"/>
      <c r="KZV49" s="63"/>
      <c r="KZW49" s="62"/>
      <c r="KZX49" s="63"/>
      <c r="KZY49" s="62"/>
      <c r="KZZ49" s="63"/>
      <c r="LAA49" s="62"/>
      <c r="LAB49" s="63"/>
      <c r="LAC49" s="62"/>
      <c r="LAD49" s="63"/>
      <c r="LAE49" s="62"/>
      <c r="LAF49" s="63"/>
      <c r="LAG49" s="62"/>
      <c r="LAH49" s="63"/>
      <c r="LAI49" s="62"/>
      <c r="LAJ49" s="63"/>
      <c r="LAK49" s="62"/>
      <c r="LAL49" s="63"/>
      <c r="LAM49" s="62"/>
      <c r="LAN49" s="63"/>
      <c r="LAO49" s="62"/>
      <c r="LAP49" s="63"/>
      <c r="LAQ49" s="62"/>
      <c r="LAR49" s="63"/>
      <c r="LAS49" s="62"/>
      <c r="LAT49" s="63"/>
      <c r="LAU49" s="62"/>
      <c r="LAV49" s="63"/>
      <c r="LAW49" s="62"/>
      <c r="LAX49" s="63"/>
      <c r="LAY49" s="62"/>
      <c r="LAZ49" s="63"/>
      <c r="LBA49" s="62"/>
      <c r="LBB49" s="63"/>
      <c r="LBC49" s="62"/>
      <c r="LBD49" s="63"/>
      <c r="LBE49" s="62"/>
      <c r="LBF49" s="63"/>
      <c r="LBG49" s="62"/>
      <c r="LBH49" s="63"/>
      <c r="LBI49" s="62"/>
      <c r="LBJ49" s="63"/>
      <c r="LBK49" s="62"/>
      <c r="LBL49" s="63"/>
      <c r="LBM49" s="62"/>
      <c r="LBN49" s="63"/>
      <c r="LBO49" s="62"/>
      <c r="LBP49" s="63"/>
      <c r="LBQ49" s="62"/>
      <c r="LBR49" s="63"/>
      <c r="LBS49" s="62"/>
      <c r="LBT49" s="63"/>
      <c r="LBU49" s="62"/>
      <c r="LBV49" s="63"/>
      <c r="LBW49" s="62"/>
      <c r="LBX49" s="63"/>
      <c r="LBY49" s="62"/>
      <c r="LBZ49" s="63"/>
      <c r="LCA49" s="62"/>
      <c r="LCB49" s="63"/>
      <c r="LCC49" s="62"/>
      <c r="LCD49" s="63"/>
      <c r="LCE49" s="62"/>
      <c r="LCF49" s="63"/>
      <c r="LCG49" s="62"/>
      <c r="LCH49" s="63"/>
      <c r="LCI49" s="62"/>
      <c r="LCJ49" s="63"/>
      <c r="LCK49" s="62"/>
      <c r="LCL49" s="63"/>
      <c r="LCM49" s="62"/>
      <c r="LCN49" s="63"/>
      <c r="LCO49" s="62"/>
      <c r="LCP49" s="63"/>
      <c r="LCQ49" s="62"/>
      <c r="LCR49" s="63"/>
      <c r="LCS49" s="62"/>
      <c r="LCT49" s="63"/>
      <c r="LCU49" s="62"/>
      <c r="LCV49" s="63"/>
      <c r="LCW49" s="62"/>
      <c r="LCX49" s="63"/>
      <c r="LCY49" s="62"/>
      <c r="LCZ49" s="63"/>
      <c r="LDA49" s="62"/>
      <c r="LDB49" s="63"/>
      <c r="LDC49" s="62"/>
      <c r="LDD49" s="63"/>
      <c r="LDE49" s="62"/>
      <c r="LDF49" s="63"/>
      <c r="LDG49" s="62"/>
      <c r="LDH49" s="63"/>
      <c r="LDI49" s="62"/>
      <c r="LDJ49" s="63"/>
      <c r="LDK49" s="62"/>
      <c r="LDL49" s="63"/>
      <c r="LDM49" s="62"/>
      <c r="LDN49" s="63"/>
      <c r="LDO49" s="62"/>
      <c r="LDP49" s="63"/>
      <c r="LDQ49" s="62"/>
      <c r="LDR49" s="63"/>
      <c r="LDS49" s="62"/>
      <c r="LDT49" s="63"/>
      <c r="LDU49" s="62"/>
      <c r="LDV49" s="63"/>
      <c r="LDW49" s="62"/>
      <c r="LDX49" s="63"/>
      <c r="LDY49" s="62"/>
      <c r="LDZ49" s="63"/>
      <c r="LEA49" s="62"/>
      <c r="LEB49" s="63"/>
      <c r="LEC49" s="62"/>
      <c r="LED49" s="63"/>
      <c r="LEE49" s="62"/>
      <c r="LEF49" s="63"/>
      <c r="LEG49" s="62"/>
      <c r="LEH49" s="63"/>
      <c r="LEI49" s="62"/>
      <c r="LEJ49" s="63"/>
      <c r="LEK49" s="62"/>
      <c r="LEL49" s="63"/>
      <c r="LEM49" s="62"/>
      <c r="LEN49" s="63"/>
      <c r="LEO49" s="62"/>
      <c r="LEP49" s="63"/>
      <c r="LEQ49" s="62"/>
      <c r="LER49" s="63"/>
      <c r="LES49" s="62"/>
      <c r="LET49" s="63"/>
      <c r="LEU49" s="62"/>
      <c r="LEV49" s="63"/>
      <c r="LEW49" s="62"/>
      <c r="LEX49" s="63"/>
      <c r="LEY49" s="62"/>
      <c r="LEZ49" s="63"/>
      <c r="LFA49" s="62"/>
      <c r="LFB49" s="63"/>
      <c r="LFC49" s="62"/>
      <c r="LFD49" s="63"/>
      <c r="LFE49" s="62"/>
      <c r="LFF49" s="63"/>
      <c r="LFG49" s="62"/>
      <c r="LFH49" s="63"/>
      <c r="LFI49" s="62"/>
      <c r="LFJ49" s="63"/>
      <c r="LFK49" s="62"/>
      <c r="LFL49" s="63"/>
      <c r="LFM49" s="62"/>
      <c r="LFN49" s="63"/>
      <c r="LFO49" s="62"/>
      <c r="LFP49" s="63"/>
      <c r="LFQ49" s="62"/>
      <c r="LFR49" s="63"/>
      <c r="LFS49" s="62"/>
      <c r="LFT49" s="63"/>
      <c r="LFU49" s="62"/>
      <c r="LFV49" s="63"/>
      <c r="LFW49" s="62"/>
      <c r="LFX49" s="63"/>
      <c r="LFY49" s="62"/>
      <c r="LFZ49" s="63"/>
      <c r="LGA49" s="62"/>
      <c r="LGB49" s="63"/>
      <c r="LGC49" s="62"/>
      <c r="LGD49" s="63"/>
      <c r="LGE49" s="62"/>
      <c r="LGF49" s="63"/>
      <c r="LGG49" s="62"/>
      <c r="LGH49" s="63"/>
      <c r="LGI49" s="62"/>
      <c r="LGJ49" s="63"/>
      <c r="LGK49" s="62"/>
      <c r="LGL49" s="63"/>
      <c r="LGM49" s="62"/>
      <c r="LGN49" s="63"/>
      <c r="LGO49" s="62"/>
      <c r="LGP49" s="63"/>
      <c r="LGQ49" s="62"/>
      <c r="LGR49" s="63"/>
      <c r="LGS49" s="62"/>
      <c r="LGT49" s="63"/>
      <c r="LGU49" s="62"/>
      <c r="LGV49" s="63"/>
      <c r="LGW49" s="62"/>
      <c r="LGX49" s="63"/>
      <c r="LGY49" s="62"/>
      <c r="LGZ49" s="63"/>
      <c r="LHA49" s="62"/>
      <c r="LHB49" s="63"/>
      <c r="LHC49" s="62"/>
      <c r="LHD49" s="63"/>
      <c r="LHE49" s="62"/>
      <c r="LHF49" s="63"/>
      <c r="LHG49" s="62"/>
      <c r="LHH49" s="63"/>
      <c r="LHI49" s="62"/>
      <c r="LHJ49" s="63"/>
      <c r="LHK49" s="62"/>
      <c r="LHL49" s="63"/>
      <c r="LHM49" s="62"/>
      <c r="LHN49" s="63"/>
      <c r="LHO49" s="62"/>
      <c r="LHP49" s="63"/>
      <c r="LHQ49" s="62"/>
      <c r="LHR49" s="63"/>
      <c r="LHS49" s="62"/>
      <c r="LHT49" s="63"/>
      <c r="LHU49" s="62"/>
      <c r="LHV49" s="63"/>
      <c r="LHW49" s="62"/>
      <c r="LHX49" s="63"/>
      <c r="LHY49" s="62"/>
      <c r="LHZ49" s="63"/>
      <c r="LIA49" s="62"/>
      <c r="LIB49" s="63"/>
      <c r="LIC49" s="62"/>
      <c r="LID49" s="63"/>
      <c r="LIE49" s="62"/>
      <c r="LIF49" s="63"/>
      <c r="LIG49" s="62"/>
      <c r="LIH49" s="63"/>
      <c r="LII49" s="62"/>
      <c r="LIJ49" s="63"/>
      <c r="LIK49" s="62"/>
      <c r="LIL49" s="63"/>
      <c r="LIM49" s="62"/>
      <c r="LIN49" s="63"/>
      <c r="LIO49" s="62"/>
      <c r="LIP49" s="63"/>
      <c r="LIQ49" s="62"/>
      <c r="LIR49" s="63"/>
      <c r="LIS49" s="62"/>
      <c r="LIT49" s="63"/>
      <c r="LIU49" s="62"/>
      <c r="LIV49" s="63"/>
      <c r="LIW49" s="62"/>
      <c r="LIX49" s="63"/>
      <c r="LIY49" s="62"/>
      <c r="LIZ49" s="63"/>
      <c r="LJA49" s="62"/>
      <c r="LJB49" s="63"/>
      <c r="LJC49" s="62"/>
      <c r="LJD49" s="63"/>
      <c r="LJE49" s="62"/>
      <c r="LJF49" s="63"/>
      <c r="LJG49" s="62"/>
      <c r="LJH49" s="63"/>
      <c r="LJI49" s="62"/>
      <c r="LJJ49" s="63"/>
      <c r="LJK49" s="62"/>
      <c r="LJL49" s="63"/>
      <c r="LJM49" s="62"/>
      <c r="LJN49" s="63"/>
      <c r="LJO49" s="62"/>
      <c r="LJP49" s="63"/>
      <c r="LJQ49" s="62"/>
      <c r="LJR49" s="63"/>
      <c r="LJS49" s="62"/>
      <c r="LJT49" s="63"/>
      <c r="LJU49" s="62"/>
      <c r="LJV49" s="63"/>
      <c r="LJW49" s="62"/>
      <c r="LJX49" s="63"/>
      <c r="LJY49" s="62"/>
      <c r="LJZ49" s="63"/>
      <c r="LKA49" s="62"/>
      <c r="LKB49" s="63"/>
      <c r="LKC49" s="62"/>
      <c r="LKD49" s="63"/>
      <c r="LKE49" s="62"/>
      <c r="LKF49" s="63"/>
      <c r="LKG49" s="62"/>
      <c r="LKH49" s="63"/>
      <c r="LKI49" s="62"/>
      <c r="LKJ49" s="63"/>
      <c r="LKK49" s="62"/>
      <c r="LKL49" s="63"/>
      <c r="LKM49" s="62"/>
      <c r="LKN49" s="63"/>
      <c r="LKO49" s="62"/>
      <c r="LKP49" s="63"/>
      <c r="LKQ49" s="62"/>
      <c r="LKR49" s="63"/>
      <c r="LKS49" s="62"/>
      <c r="LKT49" s="63"/>
      <c r="LKU49" s="62"/>
      <c r="LKV49" s="63"/>
      <c r="LKW49" s="62"/>
      <c r="LKX49" s="63"/>
      <c r="LKY49" s="62"/>
      <c r="LKZ49" s="63"/>
      <c r="LLA49" s="62"/>
      <c r="LLB49" s="63"/>
      <c r="LLC49" s="62"/>
      <c r="LLD49" s="63"/>
      <c r="LLE49" s="62"/>
      <c r="LLF49" s="63"/>
      <c r="LLG49" s="62"/>
      <c r="LLH49" s="63"/>
      <c r="LLI49" s="62"/>
      <c r="LLJ49" s="63"/>
      <c r="LLK49" s="62"/>
      <c r="LLL49" s="63"/>
      <c r="LLM49" s="62"/>
      <c r="LLN49" s="63"/>
      <c r="LLO49" s="62"/>
      <c r="LLP49" s="63"/>
      <c r="LLQ49" s="62"/>
      <c r="LLR49" s="63"/>
      <c r="LLS49" s="62"/>
      <c r="LLT49" s="63"/>
      <c r="LLU49" s="62"/>
      <c r="LLV49" s="63"/>
      <c r="LLW49" s="62"/>
      <c r="LLX49" s="63"/>
      <c r="LLY49" s="62"/>
      <c r="LLZ49" s="63"/>
      <c r="LMA49" s="62"/>
      <c r="LMB49" s="63"/>
      <c r="LMC49" s="62"/>
      <c r="LMD49" s="63"/>
      <c r="LME49" s="62"/>
      <c r="LMF49" s="63"/>
      <c r="LMG49" s="62"/>
      <c r="LMH49" s="63"/>
      <c r="LMI49" s="62"/>
      <c r="LMJ49" s="63"/>
      <c r="LMK49" s="62"/>
      <c r="LML49" s="63"/>
      <c r="LMM49" s="62"/>
      <c r="LMN49" s="63"/>
      <c r="LMO49" s="62"/>
      <c r="LMP49" s="63"/>
      <c r="LMQ49" s="62"/>
      <c r="LMR49" s="63"/>
      <c r="LMS49" s="62"/>
      <c r="LMT49" s="63"/>
      <c r="LMU49" s="62"/>
      <c r="LMV49" s="63"/>
      <c r="LMW49" s="62"/>
      <c r="LMX49" s="63"/>
      <c r="LMY49" s="62"/>
      <c r="LMZ49" s="63"/>
      <c r="LNA49" s="62"/>
      <c r="LNB49" s="63"/>
      <c r="LNC49" s="62"/>
      <c r="LND49" s="63"/>
      <c r="LNE49" s="62"/>
      <c r="LNF49" s="63"/>
      <c r="LNG49" s="62"/>
      <c r="LNH49" s="63"/>
      <c r="LNI49" s="62"/>
      <c r="LNJ49" s="63"/>
      <c r="LNK49" s="62"/>
      <c r="LNL49" s="63"/>
      <c r="LNM49" s="62"/>
      <c r="LNN49" s="63"/>
      <c r="LNO49" s="62"/>
      <c r="LNP49" s="63"/>
      <c r="LNQ49" s="62"/>
      <c r="LNR49" s="63"/>
      <c r="LNS49" s="62"/>
      <c r="LNT49" s="63"/>
      <c r="LNU49" s="62"/>
      <c r="LNV49" s="63"/>
      <c r="LNW49" s="62"/>
      <c r="LNX49" s="63"/>
      <c r="LNY49" s="62"/>
      <c r="LNZ49" s="63"/>
      <c r="LOA49" s="62"/>
      <c r="LOB49" s="63"/>
      <c r="LOC49" s="62"/>
      <c r="LOD49" s="63"/>
      <c r="LOE49" s="62"/>
      <c r="LOF49" s="63"/>
      <c r="LOG49" s="62"/>
      <c r="LOH49" s="63"/>
      <c r="LOI49" s="62"/>
      <c r="LOJ49" s="63"/>
      <c r="LOK49" s="62"/>
      <c r="LOL49" s="63"/>
      <c r="LOM49" s="62"/>
      <c r="LON49" s="63"/>
      <c r="LOO49" s="62"/>
      <c r="LOP49" s="63"/>
      <c r="LOQ49" s="62"/>
      <c r="LOR49" s="63"/>
      <c r="LOS49" s="62"/>
      <c r="LOT49" s="63"/>
      <c r="LOU49" s="62"/>
      <c r="LOV49" s="63"/>
      <c r="LOW49" s="62"/>
      <c r="LOX49" s="63"/>
      <c r="LOY49" s="62"/>
      <c r="LOZ49" s="63"/>
      <c r="LPA49" s="62"/>
      <c r="LPB49" s="63"/>
      <c r="LPC49" s="62"/>
      <c r="LPD49" s="63"/>
      <c r="LPE49" s="62"/>
      <c r="LPF49" s="63"/>
      <c r="LPG49" s="62"/>
      <c r="LPH49" s="63"/>
      <c r="LPI49" s="62"/>
      <c r="LPJ49" s="63"/>
      <c r="LPK49" s="62"/>
      <c r="LPL49" s="63"/>
      <c r="LPM49" s="62"/>
      <c r="LPN49" s="63"/>
      <c r="LPO49" s="62"/>
      <c r="LPP49" s="63"/>
      <c r="LPQ49" s="62"/>
      <c r="LPR49" s="63"/>
      <c r="LPS49" s="62"/>
      <c r="LPT49" s="63"/>
      <c r="LPU49" s="62"/>
      <c r="LPV49" s="63"/>
      <c r="LPW49" s="62"/>
      <c r="LPX49" s="63"/>
      <c r="LPY49" s="62"/>
      <c r="LPZ49" s="63"/>
      <c r="LQA49" s="62"/>
      <c r="LQB49" s="63"/>
      <c r="LQC49" s="62"/>
      <c r="LQD49" s="63"/>
      <c r="LQE49" s="62"/>
      <c r="LQF49" s="63"/>
      <c r="LQG49" s="62"/>
      <c r="LQH49" s="63"/>
      <c r="LQI49" s="62"/>
      <c r="LQJ49" s="63"/>
      <c r="LQK49" s="62"/>
      <c r="LQL49" s="63"/>
      <c r="LQM49" s="62"/>
      <c r="LQN49" s="63"/>
      <c r="LQO49" s="62"/>
      <c r="LQP49" s="63"/>
      <c r="LQQ49" s="62"/>
      <c r="LQR49" s="63"/>
      <c r="LQS49" s="62"/>
      <c r="LQT49" s="63"/>
      <c r="LQU49" s="62"/>
      <c r="LQV49" s="63"/>
      <c r="LQW49" s="62"/>
      <c r="LQX49" s="63"/>
      <c r="LQY49" s="62"/>
      <c r="LQZ49" s="63"/>
      <c r="LRA49" s="62"/>
      <c r="LRB49" s="63"/>
      <c r="LRC49" s="62"/>
      <c r="LRD49" s="63"/>
      <c r="LRE49" s="62"/>
      <c r="LRF49" s="63"/>
      <c r="LRG49" s="62"/>
      <c r="LRH49" s="63"/>
      <c r="LRI49" s="62"/>
      <c r="LRJ49" s="63"/>
      <c r="LRK49" s="62"/>
      <c r="LRL49" s="63"/>
      <c r="LRM49" s="62"/>
      <c r="LRN49" s="63"/>
      <c r="LRO49" s="62"/>
      <c r="LRP49" s="63"/>
      <c r="LRQ49" s="62"/>
      <c r="LRR49" s="63"/>
      <c r="LRS49" s="62"/>
      <c r="LRT49" s="63"/>
      <c r="LRU49" s="62"/>
      <c r="LRV49" s="63"/>
      <c r="LRW49" s="62"/>
      <c r="LRX49" s="63"/>
      <c r="LRY49" s="62"/>
      <c r="LRZ49" s="63"/>
      <c r="LSA49" s="62"/>
      <c r="LSB49" s="63"/>
      <c r="LSC49" s="62"/>
      <c r="LSD49" s="63"/>
      <c r="LSE49" s="62"/>
      <c r="LSF49" s="63"/>
      <c r="LSG49" s="62"/>
      <c r="LSH49" s="63"/>
      <c r="LSI49" s="62"/>
      <c r="LSJ49" s="63"/>
      <c r="LSK49" s="62"/>
      <c r="LSL49" s="63"/>
      <c r="LSM49" s="62"/>
      <c r="LSN49" s="63"/>
      <c r="LSO49" s="62"/>
      <c r="LSP49" s="63"/>
      <c r="LSQ49" s="62"/>
      <c r="LSR49" s="63"/>
      <c r="LSS49" s="62"/>
      <c r="LST49" s="63"/>
      <c r="LSU49" s="62"/>
      <c r="LSV49" s="63"/>
      <c r="LSW49" s="62"/>
      <c r="LSX49" s="63"/>
      <c r="LSY49" s="62"/>
      <c r="LSZ49" s="63"/>
      <c r="LTA49" s="62"/>
      <c r="LTB49" s="63"/>
      <c r="LTC49" s="62"/>
      <c r="LTD49" s="63"/>
      <c r="LTE49" s="62"/>
      <c r="LTF49" s="63"/>
      <c r="LTG49" s="62"/>
      <c r="LTH49" s="63"/>
      <c r="LTI49" s="62"/>
      <c r="LTJ49" s="63"/>
      <c r="LTK49" s="62"/>
      <c r="LTL49" s="63"/>
      <c r="LTM49" s="62"/>
      <c r="LTN49" s="63"/>
      <c r="LTO49" s="62"/>
      <c r="LTP49" s="63"/>
      <c r="LTQ49" s="62"/>
      <c r="LTR49" s="63"/>
      <c r="LTS49" s="62"/>
      <c r="LTT49" s="63"/>
      <c r="LTU49" s="62"/>
      <c r="LTV49" s="63"/>
      <c r="LTW49" s="62"/>
      <c r="LTX49" s="63"/>
      <c r="LTY49" s="62"/>
      <c r="LTZ49" s="63"/>
      <c r="LUA49" s="62"/>
      <c r="LUB49" s="63"/>
      <c r="LUC49" s="62"/>
      <c r="LUD49" s="63"/>
      <c r="LUE49" s="62"/>
      <c r="LUF49" s="63"/>
      <c r="LUG49" s="62"/>
      <c r="LUH49" s="63"/>
      <c r="LUI49" s="62"/>
      <c r="LUJ49" s="63"/>
      <c r="LUK49" s="62"/>
      <c r="LUL49" s="63"/>
      <c r="LUM49" s="62"/>
      <c r="LUN49" s="63"/>
      <c r="LUO49" s="62"/>
      <c r="LUP49" s="63"/>
      <c r="LUQ49" s="62"/>
      <c r="LUR49" s="63"/>
      <c r="LUS49" s="62"/>
      <c r="LUT49" s="63"/>
      <c r="LUU49" s="62"/>
      <c r="LUV49" s="63"/>
      <c r="LUW49" s="62"/>
      <c r="LUX49" s="63"/>
      <c r="LUY49" s="62"/>
      <c r="LUZ49" s="63"/>
      <c r="LVA49" s="62"/>
      <c r="LVB49" s="63"/>
      <c r="LVC49" s="62"/>
      <c r="LVD49" s="63"/>
      <c r="LVE49" s="62"/>
      <c r="LVF49" s="63"/>
      <c r="LVG49" s="62"/>
      <c r="LVH49" s="63"/>
      <c r="LVI49" s="62"/>
      <c r="LVJ49" s="63"/>
      <c r="LVK49" s="62"/>
      <c r="LVL49" s="63"/>
      <c r="LVM49" s="62"/>
      <c r="LVN49" s="63"/>
      <c r="LVO49" s="62"/>
      <c r="LVP49" s="63"/>
      <c r="LVQ49" s="62"/>
      <c r="LVR49" s="63"/>
      <c r="LVS49" s="62"/>
      <c r="LVT49" s="63"/>
      <c r="LVU49" s="62"/>
      <c r="LVV49" s="63"/>
      <c r="LVW49" s="62"/>
      <c r="LVX49" s="63"/>
      <c r="LVY49" s="62"/>
      <c r="LVZ49" s="63"/>
      <c r="LWA49" s="62"/>
      <c r="LWB49" s="63"/>
      <c r="LWC49" s="62"/>
      <c r="LWD49" s="63"/>
      <c r="LWE49" s="62"/>
      <c r="LWF49" s="63"/>
      <c r="LWG49" s="62"/>
      <c r="LWH49" s="63"/>
      <c r="LWI49" s="62"/>
      <c r="LWJ49" s="63"/>
      <c r="LWK49" s="62"/>
      <c r="LWL49" s="63"/>
      <c r="LWM49" s="62"/>
      <c r="LWN49" s="63"/>
      <c r="LWO49" s="62"/>
      <c r="LWP49" s="63"/>
      <c r="LWQ49" s="62"/>
      <c r="LWR49" s="63"/>
      <c r="LWS49" s="62"/>
      <c r="LWT49" s="63"/>
      <c r="LWU49" s="62"/>
      <c r="LWV49" s="63"/>
      <c r="LWW49" s="62"/>
      <c r="LWX49" s="63"/>
      <c r="LWY49" s="62"/>
      <c r="LWZ49" s="63"/>
      <c r="LXA49" s="62"/>
      <c r="LXB49" s="63"/>
      <c r="LXC49" s="62"/>
      <c r="LXD49" s="63"/>
      <c r="LXE49" s="62"/>
      <c r="LXF49" s="63"/>
      <c r="LXG49" s="62"/>
      <c r="LXH49" s="63"/>
      <c r="LXI49" s="62"/>
      <c r="LXJ49" s="63"/>
      <c r="LXK49" s="62"/>
      <c r="LXL49" s="63"/>
      <c r="LXM49" s="62"/>
      <c r="LXN49" s="63"/>
      <c r="LXO49" s="62"/>
      <c r="LXP49" s="63"/>
      <c r="LXQ49" s="62"/>
      <c r="LXR49" s="63"/>
      <c r="LXS49" s="62"/>
      <c r="LXT49" s="63"/>
      <c r="LXU49" s="62"/>
      <c r="LXV49" s="63"/>
      <c r="LXW49" s="62"/>
      <c r="LXX49" s="63"/>
      <c r="LXY49" s="62"/>
      <c r="LXZ49" s="63"/>
      <c r="LYA49" s="62"/>
      <c r="LYB49" s="63"/>
      <c r="LYC49" s="62"/>
      <c r="LYD49" s="63"/>
      <c r="LYE49" s="62"/>
      <c r="LYF49" s="63"/>
      <c r="LYG49" s="62"/>
      <c r="LYH49" s="63"/>
      <c r="LYI49" s="62"/>
      <c r="LYJ49" s="63"/>
      <c r="LYK49" s="62"/>
      <c r="LYL49" s="63"/>
      <c r="LYM49" s="62"/>
      <c r="LYN49" s="63"/>
      <c r="LYO49" s="62"/>
      <c r="LYP49" s="63"/>
      <c r="LYQ49" s="62"/>
      <c r="LYR49" s="63"/>
      <c r="LYS49" s="62"/>
      <c r="LYT49" s="63"/>
      <c r="LYU49" s="62"/>
      <c r="LYV49" s="63"/>
      <c r="LYW49" s="62"/>
      <c r="LYX49" s="63"/>
      <c r="LYY49" s="62"/>
      <c r="LYZ49" s="63"/>
      <c r="LZA49" s="62"/>
      <c r="LZB49" s="63"/>
      <c r="LZC49" s="62"/>
      <c r="LZD49" s="63"/>
      <c r="LZE49" s="62"/>
      <c r="LZF49" s="63"/>
      <c r="LZG49" s="62"/>
      <c r="LZH49" s="63"/>
      <c r="LZI49" s="62"/>
      <c r="LZJ49" s="63"/>
      <c r="LZK49" s="62"/>
      <c r="LZL49" s="63"/>
      <c r="LZM49" s="62"/>
      <c r="LZN49" s="63"/>
      <c r="LZO49" s="62"/>
      <c r="LZP49" s="63"/>
      <c r="LZQ49" s="62"/>
      <c r="LZR49" s="63"/>
      <c r="LZS49" s="62"/>
      <c r="LZT49" s="63"/>
      <c r="LZU49" s="62"/>
      <c r="LZV49" s="63"/>
      <c r="LZW49" s="62"/>
      <c r="LZX49" s="63"/>
      <c r="LZY49" s="62"/>
      <c r="LZZ49" s="63"/>
      <c r="MAA49" s="62"/>
      <c r="MAB49" s="63"/>
      <c r="MAC49" s="62"/>
      <c r="MAD49" s="63"/>
      <c r="MAE49" s="62"/>
      <c r="MAF49" s="63"/>
      <c r="MAG49" s="62"/>
      <c r="MAH49" s="63"/>
      <c r="MAI49" s="62"/>
      <c r="MAJ49" s="63"/>
      <c r="MAK49" s="62"/>
      <c r="MAL49" s="63"/>
      <c r="MAM49" s="62"/>
      <c r="MAN49" s="63"/>
      <c r="MAO49" s="62"/>
      <c r="MAP49" s="63"/>
      <c r="MAQ49" s="62"/>
      <c r="MAR49" s="63"/>
      <c r="MAS49" s="62"/>
      <c r="MAT49" s="63"/>
      <c r="MAU49" s="62"/>
      <c r="MAV49" s="63"/>
      <c r="MAW49" s="62"/>
      <c r="MAX49" s="63"/>
      <c r="MAY49" s="62"/>
      <c r="MAZ49" s="63"/>
      <c r="MBA49" s="62"/>
      <c r="MBB49" s="63"/>
      <c r="MBC49" s="62"/>
      <c r="MBD49" s="63"/>
      <c r="MBE49" s="62"/>
      <c r="MBF49" s="63"/>
      <c r="MBG49" s="62"/>
      <c r="MBH49" s="63"/>
      <c r="MBI49" s="62"/>
      <c r="MBJ49" s="63"/>
      <c r="MBK49" s="62"/>
      <c r="MBL49" s="63"/>
      <c r="MBM49" s="62"/>
      <c r="MBN49" s="63"/>
      <c r="MBO49" s="62"/>
      <c r="MBP49" s="63"/>
      <c r="MBQ49" s="62"/>
      <c r="MBR49" s="63"/>
      <c r="MBS49" s="62"/>
      <c r="MBT49" s="63"/>
      <c r="MBU49" s="62"/>
      <c r="MBV49" s="63"/>
      <c r="MBW49" s="62"/>
      <c r="MBX49" s="63"/>
      <c r="MBY49" s="62"/>
      <c r="MBZ49" s="63"/>
      <c r="MCA49" s="62"/>
      <c r="MCB49" s="63"/>
      <c r="MCC49" s="62"/>
      <c r="MCD49" s="63"/>
      <c r="MCE49" s="62"/>
      <c r="MCF49" s="63"/>
      <c r="MCG49" s="62"/>
      <c r="MCH49" s="63"/>
      <c r="MCI49" s="62"/>
      <c r="MCJ49" s="63"/>
      <c r="MCK49" s="62"/>
      <c r="MCL49" s="63"/>
      <c r="MCM49" s="62"/>
      <c r="MCN49" s="63"/>
      <c r="MCO49" s="62"/>
      <c r="MCP49" s="63"/>
      <c r="MCQ49" s="62"/>
      <c r="MCR49" s="63"/>
      <c r="MCS49" s="62"/>
      <c r="MCT49" s="63"/>
      <c r="MCU49" s="62"/>
      <c r="MCV49" s="63"/>
      <c r="MCW49" s="62"/>
      <c r="MCX49" s="63"/>
      <c r="MCY49" s="62"/>
      <c r="MCZ49" s="63"/>
      <c r="MDA49" s="62"/>
      <c r="MDB49" s="63"/>
      <c r="MDC49" s="62"/>
      <c r="MDD49" s="63"/>
      <c r="MDE49" s="62"/>
      <c r="MDF49" s="63"/>
      <c r="MDG49" s="62"/>
      <c r="MDH49" s="63"/>
      <c r="MDI49" s="62"/>
      <c r="MDJ49" s="63"/>
      <c r="MDK49" s="62"/>
      <c r="MDL49" s="63"/>
      <c r="MDM49" s="62"/>
      <c r="MDN49" s="63"/>
      <c r="MDO49" s="62"/>
      <c r="MDP49" s="63"/>
      <c r="MDQ49" s="62"/>
      <c r="MDR49" s="63"/>
      <c r="MDS49" s="62"/>
      <c r="MDT49" s="63"/>
      <c r="MDU49" s="62"/>
      <c r="MDV49" s="63"/>
      <c r="MDW49" s="62"/>
      <c r="MDX49" s="63"/>
      <c r="MDY49" s="62"/>
      <c r="MDZ49" s="63"/>
      <c r="MEA49" s="62"/>
      <c r="MEB49" s="63"/>
      <c r="MEC49" s="62"/>
      <c r="MED49" s="63"/>
      <c r="MEE49" s="62"/>
      <c r="MEF49" s="63"/>
      <c r="MEG49" s="62"/>
      <c r="MEH49" s="63"/>
      <c r="MEI49" s="62"/>
      <c r="MEJ49" s="63"/>
      <c r="MEK49" s="62"/>
      <c r="MEL49" s="63"/>
      <c r="MEM49" s="62"/>
      <c r="MEN49" s="63"/>
      <c r="MEO49" s="62"/>
      <c r="MEP49" s="63"/>
      <c r="MEQ49" s="62"/>
      <c r="MER49" s="63"/>
      <c r="MES49" s="62"/>
      <c r="MET49" s="63"/>
      <c r="MEU49" s="62"/>
      <c r="MEV49" s="63"/>
      <c r="MEW49" s="62"/>
      <c r="MEX49" s="63"/>
      <c r="MEY49" s="62"/>
      <c r="MEZ49" s="63"/>
      <c r="MFA49" s="62"/>
      <c r="MFB49" s="63"/>
      <c r="MFC49" s="62"/>
      <c r="MFD49" s="63"/>
      <c r="MFE49" s="62"/>
      <c r="MFF49" s="63"/>
      <c r="MFG49" s="62"/>
      <c r="MFH49" s="63"/>
      <c r="MFI49" s="62"/>
      <c r="MFJ49" s="63"/>
      <c r="MFK49" s="62"/>
      <c r="MFL49" s="63"/>
      <c r="MFM49" s="62"/>
      <c r="MFN49" s="63"/>
      <c r="MFO49" s="62"/>
      <c r="MFP49" s="63"/>
      <c r="MFQ49" s="62"/>
      <c r="MFR49" s="63"/>
      <c r="MFS49" s="62"/>
      <c r="MFT49" s="63"/>
      <c r="MFU49" s="62"/>
      <c r="MFV49" s="63"/>
      <c r="MFW49" s="62"/>
      <c r="MFX49" s="63"/>
      <c r="MFY49" s="62"/>
      <c r="MFZ49" s="63"/>
      <c r="MGA49" s="62"/>
      <c r="MGB49" s="63"/>
      <c r="MGC49" s="62"/>
      <c r="MGD49" s="63"/>
      <c r="MGE49" s="62"/>
      <c r="MGF49" s="63"/>
      <c r="MGG49" s="62"/>
      <c r="MGH49" s="63"/>
      <c r="MGI49" s="62"/>
      <c r="MGJ49" s="63"/>
      <c r="MGK49" s="62"/>
      <c r="MGL49" s="63"/>
      <c r="MGM49" s="62"/>
      <c r="MGN49" s="63"/>
      <c r="MGO49" s="62"/>
      <c r="MGP49" s="63"/>
      <c r="MGQ49" s="62"/>
      <c r="MGR49" s="63"/>
      <c r="MGS49" s="62"/>
      <c r="MGT49" s="63"/>
      <c r="MGU49" s="62"/>
      <c r="MGV49" s="63"/>
      <c r="MGW49" s="62"/>
      <c r="MGX49" s="63"/>
      <c r="MGY49" s="62"/>
      <c r="MGZ49" s="63"/>
      <c r="MHA49" s="62"/>
      <c r="MHB49" s="63"/>
      <c r="MHC49" s="62"/>
      <c r="MHD49" s="63"/>
      <c r="MHE49" s="62"/>
      <c r="MHF49" s="63"/>
      <c r="MHG49" s="62"/>
      <c r="MHH49" s="63"/>
      <c r="MHI49" s="62"/>
      <c r="MHJ49" s="63"/>
      <c r="MHK49" s="62"/>
      <c r="MHL49" s="63"/>
      <c r="MHM49" s="62"/>
      <c r="MHN49" s="63"/>
      <c r="MHO49" s="62"/>
      <c r="MHP49" s="63"/>
      <c r="MHQ49" s="62"/>
      <c r="MHR49" s="63"/>
      <c r="MHS49" s="62"/>
      <c r="MHT49" s="63"/>
      <c r="MHU49" s="62"/>
      <c r="MHV49" s="63"/>
      <c r="MHW49" s="62"/>
      <c r="MHX49" s="63"/>
      <c r="MHY49" s="62"/>
      <c r="MHZ49" s="63"/>
      <c r="MIA49" s="62"/>
      <c r="MIB49" s="63"/>
      <c r="MIC49" s="62"/>
      <c r="MID49" s="63"/>
      <c r="MIE49" s="62"/>
      <c r="MIF49" s="63"/>
      <c r="MIG49" s="62"/>
      <c r="MIH49" s="63"/>
      <c r="MII49" s="62"/>
      <c r="MIJ49" s="63"/>
      <c r="MIK49" s="62"/>
      <c r="MIL49" s="63"/>
      <c r="MIM49" s="62"/>
      <c r="MIN49" s="63"/>
      <c r="MIO49" s="62"/>
      <c r="MIP49" s="63"/>
      <c r="MIQ49" s="62"/>
      <c r="MIR49" s="63"/>
      <c r="MIS49" s="62"/>
      <c r="MIT49" s="63"/>
      <c r="MIU49" s="62"/>
      <c r="MIV49" s="63"/>
      <c r="MIW49" s="62"/>
      <c r="MIX49" s="63"/>
      <c r="MIY49" s="62"/>
      <c r="MIZ49" s="63"/>
      <c r="MJA49" s="62"/>
      <c r="MJB49" s="63"/>
      <c r="MJC49" s="62"/>
      <c r="MJD49" s="63"/>
      <c r="MJE49" s="62"/>
      <c r="MJF49" s="63"/>
      <c r="MJG49" s="62"/>
      <c r="MJH49" s="63"/>
      <c r="MJI49" s="62"/>
      <c r="MJJ49" s="63"/>
      <c r="MJK49" s="62"/>
      <c r="MJL49" s="63"/>
      <c r="MJM49" s="62"/>
      <c r="MJN49" s="63"/>
      <c r="MJO49" s="62"/>
      <c r="MJP49" s="63"/>
      <c r="MJQ49" s="62"/>
      <c r="MJR49" s="63"/>
      <c r="MJS49" s="62"/>
      <c r="MJT49" s="63"/>
      <c r="MJU49" s="62"/>
      <c r="MJV49" s="63"/>
      <c r="MJW49" s="62"/>
      <c r="MJX49" s="63"/>
      <c r="MJY49" s="62"/>
      <c r="MJZ49" s="63"/>
      <c r="MKA49" s="62"/>
      <c r="MKB49" s="63"/>
      <c r="MKC49" s="62"/>
      <c r="MKD49" s="63"/>
      <c r="MKE49" s="62"/>
      <c r="MKF49" s="63"/>
      <c r="MKG49" s="62"/>
      <c r="MKH49" s="63"/>
      <c r="MKI49" s="62"/>
      <c r="MKJ49" s="63"/>
      <c r="MKK49" s="62"/>
      <c r="MKL49" s="63"/>
      <c r="MKM49" s="62"/>
      <c r="MKN49" s="63"/>
      <c r="MKO49" s="62"/>
      <c r="MKP49" s="63"/>
      <c r="MKQ49" s="62"/>
      <c r="MKR49" s="63"/>
      <c r="MKS49" s="62"/>
      <c r="MKT49" s="63"/>
      <c r="MKU49" s="62"/>
      <c r="MKV49" s="63"/>
      <c r="MKW49" s="62"/>
      <c r="MKX49" s="63"/>
      <c r="MKY49" s="62"/>
      <c r="MKZ49" s="63"/>
      <c r="MLA49" s="62"/>
      <c r="MLB49" s="63"/>
      <c r="MLC49" s="62"/>
      <c r="MLD49" s="63"/>
      <c r="MLE49" s="62"/>
      <c r="MLF49" s="63"/>
      <c r="MLG49" s="62"/>
      <c r="MLH49" s="63"/>
      <c r="MLI49" s="62"/>
      <c r="MLJ49" s="63"/>
      <c r="MLK49" s="62"/>
      <c r="MLL49" s="63"/>
      <c r="MLM49" s="62"/>
      <c r="MLN49" s="63"/>
      <c r="MLO49" s="62"/>
      <c r="MLP49" s="63"/>
      <c r="MLQ49" s="62"/>
      <c r="MLR49" s="63"/>
      <c r="MLS49" s="62"/>
      <c r="MLT49" s="63"/>
      <c r="MLU49" s="62"/>
      <c r="MLV49" s="63"/>
      <c r="MLW49" s="62"/>
      <c r="MLX49" s="63"/>
      <c r="MLY49" s="62"/>
      <c r="MLZ49" s="63"/>
      <c r="MMA49" s="62"/>
      <c r="MMB49" s="63"/>
      <c r="MMC49" s="62"/>
      <c r="MMD49" s="63"/>
      <c r="MME49" s="62"/>
      <c r="MMF49" s="63"/>
      <c r="MMG49" s="62"/>
      <c r="MMH49" s="63"/>
      <c r="MMI49" s="62"/>
      <c r="MMJ49" s="63"/>
      <c r="MMK49" s="62"/>
      <c r="MML49" s="63"/>
      <c r="MMM49" s="62"/>
      <c r="MMN49" s="63"/>
      <c r="MMO49" s="62"/>
      <c r="MMP49" s="63"/>
      <c r="MMQ49" s="62"/>
      <c r="MMR49" s="63"/>
      <c r="MMS49" s="62"/>
      <c r="MMT49" s="63"/>
      <c r="MMU49" s="62"/>
      <c r="MMV49" s="63"/>
      <c r="MMW49" s="62"/>
      <c r="MMX49" s="63"/>
      <c r="MMY49" s="62"/>
      <c r="MMZ49" s="63"/>
      <c r="MNA49" s="62"/>
      <c r="MNB49" s="63"/>
      <c r="MNC49" s="62"/>
      <c r="MND49" s="63"/>
      <c r="MNE49" s="62"/>
      <c r="MNF49" s="63"/>
      <c r="MNG49" s="62"/>
      <c r="MNH49" s="63"/>
      <c r="MNI49" s="62"/>
      <c r="MNJ49" s="63"/>
      <c r="MNK49" s="62"/>
      <c r="MNL49" s="63"/>
      <c r="MNM49" s="62"/>
      <c r="MNN49" s="63"/>
      <c r="MNO49" s="62"/>
      <c r="MNP49" s="63"/>
      <c r="MNQ49" s="62"/>
      <c r="MNR49" s="63"/>
      <c r="MNS49" s="62"/>
      <c r="MNT49" s="63"/>
      <c r="MNU49" s="62"/>
      <c r="MNV49" s="63"/>
      <c r="MNW49" s="62"/>
      <c r="MNX49" s="63"/>
      <c r="MNY49" s="62"/>
      <c r="MNZ49" s="63"/>
      <c r="MOA49" s="62"/>
      <c r="MOB49" s="63"/>
      <c r="MOC49" s="62"/>
      <c r="MOD49" s="63"/>
      <c r="MOE49" s="62"/>
      <c r="MOF49" s="63"/>
      <c r="MOG49" s="62"/>
      <c r="MOH49" s="63"/>
      <c r="MOI49" s="62"/>
      <c r="MOJ49" s="63"/>
      <c r="MOK49" s="62"/>
      <c r="MOL49" s="63"/>
      <c r="MOM49" s="62"/>
      <c r="MON49" s="63"/>
      <c r="MOO49" s="62"/>
      <c r="MOP49" s="63"/>
      <c r="MOQ49" s="62"/>
      <c r="MOR49" s="63"/>
      <c r="MOS49" s="62"/>
      <c r="MOT49" s="63"/>
      <c r="MOU49" s="62"/>
      <c r="MOV49" s="63"/>
      <c r="MOW49" s="62"/>
      <c r="MOX49" s="63"/>
      <c r="MOY49" s="62"/>
      <c r="MOZ49" s="63"/>
      <c r="MPA49" s="62"/>
      <c r="MPB49" s="63"/>
      <c r="MPC49" s="62"/>
      <c r="MPD49" s="63"/>
      <c r="MPE49" s="62"/>
      <c r="MPF49" s="63"/>
      <c r="MPG49" s="62"/>
      <c r="MPH49" s="63"/>
      <c r="MPI49" s="62"/>
      <c r="MPJ49" s="63"/>
      <c r="MPK49" s="62"/>
      <c r="MPL49" s="63"/>
      <c r="MPM49" s="62"/>
      <c r="MPN49" s="63"/>
      <c r="MPO49" s="62"/>
      <c r="MPP49" s="63"/>
      <c r="MPQ49" s="62"/>
      <c r="MPR49" s="63"/>
      <c r="MPS49" s="62"/>
      <c r="MPT49" s="63"/>
      <c r="MPU49" s="62"/>
      <c r="MPV49" s="63"/>
      <c r="MPW49" s="62"/>
      <c r="MPX49" s="63"/>
      <c r="MPY49" s="62"/>
      <c r="MPZ49" s="63"/>
      <c r="MQA49" s="62"/>
      <c r="MQB49" s="63"/>
      <c r="MQC49" s="62"/>
      <c r="MQD49" s="63"/>
      <c r="MQE49" s="62"/>
      <c r="MQF49" s="63"/>
      <c r="MQG49" s="62"/>
      <c r="MQH49" s="63"/>
      <c r="MQI49" s="62"/>
      <c r="MQJ49" s="63"/>
      <c r="MQK49" s="62"/>
      <c r="MQL49" s="63"/>
      <c r="MQM49" s="62"/>
      <c r="MQN49" s="63"/>
      <c r="MQO49" s="62"/>
      <c r="MQP49" s="63"/>
      <c r="MQQ49" s="62"/>
      <c r="MQR49" s="63"/>
      <c r="MQS49" s="62"/>
      <c r="MQT49" s="63"/>
      <c r="MQU49" s="62"/>
      <c r="MQV49" s="63"/>
      <c r="MQW49" s="62"/>
      <c r="MQX49" s="63"/>
      <c r="MQY49" s="62"/>
      <c r="MQZ49" s="63"/>
      <c r="MRA49" s="62"/>
      <c r="MRB49" s="63"/>
      <c r="MRC49" s="62"/>
      <c r="MRD49" s="63"/>
      <c r="MRE49" s="62"/>
      <c r="MRF49" s="63"/>
      <c r="MRG49" s="62"/>
      <c r="MRH49" s="63"/>
      <c r="MRI49" s="62"/>
      <c r="MRJ49" s="63"/>
      <c r="MRK49" s="62"/>
      <c r="MRL49" s="63"/>
      <c r="MRM49" s="62"/>
      <c r="MRN49" s="63"/>
      <c r="MRO49" s="62"/>
      <c r="MRP49" s="63"/>
      <c r="MRQ49" s="62"/>
      <c r="MRR49" s="63"/>
      <c r="MRS49" s="62"/>
      <c r="MRT49" s="63"/>
      <c r="MRU49" s="62"/>
      <c r="MRV49" s="63"/>
      <c r="MRW49" s="62"/>
      <c r="MRX49" s="63"/>
      <c r="MRY49" s="62"/>
      <c r="MRZ49" s="63"/>
      <c r="MSA49" s="62"/>
      <c r="MSB49" s="63"/>
      <c r="MSC49" s="62"/>
      <c r="MSD49" s="63"/>
      <c r="MSE49" s="62"/>
      <c r="MSF49" s="63"/>
      <c r="MSG49" s="62"/>
      <c r="MSH49" s="63"/>
      <c r="MSI49" s="62"/>
      <c r="MSJ49" s="63"/>
      <c r="MSK49" s="62"/>
      <c r="MSL49" s="63"/>
      <c r="MSM49" s="62"/>
      <c r="MSN49" s="63"/>
      <c r="MSO49" s="62"/>
      <c r="MSP49" s="63"/>
      <c r="MSQ49" s="62"/>
      <c r="MSR49" s="63"/>
      <c r="MSS49" s="62"/>
      <c r="MST49" s="63"/>
      <c r="MSU49" s="62"/>
      <c r="MSV49" s="63"/>
      <c r="MSW49" s="62"/>
      <c r="MSX49" s="63"/>
      <c r="MSY49" s="62"/>
      <c r="MSZ49" s="63"/>
      <c r="MTA49" s="62"/>
      <c r="MTB49" s="63"/>
      <c r="MTC49" s="62"/>
      <c r="MTD49" s="63"/>
      <c r="MTE49" s="62"/>
      <c r="MTF49" s="63"/>
      <c r="MTG49" s="62"/>
      <c r="MTH49" s="63"/>
      <c r="MTI49" s="62"/>
      <c r="MTJ49" s="63"/>
      <c r="MTK49" s="62"/>
      <c r="MTL49" s="63"/>
      <c r="MTM49" s="62"/>
      <c r="MTN49" s="63"/>
      <c r="MTO49" s="62"/>
      <c r="MTP49" s="63"/>
      <c r="MTQ49" s="62"/>
      <c r="MTR49" s="63"/>
      <c r="MTS49" s="62"/>
      <c r="MTT49" s="63"/>
      <c r="MTU49" s="62"/>
      <c r="MTV49" s="63"/>
      <c r="MTW49" s="62"/>
      <c r="MTX49" s="63"/>
      <c r="MTY49" s="62"/>
      <c r="MTZ49" s="63"/>
      <c r="MUA49" s="62"/>
      <c r="MUB49" s="63"/>
      <c r="MUC49" s="62"/>
      <c r="MUD49" s="63"/>
      <c r="MUE49" s="62"/>
      <c r="MUF49" s="63"/>
      <c r="MUG49" s="62"/>
      <c r="MUH49" s="63"/>
      <c r="MUI49" s="62"/>
      <c r="MUJ49" s="63"/>
      <c r="MUK49" s="62"/>
      <c r="MUL49" s="63"/>
      <c r="MUM49" s="62"/>
      <c r="MUN49" s="63"/>
      <c r="MUO49" s="62"/>
      <c r="MUP49" s="63"/>
      <c r="MUQ49" s="62"/>
      <c r="MUR49" s="63"/>
      <c r="MUS49" s="62"/>
      <c r="MUT49" s="63"/>
      <c r="MUU49" s="62"/>
      <c r="MUV49" s="63"/>
      <c r="MUW49" s="62"/>
      <c r="MUX49" s="63"/>
      <c r="MUY49" s="62"/>
      <c r="MUZ49" s="63"/>
      <c r="MVA49" s="62"/>
      <c r="MVB49" s="63"/>
      <c r="MVC49" s="62"/>
      <c r="MVD49" s="63"/>
      <c r="MVE49" s="62"/>
      <c r="MVF49" s="63"/>
      <c r="MVG49" s="62"/>
      <c r="MVH49" s="63"/>
      <c r="MVI49" s="62"/>
      <c r="MVJ49" s="63"/>
      <c r="MVK49" s="62"/>
      <c r="MVL49" s="63"/>
      <c r="MVM49" s="62"/>
      <c r="MVN49" s="63"/>
      <c r="MVO49" s="62"/>
      <c r="MVP49" s="63"/>
      <c r="MVQ49" s="62"/>
      <c r="MVR49" s="63"/>
      <c r="MVS49" s="62"/>
      <c r="MVT49" s="63"/>
      <c r="MVU49" s="62"/>
      <c r="MVV49" s="63"/>
      <c r="MVW49" s="62"/>
      <c r="MVX49" s="63"/>
      <c r="MVY49" s="62"/>
      <c r="MVZ49" s="63"/>
      <c r="MWA49" s="62"/>
      <c r="MWB49" s="63"/>
      <c r="MWC49" s="62"/>
      <c r="MWD49" s="63"/>
      <c r="MWE49" s="62"/>
      <c r="MWF49" s="63"/>
      <c r="MWG49" s="62"/>
      <c r="MWH49" s="63"/>
      <c r="MWI49" s="62"/>
      <c r="MWJ49" s="63"/>
      <c r="MWK49" s="62"/>
      <c r="MWL49" s="63"/>
      <c r="MWM49" s="62"/>
      <c r="MWN49" s="63"/>
      <c r="MWO49" s="62"/>
      <c r="MWP49" s="63"/>
      <c r="MWQ49" s="62"/>
      <c r="MWR49" s="63"/>
      <c r="MWS49" s="62"/>
      <c r="MWT49" s="63"/>
      <c r="MWU49" s="62"/>
      <c r="MWV49" s="63"/>
      <c r="MWW49" s="62"/>
      <c r="MWX49" s="63"/>
      <c r="MWY49" s="62"/>
      <c r="MWZ49" s="63"/>
      <c r="MXA49" s="62"/>
      <c r="MXB49" s="63"/>
      <c r="MXC49" s="62"/>
      <c r="MXD49" s="63"/>
      <c r="MXE49" s="62"/>
      <c r="MXF49" s="63"/>
      <c r="MXG49" s="62"/>
      <c r="MXH49" s="63"/>
      <c r="MXI49" s="62"/>
      <c r="MXJ49" s="63"/>
      <c r="MXK49" s="62"/>
      <c r="MXL49" s="63"/>
      <c r="MXM49" s="62"/>
      <c r="MXN49" s="63"/>
      <c r="MXO49" s="62"/>
      <c r="MXP49" s="63"/>
      <c r="MXQ49" s="62"/>
      <c r="MXR49" s="63"/>
      <c r="MXS49" s="62"/>
      <c r="MXT49" s="63"/>
      <c r="MXU49" s="62"/>
      <c r="MXV49" s="63"/>
      <c r="MXW49" s="62"/>
      <c r="MXX49" s="63"/>
      <c r="MXY49" s="62"/>
      <c r="MXZ49" s="63"/>
      <c r="MYA49" s="62"/>
      <c r="MYB49" s="63"/>
      <c r="MYC49" s="62"/>
      <c r="MYD49" s="63"/>
      <c r="MYE49" s="62"/>
      <c r="MYF49" s="63"/>
      <c r="MYG49" s="62"/>
      <c r="MYH49" s="63"/>
      <c r="MYI49" s="62"/>
      <c r="MYJ49" s="63"/>
      <c r="MYK49" s="62"/>
      <c r="MYL49" s="63"/>
      <c r="MYM49" s="62"/>
      <c r="MYN49" s="63"/>
      <c r="MYO49" s="62"/>
      <c r="MYP49" s="63"/>
      <c r="MYQ49" s="62"/>
      <c r="MYR49" s="63"/>
      <c r="MYS49" s="62"/>
      <c r="MYT49" s="63"/>
      <c r="MYU49" s="62"/>
      <c r="MYV49" s="63"/>
      <c r="MYW49" s="62"/>
      <c r="MYX49" s="63"/>
      <c r="MYY49" s="62"/>
      <c r="MYZ49" s="63"/>
      <c r="MZA49" s="62"/>
      <c r="MZB49" s="63"/>
      <c r="MZC49" s="62"/>
      <c r="MZD49" s="63"/>
      <c r="MZE49" s="62"/>
      <c r="MZF49" s="63"/>
      <c r="MZG49" s="62"/>
      <c r="MZH49" s="63"/>
      <c r="MZI49" s="62"/>
      <c r="MZJ49" s="63"/>
      <c r="MZK49" s="62"/>
      <c r="MZL49" s="63"/>
      <c r="MZM49" s="62"/>
      <c r="MZN49" s="63"/>
      <c r="MZO49" s="62"/>
      <c r="MZP49" s="63"/>
      <c r="MZQ49" s="62"/>
      <c r="MZR49" s="63"/>
      <c r="MZS49" s="62"/>
      <c r="MZT49" s="63"/>
      <c r="MZU49" s="62"/>
      <c r="MZV49" s="63"/>
      <c r="MZW49" s="62"/>
      <c r="MZX49" s="63"/>
      <c r="MZY49" s="62"/>
      <c r="MZZ49" s="63"/>
      <c r="NAA49" s="62"/>
      <c r="NAB49" s="63"/>
      <c r="NAC49" s="62"/>
      <c r="NAD49" s="63"/>
      <c r="NAE49" s="62"/>
      <c r="NAF49" s="63"/>
      <c r="NAG49" s="62"/>
      <c r="NAH49" s="63"/>
      <c r="NAI49" s="62"/>
      <c r="NAJ49" s="63"/>
      <c r="NAK49" s="62"/>
      <c r="NAL49" s="63"/>
      <c r="NAM49" s="62"/>
      <c r="NAN49" s="63"/>
      <c r="NAO49" s="62"/>
      <c r="NAP49" s="63"/>
      <c r="NAQ49" s="62"/>
      <c r="NAR49" s="63"/>
      <c r="NAS49" s="62"/>
      <c r="NAT49" s="63"/>
      <c r="NAU49" s="62"/>
      <c r="NAV49" s="63"/>
      <c r="NAW49" s="62"/>
      <c r="NAX49" s="63"/>
      <c r="NAY49" s="62"/>
      <c r="NAZ49" s="63"/>
      <c r="NBA49" s="62"/>
      <c r="NBB49" s="63"/>
      <c r="NBC49" s="62"/>
      <c r="NBD49" s="63"/>
      <c r="NBE49" s="62"/>
      <c r="NBF49" s="63"/>
      <c r="NBG49" s="62"/>
      <c r="NBH49" s="63"/>
      <c r="NBI49" s="62"/>
      <c r="NBJ49" s="63"/>
      <c r="NBK49" s="62"/>
      <c r="NBL49" s="63"/>
      <c r="NBM49" s="62"/>
      <c r="NBN49" s="63"/>
      <c r="NBO49" s="62"/>
      <c r="NBP49" s="63"/>
      <c r="NBQ49" s="62"/>
      <c r="NBR49" s="63"/>
      <c r="NBS49" s="62"/>
      <c r="NBT49" s="63"/>
      <c r="NBU49" s="62"/>
      <c r="NBV49" s="63"/>
      <c r="NBW49" s="62"/>
      <c r="NBX49" s="63"/>
      <c r="NBY49" s="62"/>
      <c r="NBZ49" s="63"/>
      <c r="NCA49" s="62"/>
      <c r="NCB49" s="63"/>
      <c r="NCC49" s="62"/>
      <c r="NCD49" s="63"/>
      <c r="NCE49" s="62"/>
      <c r="NCF49" s="63"/>
      <c r="NCG49" s="62"/>
      <c r="NCH49" s="63"/>
      <c r="NCI49" s="62"/>
      <c r="NCJ49" s="63"/>
      <c r="NCK49" s="62"/>
      <c r="NCL49" s="63"/>
      <c r="NCM49" s="62"/>
      <c r="NCN49" s="63"/>
      <c r="NCO49" s="62"/>
      <c r="NCP49" s="63"/>
      <c r="NCQ49" s="62"/>
      <c r="NCR49" s="63"/>
      <c r="NCS49" s="62"/>
      <c r="NCT49" s="63"/>
      <c r="NCU49" s="62"/>
      <c r="NCV49" s="63"/>
      <c r="NCW49" s="62"/>
      <c r="NCX49" s="63"/>
      <c r="NCY49" s="62"/>
      <c r="NCZ49" s="63"/>
      <c r="NDA49" s="62"/>
      <c r="NDB49" s="63"/>
      <c r="NDC49" s="62"/>
      <c r="NDD49" s="63"/>
      <c r="NDE49" s="62"/>
      <c r="NDF49" s="63"/>
      <c r="NDG49" s="62"/>
      <c r="NDH49" s="63"/>
      <c r="NDI49" s="62"/>
      <c r="NDJ49" s="63"/>
      <c r="NDK49" s="62"/>
      <c r="NDL49" s="63"/>
      <c r="NDM49" s="62"/>
      <c r="NDN49" s="63"/>
      <c r="NDO49" s="62"/>
      <c r="NDP49" s="63"/>
      <c r="NDQ49" s="62"/>
      <c r="NDR49" s="63"/>
      <c r="NDS49" s="62"/>
      <c r="NDT49" s="63"/>
      <c r="NDU49" s="62"/>
      <c r="NDV49" s="63"/>
      <c r="NDW49" s="62"/>
      <c r="NDX49" s="63"/>
      <c r="NDY49" s="62"/>
      <c r="NDZ49" s="63"/>
      <c r="NEA49" s="62"/>
      <c r="NEB49" s="63"/>
      <c r="NEC49" s="62"/>
      <c r="NED49" s="63"/>
      <c r="NEE49" s="62"/>
      <c r="NEF49" s="63"/>
      <c r="NEG49" s="62"/>
      <c r="NEH49" s="63"/>
      <c r="NEI49" s="62"/>
      <c r="NEJ49" s="63"/>
      <c r="NEK49" s="62"/>
      <c r="NEL49" s="63"/>
      <c r="NEM49" s="62"/>
      <c r="NEN49" s="63"/>
      <c r="NEO49" s="62"/>
      <c r="NEP49" s="63"/>
      <c r="NEQ49" s="62"/>
      <c r="NER49" s="63"/>
      <c r="NES49" s="62"/>
      <c r="NET49" s="63"/>
      <c r="NEU49" s="62"/>
      <c r="NEV49" s="63"/>
      <c r="NEW49" s="62"/>
      <c r="NEX49" s="63"/>
      <c r="NEY49" s="62"/>
      <c r="NEZ49" s="63"/>
      <c r="NFA49" s="62"/>
      <c r="NFB49" s="63"/>
      <c r="NFC49" s="62"/>
      <c r="NFD49" s="63"/>
      <c r="NFE49" s="62"/>
      <c r="NFF49" s="63"/>
      <c r="NFG49" s="62"/>
      <c r="NFH49" s="63"/>
      <c r="NFI49" s="62"/>
      <c r="NFJ49" s="63"/>
      <c r="NFK49" s="62"/>
      <c r="NFL49" s="63"/>
      <c r="NFM49" s="62"/>
      <c r="NFN49" s="63"/>
      <c r="NFO49" s="62"/>
      <c r="NFP49" s="63"/>
      <c r="NFQ49" s="62"/>
      <c r="NFR49" s="63"/>
      <c r="NFS49" s="62"/>
      <c r="NFT49" s="63"/>
      <c r="NFU49" s="62"/>
      <c r="NFV49" s="63"/>
      <c r="NFW49" s="62"/>
      <c r="NFX49" s="63"/>
      <c r="NFY49" s="62"/>
      <c r="NFZ49" s="63"/>
      <c r="NGA49" s="62"/>
      <c r="NGB49" s="63"/>
      <c r="NGC49" s="62"/>
      <c r="NGD49" s="63"/>
      <c r="NGE49" s="62"/>
      <c r="NGF49" s="63"/>
      <c r="NGG49" s="62"/>
      <c r="NGH49" s="63"/>
      <c r="NGI49" s="62"/>
      <c r="NGJ49" s="63"/>
      <c r="NGK49" s="62"/>
      <c r="NGL49" s="63"/>
      <c r="NGM49" s="62"/>
      <c r="NGN49" s="63"/>
      <c r="NGO49" s="62"/>
      <c r="NGP49" s="63"/>
      <c r="NGQ49" s="62"/>
      <c r="NGR49" s="63"/>
      <c r="NGS49" s="62"/>
      <c r="NGT49" s="63"/>
      <c r="NGU49" s="62"/>
      <c r="NGV49" s="63"/>
      <c r="NGW49" s="62"/>
      <c r="NGX49" s="63"/>
      <c r="NGY49" s="62"/>
      <c r="NGZ49" s="63"/>
      <c r="NHA49" s="62"/>
      <c r="NHB49" s="63"/>
      <c r="NHC49" s="62"/>
      <c r="NHD49" s="63"/>
      <c r="NHE49" s="62"/>
      <c r="NHF49" s="63"/>
      <c r="NHG49" s="62"/>
      <c r="NHH49" s="63"/>
      <c r="NHI49" s="62"/>
      <c r="NHJ49" s="63"/>
      <c r="NHK49" s="62"/>
      <c r="NHL49" s="63"/>
      <c r="NHM49" s="62"/>
      <c r="NHN49" s="63"/>
      <c r="NHO49" s="62"/>
      <c r="NHP49" s="63"/>
      <c r="NHQ49" s="62"/>
      <c r="NHR49" s="63"/>
      <c r="NHS49" s="62"/>
      <c r="NHT49" s="63"/>
      <c r="NHU49" s="62"/>
      <c r="NHV49" s="63"/>
      <c r="NHW49" s="62"/>
      <c r="NHX49" s="63"/>
      <c r="NHY49" s="62"/>
      <c r="NHZ49" s="63"/>
      <c r="NIA49" s="62"/>
      <c r="NIB49" s="63"/>
      <c r="NIC49" s="62"/>
      <c r="NID49" s="63"/>
      <c r="NIE49" s="62"/>
      <c r="NIF49" s="63"/>
      <c r="NIG49" s="62"/>
      <c r="NIH49" s="63"/>
      <c r="NII49" s="62"/>
      <c r="NIJ49" s="63"/>
      <c r="NIK49" s="62"/>
      <c r="NIL49" s="63"/>
      <c r="NIM49" s="62"/>
      <c r="NIN49" s="63"/>
      <c r="NIO49" s="62"/>
      <c r="NIP49" s="63"/>
      <c r="NIQ49" s="62"/>
      <c r="NIR49" s="63"/>
      <c r="NIS49" s="62"/>
      <c r="NIT49" s="63"/>
      <c r="NIU49" s="62"/>
      <c r="NIV49" s="63"/>
      <c r="NIW49" s="62"/>
      <c r="NIX49" s="63"/>
      <c r="NIY49" s="62"/>
      <c r="NIZ49" s="63"/>
      <c r="NJA49" s="62"/>
      <c r="NJB49" s="63"/>
      <c r="NJC49" s="62"/>
      <c r="NJD49" s="63"/>
      <c r="NJE49" s="62"/>
      <c r="NJF49" s="63"/>
      <c r="NJG49" s="62"/>
      <c r="NJH49" s="63"/>
      <c r="NJI49" s="62"/>
      <c r="NJJ49" s="63"/>
      <c r="NJK49" s="62"/>
      <c r="NJL49" s="63"/>
      <c r="NJM49" s="62"/>
      <c r="NJN49" s="63"/>
      <c r="NJO49" s="62"/>
      <c r="NJP49" s="63"/>
      <c r="NJQ49" s="62"/>
      <c r="NJR49" s="63"/>
      <c r="NJS49" s="62"/>
      <c r="NJT49" s="63"/>
      <c r="NJU49" s="62"/>
      <c r="NJV49" s="63"/>
      <c r="NJW49" s="62"/>
      <c r="NJX49" s="63"/>
      <c r="NJY49" s="62"/>
      <c r="NJZ49" s="63"/>
      <c r="NKA49" s="62"/>
      <c r="NKB49" s="63"/>
      <c r="NKC49" s="62"/>
      <c r="NKD49" s="63"/>
      <c r="NKE49" s="62"/>
      <c r="NKF49" s="63"/>
      <c r="NKG49" s="62"/>
      <c r="NKH49" s="63"/>
      <c r="NKI49" s="62"/>
      <c r="NKJ49" s="63"/>
      <c r="NKK49" s="62"/>
      <c r="NKL49" s="63"/>
      <c r="NKM49" s="62"/>
      <c r="NKN49" s="63"/>
      <c r="NKO49" s="62"/>
      <c r="NKP49" s="63"/>
      <c r="NKQ49" s="62"/>
      <c r="NKR49" s="63"/>
      <c r="NKS49" s="62"/>
      <c r="NKT49" s="63"/>
      <c r="NKU49" s="62"/>
      <c r="NKV49" s="63"/>
      <c r="NKW49" s="62"/>
      <c r="NKX49" s="63"/>
      <c r="NKY49" s="62"/>
      <c r="NKZ49" s="63"/>
      <c r="NLA49" s="62"/>
      <c r="NLB49" s="63"/>
      <c r="NLC49" s="62"/>
      <c r="NLD49" s="63"/>
      <c r="NLE49" s="62"/>
      <c r="NLF49" s="63"/>
      <c r="NLG49" s="62"/>
      <c r="NLH49" s="63"/>
      <c r="NLI49" s="62"/>
      <c r="NLJ49" s="63"/>
      <c r="NLK49" s="62"/>
      <c r="NLL49" s="63"/>
      <c r="NLM49" s="62"/>
      <c r="NLN49" s="63"/>
      <c r="NLO49" s="62"/>
      <c r="NLP49" s="63"/>
      <c r="NLQ49" s="62"/>
      <c r="NLR49" s="63"/>
      <c r="NLS49" s="62"/>
      <c r="NLT49" s="63"/>
      <c r="NLU49" s="62"/>
      <c r="NLV49" s="63"/>
      <c r="NLW49" s="62"/>
      <c r="NLX49" s="63"/>
      <c r="NLY49" s="62"/>
      <c r="NLZ49" s="63"/>
      <c r="NMA49" s="62"/>
      <c r="NMB49" s="63"/>
      <c r="NMC49" s="62"/>
      <c r="NMD49" s="63"/>
      <c r="NME49" s="62"/>
      <c r="NMF49" s="63"/>
      <c r="NMG49" s="62"/>
      <c r="NMH49" s="63"/>
      <c r="NMI49" s="62"/>
      <c r="NMJ49" s="63"/>
      <c r="NMK49" s="62"/>
      <c r="NML49" s="63"/>
      <c r="NMM49" s="62"/>
      <c r="NMN49" s="63"/>
      <c r="NMO49" s="62"/>
      <c r="NMP49" s="63"/>
      <c r="NMQ49" s="62"/>
      <c r="NMR49" s="63"/>
      <c r="NMS49" s="62"/>
      <c r="NMT49" s="63"/>
      <c r="NMU49" s="62"/>
      <c r="NMV49" s="63"/>
      <c r="NMW49" s="62"/>
      <c r="NMX49" s="63"/>
      <c r="NMY49" s="62"/>
      <c r="NMZ49" s="63"/>
      <c r="NNA49" s="62"/>
      <c r="NNB49" s="63"/>
      <c r="NNC49" s="62"/>
      <c r="NND49" s="63"/>
      <c r="NNE49" s="62"/>
      <c r="NNF49" s="63"/>
      <c r="NNG49" s="62"/>
      <c r="NNH49" s="63"/>
      <c r="NNI49" s="62"/>
      <c r="NNJ49" s="63"/>
      <c r="NNK49" s="62"/>
      <c r="NNL49" s="63"/>
      <c r="NNM49" s="62"/>
      <c r="NNN49" s="63"/>
      <c r="NNO49" s="62"/>
      <c r="NNP49" s="63"/>
      <c r="NNQ49" s="62"/>
      <c r="NNR49" s="63"/>
      <c r="NNS49" s="62"/>
      <c r="NNT49" s="63"/>
      <c r="NNU49" s="62"/>
      <c r="NNV49" s="63"/>
      <c r="NNW49" s="62"/>
      <c r="NNX49" s="63"/>
      <c r="NNY49" s="62"/>
      <c r="NNZ49" s="63"/>
      <c r="NOA49" s="62"/>
      <c r="NOB49" s="63"/>
      <c r="NOC49" s="62"/>
      <c r="NOD49" s="63"/>
      <c r="NOE49" s="62"/>
      <c r="NOF49" s="63"/>
      <c r="NOG49" s="62"/>
      <c r="NOH49" s="63"/>
      <c r="NOI49" s="62"/>
      <c r="NOJ49" s="63"/>
      <c r="NOK49" s="62"/>
      <c r="NOL49" s="63"/>
      <c r="NOM49" s="62"/>
      <c r="NON49" s="63"/>
      <c r="NOO49" s="62"/>
      <c r="NOP49" s="63"/>
      <c r="NOQ49" s="62"/>
      <c r="NOR49" s="63"/>
      <c r="NOS49" s="62"/>
      <c r="NOT49" s="63"/>
      <c r="NOU49" s="62"/>
      <c r="NOV49" s="63"/>
      <c r="NOW49" s="62"/>
      <c r="NOX49" s="63"/>
      <c r="NOY49" s="62"/>
      <c r="NOZ49" s="63"/>
      <c r="NPA49" s="62"/>
      <c r="NPB49" s="63"/>
      <c r="NPC49" s="62"/>
      <c r="NPD49" s="63"/>
      <c r="NPE49" s="62"/>
      <c r="NPF49" s="63"/>
      <c r="NPG49" s="62"/>
      <c r="NPH49" s="63"/>
      <c r="NPI49" s="62"/>
      <c r="NPJ49" s="63"/>
      <c r="NPK49" s="62"/>
      <c r="NPL49" s="63"/>
      <c r="NPM49" s="62"/>
      <c r="NPN49" s="63"/>
      <c r="NPO49" s="62"/>
      <c r="NPP49" s="63"/>
      <c r="NPQ49" s="62"/>
      <c r="NPR49" s="63"/>
      <c r="NPS49" s="62"/>
      <c r="NPT49" s="63"/>
      <c r="NPU49" s="62"/>
      <c r="NPV49" s="63"/>
      <c r="NPW49" s="62"/>
      <c r="NPX49" s="63"/>
      <c r="NPY49" s="62"/>
      <c r="NPZ49" s="63"/>
      <c r="NQA49" s="62"/>
      <c r="NQB49" s="63"/>
      <c r="NQC49" s="62"/>
      <c r="NQD49" s="63"/>
      <c r="NQE49" s="62"/>
      <c r="NQF49" s="63"/>
      <c r="NQG49" s="62"/>
      <c r="NQH49" s="63"/>
      <c r="NQI49" s="62"/>
      <c r="NQJ49" s="63"/>
      <c r="NQK49" s="62"/>
      <c r="NQL49" s="63"/>
      <c r="NQM49" s="62"/>
      <c r="NQN49" s="63"/>
      <c r="NQO49" s="62"/>
      <c r="NQP49" s="63"/>
      <c r="NQQ49" s="62"/>
      <c r="NQR49" s="63"/>
      <c r="NQS49" s="62"/>
      <c r="NQT49" s="63"/>
      <c r="NQU49" s="62"/>
      <c r="NQV49" s="63"/>
      <c r="NQW49" s="62"/>
      <c r="NQX49" s="63"/>
      <c r="NQY49" s="62"/>
      <c r="NQZ49" s="63"/>
      <c r="NRA49" s="62"/>
      <c r="NRB49" s="63"/>
      <c r="NRC49" s="62"/>
      <c r="NRD49" s="63"/>
      <c r="NRE49" s="62"/>
      <c r="NRF49" s="63"/>
      <c r="NRG49" s="62"/>
      <c r="NRH49" s="63"/>
      <c r="NRI49" s="62"/>
      <c r="NRJ49" s="63"/>
      <c r="NRK49" s="62"/>
      <c r="NRL49" s="63"/>
      <c r="NRM49" s="62"/>
      <c r="NRN49" s="63"/>
      <c r="NRO49" s="62"/>
      <c r="NRP49" s="63"/>
      <c r="NRQ49" s="62"/>
      <c r="NRR49" s="63"/>
      <c r="NRS49" s="62"/>
      <c r="NRT49" s="63"/>
      <c r="NRU49" s="62"/>
      <c r="NRV49" s="63"/>
      <c r="NRW49" s="62"/>
      <c r="NRX49" s="63"/>
      <c r="NRY49" s="62"/>
      <c r="NRZ49" s="63"/>
      <c r="NSA49" s="62"/>
      <c r="NSB49" s="63"/>
      <c r="NSC49" s="62"/>
      <c r="NSD49" s="63"/>
      <c r="NSE49" s="62"/>
      <c r="NSF49" s="63"/>
      <c r="NSG49" s="62"/>
      <c r="NSH49" s="63"/>
      <c r="NSI49" s="62"/>
      <c r="NSJ49" s="63"/>
      <c r="NSK49" s="62"/>
      <c r="NSL49" s="63"/>
      <c r="NSM49" s="62"/>
      <c r="NSN49" s="63"/>
      <c r="NSO49" s="62"/>
      <c r="NSP49" s="63"/>
      <c r="NSQ49" s="62"/>
      <c r="NSR49" s="63"/>
      <c r="NSS49" s="62"/>
      <c r="NST49" s="63"/>
      <c r="NSU49" s="62"/>
      <c r="NSV49" s="63"/>
      <c r="NSW49" s="62"/>
      <c r="NSX49" s="63"/>
      <c r="NSY49" s="62"/>
      <c r="NSZ49" s="63"/>
      <c r="NTA49" s="62"/>
      <c r="NTB49" s="63"/>
      <c r="NTC49" s="62"/>
      <c r="NTD49" s="63"/>
      <c r="NTE49" s="62"/>
      <c r="NTF49" s="63"/>
      <c r="NTG49" s="62"/>
      <c r="NTH49" s="63"/>
      <c r="NTI49" s="62"/>
      <c r="NTJ49" s="63"/>
      <c r="NTK49" s="62"/>
      <c r="NTL49" s="63"/>
      <c r="NTM49" s="62"/>
      <c r="NTN49" s="63"/>
      <c r="NTO49" s="62"/>
      <c r="NTP49" s="63"/>
      <c r="NTQ49" s="62"/>
      <c r="NTR49" s="63"/>
      <c r="NTS49" s="62"/>
      <c r="NTT49" s="63"/>
      <c r="NTU49" s="62"/>
      <c r="NTV49" s="63"/>
      <c r="NTW49" s="62"/>
      <c r="NTX49" s="63"/>
      <c r="NTY49" s="62"/>
      <c r="NTZ49" s="63"/>
      <c r="NUA49" s="62"/>
      <c r="NUB49" s="63"/>
      <c r="NUC49" s="62"/>
      <c r="NUD49" s="63"/>
      <c r="NUE49" s="62"/>
      <c r="NUF49" s="63"/>
      <c r="NUG49" s="62"/>
      <c r="NUH49" s="63"/>
      <c r="NUI49" s="62"/>
      <c r="NUJ49" s="63"/>
      <c r="NUK49" s="62"/>
      <c r="NUL49" s="63"/>
      <c r="NUM49" s="62"/>
      <c r="NUN49" s="63"/>
      <c r="NUO49" s="62"/>
      <c r="NUP49" s="63"/>
      <c r="NUQ49" s="62"/>
      <c r="NUR49" s="63"/>
      <c r="NUS49" s="62"/>
      <c r="NUT49" s="63"/>
      <c r="NUU49" s="62"/>
      <c r="NUV49" s="63"/>
      <c r="NUW49" s="62"/>
      <c r="NUX49" s="63"/>
      <c r="NUY49" s="62"/>
      <c r="NUZ49" s="63"/>
      <c r="NVA49" s="62"/>
      <c r="NVB49" s="63"/>
      <c r="NVC49" s="62"/>
      <c r="NVD49" s="63"/>
      <c r="NVE49" s="62"/>
      <c r="NVF49" s="63"/>
      <c r="NVG49" s="62"/>
      <c r="NVH49" s="63"/>
      <c r="NVI49" s="62"/>
      <c r="NVJ49" s="63"/>
      <c r="NVK49" s="62"/>
      <c r="NVL49" s="63"/>
      <c r="NVM49" s="62"/>
      <c r="NVN49" s="63"/>
      <c r="NVO49" s="62"/>
      <c r="NVP49" s="63"/>
      <c r="NVQ49" s="62"/>
      <c r="NVR49" s="63"/>
      <c r="NVS49" s="62"/>
      <c r="NVT49" s="63"/>
      <c r="NVU49" s="62"/>
      <c r="NVV49" s="63"/>
      <c r="NVW49" s="62"/>
      <c r="NVX49" s="63"/>
      <c r="NVY49" s="62"/>
      <c r="NVZ49" s="63"/>
      <c r="NWA49" s="62"/>
      <c r="NWB49" s="63"/>
      <c r="NWC49" s="62"/>
      <c r="NWD49" s="63"/>
      <c r="NWE49" s="62"/>
      <c r="NWF49" s="63"/>
      <c r="NWG49" s="62"/>
      <c r="NWH49" s="63"/>
      <c r="NWI49" s="62"/>
      <c r="NWJ49" s="63"/>
      <c r="NWK49" s="62"/>
      <c r="NWL49" s="63"/>
      <c r="NWM49" s="62"/>
      <c r="NWN49" s="63"/>
      <c r="NWO49" s="62"/>
      <c r="NWP49" s="63"/>
      <c r="NWQ49" s="62"/>
      <c r="NWR49" s="63"/>
      <c r="NWS49" s="62"/>
      <c r="NWT49" s="63"/>
      <c r="NWU49" s="62"/>
      <c r="NWV49" s="63"/>
      <c r="NWW49" s="62"/>
      <c r="NWX49" s="63"/>
      <c r="NWY49" s="62"/>
      <c r="NWZ49" s="63"/>
      <c r="NXA49" s="62"/>
      <c r="NXB49" s="63"/>
      <c r="NXC49" s="62"/>
      <c r="NXD49" s="63"/>
      <c r="NXE49" s="62"/>
      <c r="NXF49" s="63"/>
      <c r="NXG49" s="62"/>
      <c r="NXH49" s="63"/>
      <c r="NXI49" s="62"/>
      <c r="NXJ49" s="63"/>
      <c r="NXK49" s="62"/>
      <c r="NXL49" s="63"/>
      <c r="NXM49" s="62"/>
      <c r="NXN49" s="63"/>
      <c r="NXO49" s="62"/>
      <c r="NXP49" s="63"/>
      <c r="NXQ49" s="62"/>
      <c r="NXR49" s="63"/>
      <c r="NXS49" s="62"/>
      <c r="NXT49" s="63"/>
      <c r="NXU49" s="62"/>
      <c r="NXV49" s="63"/>
      <c r="NXW49" s="62"/>
      <c r="NXX49" s="63"/>
      <c r="NXY49" s="62"/>
      <c r="NXZ49" s="63"/>
      <c r="NYA49" s="62"/>
      <c r="NYB49" s="63"/>
      <c r="NYC49" s="62"/>
      <c r="NYD49" s="63"/>
      <c r="NYE49" s="62"/>
      <c r="NYF49" s="63"/>
      <c r="NYG49" s="62"/>
      <c r="NYH49" s="63"/>
      <c r="NYI49" s="62"/>
      <c r="NYJ49" s="63"/>
      <c r="NYK49" s="62"/>
      <c r="NYL49" s="63"/>
      <c r="NYM49" s="62"/>
      <c r="NYN49" s="63"/>
      <c r="NYO49" s="62"/>
      <c r="NYP49" s="63"/>
      <c r="NYQ49" s="62"/>
      <c r="NYR49" s="63"/>
      <c r="NYS49" s="62"/>
      <c r="NYT49" s="63"/>
      <c r="NYU49" s="62"/>
      <c r="NYV49" s="63"/>
      <c r="NYW49" s="62"/>
      <c r="NYX49" s="63"/>
      <c r="NYY49" s="62"/>
      <c r="NYZ49" s="63"/>
      <c r="NZA49" s="62"/>
      <c r="NZB49" s="63"/>
      <c r="NZC49" s="62"/>
      <c r="NZD49" s="63"/>
      <c r="NZE49" s="62"/>
      <c r="NZF49" s="63"/>
      <c r="NZG49" s="62"/>
      <c r="NZH49" s="63"/>
      <c r="NZI49" s="62"/>
      <c r="NZJ49" s="63"/>
      <c r="NZK49" s="62"/>
      <c r="NZL49" s="63"/>
      <c r="NZM49" s="62"/>
      <c r="NZN49" s="63"/>
      <c r="NZO49" s="62"/>
      <c r="NZP49" s="63"/>
      <c r="NZQ49" s="62"/>
      <c r="NZR49" s="63"/>
      <c r="NZS49" s="62"/>
      <c r="NZT49" s="63"/>
      <c r="NZU49" s="62"/>
      <c r="NZV49" s="63"/>
      <c r="NZW49" s="62"/>
      <c r="NZX49" s="63"/>
      <c r="NZY49" s="62"/>
      <c r="NZZ49" s="63"/>
      <c r="OAA49" s="62"/>
      <c r="OAB49" s="63"/>
      <c r="OAC49" s="62"/>
      <c r="OAD49" s="63"/>
      <c r="OAE49" s="62"/>
      <c r="OAF49" s="63"/>
      <c r="OAG49" s="62"/>
      <c r="OAH49" s="63"/>
      <c r="OAI49" s="62"/>
      <c r="OAJ49" s="63"/>
      <c r="OAK49" s="62"/>
      <c r="OAL49" s="63"/>
      <c r="OAM49" s="62"/>
      <c r="OAN49" s="63"/>
      <c r="OAO49" s="62"/>
      <c r="OAP49" s="63"/>
      <c r="OAQ49" s="62"/>
      <c r="OAR49" s="63"/>
      <c r="OAS49" s="62"/>
      <c r="OAT49" s="63"/>
      <c r="OAU49" s="62"/>
      <c r="OAV49" s="63"/>
      <c r="OAW49" s="62"/>
      <c r="OAX49" s="63"/>
      <c r="OAY49" s="62"/>
      <c r="OAZ49" s="63"/>
      <c r="OBA49" s="62"/>
      <c r="OBB49" s="63"/>
      <c r="OBC49" s="62"/>
      <c r="OBD49" s="63"/>
      <c r="OBE49" s="62"/>
      <c r="OBF49" s="63"/>
      <c r="OBG49" s="62"/>
      <c r="OBH49" s="63"/>
      <c r="OBI49" s="62"/>
      <c r="OBJ49" s="63"/>
      <c r="OBK49" s="62"/>
      <c r="OBL49" s="63"/>
      <c r="OBM49" s="62"/>
      <c r="OBN49" s="63"/>
      <c r="OBO49" s="62"/>
      <c r="OBP49" s="63"/>
      <c r="OBQ49" s="62"/>
      <c r="OBR49" s="63"/>
      <c r="OBS49" s="62"/>
      <c r="OBT49" s="63"/>
      <c r="OBU49" s="62"/>
      <c r="OBV49" s="63"/>
      <c r="OBW49" s="62"/>
      <c r="OBX49" s="63"/>
      <c r="OBY49" s="62"/>
      <c r="OBZ49" s="63"/>
      <c r="OCA49" s="62"/>
      <c r="OCB49" s="63"/>
      <c r="OCC49" s="62"/>
      <c r="OCD49" s="63"/>
      <c r="OCE49" s="62"/>
      <c r="OCF49" s="63"/>
      <c r="OCG49" s="62"/>
      <c r="OCH49" s="63"/>
      <c r="OCI49" s="62"/>
      <c r="OCJ49" s="63"/>
      <c r="OCK49" s="62"/>
      <c r="OCL49" s="63"/>
      <c r="OCM49" s="62"/>
      <c r="OCN49" s="63"/>
      <c r="OCO49" s="62"/>
      <c r="OCP49" s="63"/>
      <c r="OCQ49" s="62"/>
      <c r="OCR49" s="63"/>
      <c r="OCS49" s="62"/>
      <c r="OCT49" s="63"/>
      <c r="OCU49" s="62"/>
      <c r="OCV49" s="63"/>
      <c r="OCW49" s="62"/>
      <c r="OCX49" s="63"/>
      <c r="OCY49" s="62"/>
      <c r="OCZ49" s="63"/>
      <c r="ODA49" s="62"/>
      <c r="ODB49" s="63"/>
      <c r="ODC49" s="62"/>
      <c r="ODD49" s="63"/>
      <c r="ODE49" s="62"/>
      <c r="ODF49" s="63"/>
      <c r="ODG49" s="62"/>
      <c r="ODH49" s="63"/>
      <c r="ODI49" s="62"/>
      <c r="ODJ49" s="63"/>
      <c r="ODK49" s="62"/>
      <c r="ODL49" s="63"/>
      <c r="ODM49" s="62"/>
      <c r="ODN49" s="63"/>
      <c r="ODO49" s="62"/>
      <c r="ODP49" s="63"/>
      <c r="ODQ49" s="62"/>
      <c r="ODR49" s="63"/>
      <c r="ODS49" s="62"/>
      <c r="ODT49" s="63"/>
      <c r="ODU49" s="62"/>
      <c r="ODV49" s="63"/>
      <c r="ODW49" s="62"/>
      <c r="ODX49" s="63"/>
      <c r="ODY49" s="62"/>
      <c r="ODZ49" s="63"/>
      <c r="OEA49" s="62"/>
      <c r="OEB49" s="63"/>
      <c r="OEC49" s="62"/>
      <c r="OED49" s="63"/>
      <c r="OEE49" s="62"/>
      <c r="OEF49" s="63"/>
      <c r="OEG49" s="62"/>
      <c r="OEH49" s="63"/>
      <c r="OEI49" s="62"/>
      <c r="OEJ49" s="63"/>
      <c r="OEK49" s="62"/>
      <c r="OEL49" s="63"/>
      <c r="OEM49" s="62"/>
      <c r="OEN49" s="63"/>
      <c r="OEO49" s="62"/>
      <c r="OEP49" s="63"/>
      <c r="OEQ49" s="62"/>
      <c r="OER49" s="63"/>
      <c r="OES49" s="62"/>
      <c r="OET49" s="63"/>
      <c r="OEU49" s="62"/>
      <c r="OEV49" s="63"/>
      <c r="OEW49" s="62"/>
      <c r="OEX49" s="63"/>
      <c r="OEY49" s="62"/>
      <c r="OEZ49" s="63"/>
      <c r="OFA49" s="62"/>
      <c r="OFB49" s="63"/>
      <c r="OFC49" s="62"/>
      <c r="OFD49" s="63"/>
      <c r="OFE49" s="62"/>
      <c r="OFF49" s="63"/>
      <c r="OFG49" s="62"/>
      <c r="OFH49" s="63"/>
      <c r="OFI49" s="62"/>
      <c r="OFJ49" s="63"/>
      <c r="OFK49" s="62"/>
      <c r="OFL49" s="63"/>
      <c r="OFM49" s="62"/>
      <c r="OFN49" s="63"/>
      <c r="OFO49" s="62"/>
      <c r="OFP49" s="63"/>
      <c r="OFQ49" s="62"/>
      <c r="OFR49" s="63"/>
      <c r="OFS49" s="62"/>
      <c r="OFT49" s="63"/>
      <c r="OFU49" s="62"/>
      <c r="OFV49" s="63"/>
      <c r="OFW49" s="62"/>
      <c r="OFX49" s="63"/>
      <c r="OFY49" s="62"/>
      <c r="OFZ49" s="63"/>
      <c r="OGA49" s="62"/>
      <c r="OGB49" s="63"/>
      <c r="OGC49" s="62"/>
      <c r="OGD49" s="63"/>
      <c r="OGE49" s="62"/>
      <c r="OGF49" s="63"/>
      <c r="OGG49" s="62"/>
      <c r="OGH49" s="63"/>
      <c r="OGI49" s="62"/>
      <c r="OGJ49" s="63"/>
      <c r="OGK49" s="62"/>
      <c r="OGL49" s="63"/>
      <c r="OGM49" s="62"/>
      <c r="OGN49" s="63"/>
      <c r="OGO49" s="62"/>
      <c r="OGP49" s="63"/>
      <c r="OGQ49" s="62"/>
      <c r="OGR49" s="63"/>
      <c r="OGS49" s="62"/>
      <c r="OGT49" s="63"/>
      <c r="OGU49" s="62"/>
      <c r="OGV49" s="63"/>
      <c r="OGW49" s="62"/>
      <c r="OGX49" s="63"/>
      <c r="OGY49" s="62"/>
      <c r="OGZ49" s="63"/>
      <c r="OHA49" s="62"/>
      <c r="OHB49" s="63"/>
      <c r="OHC49" s="62"/>
      <c r="OHD49" s="63"/>
      <c r="OHE49" s="62"/>
      <c r="OHF49" s="63"/>
      <c r="OHG49" s="62"/>
      <c r="OHH49" s="63"/>
      <c r="OHI49" s="62"/>
      <c r="OHJ49" s="63"/>
      <c r="OHK49" s="62"/>
      <c r="OHL49" s="63"/>
      <c r="OHM49" s="62"/>
      <c r="OHN49" s="63"/>
      <c r="OHO49" s="62"/>
      <c r="OHP49" s="63"/>
      <c r="OHQ49" s="62"/>
      <c r="OHR49" s="63"/>
      <c r="OHS49" s="62"/>
      <c r="OHT49" s="63"/>
      <c r="OHU49" s="62"/>
      <c r="OHV49" s="63"/>
      <c r="OHW49" s="62"/>
      <c r="OHX49" s="63"/>
      <c r="OHY49" s="62"/>
      <c r="OHZ49" s="63"/>
      <c r="OIA49" s="62"/>
      <c r="OIB49" s="63"/>
      <c r="OIC49" s="62"/>
      <c r="OID49" s="63"/>
      <c r="OIE49" s="62"/>
      <c r="OIF49" s="63"/>
      <c r="OIG49" s="62"/>
      <c r="OIH49" s="63"/>
      <c r="OII49" s="62"/>
      <c r="OIJ49" s="63"/>
      <c r="OIK49" s="62"/>
      <c r="OIL49" s="63"/>
      <c r="OIM49" s="62"/>
      <c r="OIN49" s="63"/>
      <c r="OIO49" s="62"/>
      <c r="OIP49" s="63"/>
      <c r="OIQ49" s="62"/>
      <c r="OIR49" s="63"/>
      <c r="OIS49" s="62"/>
      <c r="OIT49" s="63"/>
      <c r="OIU49" s="62"/>
      <c r="OIV49" s="63"/>
      <c r="OIW49" s="62"/>
      <c r="OIX49" s="63"/>
      <c r="OIY49" s="62"/>
      <c r="OIZ49" s="63"/>
      <c r="OJA49" s="62"/>
      <c r="OJB49" s="63"/>
      <c r="OJC49" s="62"/>
      <c r="OJD49" s="63"/>
      <c r="OJE49" s="62"/>
      <c r="OJF49" s="63"/>
      <c r="OJG49" s="62"/>
      <c r="OJH49" s="63"/>
      <c r="OJI49" s="62"/>
      <c r="OJJ49" s="63"/>
      <c r="OJK49" s="62"/>
      <c r="OJL49" s="63"/>
      <c r="OJM49" s="62"/>
      <c r="OJN49" s="63"/>
      <c r="OJO49" s="62"/>
      <c r="OJP49" s="63"/>
      <c r="OJQ49" s="62"/>
      <c r="OJR49" s="63"/>
      <c r="OJS49" s="62"/>
      <c r="OJT49" s="63"/>
      <c r="OJU49" s="62"/>
      <c r="OJV49" s="63"/>
      <c r="OJW49" s="62"/>
      <c r="OJX49" s="63"/>
      <c r="OJY49" s="62"/>
      <c r="OJZ49" s="63"/>
      <c r="OKA49" s="62"/>
      <c r="OKB49" s="63"/>
      <c r="OKC49" s="62"/>
      <c r="OKD49" s="63"/>
      <c r="OKE49" s="62"/>
      <c r="OKF49" s="63"/>
      <c r="OKG49" s="62"/>
      <c r="OKH49" s="63"/>
      <c r="OKI49" s="62"/>
      <c r="OKJ49" s="63"/>
      <c r="OKK49" s="62"/>
      <c r="OKL49" s="63"/>
      <c r="OKM49" s="62"/>
      <c r="OKN49" s="63"/>
      <c r="OKO49" s="62"/>
      <c r="OKP49" s="63"/>
      <c r="OKQ49" s="62"/>
      <c r="OKR49" s="63"/>
      <c r="OKS49" s="62"/>
      <c r="OKT49" s="63"/>
      <c r="OKU49" s="62"/>
      <c r="OKV49" s="63"/>
      <c r="OKW49" s="62"/>
      <c r="OKX49" s="63"/>
      <c r="OKY49" s="62"/>
      <c r="OKZ49" s="63"/>
      <c r="OLA49" s="62"/>
      <c r="OLB49" s="63"/>
      <c r="OLC49" s="62"/>
      <c r="OLD49" s="63"/>
      <c r="OLE49" s="62"/>
      <c r="OLF49" s="63"/>
      <c r="OLG49" s="62"/>
      <c r="OLH49" s="63"/>
      <c r="OLI49" s="62"/>
      <c r="OLJ49" s="63"/>
      <c r="OLK49" s="62"/>
      <c r="OLL49" s="63"/>
      <c r="OLM49" s="62"/>
      <c r="OLN49" s="63"/>
      <c r="OLO49" s="62"/>
      <c r="OLP49" s="63"/>
      <c r="OLQ49" s="62"/>
      <c r="OLR49" s="63"/>
      <c r="OLS49" s="62"/>
      <c r="OLT49" s="63"/>
      <c r="OLU49" s="62"/>
      <c r="OLV49" s="63"/>
      <c r="OLW49" s="62"/>
      <c r="OLX49" s="63"/>
      <c r="OLY49" s="62"/>
      <c r="OLZ49" s="63"/>
      <c r="OMA49" s="62"/>
      <c r="OMB49" s="63"/>
      <c r="OMC49" s="62"/>
      <c r="OMD49" s="63"/>
      <c r="OME49" s="62"/>
      <c r="OMF49" s="63"/>
      <c r="OMG49" s="62"/>
      <c r="OMH49" s="63"/>
      <c r="OMI49" s="62"/>
      <c r="OMJ49" s="63"/>
      <c r="OMK49" s="62"/>
      <c r="OML49" s="63"/>
      <c r="OMM49" s="62"/>
      <c r="OMN49" s="63"/>
      <c r="OMO49" s="62"/>
      <c r="OMP49" s="63"/>
      <c r="OMQ49" s="62"/>
      <c r="OMR49" s="63"/>
      <c r="OMS49" s="62"/>
      <c r="OMT49" s="63"/>
      <c r="OMU49" s="62"/>
      <c r="OMV49" s="63"/>
      <c r="OMW49" s="62"/>
      <c r="OMX49" s="63"/>
      <c r="OMY49" s="62"/>
      <c r="OMZ49" s="63"/>
      <c r="ONA49" s="62"/>
      <c r="ONB49" s="63"/>
      <c r="ONC49" s="62"/>
      <c r="OND49" s="63"/>
      <c r="ONE49" s="62"/>
      <c r="ONF49" s="63"/>
      <c r="ONG49" s="62"/>
      <c r="ONH49" s="63"/>
      <c r="ONI49" s="62"/>
      <c r="ONJ49" s="63"/>
      <c r="ONK49" s="62"/>
      <c r="ONL49" s="63"/>
      <c r="ONM49" s="62"/>
      <c r="ONN49" s="63"/>
      <c r="ONO49" s="62"/>
      <c r="ONP49" s="63"/>
      <c r="ONQ49" s="62"/>
      <c r="ONR49" s="63"/>
      <c r="ONS49" s="62"/>
      <c r="ONT49" s="63"/>
      <c r="ONU49" s="62"/>
      <c r="ONV49" s="63"/>
      <c r="ONW49" s="62"/>
      <c r="ONX49" s="63"/>
      <c r="ONY49" s="62"/>
      <c r="ONZ49" s="63"/>
      <c r="OOA49" s="62"/>
      <c r="OOB49" s="63"/>
      <c r="OOC49" s="62"/>
      <c r="OOD49" s="63"/>
      <c r="OOE49" s="62"/>
      <c r="OOF49" s="63"/>
      <c r="OOG49" s="62"/>
      <c r="OOH49" s="63"/>
      <c r="OOI49" s="62"/>
      <c r="OOJ49" s="63"/>
      <c r="OOK49" s="62"/>
      <c r="OOL49" s="63"/>
      <c r="OOM49" s="62"/>
      <c r="OON49" s="63"/>
      <c r="OOO49" s="62"/>
      <c r="OOP49" s="63"/>
      <c r="OOQ49" s="62"/>
      <c r="OOR49" s="63"/>
      <c r="OOS49" s="62"/>
      <c r="OOT49" s="63"/>
      <c r="OOU49" s="62"/>
      <c r="OOV49" s="63"/>
      <c r="OOW49" s="62"/>
      <c r="OOX49" s="63"/>
      <c r="OOY49" s="62"/>
      <c r="OOZ49" s="63"/>
      <c r="OPA49" s="62"/>
      <c r="OPB49" s="63"/>
      <c r="OPC49" s="62"/>
      <c r="OPD49" s="63"/>
      <c r="OPE49" s="62"/>
      <c r="OPF49" s="63"/>
      <c r="OPG49" s="62"/>
      <c r="OPH49" s="63"/>
      <c r="OPI49" s="62"/>
      <c r="OPJ49" s="63"/>
      <c r="OPK49" s="62"/>
      <c r="OPL49" s="63"/>
      <c r="OPM49" s="62"/>
      <c r="OPN49" s="63"/>
      <c r="OPO49" s="62"/>
      <c r="OPP49" s="63"/>
      <c r="OPQ49" s="62"/>
      <c r="OPR49" s="63"/>
      <c r="OPS49" s="62"/>
      <c r="OPT49" s="63"/>
      <c r="OPU49" s="62"/>
      <c r="OPV49" s="63"/>
      <c r="OPW49" s="62"/>
      <c r="OPX49" s="63"/>
      <c r="OPY49" s="62"/>
      <c r="OPZ49" s="63"/>
      <c r="OQA49" s="62"/>
      <c r="OQB49" s="63"/>
      <c r="OQC49" s="62"/>
      <c r="OQD49" s="63"/>
      <c r="OQE49" s="62"/>
      <c r="OQF49" s="63"/>
      <c r="OQG49" s="62"/>
      <c r="OQH49" s="63"/>
      <c r="OQI49" s="62"/>
      <c r="OQJ49" s="63"/>
      <c r="OQK49" s="62"/>
      <c r="OQL49" s="63"/>
      <c r="OQM49" s="62"/>
      <c r="OQN49" s="63"/>
      <c r="OQO49" s="62"/>
      <c r="OQP49" s="63"/>
      <c r="OQQ49" s="62"/>
      <c r="OQR49" s="63"/>
      <c r="OQS49" s="62"/>
      <c r="OQT49" s="63"/>
      <c r="OQU49" s="62"/>
      <c r="OQV49" s="63"/>
      <c r="OQW49" s="62"/>
      <c r="OQX49" s="63"/>
      <c r="OQY49" s="62"/>
      <c r="OQZ49" s="63"/>
      <c r="ORA49" s="62"/>
      <c r="ORB49" s="63"/>
      <c r="ORC49" s="62"/>
      <c r="ORD49" s="63"/>
      <c r="ORE49" s="62"/>
      <c r="ORF49" s="63"/>
      <c r="ORG49" s="62"/>
      <c r="ORH49" s="63"/>
      <c r="ORI49" s="62"/>
      <c r="ORJ49" s="63"/>
      <c r="ORK49" s="62"/>
      <c r="ORL49" s="63"/>
      <c r="ORM49" s="62"/>
      <c r="ORN49" s="63"/>
      <c r="ORO49" s="62"/>
      <c r="ORP49" s="63"/>
      <c r="ORQ49" s="62"/>
      <c r="ORR49" s="63"/>
      <c r="ORS49" s="62"/>
      <c r="ORT49" s="63"/>
      <c r="ORU49" s="62"/>
      <c r="ORV49" s="63"/>
      <c r="ORW49" s="62"/>
      <c r="ORX49" s="63"/>
      <c r="ORY49" s="62"/>
      <c r="ORZ49" s="63"/>
      <c r="OSA49" s="62"/>
      <c r="OSB49" s="63"/>
      <c r="OSC49" s="62"/>
      <c r="OSD49" s="63"/>
      <c r="OSE49" s="62"/>
      <c r="OSF49" s="63"/>
      <c r="OSG49" s="62"/>
      <c r="OSH49" s="63"/>
      <c r="OSI49" s="62"/>
      <c r="OSJ49" s="63"/>
      <c r="OSK49" s="62"/>
      <c r="OSL49" s="63"/>
      <c r="OSM49" s="62"/>
      <c r="OSN49" s="63"/>
      <c r="OSO49" s="62"/>
      <c r="OSP49" s="63"/>
      <c r="OSQ49" s="62"/>
      <c r="OSR49" s="63"/>
      <c r="OSS49" s="62"/>
      <c r="OST49" s="63"/>
      <c r="OSU49" s="62"/>
      <c r="OSV49" s="63"/>
      <c r="OSW49" s="62"/>
      <c r="OSX49" s="63"/>
      <c r="OSY49" s="62"/>
      <c r="OSZ49" s="63"/>
      <c r="OTA49" s="62"/>
      <c r="OTB49" s="63"/>
      <c r="OTC49" s="62"/>
      <c r="OTD49" s="63"/>
      <c r="OTE49" s="62"/>
      <c r="OTF49" s="63"/>
      <c r="OTG49" s="62"/>
      <c r="OTH49" s="63"/>
      <c r="OTI49" s="62"/>
      <c r="OTJ49" s="63"/>
      <c r="OTK49" s="62"/>
      <c r="OTL49" s="63"/>
      <c r="OTM49" s="62"/>
      <c r="OTN49" s="63"/>
      <c r="OTO49" s="62"/>
      <c r="OTP49" s="63"/>
      <c r="OTQ49" s="62"/>
      <c r="OTR49" s="63"/>
      <c r="OTS49" s="62"/>
      <c r="OTT49" s="63"/>
      <c r="OTU49" s="62"/>
      <c r="OTV49" s="63"/>
      <c r="OTW49" s="62"/>
      <c r="OTX49" s="63"/>
      <c r="OTY49" s="62"/>
      <c r="OTZ49" s="63"/>
      <c r="OUA49" s="62"/>
      <c r="OUB49" s="63"/>
      <c r="OUC49" s="62"/>
      <c r="OUD49" s="63"/>
      <c r="OUE49" s="62"/>
      <c r="OUF49" s="63"/>
      <c r="OUG49" s="62"/>
      <c r="OUH49" s="63"/>
      <c r="OUI49" s="62"/>
      <c r="OUJ49" s="63"/>
      <c r="OUK49" s="62"/>
      <c r="OUL49" s="63"/>
      <c r="OUM49" s="62"/>
      <c r="OUN49" s="63"/>
      <c r="OUO49" s="62"/>
      <c r="OUP49" s="63"/>
      <c r="OUQ49" s="62"/>
      <c r="OUR49" s="63"/>
      <c r="OUS49" s="62"/>
      <c r="OUT49" s="63"/>
      <c r="OUU49" s="62"/>
      <c r="OUV49" s="63"/>
      <c r="OUW49" s="62"/>
      <c r="OUX49" s="63"/>
      <c r="OUY49" s="62"/>
      <c r="OUZ49" s="63"/>
      <c r="OVA49" s="62"/>
      <c r="OVB49" s="63"/>
      <c r="OVC49" s="62"/>
      <c r="OVD49" s="63"/>
      <c r="OVE49" s="62"/>
      <c r="OVF49" s="63"/>
      <c r="OVG49" s="62"/>
      <c r="OVH49" s="63"/>
      <c r="OVI49" s="62"/>
      <c r="OVJ49" s="63"/>
      <c r="OVK49" s="62"/>
      <c r="OVL49" s="63"/>
      <c r="OVM49" s="62"/>
      <c r="OVN49" s="63"/>
      <c r="OVO49" s="62"/>
      <c r="OVP49" s="63"/>
      <c r="OVQ49" s="62"/>
      <c r="OVR49" s="63"/>
      <c r="OVS49" s="62"/>
      <c r="OVT49" s="63"/>
      <c r="OVU49" s="62"/>
      <c r="OVV49" s="63"/>
      <c r="OVW49" s="62"/>
      <c r="OVX49" s="63"/>
      <c r="OVY49" s="62"/>
      <c r="OVZ49" s="63"/>
      <c r="OWA49" s="62"/>
      <c r="OWB49" s="63"/>
      <c r="OWC49" s="62"/>
      <c r="OWD49" s="63"/>
      <c r="OWE49" s="62"/>
      <c r="OWF49" s="63"/>
      <c r="OWG49" s="62"/>
      <c r="OWH49" s="63"/>
      <c r="OWI49" s="62"/>
      <c r="OWJ49" s="63"/>
      <c r="OWK49" s="62"/>
      <c r="OWL49" s="63"/>
      <c r="OWM49" s="62"/>
      <c r="OWN49" s="63"/>
      <c r="OWO49" s="62"/>
      <c r="OWP49" s="63"/>
      <c r="OWQ49" s="62"/>
      <c r="OWR49" s="63"/>
      <c r="OWS49" s="62"/>
      <c r="OWT49" s="63"/>
      <c r="OWU49" s="62"/>
      <c r="OWV49" s="63"/>
      <c r="OWW49" s="62"/>
      <c r="OWX49" s="63"/>
      <c r="OWY49" s="62"/>
      <c r="OWZ49" s="63"/>
      <c r="OXA49" s="62"/>
      <c r="OXB49" s="63"/>
      <c r="OXC49" s="62"/>
      <c r="OXD49" s="63"/>
      <c r="OXE49" s="62"/>
      <c r="OXF49" s="63"/>
      <c r="OXG49" s="62"/>
      <c r="OXH49" s="63"/>
      <c r="OXI49" s="62"/>
      <c r="OXJ49" s="63"/>
      <c r="OXK49" s="62"/>
      <c r="OXL49" s="63"/>
      <c r="OXM49" s="62"/>
      <c r="OXN49" s="63"/>
      <c r="OXO49" s="62"/>
      <c r="OXP49" s="63"/>
      <c r="OXQ49" s="62"/>
      <c r="OXR49" s="63"/>
      <c r="OXS49" s="62"/>
      <c r="OXT49" s="63"/>
      <c r="OXU49" s="62"/>
      <c r="OXV49" s="63"/>
      <c r="OXW49" s="62"/>
      <c r="OXX49" s="63"/>
      <c r="OXY49" s="62"/>
      <c r="OXZ49" s="63"/>
      <c r="OYA49" s="62"/>
      <c r="OYB49" s="63"/>
      <c r="OYC49" s="62"/>
      <c r="OYD49" s="63"/>
      <c r="OYE49" s="62"/>
      <c r="OYF49" s="63"/>
      <c r="OYG49" s="62"/>
      <c r="OYH49" s="63"/>
      <c r="OYI49" s="62"/>
      <c r="OYJ49" s="63"/>
      <c r="OYK49" s="62"/>
      <c r="OYL49" s="63"/>
      <c r="OYM49" s="62"/>
      <c r="OYN49" s="63"/>
      <c r="OYO49" s="62"/>
      <c r="OYP49" s="63"/>
      <c r="OYQ49" s="62"/>
      <c r="OYR49" s="63"/>
      <c r="OYS49" s="62"/>
      <c r="OYT49" s="63"/>
      <c r="OYU49" s="62"/>
      <c r="OYV49" s="63"/>
      <c r="OYW49" s="62"/>
      <c r="OYX49" s="63"/>
      <c r="OYY49" s="62"/>
      <c r="OYZ49" s="63"/>
      <c r="OZA49" s="62"/>
      <c r="OZB49" s="63"/>
      <c r="OZC49" s="62"/>
      <c r="OZD49" s="63"/>
      <c r="OZE49" s="62"/>
      <c r="OZF49" s="63"/>
      <c r="OZG49" s="62"/>
      <c r="OZH49" s="63"/>
      <c r="OZI49" s="62"/>
      <c r="OZJ49" s="63"/>
      <c r="OZK49" s="62"/>
      <c r="OZL49" s="63"/>
      <c r="OZM49" s="62"/>
      <c r="OZN49" s="63"/>
      <c r="OZO49" s="62"/>
      <c r="OZP49" s="63"/>
      <c r="OZQ49" s="62"/>
      <c r="OZR49" s="63"/>
      <c r="OZS49" s="62"/>
      <c r="OZT49" s="63"/>
      <c r="OZU49" s="62"/>
      <c r="OZV49" s="63"/>
      <c r="OZW49" s="62"/>
      <c r="OZX49" s="63"/>
      <c r="OZY49" s="62"/>
      <c r="OZZ49" s="63"/>
      <c r="PAA49" s="62"/>
      <c r="PAB49" s="63"/>
      <c r="PAC49" s="62"/>
      <c r="PAD49" s="63"/>
      <c r="PAE49" s="62"/>
      <c r="PAF49" s="63"/>
      <c r="PAG49" s="62"/>
      <c r="PAH49" s="63"/>
      <c r="PAI49" s="62"/>
      <c r="PAJ49" s="63"/>
      <c r="PAK49" s="62"/>
      <c r="PAL49" s="63"/>
      <c r="PAM49" s="62"/>
      <c r="PAN49" s="63"/>
      <c r="PAO49" s="62"/>
      <c r="PAP49" s="63"/>
      <c r="PAQ49" s="62"/>
      <c r="PAR49" s="63"/>
      <c r="PAS49" s="62"/>
      <c r="PAT49" s="63"/>
      <c r="PAU49" s="62"/>
      <c r="PAV49" s="63"/>
      <c r="PAW49" s="62"/>
      <c r="PAX49" s="63"/>
      <c r="PAY49" s="62"/>
      <c r="PAZ49" s="63"/>
      <c r="PBA49" s="62"/>
      <c r="PBB49" s="63"/>
      <c r="PBC49" s="62"/>
      <c r="PBD49" s="63"/>
      <c r="PBE49" s="62"/>
      <c r="PBF49" s="63"/>
      <c r="PBG49" s="62"/>
      <c r="PBH49" s="63"/>
      <c r="PBI49" s="62"/>
      <c r="PBJ49" s="63"/>
      <c r="PBK49" s="62"/>
      <c r="PBL49" s="63"/>
      <c r="PBM49" s="62"/>
      <c r="PBN49" s="63"/>
      <c r="PBO49" s="62"/>
      <c r="PBP49" s="63"/>
      <c r="PBQ49" s="62"/>
      <c r="PBR49" s="63"/>
      <c r="PBS49" s="62"/>
      <c r="PBT49" s="63"/>
      <c r="PBU49" s="62"/>
      <c r="PBV49" s="63"/>
      <c r="PBW49" s="62"/>
      <c r="PBX49" s="63"/>
      <c r="PBY49" s="62"/>
      <c r="PBZ49" s="63"/>
      <c r="PCA49" s="62"/>
      <c r="PCB49" s="63"/>
      <c r="PCC49" s="62"/>
      <c r="PCD49" s="63"/>
      <c r="PCE49" s="62"/>
      <c r="PCF49" s="63"/>
      <c r="PCG49" s="62"/>
      <c r="PCH49" s="63"/>
      <c r="PCI49" s="62"/>
      <c r="PCJ49" s="63"/>
      <c r="PCK49" s="62"/>
      <c r="PCL49" s="63"/>
      <c r="PCM49" s="62"/>
      <c r="PCN49" s="63"/>
      <c r="PCO49" s="62"/>
      <c r="PCP49" s="63"/>
      <c r="PCQ49" s="62"/>
      <c r="PCR49" s="63"/>
      <c r="PCS49" s="62"/>
      <c r="PCT49" s="63"/>
      <c r="PCU49" s="62"/>
      <c r="PCV49" s="63"/>
      <c r="PCW49" s="62"/>
      <c r="PCX49" s="63"/>
      <c r="PCY49" s="62"/>
      <c r="PCZ49" s="63"/>
      <c r="PDA49" s="62"/>
      <c r="PDB49" s="63"/>
      <c r="PDC49" s="62"/>
      <c r="PDD49" s="63"/>
      <c r="PDE49" s="62"/>
      <c r="PDF49" s="63"/>
      <c r="PDG49" s="62"/>
      <c r="PDH49" s="63"/>
      <c r="PDI49" s="62"/>
      <c r="PDJ49" s="63"/>
      <c r="PDK49" s="62"/>
      <c r="PDL49" s="63"/>
      <c r="PDM49" s="62"/>
      <c r="PDN49" s="63"/>
      <c r="PDO49" s="62"/>
      <c r="PDP49" s="63"/>
      <c r="PDQ49" s="62"/>
      <c r="PDR49" s="63"/>
      <c r="PDS49" s="62"/>
      <c r="PDT49" s="63"/>
      <c r="PDU49" s="62"/>
      <c r="PDV49" s="63"/>
      <c r="PDW49" s="62"/>
      <c r="PDX49" s="63"/>
      <c r="PDY49" s="62"/>
      <c r="PDZ49" s="63"/>
      <c r="PEA49" s="62"/>
      <c r="PEB49" s="63"/>
      <c r="PEC49" s="62"/>
      <c r="PED49" s="63"/>
      <c r="PEE49" s="62"/>
      <c r="PEF49" s="63"/>
      <c r="PEG49" s="62"/>
      <c r="PEH49" s="63"/>
      <c r="PEI49" s="62"/>
      <c r="PEJ49" s="63"/>
      <c r="PEK49" s="62"/>
      <c r="PEL49" s="63"/>
      <c r="PEM49" s="62"/>
      <c r="PEN49" s="63"/>
      <c r="PEO49" s="62"/>
      <c r="PEP49" s="63"/>
      <c r="PEQ49" s="62"/>
      <c r="PER49" s="63"/>
      <c r="PES49" s="62"/>
      <c r="PET49" s="63"/>
      <c r="PEU49" s="62"/>
      <c r="PEV49" s="63"/>
      <c r="PEW49" s="62"/>
      <c r="PEX49" s="63"/>
      <c r="PEY49" s="62"/>
      <c r="PEZ49" s="63"/>
      <c r="PFA49" s="62"/>
      <c r="PFB49" s="63"/>
      <c r="PFC49" s="62"/>
      <c r="PFD49" s="63"/>
      <c r="PFE49" s="62"/>
      <c r="PFF49" s="63"/>
      <c r="PFG49" s="62"/>
      <c r="PFH49" s="63"/>
      <c r="PFI49" s="62"/>
      <c r="PFJ49" s="63"/>
      <c r="PFK49" s="62"/>
      <c r="PFL49" s="63"/>
      <c r="PFM49" s="62"/>
      <c r="PFN49" s="63"/>
      <c r="PFO49" s="62"/>
      <c r="PFP49" s="63"/>
      <c r="PFQ49" s="62"/>
      <c r="PFR49" s="63"/>
      <c r="PFS49" s="62"/>
      <c r="PFT49" s="63"/>
      <c r="PFU49" s="62"/>
      <c r="PFV49" s="63"/>
      <c r="PFW49" s="62"/>
      <c r="PFX49" s="63"/>
      <c r="PFY49" s="62"/>
      <c r="PFZ49" s="63"/>
      <c r="PGA49" s="62"/>
      <c r="PGB49" s="63"/>
      <c r="PGC49" s="62"/>
      <c r="PGD49" s="63"/>
      <c r="PGE49" s="62"/>
      <c r="PGF49" s="63"/>
      <c r="PGG49" s="62"/>
      <c r="PGH49" s="63"/>
      <c r="PGI49" s="62"/>
      <c r="PGJ49" s="63"/>
      <c r="PGK49" s="62"/>
      <c r="PGL49" s="63"/>
      <c r="PGM49" s="62"/>
      <c r="PGN49" s="63"/>
      <c r="PGO49" s="62"/>
      <c r="PGP49" s="63"/>
      <c r="PGQ49" s="62"/>
      <c r="PGR49" s="63"/>
      <c r="PGS49" s="62"/>
      <c r="PGT49" s="63"/>
      <c r="PGU49" s="62"/>
      <c r="PGV49" s="63"/>
      <c r="PGW49" s="62"/>
      <c r="PGX49" s="63"/>
      <c r="PGY49" s="62"/>
      <c r="PGZ49" s="63"/>
      <c r="PHA49" s="62"/>
      <c r="PHB49" s="63"/>
      <c r="PHC49" s="62"/>
      <c r="PHD49" s="63"/>
      <c r="PHE49" s="62"/>
      <c r="PHF49" s="63"/>
      <c r="PHG49" s="62"/>
      <c r="PHH49" s="63"/>
      <c r="PHI49" s="62"/>
      <c r="PHJ49" s="63"/>
      <c r="PHK49" s="62"/>
      <c r="PHL49" s="63"/>
      <c r="PHM49" s="62"/>
      <c r="PHN49" s="63"/>
      <c r="PHO49" s="62"/>
      <c r="PHP49" s="63"/>
      <c r="PHQ49" s="62"/>
      <c r="PHR49" s="63"/>
      <c r="PHS49" s="62"/>
      <c r="PHT49" s="63"/>
      <c r="PHU49" s="62"/>
      <c r="PHV49" s="63"/>
      <c r="PHW49" s="62"/>
      <c r="PHX49" s="63"/>
      <c r="PHY49" s="62"/>
      <c r="PHZ49" s="63"/>
      <c r="PIA49" s="62"/>
      <c r="PIB49" s="63"/>
      <c r="PIC49" s="62"/>
      <c r="PID49" s="63"/>
      <c r="PIE49" s="62"/>
      <c r="PIF49" s="63"/>
      <c r="PIG49" s="62"/>
      <c r="PIH49" s="63"/>
      <c r="PII49" s="62"/>
      <c r="PIJ49" s="63"/>
      <c r="PIK49" s="62"/>
      <c r="PIL49" s="63"/>
      <c r="PIM49" s="62"/>
      <c r="PIN49" s="63"/>
      <c r="PIO49" s="62"/>
      <c r="PIP49" s="63"/>
      <c r="PIQ49" s="62"/>
      <c r="PIR49" s="63"/>
      <c r="PIS49" s="62"/>
      <c r="PIT49" s="63"/>
      <c r="PIU49" s="62"/>
      <c r="PIV49" s="63"/>
      <c r="PIW49" s="62"/>
      <c r="PIX49" s="63"/>
      <c r="PIY49" s="62"/>
      <c r="PIZ49" s="63"/>
      <c r="PJA49" s="62"/>
      <c r="PJB49" s="63"/>
      <c r="PJC49" s="62"/>
      <c r="PJD49" s="63"/>
      <c r="PJE49" s="62"/>
      <c r="PJF49" s="63"/>
      <c r="PJG49" s="62"/>
      <c r="PJH49" s="63"/>
      <c r="PJI49" s="62"/>
      <c r="PJJ49" s="63"/>
      <c r="PJK49" s="62"/>
      <c r="PJL49" s="63"/>
      <c r="PJM49" s="62"/>
      <c r="PJN49" s="63"/>
      <c r="PJO49" s="62"/>
      <c r="PJP49" s="63"/>
      <c r="PJQ49" s="62"/>
      <c r="PJR49" s="63"/>
      <c r="PJS49" s="62"/>
      <c r="PJT49" s="63"/>
      <c r="PJU49" s="62"/>
      <c r="PJV49" s="63"/>
      <c r="PJW49" s="62"/>
      <c r="PJX49" s="63"/>
      <c r="PJY49" s="62"/>
      <c r="PJZ49" s="63"/>
      <c r="PKA49" s="62"/>
      <c r="PKB49" s="63"/>
      <c r="PKC49" s="62"/>
      <c r="PKD49" s="63"/>
      <c r="PKE49" s="62"/>
      <c r="PKF49" s="63"/>
      <c r="PKG49" s="62"/>
      <c r="PKH49" s="63"/>
      <c r="PKI49" s="62"/>
      <c r="PKJ49" s="63"/>
      <c r="PKK49" s="62"/>
      <c r="PKL49" s="63"/>
      <c r="PKM49" s="62"/>
      <c r="PKN49" s="63"/>
      <c r="PKO49" s="62"/>
      <c r="PKP49" s="63"/>
      <c r="PKQ49" s="62"/>
      <c r="PKR49" s="63"/>
      <c r="PKS49" s="62"/>
      <c r="PKT49" s="63"/>
      <c r="PKU49" s="62"/>
      <c r="PKV49" s="63"/>
      <c r="PKW49" s="62"/>
      <c r="PKX49" s="63"/>
      <c r="PKY49" s="62"/>
      <c r="PKZ49" s="63"/>
      <c r="PLA49" s="62"/>
      <c r="PLB49" s="63"/>
      <c r="PLC49" s="62"/>
      <c r="PLD49" s="63"/>
      <c r="PLE49" s="62"/>
      <c r="PLF49" s="63"/>
      <c r="PLG49" s="62"/>
      <c r="PLH49" s="63"/>
      <c r="PLI49" s="62"/>
      <c r="PLJ49" s="63"/>
      <c r="PLK49" s="62"/>
      <c r="PLL49" s="63"/>
      <c r="PLM49" s="62"/>
      <c r="PLN49" s="63"/>
      <c r="PLO49" s="62"/>
      <c r="PLP49" s="63"/>
      <c r="PLQ49" s="62"/>
      <c r="PLR49" s="63"/>
      <c r="PLS49" s="62"/>
      <c r="PLT49" s="63"/>
      <c r="PLU49" s="62"/>
      <c r="PLV49" s="63"/>
      <c r="PLW49" s="62"/>
      <c r="PLX49" s="63"/>
      <c r="PLY49" s="62"/>
      <c r="PLZ49" s="63"/>
      <c r="PMA49" s="62"/>
      <c r="PMB49" s="63"/>
      <c r="PMC49" s="62"/>
      <c r="PMD49" s="63"/>
      <c r="PME49" s="62"/>
      <c r="PMF49" s="63"/>
      <c r="PMG49" s="62"/>
      <c r="PMH49" s="63"/>
      <c r="PMI49" s="62"/>
      <c r="PMJ49" s="63"/>
      <c r="PMK49" s="62"/>
      <c r="PML49" s="63"/>
      <c r="PMM49" s="62"/>
      <c r="PMN49" s="63"/>
      <c r="PMO49" s="62"/>
      <c r="PMP49" s="63"/>
      <c r="PMQ49" s="62"/>
      <c r="PMR49" s="63"/>
      <c r="PMS49" s="62"/>
      <c r="PMT49" s="63"/>
      <c r="PMU49" s="62"/>
      <c r="PMV49" s="63"/>
      <c r="PMW49" s="62"/>
      <c r="PMX49" s="63"/>
      <c r="PMY49" s="62"/>
      <c r="PMZ49" s="63"/>
      <c r="PNA49" s="62"/>
      <c r="PNB49" s="63"/>
      <c r="PNC49" s="62"/>
      <c r="PND49" s="63"/>
      <c r="PNE49" s="62"/>
      <c r="PNF49" s="63"/>
      <c r="PNG49" s="62"/>
      <c r="PNH49" s="63"/>
      <c r="PNI49" s="62"/>
      <c r="PNJ49" s="63"/>
      <c r="PNK49" s="62"/>
      <c r="PNL49" s="63"/>
      <c r="PNM49" s="62"/>
      <c r="PNN49" s="63"/>
      <c r="PNO49" s="62"/>
      <c r="PNP49" s="63"/>
      <c r="PNQ49" s="62"/>
      <c r="PNR49" s="63"/>
      <c r="PNS49" s="62"/>
      <c r="PNT49" s="63"/>
      <c r="PNU49" s="62"/>
      <c r="PNV49" s="63"/>
      <c r="PNW49" s="62"/>
      <c r="PNX49" s="63"/>
      <c r="PNY49" s="62"/>
      <c r="PNZ49" s="63"/>
      <c r="POA49" s="62"/>
      <c r="POB49" s="63"/>
      <c r="POC49" s="62"/>
      <c r="POD49" s="63"/>
      <c r="POE49" s="62"/>
      <c r="POF49" s="63"/>
      <c r="POG49" s="62"/>
      <c r="POH49" s="63"/>
      <c r="POI49" s="62"/>
      <c r="POJ49" s="63"/>
      <c r="POK49" s="62"/>
      <c r="POL49" s="63"/>
      <c r="POM49" s="62"/>
      <c r="PON49" s="63"/>
      <c r="POO49" s="62"/>
      <c r="POP49" s="63"/>
      <c r="POQ49" s="62"/>
      <c r="POR49" s="63"/>
      <c r="POS49" s="62"/>
      <c r="POT49" s="63"/>
      <c r="POU49" s="62"/>
      <c r="POV49" s="63"/>
      <c r="POW49" s="62"/>
      <c r="POX49" s="63"/>
      <c r="POY49" s="62"/>
      <c r="POZ49" s="63"/>
      <c r="PPA49" s="62"/>
      <c r="PPB49" s="63"/>
      <c r="PPC49" s="62"/>
      <c r="PPD49" s="63"/>
      <c r="PPE49" s="62"/>
      <c r="PPF49" s="63"/>
      <c r="PPG49" s="62"/>
      <c r="PPH49" s="63"/>
      <c r="PPI49" s="62"/>
      <c r="PPJ49" s="63"/>
      <c r="PPK49" s="62"/>
      <c r="PPL49" s="63"/>
      <c r="PPM49" s="62"/>
      <c r="PPN49" s="63"/>
      <c r="PPO49" s="62"/>
      <c r="PPP49" s="63"/>
      <c r="PPQ49" s="62"/>
      <c r="PPR49" s="63"/>
      <c r="PPS49" s="62"/>
      <c r="PPT49" s="63"/>
      <c r="PPU49" s="62"/>
      <c r="PPV49" s="63"/>
      <c r="PPW49" s="62"/>
      <c r="PPX49" s="63"/>
      <c r="PPY49" s="62"/>
      <c r="PPZ49" s="63"/>
      <c r="PQA49" s="62"/>
      <c r="PQB49" s="63"/>
      <c r="PQC49" s="62"/>
      <c r="PQD49" s="63"/>
      <c r="PQE49" s="62"/>
      <c r="PQF49" s="63"/>
      <c r="PQG49" s="62"/>
      <c r="PQH49" s="63"/>
      <c r="PQI49" s="62"/>
      <c r="PQJ49" s="63"/>
      <c r="PQK49" s="62"/>
      <c r="PQL49" s="63"/>
      <c r="PQM49" s="62"/>
      <c r="PQN49" s="63"/>
      <c r="PQO49" s="62"/>
      <c r="PQP49" s="63"/>
      <c r="PQQ49" s="62"/>
      <c r="PQR49" s="63"/>
      <c r="PQS49" s="62"/>
      <c r="PQT49" s="63"/>
      <c r="PQU49" s="62"/>
      <c r="PQV49" s="63"/>
      <c r="PQW49" s="62"/>
      <c r="PQX49" s="63"/>
      <c r="PQY49" s="62"/>
      <c r="PQZ49" s="63"/>
      <c r="PRA49" s="62"/>
      <c r="PRB49" s="63"/>
      <c r="PRC49" s="62"/>
      <c r="PRD49" s="63"/>
      <c r="PRE49" s="62"/>
      <c r="PRF49" s="63"/>
      <c r="PRG49" s="62"/>
      <c r="PRH49" s="63"/>
      <c r="PRI49" s="62"/>
      <c r="PRJ49" s="63"/>
      <c r="PRK49" s="62"/>
      <c r="PRL49" s="63"/>
      <c r="PRM49" s="62"/>
      <c r="PRN49" s="63"/>
      <c r="PRO49" s="62"/>
      <c r="PRP49" s="63"/>
      <c r="PRQ49" s="62"/>
      <c r="PRR49" s="63"/>
      <c r="PRS49" s="62"/>
      <c r="PRT49" s="63"/>
      <c r="PRU49" s="62"/>
      <c r="PRV49" s="63"/>
      <c r="PRW49" s="62"/>
      <c r="PRX49" s="63"/>
      <c r="PRY49" s="62"/>
      <c r="PRZ49" s="63"/>
      <c r="PSA49" s="62"/>
      <c r="PSB49" s="63"/>
      <c r="PSC49" s="62"/>
      <c r="PSD49" s="63"/>
      <c r="PSE49" s="62"/>
      <c r="PSF49" s="63"/>
      <c r="PSG49" s="62"/>
      <c r="PSH49" s="63"/>
      <c r="PSI49" s="62"/>
      <c r="PSJ49" s="63"/>
      <c r="PSK49" s="62"/>
      <c r="PSL49" s="63"/>
      <c r="PSM49" s="62"/>
      <c r="PSN49" s="63"/>
      <c r="PSO49" s="62"/>
      <c r="PSP49" s="63"/>
      <c r="PSQ49" s="62"/>
      <c r="PSR49" s="63"/>
      <c r="PSS49" s="62"/>
      <c r="PST49" s="63"/>
      <c r="PSU49" s="62"/>
      <c r="PSV49" s="63"/>
      <c r="PSW49" s="62"/>
      <c r="PSX49" s="63"/>
      <c r="PSY49" s="62"/>
      <c r="PSZ49" s="63"/>
      <c r="PTA49" s="62"/>
      <c r="PTB49" s="63"/>
      <c r="PTC49" s="62"/>
      <c r="PTD49" s="63"/>
      <c r="PTE49" s="62"/>
      <c r="PTF49" s="63"/>
      <c r="PTG49" s="62"/>
      <c r="PTH49" s="63"/>
      <c r="PTI49" s="62"/>
      <c r="PTJ49" s="63"/>
      <c r="PTK49" s="62"/>
      <c r="PTL49" s="63"/>
      <c r="PTM49" s="62"/>
      <c r="PTN49" s="63"/>
      <c r="PTO49" s="62"/>
      <c r="PTP49" s="63"/>
      <c r="PTQ49" s="62"/>
      <c r="PTR49" s="63"/>
      <c r="PTS49" s="62"/>
      <c r="PTT49" s="63"/>
      <c r="PTU49" s="62"/>
      <c r="PTV49" s="63"/>
      <c r="PTW49" s="62"/>
      <c r="PTX49" s="63"/>
      <c r="PTY49" s="62"/>
      <c r="PTZ49" s="63"/>
      <c r="PUA49" s="62"/>
      <c r="PUB49" s="63"/>
      <c r="PUC49" s="62"/>
      <c r="PUD49" s="63"/>
      <c r="PUE49" s="62"/>
      <c r="PUF49" s="63"/>
      <c r="PUG49" s="62"/>
      <c r="PUH49" s="63"/>
      <c r="PUI49" s="62"/>
      <c r="PUJ49" s="63"/>
      <c r="PUK49" s="62"/>
      <c r="PUL49" s="63"/>
      <c r="PUM49" s="62"/>
      <c r="PUN49" s="63"/>
      <c r="PUO49" s="62"/>
      <c r="PUP49" s="63"/>
      <c r="PUQ49" s="62"/>
      <c r="PUR49" s="63"/>
      <c r="PUS49" s="62"/>
      <c r="PUT49" s="63"/>
      <c r="PUU49" s="62"/>
      <c r="PUV49" s="63"/>
      <c r="PUW49" s="62"/>
      <c r="PUX49" s="63"/>
      <c r="PUY49" s="62"/>
      <c r="PUZ49" s="63"/>
      <c r="PVA49" s="62"/>
      <c r="PVB49" s="63"/>
      <c r="PVC49" s="62"/>
      <c r="PVD49" s="63"/>
      <c r="PVE49" s="62"/>
      <c r="PVF49" s="63"/>
      <c r="PVG49" s="62"/>
      <c r="PVH49" s="63"/>
      <c r="PVI49" s="62"/>
      <c r="PVJ49" s="63"/>
      <c r="PVK49" s="62"/>
      <c r="PVL49" s="63"/>
      <c r="PVM49" s="62"/>
      <c r="PVN49" s="63"/>
      <c r="PVO49" s="62"/>
      <c r="PVP49" s="63"/>
      <c r="PVQ49" s="62"/>
      <c r="PVR49" s="63"/>
      <c r="PVS49" s="62"/>
      <c r="PVT49" s="63"/>
      <c r="PVU49" s="62"/>
      <c r="PVV49" s="63"/>
      <c r="PVW49" s="62"/>
      <c r="PVX49" s="63"/>
      <c r="PVY49" s="62"/>
      <c r="PVZ49" s="63"/>
      <c r="PWA49" s="62"/>
      <c r="PWB49" s="63"/>
      <c r="PWC49" s="62"/>
      <c r="PWD49" s="63"/>
      <c r="PWE49" s="62"/>
      <c r="PWF49" s="63"/>
      <c r="PWG49" s="62"/>
      <c r="PWH49" s="63"/>
      <c r="PWI49" s="62"/>
      <c r="PWJ49" s="63"/>
      <c r="PWK49" s="62"/>
      <c r="PWL49" s="63"/>
      <c r="PWM49" s="62"/>
      <c r="PWN49" s="63"/>
      <c r="PWO49" s="62"/>
      <c r="PWP49" s="63"/>
      <c r="PWQ49" s="62"/>
      <c r="PWR49" s="63"/>
      <c r="PWS49" s="62"/>
      <c r="PWT49" s="63"/>
      <c r="PWU49" s="62"/>
      <c r="PWV49" s="63"/>
      <c r="PWW49" s="62"/>
      <c r="PWX49" s="63"/>
      <c r="PWY49" s="62"/>
      <c r="PWZ49" s="63"/>
      <c r="PXA49" s="62"/>
      <c r="PXB49" s="63"/>
      <c r="PXC49" s="62"/>
      <c r="PXD49" s="63"/>
      <c r="PXE49" s="62"/>
      <c r="PXF49" s="63"/>
      <c r="PXG49" s="62"/>
      <c r="PXH49" s="63"/>
      <c r="PXI49" s="62"/>
      <c r="PXJ49" s="63"/>
      <c r="PXK49" s="62"/>
      <c r="PXL49" s="63"/>
      <c r="PXM49" s="62"/>
      <c r="PXN49" s="63"/>
      <c r="PXO49" s="62"/>
      <c r="PXP49" s="63"/>
      <c r="PXQ49" s="62"/>
      <c r="PXR49" s="63"/>
      <c r="PXS49" s="62"/>
      <c r="PXT49" s="63"/>
      <c r="PXU49" s="62"/>
      <c r="PXV49" s="63"/>
      <c r="PXW49" s="62"/>
      <c r="PXX49" s="63"/>
      <c r="PXY49" s="62"/>
      <c r="PXZ49" s="63"/>
      <c r="PYA49" s="62"/>
      <c r="PYB49" s="63"/>
      <c r="PYC49" s="62"/>
      <c r="PYD49" s="63"/>
      <c r="PYE49" s="62"/>
      <c r="PYF49" s="63"/>
      <c r="PYG49" s="62"/>
      <c r="PYH49" s="63"/>
      <c r="PYI49" s="62"/>
      <c r="PYJ49" s="63"/>
      <c r="PYK49" s="62"/>
      <c r="PYL49" s="63"/>
      <c r="PYM49" s="62"/>
      <c r="PYN49" s="63"/>
      <c r="PYO49" s="62"/>
      <c r="PYP49" s="63"/>
      <c r="PYQ49" s="62"/>
      <c r="PYR49" s="63"/>
      <c r="PYS49" s="62"/>
      <c r="PYT49" s="63"/>
      <c r="PYU49" s="62"/>
      <c r="PYV49" s="63"/>
      <c r="PYW49" s="62"/>
      <c r="PYX49" s="63"/>
      <c r="PYY49" s="62"/>
      <c r="PYZ49" s="63"/>
      <c r="PZA49" s="62"/>
      <c r="PZB49" s="63"/>
      <c r="PZC49" s="62"/>
      <c r="PZD49" s="63"/>
      <c r="PZE49" s="62"/>
      <c r="PZF49" s="63"/>
      <c r="PZG49" s="62"/>
      <c r="PZH49" s="63"/>
      <c r="PZI49" s="62"/>
      <c r="PZJ49" s="63"/>
      <c r="PZK49" s="62"/>
      <c r="PZL49" s="63"/>
      <c r="PZM49" s="62"/>
      <c r="PZN49" s="63"/>
      <c r="PZO49" s="62"/>
      <c r="PZP49" s="63"/>
      <c r="PZQ49" s="62"/>
      <c r="PZR49" s="63"/>
      <c r="PZS49" s="62"/>
      <c r="PZT49" s="63"/>
      <c r="PZU49" s="62"/>
      <c r="PZV49" s="63"/>
      <c r="PZW49" s="62"/>
      <c r="PZX49" s="63"/>
      <c r="PZY49" s="62"/>
      <c r="PZZ49" s="63"/>
      <c r="QAA49" s="62"/>
      <c r="QAB49" s="63"/>
      <c r="QAC49" s="62"/>
      <c r="QAD49" s="63"/>
      <c r="QAE49" s="62"/>
      <c r="QAF49" s="63"/>
      <c r="QAG49" s="62"/>
      <c r="QAH49" s="63"/>
      <c r="QAI49" s="62"/>
      <c r="QAJ49" s="63"/>
      <c r="QAK49" s="62"/>
      <c r="QAL49" s="63"/>
      <c r="QAM49" s="62"/>
      <c r="QAN49" s="63"/>
      <c r="QAO49" s="62"/>
      <c r="QAP49" s="63"/>
      <c r="QAQ49" s="62"/>
      <c r="QAR49" s="63"/>
      <c r="QAS49" s="62"/>
      <c r="QAT49" s="63"/>
      <c r="QAU49" s="62"/>
      <c r="QAV49" s="63"/>
      <c r="QAW49" s="62"/>
      <c r="QAX49" s="63"/>
      <c r="QAY49" s="62"/>
      <c r="QAZ49" s="63"/>
      <c r="QBA49" s="62"/>
      <c r="QBB49" s="63"/>
      <c r="QBC49" s="62"/>
      <c r="QBD49" s="63"/>
      <c r="QBE49" s="62"/>
      <c r="QBF49" s="63"/>
      <c r="QBG49" s="62"/>
      <c r="QBH49" s="63"/>
      <c r="QBI49" s="62"/>
      <c r="QBJ49" s="63"/>
      <c r="QBK49" s="62"/>
      <c r="QBL49" s="63"/>
      <c r="QBM49" s="62"/>
      <c r="QBN49" s="63"/>
      <c r="QBO49" s="62"/>
      <c r="QBP49" s="63"/>
      <c r="QBQ49" s="62"/>
      <c r="QBR49" s="63"/>
      <c r="QBS49" s="62"/>
      <c r="QBT49" s="63"/>
      <c r="QBU49" s="62"/>
      <c r="QBV49" s="63"/>
      <c r="QBW49" s="62"/>
      <c r="QBX49" s="63"/>
      <c r="QBY49" s="62"/>
      <c r="QBZ49" s="63"/>
      <c r="QCA49" s="62"/>
      <c r="QCB49" s="63"/>
      <c r="QCC49" s="62"/>
      <c r="QCD49" s="63"/>
      <c r="QCE49" s="62"/>
      <c r="QCF49" s="63"/>
      <c r="QCG49" s="62"/>
      <c r="QCH49" s="63"/>
      <c r="QCI49" s="62"/>
      <c r="QCJ49" s="63"/>
      <c r="QCK49" s="62"/>
      <c r="QCL49" s="63"/>
      <c r="QCM49" s="62"/>
      <c r="QCN49" s="63"/>
      <c r="QCO49" s="62"/>
      <c r="QCP49" s="63"/>
      <c r="QCQ49" s="62"/>
      <c r="QCR49" s="63"/>
      <c r="QCS49" s="62"/>
      <c r="QCT49" s="63"/>
      <c r="QCU49" s="62"/>
      <c r="QCV49" s="63"/>
      <c r="QCW49" s="62"/>
      <c r="QCX49" s="63"/>
      <c r="QCY49" s="62"/>
      <c r="QCZ49" s="63"/>
      <c r="QDA49" s="62"/>
      <c r="QDB49" s="63"/>
      <c r="QDC49" s="62"/>
      <c r="QDD49" s="63"/>
      <c r="QDE49" s="62"/>
      <c r="QDF49" s="63"/>
      <c r="QDG49" s="62"/>
      <c r="QDH49" s="63"/>
      <c r="QDI49" s="62"/>
      <c r="QDJ49" s="63"/>
      <c r="QDK49" s="62"/>
      <c r="QDL49" s="63"/>
      <c r="QDM49" s="62"/>
      <c r="QDN49" s="63"/>
      <c r="QDO49" s="62"/>
      <c r="QDP49" s="63"/>
      <c r="QDQ49" s="62"/>
      <c r="QDR49" s="63"/>
      <c r="QDS49" s="62"/>
      <c r="QDT49" s="63"/>
      <c r="QDU49" s="62"/>
      <c r="QDV49" s="63"/>
      <c r="QDW49" s="62"/>
      <c r="QDX49" s="63"/>
      <c r="QDY49" s="62"/>
      <c r="QDZ49" s="63"/>
      <c r="QEA49" s="62"/>
      <c r="QEB49" s="63"/>
      <c r="QEC49" s="62"/>
      <c r="QED49" s="63"/>
      <c r="QEE49" s="62"/>
      <c r="QEF49" s="63"/>
      <c r="QEG49" s="62"/>
      <c r="QEH49" s="63"/>
      <c r="QEI49" s="62"/>
      <c r="QEJ49" s="63"/>
      <c r="QEK49" s="62"/>
      <c r="QEL49" s="63"/>
      <c r="QEM49" s="62"/>
      <c r="QEN49" s="63"/>
      <c r="QEO49" s="62"/>
      <c r="QEP49" s="63"/>
      <c r="QEQ49" s="62"/>
      <c r="QER49" s="63"/>
      <c r="QES49" s="62"/>
      <c r="QET49" s="63"/>
      <c r="QEU49" s="62"/>
      <c r="QEV49" s="63"/>
      <c r="QEW49" s="62"/>
      <c r="QEX49" s="63"/>
      <c r="QEY49" s="62"/>
      <c r="QEZ49" s="63"/>
      <c r="QFA49" s="62"/>
      <c r="QFB49" s="63"/>
      <c r="QFC49" s="62"/>
      <c r="QFD49" s="63"/>
      <c r="QFE49" s="62"/>
      <c r="QFF49" s="63"/>
      <c r="QFG49" s="62"/>
      <c r="QFH49" s="63"/>
      <c r="QFI49" s="62"/>
      <c r="QFJ49" s="63"/>
      <c r="QFK49" s="62"/>
      <c r="QFL49" s="63"/>
      <c r="QFM49" s="62"/>
      <c r="QFN49" s="63"/>
      <c r="QFO49" s="62"/>
      <c r="QFP49" s="63"/>
      <c r="QFQ49" s="62"/>
      <c r="QFR49" s="63"/>
      <c r="QFS49" s="62"/>
      <c r="QFT49" s="63"/>
      <c r="QFU49" s="62"/>
      <c r="QFV49" s="63"/>
      <c r="QFW49" s="62"/>
      <c r="QFX49" s="63"/>
      <c r="QFY49" s="62"/>
      <c r="QFZ49" s="63"/>
      <c r="QGA49" s="62"/>
      <c r="QGB49" s="63"/>
      <c r="QGC49" s="62"/>
      <c r="QGD49" s="63"/>
      <c r="QGE49" s="62"/>
      <c r="QGF49" s="63"/>
      <c r="QGG49" s="62"/>
      <c r="QGH49" s="63"/>
      <c r="QGI49" s="62"/>
      <c r="QGJ49" s="63"/>
      <c r="QGK49" s="62"/>
      <c r="QGL49" s="63"/>
      <c r="QGM49" s="62"/>
      <c r="QGN49" s="63"/>
      <c r="QGO49" s="62"/>
      <c r="QGP49" s="63"/>
      <c r="QGQ49" s="62"/>
      <c r="QGR49" s="63"/>
      <c r="QGS49" s="62"/>
      <c r="QGT49" s="63"/>
      <c r="QGU49" s="62"/>
      <c r="QGV49" s="63"/>
      <c r="QGW49" s="62"/>
      <c r="QGX49" s="63"/>
      <c r="QGY49" s="62"/>
      <c r="QGZ49" s="63"/>
      <c r="QHA49" s="62"/>
      <c r="QHB49" s="63"/>
      <c r="QHC49" s="62"/>
      <c r="QHD49" s="63"/>
      <c r="QHE49" s="62"/>
      <c r="QHF49" s="63"/>
      <c r="QHG49" s="62"/>
      <c r="QHH49" s="63"/>
      <c r="QHI49" s="62"/>
      <c r="QHJ49" s="63"/>
      <c r="QHK49" s="62"/>
      <c r="QHL49" s="63"/>
      <c r="QHM49" s="62"/>
      <c r="QHN49" s="63"/>
      <c r="QHO49" s="62"/>
      <c r="QHP49" s="63"/>
      <c r="QHQ49" s="62"/>
      <c r="QHR49" s="63"/>
      <c r="QHS49" s="62"/>
      <c r="QHT49" s="63"/>
      <c r="QHU49" s="62"/>
      <c r="QHV49" s="63"/>
      <c r="QHW49" s="62"/>
      <c r="QHX49" s="63"/>
      <c r="QHY49" s="62"/>
      <c r="QHZ49" s="63"/>
      <c r="QIA49" s="62"/>
      <c r="QIB49" s="63"/>
      <c r="QIC49" s="62"/>
      <c r="QID49" s="63"/>
      <c r="QIE49" s="62"/>
      <c r="QIF49" s="63"/>
      <c r="QIG49" s="62"/>
      <c r="QIH49" s="63"/>
      <c r="QII49" s="62"/>
      <c r="QIJ49" s="63"/>
      <c r="QIK49" s="62"/>
      <c r="QIL49" s="63"/>
      <c r="QIM49" s="62"/>
      <c r="QIN49" s="63"/>
      <c r="QIO49" s="62"/>
      <c r="QIP49" s="63"/>
      <c r="QIQ49" s="62"/>
      <c r="QIR49" s="63"/>
      <c r="QIS49" s="62"/>
      <c r="QIT49" s="63"/>
      <c r="QIU49" s="62"/>
      <c r="QIV49" s="63"/>
      <c r="QIW49" s="62"/>
      <c r="QIX49" s="63"/>
      <c r="QIY49" s="62"/>
      <c r="QIZ49" s="63"/>
      <c r="QJA49" s="62"/>
      <c r="QJB49" s="63"/>
      <c r="QJC49" s="62"/>
      <c r="QJD49" s="63"/>
      <c r="QJE49" s="62"/>
      <c r="QJF49" s="63"/>
      <c r="QJG49" s="62"/>
      <c r="QJH49" s="63"/>
      <c r="QJI49" s="62"/>
      <c r="QJJ49" s="63"/>
      <c r="QJK49" s="62"/>
      <c r="QJL49" s="63"/>
      <c r="QJM49" s="62"/>
      <c r="QJN49" s="63"/>
      <c r="QJO49" s="62"/>
      <c r="QJP49" s="63"/>
      <c r="QJQ49" s="62"/>
      <c r="QJR49" s="63"/>
      <c r="QJS49" s="62"/>
      <c r="QJT49" s="63"/>
      <c r="QJU49" s="62"/>
      <c r="QJV49" s="63"/>
      <c r="QJW49" s="62"/>
      <c r="QJX49" s="63"/>
      <c r="QJY49" s="62"/>
      <c r="QJZ49" s="63"/>
      <c r="QKA49" s="62"/>
      <c r="QKB49" s="63"/>
      <c r="QKC49" s="62"/>
      <c r="QKD49" s="63"/>
      <c r="QKE49" s="62"/>
      <c r="QKF49" s="63"/>
      <c r="QKG49" s="62"/>
      <c r="QKH49" s="63"/>
      <c r="QKI49" s="62"/>
      <c r="QKJ49" s="63"/>
      <c r="QKK49" s="62"/>
      <c r="QKL49" s="63"/>
      <c r="QKM49" s="62"/>
      <c r="QKN49" s="63"/>
      <c r="QKO49" s="62"/>
      <c r="QKP49" s="63"/>
      <c r="QKQ49" s="62"/>
      <c r="QKR49" s="63"/>
      <c r="QKS49" s="62"/>
      <c r="QKT49" s="63"/>
      <c r="QKU49" s="62"/>
      <c r="QKV49" s="63"/>
      <c r="QKW49" s="62"/>
      <c r="QKX49" s="63"/>
      <c r="QKY49" s="62"/>
      <c r="QKZ49" s="63"/>
      <c r="QLA49" s="62"/>
      <c r="QLB49" s="63"/>
      <c r="QLC49" s="62"/>
      <c r="QLD49" s="63"/>
      <c r="QLE49" s="62"/>
      <c r="QLF49" s="63"/>
      <c r="QLG49" s="62"/>
      <c r="QLH49" s="63"/>
      <c r="QLI49" s="62"/>
      <c r="QLJ49" s="63"/>
      <c r="QLK49" s="62"/>
      <c r="QLL49" s="63"/>
      <c r="QLM49" s="62"/>
      <c r="QLN49" s="63"/>
      <c r="QLO49" s="62"/>
      <c r="QLP49" s="63"/>
      <c r="QLQ49" s="62"/>
      <c r="QLR49" s="63"/>
      <c r="QLS49" s="62"/>
      <c r="QLT49" s="63"/>
      <c r="QLU49" s="62"/>
      <c r="QLV49" s="63"/>
      <c r="QLW49" s="62"/>
      <c r="QLX49" s="63"/>
      <c r="QLY49" s="62"/>
      <c r="QLZ49" s="63"/>
      <c r="QMA49" s="62"/>
      <c r="QMB49" s="63"/>
      <c r="QMC49" s="62"/>
      <c r="QMD49" s="63"/>
      <c r="QME49" s="62"/>
      <c r="QMF49" s="63"/>
      <c r="QMG49" s="62"/>
      <c r="QMH49" s="63"/>
      <c r="QMI49" s="62"/>
      <c r="QMJ49" s="63"/>
      <c r="QMK49" s="62"/>
      <c r="QML49" s="63"/>
      <c r="QMM49" s="62"/>
      <c r="QMN49" s="63"/>
      <c r="QMO49" s="62"/>
      <c r="QMP49" s="63"/>
      <c r="QMQ49" s="62"/>
      <c r="QMR49" s="63"/>
      <c r="QMS49" s="62"/>
      <c r="QMT49" s="63"/>
      <c r="QMU49" s="62"/>
      <c r="QMV49" s="63"/>
      <c r="QMW49" s="62"/>
      <c r="QMX49" s="63"/>
      <c r="QMY49" s="62"/>
      <c r="QMZ49" s="63"/>
      <c r="QNA49" s="62"/>
      <c r="QNB49" s="63"/>
      <c r="QNC49" s="62"/>
      <c r="QND49" s="63"/>
      <c r="QNE49" s="62"/>
      <c r="QNF49" s="63"/>
      <c r="QNG49" s="62"/>
      <c r="QNH49" s="63"/>
      <c r="QNI49" s="62"/>
      <c r="QNJ49" s="63"/>
      <c r="QNK49" s="62"/>
      <c r="QNL49" s="63"/>
      <c r="QNM49" s="62"/>
      <c r="QNN49" s="63"/>
      <c r="QNO49" s="62"/>
      <c r="QNP49" s="63"/>
      <c r="QNQ49" s="62"/>
      <c r="QNR49" s="63"/>
      <c r="QNS49" s="62"/>
      <c r="QNT49" s="63"/>
      <c r="QNU49" s="62"/>
      <c r="QNV49" s="63"/>
      <c r="QNW49" s="62"/>
      <c r="QNX49" s="63"/>
      <c r="QNY49" s="62"/>
      <c r="QNZ49" s="63"/>
      <c r="QOA49" s="62"/>
      <c r="QOB49" s="63"/>
      <c r="QOC49" s="62"/>
      <c r="QOD49" s="63"/>
      <c r="QOE49" s="62"/>
      <c r="QOF49" s="63"/>
      <c r="QOG49" s="62"/>
      <c r="QOH49" s="63"/>
      <c r="QOI49" s="62"/>
      <c r="QOJ49" s="63"/>
      <c r="QOK49" s="62"/>
      <c r="QOL49" s="63"/>
      <c r="QOM49" s="62"/>
      <c r="QON49" s="63"/>
      <c r="QOO49" s="62"/>
      <c r="QOP49" s="63"/>
      <c r="QOQ49" s="62"/>
      <c r="QOR49" s="63"/>
      <c r="QOS49" s="62"/>
      <c r="QOT49" s="63"/>
      <c r="QOU49" s="62"/>
      <c r="QOV49" s="63"/>
      <c r="QOW49" s="62"/>
      <c r="QOX49" s="63"/>
      <c r="QOY49" s="62"/>
      <c r="QOZ49" s="63"/>
      <c r="QPA49" s="62"/>
      <c r="QPB49" s="63"/>
      <c r="QPC49" s="62"/>
      <c r="QPD49" s="63"/>
      <c r="QPE49" s="62"/>
      <c r="QPF49" s="63"/>
      <c r="QPG49" s="62"/>
      <c r="QPH49" s="63"/>
      <c r="QPI49" s="62"/>
      <c r="QPJ49" s="63"/>
      <c r="QPK49" s="62"/>
      <c r="QPL49" s="63"/>
      <c r="QPM49" s="62"/>
      <c r="QPN49" s="63"/>
      <c r="QPO49" s="62"/>
      <c r="QPP49" s="63"/>
      <c r="QPQ49" s="62"/>
      <c r="QPR49" s="63"/>
      <c r="QPS49" s="62"/>
      <c r="QPT49" s="63"/>
      <c r="QPU49" s="62"/>
      <c r="QPV49" s="63"/>
      <c r="QPW49" s="62"/>
      <c r="QPX49" s="63"/>
      <c r="QPY49" s="62"/>
      <c r="QPZ49" s="63"/>
      <c r="QQA49" s="62"/>
      <c r="QQB49" s="63"/>
      <c r="QQC49" s="62"/>
      <c r="QQD49" s="63"/>
      <c r="QQE49" s="62"/>
      <c r="QQF49" s="63"/>
      <c r="QQG49" s="62"/>
      <c r="QQH49" s="63"/>
      <c r="QQI49" s="62"/>
      <c r="QQJ49" s="63"/>
      <c r="QQK49" s="62"/>
      <c r="QQL49" s="63"/>
      <c r="QQM49" s="62"/>
      <c r="QQN49" s="63"/>
      <c r="QQO49" s="62"/>
      <c r="QQP49" s="63"/>
      <c r="QQQ49" s="62"/>
      <c r="QQR49" s="63"/>
      <c r="QQS49" s="62"/>
      <c r="QQT49" s="63"/>
      <c r="QQU49" s="62"/>
      <c r="QQV49" s="63"/>
      <c r="QQW49" s="62"/>
      <c r="QQX49" s="63"/>
      <c r="QQY49" s="62"/>
      <c r="QQZ49" s="63"/>
      <c r="QRA49" s="62"/>
      <c r="QRB49" s="63"/>
      <c r="QRC49" s="62"/>
      <c r="QRD49" s="63"/>
      <c r="QRE49" s="62"/>
      <c r="QRF49" s="63"/>
      <c r="QRG49" s="62"/>
      <c r="QRH49" s="63"/>
      <c r="QRI49" s="62"/>
      <c r="QRJ49" s="63"/>
      <c r="QRK49" s="62"/>
      <c r="QRL49" s="63"/>
      <c r="QRM49" s="62"/>
      <c r="QRN49" s="63"/>
      <c r="QRO49" s="62"/>
      <c r="QRP49" s="63"/>
      <c r="QRQ49" s="62"/>
      <c r="QRR49" s="63"/>
      <c r="QRS49" s="62"/>
      <c r="QRT49" s="63"/>
      <c r="QRU49" s="62"/>
      <c r="QRV49" s="63"/>
      <c r="QRW49" s="62"/>
      <c r="QRX49" s="63"/>
      <c r="QRY49" s="62"/>
      <c r="QRZ49" s="63"/>
      <c r="QSA49" s="62"/>
      <c r="QSB49" s="63"/>
      <c r="QSC49" s="62"/>
      <c r="QSD49" s="63"/>
      <c r="QSE49" s="62"/>
      <c r="QSF49" s="63"/>
      <c r="QSG49" s="62"/>
      <c r="QSH49" s="63"/>
      <c r="QSI49" s="62"/>
      <c r="QSJ49" s="63"/>
      <c r="QSK49" s="62"/>
      <c r="QSL49" s="63"/>
      <c r="QSM49" s="62"/>
      <c r="QSN49" s="63"/>
      <c r="QSO49" s="62"/>
      <c r="QSP49" s="63"/>
      <c r="QSQ49" s="62"/>
      <c r="QSR49" s="63"/>
      <c r="QSS49" s="62"/>
      <c r="QST49" s="63"/>
      <c r="QSU49" s="62"/>
      <c r="QSV49" s="63"/>
      <c r="QSW49" s="62"/>
      <c r="QSX49" s="63"/>
      <c r="QSY49" s="62"/>
      <c r="QSZ49" s="63"/>
      <c r="QTA49" s="62"/>
      <c r="QTB49" s="63"/>
      <c r="QTC49" s="62"/>
      <c r="QTD49" s="63"/>
      <c r="QTE49" s="62"/>
      <c r="QTF49" s="63"/>
      <c r="QTG49" s="62"/>
      <c r="QTH49" s="63"/>
      <c r="QTI49" s="62"/>
      <c r="QTJ49" s="63"/>
      <c r="QTK49" s="62"/>
      <c r="QTL49" s="63"/>
      <c r="QTM49" s="62"/>
      <c r="QTN49" s="63"/>
      <c r="QTO49" s="62"/>
      <c r="QTP49" s="63"/>
      <c r="QTQ49" s="62"/>
      <c r="QTR49" s="63"/>
      <c r="QTS49" s="62"/>
      <c r="QTT49" s="63"/>
      <c r="QTU49" s="62"/>
      <c r="QTV49" s="63"/>
      <c r="QTW49" s="62"/>
      <c r="QTX49" s="63"/>
      <c r="QTY49" s="62"/>
      <c r="QTZ49" s="63"/>
      <c r="QUA49" s="62"/>
      <c r="QUB49" s="63"/>
      <c r="QUC49" s="62"/>
      <c r="QUD49" s="63"/>
      <c r="QUE49" s="62"/>
      <c r="QUF49" s="63"/>
      <c r="QUG49" s="62"/>
      <c r="QUH49" s="63"/>
      <c r="QUI49" s="62"/>
      <c r="QUJ49" s="63"/>
      <c r="QUK49" s="62"/>
      <c r="QUL49" s="63"/>
      <c r="QUM49" s="62"/>
      <c r="QUN49" s="63"/>
      <c r="QUO49" s="62"/>
      <c r="QUP49" s="63"/>
      <c r="QUQ49" s="62"/>
      <c r="QUR49" s="63"/>
      <c r="QUS49" s="62"/>
      <c r="QUT49" s="63"/>
      <c r="QUU49" s="62"/>
      <c r="QUV49" s="63"/>
      <c r="QUW49" s="62"/>
      <c r="QUX49" s="63"/>
      <c r="QUY49" s="62"/>
      <c r="QUZ49" s="63"/>
      <c r="QVA49" s="62"/>
      <c r="QVB49" s="63"/>
      <c r="QVC49" s="62"/>
      <c r="QVD49" s="63"/>
      <c r="QVE49" s="62"/>
      <c r="QVF49" s="63"/>
      <c r="QVG49" s="62"/>
      <c r="QVH49" s="63"/>
      <c r="QVI49" s="62"/>
      <c r="QVJ49" s="63"/>
      <c r="QVK49" s="62"/>
      <c r="QVL49" s="63"/>
      <c r="QVM49" s="62"/>
      <c r="QVN49" s="63"/>
      <c r="QVO49" s="62"/>
      <c r="QVP49" s="63"/>
      <c r="QVQ49" s="62"/>
      <c r="QVR49" s="63"/>
      <c r="QVS49" s="62"/>
      <c r="QVT49" s="63"/>
      <c r="QVU49" s="62"/>
      <c r="QVV49" s="63"/>
      <c r="QVW49" s="62"/>
      <c r="QVX49" s="63"/>
      <c r="QVY49" s="62"/>
      <c r="QVZ49" s="63"/>
      <c r="QWA49" s="62"/>
      <c r="QWB49" s="63"/>
      <c r="QWC49" s="62"/>
      <c r="QWD49" s="63"/>
      <c r="QWE49" s="62"/>
      <c r="QWF49" s="63"/>
      <c r="QWG49" s="62"/>
      <c r="QWH49" s="63"/>
      <c r="QWI49" s="62"/>
      <c r="QWJ49" s="63"/>
      <c r="QWK49" s="62"/>
      <c r="QWL49" s="63"/>
      <c r="QWM49" s="62"/>
      <c r="QWN49" s="63"/>
      <c r="QWO49" s="62"/>
      <c r="QWP49" s="63"/>
      <c r="QWQ49" s="62"/>
      <c r="QWR49" s="63"/>
      <c r="QWS49" s="62"/>
      <c r="QWT49" s="63"/>
      <c r="QWU49" s="62"/>
      <c r="QWV49" s="63"/>
      <c r="QWW49" s="62"/>
      <c r="QWX49" s="63"/>
      <c r="QWY49" s="62"/>
      <c r="QWZ49" s="63"/>
      <c r="QXA49" s="62"/>
      <c r="QXB49" s="63"/>
      <c r="QXC49" s="62"/>
      <c r="QXD49" s="63"/>
      <c r="QXE49" s="62"/>
      <c r="QXF49" s="63"/>
      <c r="QXG49" s="62"/>
      <c r="QXH49" s="63"/>
      <c r="QXI49" s="62"/>
      <c r="QXJ49" s="63"/>
      <c r="QXK49" s="62"/>
      <c r="QXL49" s="63"/>
      <c r="QXM49" s="62"/>
      <c r="QXN49" s="63"/>
      <c r="QXO49" s="62"/>
      <c r="QXP49" s="63"/>
      <c r="QXQ49" s="62"/>
      <c r="QXR49" s="63"/>
      <c r="QXS49" s="62"/>
      <c r="QXT49" s="63"/>
      <c r="QXU49" s="62"/>
      <c r="QXV49" s="63"/>
      <c r="QXW49" s="62"/>
      <c r="QXX49" s="63"/>
      <c r="QXY49" s="62"/>
      <c r="QXZ49" s="63"/>
      <c r="QYA49" s="62"/>
      <c r="QYB49" s="63"/>
      <c r="QYC49" s="62"/>
      <c r="QYD49" s="63"/>
      <c r="QYE49" s="62"/>
      <c r="QYF49" s="63"/>
      <c r="QYG49" s="62"/>
      <c r="QYH49" s="63"/>
      <c r="QYI49" s="62"/>
      <c r="QYJ49" s="63"/>
      <c r="QYK49" s="62"/>
      <c r="QYL49" s="63"/>
      <c r="QYM49" s="62"/>
      <c r="QYN49" s="63"/>
      <c r="QYO49" s="62"/>
      <c r="QYP49" s="63"/>
      <c r="QYQ49" s="62"/>
      <c r="QYR49" s="63"/>
      <c r="QYS49" s="62"/>
      <c r="QYT49" s="63"/>
      <c r="QYU49" s="62"/>
      <c r="QYV49" s="63"/>
      <c r="QYW49" s="62"/>
      <c r="QYX49" s="63"/>
      <c r="QYY49" s="62"/>
      <c r="QYZ49" s="63"/>
      <c r="QZA49" s="62"/>
      <c r="QZB49" s="63"/>
      <c r="QZC49" s="62"/>
      <c r="QZD49" s="63"/>
      <c r="QZE49" s="62"/>
      <c r="QZF49" s="63"/>
      <c r="QZG49" s="62"/>
      <c r="QZH49" s="63"/>
      <c r="QZI49" s="62"/>
      <c r="QZJ49" s="63"/>
      <c r="QZK49" s="62"/>
      <c r="QZL49" s="63"/>
      <c r="QZM49" s="62"/>
      <c r="QZN49" s="63"/>
      <c r="QZO49" s="62"/>
      <c r="QZP49" s="63"/>
      <c r="QZQ49" s="62"/>
      <c r="QZR49" s="63"/>
      <c r="QZS49" s="62"/>
      <c r="QZT49" s="63"/>
      <c r="QZU49" s="62"/>
      <c r="QZV49" s="63"/>
      <c r="QZW49" s="62"/>
      <c r="QZX49" s="63"/>
      <c r="QZY49" s="62"/>
      <c r="QZZ49" s="63"/>
      <c r="RAA49" s="62"/>
      <c r="RAB49" s="63"/>
      <c r="RAC49" s="62"/>
      <c r="RAD49" s="63"/>
      <c r="RAE49" s="62"/>
      <c r="RAF49" s="63"/>
      <c r="RAG49" s="62"/>
      <c r="RAH49" s="63"/>
      <c r="RAI49" s="62"/>
      <c r="RAJ49" s="63"/>
      <c r="RAK49" s="62"/>
      <c r="RAL49" s="63"/>
      <c r="RAM49" s="62"/>
      <c r="RAN49" s="63"/>
      <c r="RAO49" s="62"/>
      <c r="RAP49" s="63"/>
      <c r="RAQ49" s="62"/>
      <c r="RAR49" s="63"/>
      <c r="RAS49" s="62"/>
      <c r="RAT49" s="63"/>
      <c r="RAU49" s="62"/>
      <c r="RAV49" s="63"/>
      <c r="RAW49" s="62"/>
      <c r="RAX49" s="63"/>
      <c r="RAY49" s="62"/>
      <c r="RAZ49" s="63"/>
      <c r="RBA49" s="62"/>
      <c r="RBB49" s="63"/>
      <c r="RBC49" s="62"/>
      <c r="RBD49" s="63"/>
      <c r="RBE49" s="62"/>
      <c r="RBF49" s="63"/>
      <c r="RBG49" s="62"/>
      <c r="RBH49" s="63"/>
      <c r="RBI49" s="62"/>
      <c r="RBJ49" s="63"/>
      <c r="RBK49" s="62"/>
      <c r="RBL49" s="63"/>
      <c r="RBM49" s="62"/>
      <c r="RBN49" s="63"/>
      <c r="RBO49" s="62"/>
      <c r="RBP49" s="63"/>
      <c r="RBQ49" s="62"/>
      <c r="RBR49" s="63"/>
      <c r="RBS49" s="62"/>
      <c r="RBT49" s="63"/>
      <c r="RBU49" s="62"/>
      <c r="RBV49" s="63"/>
      <c r="RBW49" s="62"/>
      <c r="RBX49" s="63"/>
      <c r="RBY49" s="62"/>
      <c r="RBZ49" s="63"/>
      <c r="RCA49" s="62"/>
      <c r="RCB49" s="63"/>
      <c r="RCC49" s="62"/>
      <c r="RCD49" s="63"/>
      <c r="RCE49" s="62"/>
      <c r="RCF49" s="63"/>
      <c r="RCG49" s="62"/>
      <c r="RCH49" s="63"/>
      <c r="RCI49" s="62"/>
      <c r="RCJ49" s="63"/>
      <c r="RCK49" s="62"/>
      <c r="RCL49" s="63"/>
      <c r="RCM49" s="62"/>
      <c r="RCN49" s="63"/>
      <c r="RCO49" s="62"/>
      <c r="RCP49" s="63"/>
      <c r="RCQ49" s="62"/>
      <c r="RCR49" s="63"/>
      <c r="RCS49" s="62"/>
      <c r="RCT49" s="63"/>
      <c r="RCU49" s="62"/>
      <c r="RCV49" s="63"/>
      <c r="RCW49" s="62"/>
      <c r="RCX49" s="63"/>
      <c r="RCY49" s="62"/>
      <c r="RCZ49" s="63"/>
      <c r="RDA49" s="62"/>
      <c r="RDB49" s="63"/>
      <c r="RDC49" s="62"/>
      <c r="RDD49" s="63"/>
      <c r="RDE49" s="62"/>
      <c r="RDF49" s="63"/>
      <c r="RDG49" s="62"/>
      <c r="RDH49" s="63"/>
      <c r="RDI49" s="62"/>
      <c r="RDJ49" s="63"/>
      <c r="RDK49" s="62"/>
      <c r="RDL49" s="63"/>
      <c r="RDM49" s="62"/>
      <c r="RDN49" s="63"/>
      <c r="RDO49" s="62"/>
      <c r="RDP49" s="63"/>
      <c r="RDQ49" s="62"/>
      <c r="RDR49" s="63"/>
      <c r="RDS49" s="62"/>
      <c r="RDT49" s="63"/>
      <c r="RDU49" s="62"/>
      <c r="RDV49" s="63"/>
      <c r="RDW49" s="62"/>
      <c r="RDX49" s="63"/>
      <c r="RDY49" s="62"/>
      <c r="RDZ49" s="63"/>
      <c r="REA49" s="62"/>
      <c r="REB49" s="63"/>
      <c r="REC49" s="62"/>
      <c r="RED49" s="63"/>
      <c r="REE49" s="62"/>
      <c r="REF49" s="63"/>
      <c r="REG49" s="62"/>
      <c r="REH49" s="63"/>
      <c r="REI49" s="62"/>
      <c r="REJ49" s="63"/>
      <c r="REK49" s="62"/>
      <c r="REL49" s="63"/>
      <c r="REM49" s="62"/>
      <c r="REN49" s="63"/>
      <c r="REO49" s="62"/>
      <c r="REP49" s="63"/>
      <c r="REQ49" s="62"/>
      <c r="RER49" s="63"/>
      <c r="RES49" s="62"/>
      <c r="RET49" s="63"/>
      <c r="REU49" s="62"/>
      <c r="REV49" s="63"/>
      <c r="REW49" s="62"/>
      <c r="REX49" s="63"/>
      <c r="REY49" s="62"/>
      <c r="REZ49" s="63"/>
      <c r="RFA49" s="62"/>
      <c r="RFB49" s="63"/>
      <c r="RFC49" s="62"/>
      <c r="RFD49" s="63"/>
      <c r="RFE49" s="62"/>
      <c r="RFF49" s="63"/>
      <c r="RFG49" s="62"/>
      <c r="RFH49" s="63"/>
      <c r="RFI49" s="62"/>
      <c r="RFJ49" s="63"/>
      <c r="RFK49" s="62"/>
      <c r="RFL49" s="63"/>
      <c r="RFM49" s="62"/>
      <c r="RFN49" s="63"/>
      <c r="RFO49" s="62"/>
      <c r="RFP49" s="63"/>
      <c r="RFQ49" s="62"/>
      <c r="RFR49" s="63"/>
      <c r="RFS49" s="62"/>
      <c r="RFT49" s="63"/>
      <c r="RFU49" s="62"/>
      <c r="RFV49" s="63"/>
      <c r="RFW49" s="62"/>
      <c r="RFX49" s="63"/>
      <c r="RFY49" s="62"/>
      <c r="RFZ49" s="63"/>
      <c r="RGA49" s="62"/>
      <c r="RGB49" s="63"/>
      <c r="RGC49" s="62"/>
      <c r="RGD49" s="63"/>
      <c r="RGE49" s="62"/>
      <c r="RGF49" s="63"/>
      <c r="RGG49" s="62"/>
      <c r="RGH49" s="63"/>
      <c r="RGI49" s="62"/>
      <c r="RGJ49" s="63"/>
      <c r="RGK49" s="62"/>
      <c r="RGL49" s="63"/>
      <c r="RGM49" s="62"/>
      <c r="RGN49" s="63"/>
      <c r="RGO49" s="62"/>
      <c r="RGP49" s="63"/>
      <c r="RGQ49" s="62"/>
      <c r="RGR49" s="63"/>
      <c r="RGS49" s="62"/>
      <c r="RGT49" s="63"/>
      <c r="RGU49" s="62"/>
      <c r="RGV49" s="63"/>
      <c r="RGW49" s="62"/>
      <c r="RGX49" s="63"/>
      <c r="RGY49" s="62"/>
      <c r="RGZ49" s="63"/>
      <c r="RHA49" s="62"/>
      <c r="RHB49" s="63"/>
      <c r="RHC49" s="62"/>
      <c r="RHD49" s="63"/>
      <c r="RHE49" s="62"/>
      <c r="RHF49" s="63"/>
      <c r="RHG49" s="62"/>
      <c r="RHH49" s="63"/>
      <c r="RHI49" s="62"/>
      <c r="RHJ49" s="63"/>
      <c r="RHK49" s="62"/>
      <c r="RHL49" s="63"/>
      <c r="RHM49" s="62"/>
      <c r="RHN49" s="63"/>
      <c r="RHO49" s="62"/>
      <c r="RHP49" s="63"/>
      <c r="RHQ49" s="62"/>
      <c r="RHR49" s="63"/>
      <c r="RHS49" s="62"/>
      <c r="RHT49" s="63"/>
      <c r="RHU49" s="62"/>
      <c r="RHV49" s="63"/>
      <c r="RHW49" s="62"/>
      <c r="RHX49" s="63"/>
      <c r="RHY49" s="62"/>
      <c r="RHZ49" s="63"/>
      <c r="RIA49" s="62"/>
      <c r="RIB49" s="63"/>
      <c r="RIC49" s="62"/>
      <c r="RID49" s="63"/>
      <c r="RIE49" s="62"/>
      <c r="RIF49" s="63"/>
      <c r="RIG49" s="62"/>
      <c r="RIH49" s="63"/>
      <c r="RII49" s="62"/>
      <c r="RIJ49" s="63"/>
      <c r="RIK49" s="62"/>
      <c r="RIL49" s="63"/>
      <c r="RIM49" s="62"/>
      <c r="RIN49" s="63"/>
      <c r="RIO49" s="62"/>
      <c r="RIP49" s="63"/>
      <c r="RIQ49" s="62"/>
      <c r="RIR49" s="63"/>
      <c r="RIS49" s="62"/>
      <c r="RIT49" s="63"/>
      <c r="RIU49" s="62"/>
      <c r="RIV49" s="63"/>
      <c r="RIW49" s="62"/>
      <c r="RIX49" s="63"/>
      <c r="RIY49" s="62"/>
      <c r="RIZ49" s="63"/>
      <c r="RJA49" s="62"/>
      <c r="RJB49" s="63"/>
      <c r="RJC49" s="62"/>
      <c r="RJD49" s="63"/>
      <c r="RJE49" s="62"/>
      <c r="RJF49" s="63"/>
      <c r="RJG49" s="62"/>
      <c r="RJH49" s="63"/>
      <c r="RJI49" s="62"/>
      <c r="RJJ49" s="63"/>
      <c r="RJK49" s="62"/>
      <c r="RJL49" s="63"/>
      <c r="RJM49" s="62"/>
      <c r="RJN49" s="63"/>
      <c r="RJO49" s="62"/>
      <c r="RJP49" s="63"/>
      <c r="RJQ49" s="62"/>
      <c r="RJR49" s="63"/>
      <c r="RJS49" s="62"/>
      <c r="RJT49" s="63"/>
      <c r="RJU49" s="62"/>
      <c r="RJV49" s="63"/>
      <c r="RJW49" s="62"/>
      <c r="RJX49" s="63"/>
      <c r="RJY49" s="62"/>
      <c r="RJZ49" s="63"/>
      <c r="RKA49" s="62"/>
      <c r="RKB49" s="63"/>
      <c r="RKC49" s="62"/>
      <c r="RKD49" s="63"/>
      <c r="RKE49" s="62"/>
      <c r="RKF49" s="63"/>
      <c r="RKG49" s="62"/>
      <c r="RKH49" s="63"/>
      <c r="RKI49" s="62"/>
      <c r="RKJ49" s="63"/>
      <c r="RKK49" s="62"/>
      <c r="RKL49" s="63"/>
      <c r="RKM49" s="62"/>
      <c r="RKN49" s="63"/>
      <c r="RKO49" s="62"/>
      <c r="RKP49" s="63"/>
      <c r="RKQ49" s="62"/>
      <c r="RKR49" s="63"/>
      <c r="RKS49" s="62"/>
      <c r="RKT49" s="63"/>
      <c r="RKU49" s="62"/>
      <c r="RKV49" s="63"/>
      <c r="RKW49" s="62"/>
      <c r="RKX49" s="63"/>
      <c r="RKY49" s="62"/>
      <c r="RKZ49" s="63"/>
      <c r="RLA49" s="62"/>
      <c r="RLB49" s="63"/>
      <c r="RLC49" s="62"/>
      <c r="RLD49" s="63"/>
      <c r="RLE49" s="62"/>
      <c r="RLF49" s="63"/>
      <c r="RLG49" s="62"/>
      <c r="RLH49" s="63"/>
      <c r="RLI49" s="62"/>
      <c r="RLJ49" s="63"/>
      <c r="RLK49" s="62"/>
      <c r="RLL49" s="63"/>
      <c r="RLM49" s="62"/>
      <c r="RLN49" s="63"/>
      <c r="RLO49" s="62"/>
      <c r="RLP49" s="63"/>
      <c r="RLQ49" s="62"/>
      <c r="RLR49" s="63"/>
      <c r="RLS49" s="62"/>
      <c r="RLT49" s="63"/>
      <c r="RLU49" s="62"/>
      <c r="RLV49" s="63"/>
      <c r="RLW49" s="62"/>
      <c r="RLX49" s="63"/>
      <c r="RLY49" s="62"/>
      <c r="RLZ49" s="63"/>
      <c r="RMA49" s="62"/>
      <c r="RMB49" s="63"/>
      <c r="RMC49" s="62"/>
      <c r="RMD49" s="63"/>
      <c r="RME49" s="62"/>
      <c r="RMF49" s="63"/>
      <c r="RMG49" s="62"/>
      <c r="RMH49" s="63"/>
      <c r="RMI49" s="62"/>
      <c r="RMJ49" s="63"/>
      <c r="RMK49" s="62"/>
      <c r="RML49" s="63"/>
      <c r="RMM49" s="62"/>
      <c r="RMN49" s="63"/>
      <c r="RMO49" s="62"/>
      <c r="RMP49" s="63"/>
      <c r="RMQ49" s="62"/>
      <c r="RMR49" s="63"/>
      <c r="RMS49" s="62"/>
      <c r="RMT49" s="63"/>
      <c r="RMU49" s="62"/>
      <c r="RMV49" s="63"/>
      <c r="RMW49" s="62"/>
      <c r="RMX49" s="63"/>
      <c r="RMY49" s="62"/>
      <c r="RMZ49" s="63"/>
      <c r="RNA49" s="62"/>
      <c r="RNB49" s="63"/>
      <c r="RNC49" s="62"/>
      <c r="RND49" s="63"/>
      <c r="RNE49" s="62"/>
      <c r="RNF49" s="63"/>
      <c r="RNG49" s="62"/>
      <c r="RNH49" s="63"/>
      <c r="RNI49" s="62"/>
      <c r="RNJ49" s="63"/>
      <c r="RNK49" s="62"/>
      <c r="RNL49" s="63"/>
      <c r="RNM49" s="62"/>
      <c r="RNN49" s="63"/>
      <c r="RNO49" s="62"/>
      <c r="RNP49" s="63"/>
      <c r="RNQ49" s="62"/>
      <c r="RNR49" s="63"/>
      <c r="RNS49" s="62"/>
      <c r="RNT49" s="63"/>
      <c r="RNU49" s="62"/>
      <c r="RNV49" s="63"/>
      <c r="RNW49" s="62"/>
      <c r="RNX49" s="63"/>
      <c r="RNY49" s="62"/>
      <c r="RNZ49" s="63"/>
      <c r="ROA49" s="62"/>
      <c r="ROB49" s="63"/>
      <c r="ROC49" s="62"/>
      <c r="ROD49" s="63"/>
      <c r="ROE49" s="62"/>
      <c r="ROF49" s="63"/>
      <c r="ROG49" s="62"/>
      <c r="ROH49" s="63"/>
      <c r="ROI49" s="62"/>
      <c r="ROJ49" s="63"/>
      <c r="ROK49" s="62"/>
      <c r="ROL49" s="63"/>
      <c r="ROM49" s="62"/>
      <c r="RON49" s="63"/>
      <c r="ROO49" s="62"/>
      <c r="ROP49" s="63"/>
      <c r="ROQ49" s="62"/>
      <c r="ROR49" s="63"/>
      <c r="ROS49" s="62"/>
      <c r="ROT49" s="63"/>
      <c r="ROU49" s="62"/>
      <c r="ROV49" s="63"/>
      <c r="ROW49" s="62"/>
      <c r="ROX49" s="63"/>
      <c r="ROY49" s="62"/>
      <c r="ROZ49" s="63"/>
      <c r="RPA49" s="62"/>
      <c r="RPB49" s="63"/>
      <c r="RPC49" s="62"/>
      <c r="RPD49" s="63"/>
      <c r="RPE49" s="62"/>
      <c r="RPF49" s="63"/>
      <c r="RPG49" s="62"/>
      <c r="RPH49" s="63"/>
      <c r="RPI49" s="62"/>
      <c r="RPJ49" s="63"/>
      <c r="RPK49" s="62"/>
      <c r="RPL49" s="63"/>
      <c r="RPM49" s="62"/>
      <c r="RPN49" s="63"/>
      <c r="RPO49" s="62"/>
      <c r="RPP49" s="63"/>
      <c r="RPQ49" s="62"/>
      <c r="RPR49" s="63"/>
      <c r="RPS49" s="62"/>
      <c r="RPT49" s="63"/>
      <c r="RPU49" s="62"/>
      <c r="RPV49" s="63"/>
      <c r="RPW49" s="62"/>
      <c r="RPX49" s="63"/>
      <c r="RPY49" s="62"/>
      <c r="RPZ49" s="63"/>
      <c r="RQA49" s="62"/>
      <c r="RQB49" s="63"/>
      <c r="RQC49" s="62"/>
      <c r="RQD49" s="63"/>
      <c r="RQE49" s="62"/>
      <c r="RQF49" s="63"/>
      <c r="RQG49" s="62"/>
      <c r="RQH49" s="63"/>
      <c r="RQI49" s="62"/>
      <c r="RQJ49" s="63"/>
      <c r="RQK49" s="62"/>
      <c r="RQL49" s="63"/>
      <c r="RQM49" s="62"/>
      <c r="RQN49" s="63"/>
      <c r="RQO49" s="62"/>
      <c r="RQP49" s="63"/>
      <c r="RQQ49" s="62"/>
      <c r="RQR49" s="63"/>
      <c r="RQS49" s="62"/>
      <c r="RQT49" s="63"/>
      <c r="RQU49" s="62"/>
      <c r="RQV49" s="63"/>
      <c r="RQW49" s="62"/>
      <c r="RQX49" s="63"/>
      <c r="RQY49" s="62"/>
      <c r="RQZ49" s="63"/>
      <c r="RRA49" s="62"/>
      <c r="RRB49" s="63"/>
      <c r="RRC49" s="62"/>
      <c r="RRD49" s="63"/>
      <c r="RRE49" s="62"/>
      <c r="RRF49" s="63"/>
      <c r="RRG49" s="62"/>
      <c r="RRH49" s="63"/>
      <c r="RRI49" s="62"/>
      <c r="RRJ49" s="63"/>
      <c r="RRK49" s="62"/>
      <c r="RRL49" s="63"/>
      <c r="RRM49" s="62"/>
      <c r="RRN49" s="63"/>
      <c r="RRO49" s="62"/>
      <c r="RRP49" s="63"/>
      <c r="RRQ49" s="62"/>
      <c r="RRR49" s="63"/>
      <c r="RRS49" s="62"/>
      <c r="RRT49" s="63"/>
      <c r="RRU49" s="62"/>
      <c r="RRV49" s="63"/>
      <c r="RRW49" s="62"/>
      <c r="RRX49" s="63"/>
      <c r="RRY49" s="62"/>
      <c r="RRZ49" s="63"/>
      <c r="RSA49" s="62"/>
      <c r="RSB49" s="63"/>
      <c r="RSC49" s="62"/>
      <c r="RSD49" s="63"/>
      <c r="RSE49" s="62"/>
      <c r="RSF49" s="63"/>
      <c r="RSG49" s="62"/>
      <c r="RSH49" s="63"/>
      <c r="RSI49" s="62"/>
      <c r="RSJ49" s="63"/>
      <c r="RSK49" s="62"/>
      <c r="RSL49" s="63"/>
      <c r="RSM49" s="62"/>
      <c r="RSN49" s="63"/>
      <c r="RSO49" s="62"/>
      <c r="RSP49" s="63"/>
      <c r="RSQ49" s="62"/>
      <c r="RSR49" s="63"/>
      <c r="RSS49" s="62"/>
      <c r="RST49" s="63"/>
      <c r="RSU49" s="62"/>
      <c r="RSV49" s="63"/>
      <c r="RSW49" s="62"/>
      <c r="RSX49" s="63"/>
      <c r="RSY49" s="62"/>
      <c r="RSZ49" s="63"/>
      <c r="RTA49" s="62"/>
      <c r="RTB49" s="63"/>
      <c r="RTC49" s="62"/>
      <c r="RTD49" s="63"/>
      <c r="RTE49" s="62"/>
      <c r="RTF49" s="63"/>
      <c r="RTG49" s="62"/>
      <c r="RTH49" s="63"/>
      <c r="RTI49" s="62"/>
      <c r="RTJ49" s="63"/>
      <c r="RTK49" s="62"/>
      <c r="RTL49" s="63"/>
      <c r="RTM49" s="62"/>
      <c r="RTN49" s="63"/>
      <c r="RTO49" s="62"/>
      <c r="RTP49" s="63"/>
      <c r="RTQ49" s="62"/>
      <c r="RTR49" s="63"/>
      <c r="RTS49" s="62"/>
      <c r="RTT49" s="63"/>
      <c r="RTU49" s="62"/>
      <c r="RTV49" s="63"/>
      <c r="RTW49" s="62"/>
      <c r="RTX49" s="63"/>
      <c r="RTY49" s="62"/>
      <c r="RTZ49" s="63"/>
      <c r="RUA49" s="62"/>
      <c r="RUB49" s="63"/>
      <c r="RUC49" s="62"/>
      <c r="RUD49" s="63"/>
      <c r="RUE49" s="62"/>
      <c r="RUF49" s="63"/>
      <c r="RUG49" s="62"/>
      <c r="RUH49" s="63"/>
      <c r="RUI49" s="62"/>
      <c r="RUJ49" s="63"/>
      <c r="RUK49" s="62"/>
      <c r="RUL49" s="63"/>
      <c r="RUM49" s="62"/>
      <c r="RUN49" s="63"/>
      <c r="RUO49" s="62"/>
      <c r="RUP49" s="63"/>
      <c r="RUQ49" s="62"/>
      <c r="RUR49" s="63"/>
      <c r="RUS49" s="62"/>
      <c r="RUT49" s="63"/>
      <c r="RUU49" s="62"/>
      <c r="RUV49" s="63"/>
      <c r="RUW49" s="62"/>
      <c r="RUX49" s="63"/>
      <c r="RUY49" s="62"/>
      <c r="RUZ49" s="63"/>
      <c r="RVA49" s="62"/>
      <c r="RVB49" s="63"/>
      <c r="RVC49" s="62"/>
      <c r="RVD49" s="63"/>
      <c r="RVE49" s="62"/>
      <c r="RVF49" s="63"/>
      <c r="RVG49" s="62"/>
      <c r="RVH49" s="63"/>
      <c r="RVI49" s="62"/>
      <c r="RVJ49" s="63"/>
      <c r="RVK49" s="62"/>
      <c r="RVL49" s="63"/>
      <c r="RVM49" s="62"/>
      <c r="RVN49" s="63"/>
      <c r="RVO49" s="62"/>
      <c r="RVP49" s="63"/>
      <c r="RVQ49" s="62"/>
      <c r="RVR49" s="63"/>
      <c r="RVS49" s="62"/>
      <c r="RVT49" s="63"/>
      <c r="RVU49" s="62"/>
      <c r="RVV49" s="63"/>
      <c r="RVW49" s="62"/>
      <c r="RVX49" s="63"/>
      <c r="RVY49" s="62"/>
      <c r="RVZ49" s="63"/>
      <c r="RWA49" s="62"/>
      <c r="RWB49" s="63"/>
      <c r="RWC49" s="62"/>
      <c r="RWD49" s="63"/>
      <c r="RWE49" s="62"/>
      <c r="RWF49" s="63"/>
      <c r="RWG49" s="62"/>
      <c r="RWH49" s="63"/>
      <c r="RWI49" s="62"/>
      <c r="RWJ49" s="63"/>
      <c r="RWK49" s="62"/>
      <c r="RWL49" s="63"/>
      <c r="RWM49" s="62"/>
      <c r="RWN49" s="63"/>
      <c r="RWO49" s="62"/>
      <c r="RWP49" s="63"/>
      <c r="RWQ49" s="62"/>
      <c r="RWR49" s="63"/>
      <c r="RWS49" s="62"/>
      <c r="RWT49" s="63"/>
      <c r="RWU49" s="62"/>
      <c r="RWV49" s="63"/>
      <c r="RWW49" s="62"/>
      <c r="RWX49" s="63"/>
      <c r="RWY49" s="62"/>
      <c r="RWZ49" s="63"/>
      <c r="RXA49" s="62"/>
      <c r="RXB49" s="63"/>
      <c r="RXC49" s="62"/>
      <c r="RXD49" s="63"/>
      <c r="RXE49" s="62"/>
      <c r="RXF49" s="63"/>
      <c r="RXG49" s="62"/>
      <c r="RXH49" s="63"/>
      <c r="RXI49" s="62"/>
      <c r="RXJ49" s="63"/>
      <c r="RXK49" s="62"/>
      <c r="RXL49" s="63"/>
      <c r="RXM49" s="62"/>
      <c r="RXN49" s="63"/>
      <c r="RXO49" s="62"/>
      <c r="RXP49" s="63"/>
      <c r="RXQ49" s="62"/>
      <c r="RXR49" s="63"/>
      <c r="RXS49" s="62"/>
      <c r="RXT49" s="63"/>
      <c r="RXU49" s="62"/>
      <c r="RXV49" s="63"/>
      <c r="RXW49" s="62"/>
      <c r="RXX49" s="63"/>
      <c r="RXY49" s="62"/>
      <c r="RXZ49" s="63"/>
      <c r="RYA49" s="62"/>
      <c r="RYB49" s="63"/>
      <c r="RYC49" s="62"/>
      <c r="RYD49" s="63"/>
      <c r="RYE49" s="62"/>
      <c r="RYF49" s="63"/>
      <c r="RYG49" s="62"/>
      <c r="RYH49" s="63"/>
      <c r="RYI49" s="62"/>
      <c r="RYJ49" s="63"/>
      <c r="RYK49" s="62"/>
      <c r="RYL49" s="63"/>
      <c r="RYM49" s="62"/>
      <c r="RYN49" s="63"/>
      <c r="RYO49" s="62"/>
      <c r="RYP49" s="63"/>
      <c r="RYQ49" s="62"/>
      <c r="RYR49" s="63"/>
      <c r="RYS49" s="62"/>
      <c r="RYT49" s="63"/>
      <c r="RYU49" s="62"/>
      <c r="RYV49" s="63"/>
      <c r="RYW49" s="62"/>
      <c r="RYX49" s="63"/>
      <c r="RYY49" s="62"/>
      <c r="RYZ49" s="63"/>
      <c r="RZA49" s="62"/>
      <c r="RZB49" s="63"/>
      <c r="RZC49" s="62"/>
      <c r="RZD49" s="63"/>
      <c r="RZE49" s="62"/>
      <c r="RZF49" s="63"/>
      <c r="RZG49" s="62"/>
      <c r="RZH49" s="63"/>
      <c r="RZI49" s="62"/>
      <c r="RZJ49" s="63"/>
      <c r="RZK49" s="62"/>
      <c r="RZL49" s="63"/>
      <c r="RZM49" s="62"/>
      <c r="RZN49" s="63"/>
      <c r="RZO49" s="62"/>
      <c r="RZP49" s="63"/>
      <c r="RZQ49" s="62"/>
      <c r="RZR49" s="63"/>
      <c r="RZS49" s="62"/>
      <c r="RZT49" s="63"/>
      <c r="RZU49" s="62"/>
      <c r="RZV49" s="63"/>
      <c r="RZW49" s="62"/>
      <c r="RZX49" s="63"/>
      <c r="RZY49" s="62"/>
      <c r="RZZ49" s="63"/>
      <c r="SAA49" s="62"/>
      <c r="SAB49" s="63"/>
      <c r="SAC49" s="62"/>
      <c r="SAD49" s="63"/>
      <c r="SAE49" s="62"/>
      <c r="SAF49" s="63"/>
      <c r="SAG49" s="62"/>
      <c r="SAH49" s="63"/>
      <c r="SAI49" s="62"/>
      <c r="SAJ49" s="63"/>
      <c r="SAK49" s="62"/>
      <c r="SAL49" s="63"/>
      <c r="SAM49" s="62"/>
      <c r="SAN49" s="63"/>
      <c r="SAO49" s="62"/>
      <c r="SAP49" s="63"/>
      <c r="SAQ49" s="62"/>
      <c r="SAR49" s="63"/>
      <c r="SAS49" s="62"/>
      <c r="SAT49" s="63"/>
      <c r="SAU49" s="62"/>
      <c r="SAV49" s="63"/>
      <c r="SAW49" s="62"/>
      <c r="SAX49" s="63"/>
      <c r="SAY49" s="62"/>
      <c r="SAZ49" s="63"/>
      <c r="SBA49" s="62"/>
      <c r="SBB49" s="63"/>
      <c r="SBC49" s="62"/>
      <c r="SBD49" s="63"/>
      <c r="SBE49" s="62"/>
      <c r="SBF49" s="63"/>
      <c r="SBG49" s="62"/>
      <c r="SBH49" s="63"/>
      <c r="SBI49" s="62"/>
      <c r="SBJ49" s="63"/>
      <c r="SBK49" s="62"/>
      <c r="SBL49" s="63"/>
      <c r="SBM49" s="62"/>
      <c r="SBN49" s="63"/>
      <c r="SBO49" s="62"/>
      <c r="SBP49" s="63"/>
      <c r="SBQ49" s="62"/>
      <c r="SBR49" s="63"/>
      <c r="SBS49" s="62"/>
      <c r="SBT49" s="63"/>
      <c r="SBU49" s="62"/>
      <c r="SBV49" s="63"/>
      <c r="SBW49" s="62"/>
      <c r="SBX49" s="63"/>
      <c r="SBY49" s="62"/>
      <c r="SBZ49" s="63"/>
      <c r="SCA49" s="62"/>
      <c r="SCB49" s="63"/>
      <c r="SCC49" s="62"/>
      <c r="SCD49" s="63"/>
      <c r="SCE49" s="62"/>
      <c r="SCF49" s="63"/>
      <c r="SCG49" s="62"/>
      <c r="SCH49" s="63"/>
      <c r="SCI49" s="62"/>
      <c r="SCJ49" s="63"/>
      <c r="SCK49" s="62"/>
      <c r="SCL49" s="63"/>
      <c r="SCM49" s="62"/>
      <c r="SCN49" s="63"/>
      <c r="SCO49" s="62"/>
      <c r="SCP49" s="63"/>
      <c r="SCQ49" s="62"/>
      <c r="SCR49" s="63"/>
      <c r="SCS49" s="62"/>
      <c r="SCT49" s="63"/>
      <c r="SCU49" s="62"/>
      <c r="SCV49" s="63"/>
      <c r="SCW49" s="62"/>
      <c r="SCX49" s="63"/>
      <c r="SCY49" s="62"/>
      <c r="SCZ49" s="63"/>
      <c r="SDA49" s="62"/>
      <c r="SDB49" s="63"/>
      <c r="SDC49" s="62"/>
      <c r="SDD49" s="63"/>
      <c r="SDE49" s="62"/>
      <c r="SDF49" s="63"/>
      <c r="SDG49" s="62"/>
      <c r="SDH49" s="63"/>
      <c r="SDI49" s="62"/>
      <c r="SDJ49" s="63"/>
      <c r="SDK49" s="62"/>
      <c r="SDL49" s="63"/>
      <c r="SDM49" s="62"/>
      <c r="SDN49" s="63"/>
      <c r="SDO49" s="62"/>
      <c r="SDP49" s="63"/>
      <c r="SDQ49" s="62"/>
      <c r="SDR49" s="63"/>
      <c r="SDS49" s="62"/>
      <c r="SDT49" s="63"/>
      <c r="SDU49" s="62"/>
      <c r="SDV49" s="63"/>
      <c r="SDW49" s="62"/>
      <c r="SDX49" s="63"/>
      <c r="SDY49" s="62"/>
      <c r="SDZ49" s="63"/>
      <c r="SEA49" s="62"/>
      <c r="SEB49" s="63"/>
      <c r="SEC49" s="62"/>
      <c r="SED49" s="63"/>
      <c r="SEE49" s="62"/>
      <c r="SEF49" s="63"/>
      <c r="SEG49" s="62"/>
      <c r="SEH49" s="63"/>
      <c r="SEI49" s="62"/>
      <c r="SEJ49" s="63"/>
      <c r="SEK49" s="62"/>
      <c r="SEL49" s="63"/>
      <c r="SEM49" s="62"/>
      <c r="SEN49" s="63"/>
      <c r="SEO49" s="62"/>
      <c r="SEP49" s="63"/>
      <c r="SEQ49" s="62"/>
      <c r="SER49" s="63"/>
      <c r="SES49" s="62"/>
      <c r="SET49" s="63"/>
      <c r="SEU49" s="62"/>
      <c r="SEV49" s="63"/>
      <c r="SEW49" s="62"/>
      <c r="SEX49" s="63"/>
      <c r="SEY49" s="62"/>
      <c r="SEZ49" s="63"/>
      <c r="SFA49" s="62"/>
      <c r="SFB49" s="63"/>
      <c r="SFC49" s="62"/>
      <c r="SFD49" s="63"/>
      <c r="SFE49" s="62"/>
      <c r="SFF49" s="63"/>
      <c r="SFG49" s="62"/>
      <c r="SFH49" s="63"/>
      <c r="SFI49" s="62"/>
      <c r="SFJ49" s="63"/>
      <c r="SFK49" s="62"/>
      <c r="SFL49" s="63"/>
      <c r="SFM49" s="62"/>
      <c r="SFN49" s="63"/>
      <c r="SFO49" s="62"/>
      <c r="SFP49" s="63"/>
      <c r="SFQ49" s="62"/>
      <c r="SFR49" s="63"/>
      <c r="SFS49" s="62"/>
      <c r="SFT49" s="63"/>
      <c r="SFU49" s="62"/>
      <c r="SFV49" s="63"/>
      <c r="SFW49" s="62"/>
      <c r="SFX49" s="63"/>
      <c r="SFY49" s="62"/>
      <c r="SFZ49" s="63"/>
      <c r="SGA49" s="62"/>
      <c r="SGB49" s="63"/>
      <c r="SGC49" s="62"/>
      <c r="SGD49" s="63"/>
      <c r="SGE49" s="62"/>
      <c r="SGF49" s="63"/>
      <c r="SGG49" s="62"/>
      <c r="SGH49" s="63"/>
      <c r="SGI49" s="62"/>
      <c r="SGJ49" s="63"/>
      <c r="SGK49" s="62"/>
      <c r="SGL49" s="63"/>
      <c r="SGM49" s="62"/>
      <c r="SGN49" s="63"/>
      <c r="SGO49" s="62"/>
      <c r="SGP49" s="63"/>
      <c r="SGQ49" s="62"/>
      <c r="SGR49" s="63"/>
      <c r="SGS49" s="62"/>
      <c r="SGT49" s="63"/>
      <c r="SGU49" s="62"/>
      <c r="SGV49" s="63"/>
      <c r="SGW49" s="62"/>
      <c r="SGX49" s="63"/>
      <c r="SGY49" s="62"/>
      <c r="SGZ49" s="63"/>
      <c r="SHA49" s="62"/>
      <c r="SHB49" s="63"/>
      <c r="SHC49" s="62"/>
      <c r="SHD49" s="63"/>
      <c r="SHE49" s="62"/>
      <c r="SHF49" s="63"/>
      <c r="SHG49" s="62"/>
      <c r="SHH49" s="63"/>
      <c r="SHI49" s="62"/>
      <c r="SHJ49" s="63"/>
      <c r="SHK49" s="62"/>
      <c r="SHL49" s="63"/>
      <c r="SHM49" s="62"/>
      <c r="SHN49" s="63"/>
      <c r="SHO49" s="62"/>
      <c r="SHP49" s="63"/>
      <c r="SHQ49" s="62"/>
      <c r="SHR49" s="63"/>
      <c r="SHS49" s="62"/>
      <c r="SHT49" s="63"/>
      <c r="SHU49" s="62"/>
      <c r="SHV49" s="63"/>
      <c r="SHW49" s="62"/>
      <c r="SHX49" s="63"/>
      <c r="SHY49" s="62"/>
      <c r="SHZ49" s="63"/>
      <c r="SIA49" s="62"/>
      <c r="SIB49" s="63"/>
      <c r="SIC49" s="62"/>
      <c r="SID49" s="63"/>
      <c r="SIE49" s="62"/>
      <c r="SIF49" s="63"/>
      <c r="SIG49" s="62"/>
      <c r="SIH49" s="63"/>
      <c r="SII49" s="62"/>
      <c r="SIJ49" s="63"/>
      <c r="SIK49" s="62"/>
      <c r="SIL49" s="63"/>
      <c r="SIM49" s="62"/>
      <c r="SIN49" s="63"/>
      <c r="SIO49" s="62"/>
      <c r="SIP49" s="63"/>
      <c r="SIQ49" s="62"/>
      <c r="SIR49" s="63"/>
      <c r="SIS49" s="62"/>
      <c r="SIT49" s="63"/>
      <c r="SIU49" s="62"/>
      <c r="SIV49" s="63"/>
      <c r="SIW49" s="62"/>
      <c r="SIX49" s="63"/>
      <c r="SIY49" s="62"/>
      <c r="SIZ49" s="63"/>
      <c r="SJA49" s="62"/>
      <c r="SJB49" s="63"/>
      <c r="SJC49" s="62"/>
      <c r="SJD49" s="63"/>
      <c r="SJE49" s="62"/>
      <c r="SJF49" s="63"/>
      <c r="SJG49" s="62"/>
      <c r="SJH49" s="63"/>
      <c r="SJI49" s="62"/>
      <c r="SJJ49" s="63"/>
      <c r="SJK49" s="62"/>
      <c r="SJL49" s="63"/>
      <c r="SJM49" s="62"/>
      <c r="SJN49" s="63"/>
      <c r="SJO49" s="62"/>
      <c r="SJP49" s="63"/>
      <c r="SJQ49" s="62"/>
      <c r="SJR49" s="63"/>
      <c r="SJS49" s="62"/>
      <c r="SJT49" s="63"/>
      <c r="SJU49" s="62"/>
      <c r="SJV49" s="63"/>
      <c r="SJW49" s="62"/>
      <c r="SJX49" s="63"/>
      <c r="SJY49" s="62"/>
      <c r="SJZ49" s="63"/>
      <c r="SKA49" s="62"/>
      <c r="SKB49" s="63"/>
      <c r="SKC49" s="62"/>
      <c r="SKD49" s="63"/>
      <c r="SKE49" s="62"/>
      <c r="SKF49" s="63"/>
      <c r="SKG49" s="62"/>
      <c r="SKH49" s="63"/>
      <c r="SKI49" s="62"/>
      <c r="SKJ49" s="63"/>
      <c r="SKK49" s="62"/>
      <c r="SKL49" s="63"/>
      <c r="SKM49" s="62"/>
      <c r="SKN49" s="63"/>
      <c r="SKO49" s="62"/>
      <c r="SKP49" s="63"/>
      <c r="SKQ49" s="62"/>
      <c r="SKR49" s="63"/>
      <c r="SKS49" s="62"/>
      <c r="SKT49" s="63"/>
      <c r="SKU49" s="62"/>
      <c r="SKV49" s="63"/>
      <c r="SKW49" s="62"/>
      <c r="SKX49" s="63"/>
      <c r="SKY49" s="62"/>
      <c r="SKZ49" s="63"/>
      <c r="SLA49" s="62"/>
      <c r="SLB49" s="63"/>
      <c r="SLC49" s="62"/>
      <c r="SLD49" s="63"/>
      <c r="SLE49" s="62"/>
      <c r="SLF49" s="63"/>
      <c r="SLG49" s="62"/>
      <c r="SLH49" s="63"/>
      <c r="SLI49" s="62"/>
      <c r="SLJ49" s="63"/>
      <c r="SLK49" s="62"/>
      <c r="SLL49" s="63"/>
      <c r="SLM49" s="62"/>
      <c r="SLN49" s="63"/>
      <c r="SLO49" s="62"/>
      <c r="SLP49" s="63"/>
      <c r="SLQ49" s="62"/>
      <c r="SLR49" s="63"/>
      <c r="SLS49" s="62"/>
      <c r="SLT49" s="63"/>
      <c r="SLU49" s="62"/>
      <c r="SLV49" s="63"/>
      <c r="SLW49" s="62"/>
      <c r="SLX49" s="63"/>
      <c r="SLY49" s="62"/>
      <c r="SLZ49" s="63"/>
      <c r="SMA49" s="62"/>
      <c r="SMB49" s="63"/>
      <c r="SMC49" s="62"/>
      <c r="SMD49" s="63"/>
      <c r="SME49" s="62"/>
      <c r="SMF49" s="63"/>
      <c r="SMG49" s="62"/>
      <c r="SMH49" s="63"/>
      <c r="SMI49" s="62"/>
      <c r="SMJ49" s="63"/>
      <c r="SMK49" s="62"/>
      <c r="SML49" s="63"/>
      <c r="SMM49" s="62"/>
      <c r="SMN49" s="63"/>
      <c r="SMO49" s="62"/>
      <c r="SMP49" s="63"/>
      <c r="SMQ49" s="62"/>
      <c r="SMR49" s="63"/>
      <c r="SMS49" s="62"/>
      <c r="SMT49" s="63"/>
      <c r="SMU49" s="62"/>
      <c r="SMV49" s="63"/>
      <c r="SMW49" s="62"/>
      <c r="SMX49" s="63"/>
      <c r="SMY49" s="62"/>
      <c r="SMZ49" s="63"/>
      <c r="SNA49" s="62"/>
      <c r="SNB49" s="63"/>
      <c r="SNC49" s="62"/>
      <c r="SND49" s="63"/>
      <c r="SNE49" s="62"/>
      <c r="SNF49" s="63"/>
      <c r="SNG49" s="62"/>
      <c r="SNH49" s="63"/>
      <c r="SNI49" s="62"/>
      <c r="SNJ49" s="63"/>
      <c r="SNK49" s="62"/>
      <c r="SNL49" s="63"/>
      <c r="SNM49" s="62"/>
      <c r="SNN49" s="63"/>
      <c r="SNO49" s="62"/>
      <c r="SNP49" s="63"/>
      <c r="SNQ49" s="62"/>
      <c r="SNR49" s="63"/>
      <c r="SNS49" s="62"/>
      <c r="SNT49" s="63"/>
      <c r="SNU49" s="62"/>
      <c r="SNV49" s="63"/>
      <c r="SNW49" s="62"/>
      <c r="SNX49" s="63"/>
      <c r="SNY49" s="62"/>
      <c r="SNZ49" s="63"/>
      <c r="SOA49" s="62"/>
      <c r="SOB49" s="63"/>
      <c r="SOC49" s="62"/>
      <c r="SOD49" s="63"/>
      <c r="SOE49" s="62"/>
      <c r="SOF49" s="63"/>
      <c r="SOG49" s="62"/>
      <c r="SOH49" s="63"/>
      <c r="SOI49" s="62"/>
      <c r="SOJ49" s="63"/>
      <c r="SOK49" s="62"/>
      <c r="SOL49" s="63"/>
      <c r="SOM49" s="62"/>
      <c r="SON49" s="63"/>
      <c r="SOO49" s="62"/>
      <c r="SOP49" s="63"/>
      <c r="SOQ49" s="62"/>
      <c r="SOR49" s="63"/>
      <c r="SOS49" s="62"/>
      <c r="SOT49" s="63"/>
      <c r="SOU49" s="62"/>
      <c r="SOV49" s="63"/>
      <c r="SOW49" s="62"/>
      <c r="SOX49" s="63"/>
      <c r="SOY49" s="62"/>
      <c r="SOZ49" s="63"/>
      <c r="SPA49" s="62"/>
      <c r="SPB49" s="63"/>
      <c r="SPC49" s="62"/>
      <c r="SPD49" s="63"/>
      <c r="SPE49" s="62"/>
      <c r="SPF49" s="63"/>
      <c r="SPG49" s="62"/>
      <c r="SPH49" s="63"/>
      <c r="SPI49" s="62"/>
      <c r="SPJ49" s="63"/>
      <c r="SPK49" s="62"/>
      <c r="SPL49" s="63"/>
      <c r="SPM49" s="62"/>
      <c r="SPN49" s="63"/>
      <c r="SPO49" s="62"/>
      <c r="SPP49" s="63"/>
      <c r="SPQ49" s="62"/>
      <c r="SPR49" s="63"/>
      <c r="SPS49" s="62"/>
      <c r="SPT49" s="63"/>
      <c r="SPU49" s="62"/>
      <c r="SPV49" s="63"/>
      <c r="SPW49" s="62"/>
      <c r="SPX49" s="63"/>
      <c r="SPY49" s="62"/>
      <c r="SPZ49" s="63"/>
      <c r="SQA49" s="62"/>
      <c r="SQB49" s="63"/>
      <c r="SQC49" s="62"/>
      <c r="SQD49" s="63"/>
      <c r="SQE49" s="62"/>
      <c r="SQF49" s="63"/>
      <c r="SQG49" s="62"/>
      <c r="SQH49" s="63"/>
      <c r="SQI49" s="62"/>
      <c r="SQJ49" s="63"/>
      <c r="SQK49" s="62"/>
      <c r="SQL49" s="63"/>
      <c r="SQM49" s="62"/>
      <c r="SQN49" s="63"/>
      <c r="SQO49" s="62"/>
      <c r="SQP49" s="63"/>
      <c r="SQQ49" s="62"/>
      <c r="SQR49" s="63"/>
      <c r="SQS49" s="62"/>
      <c r="SQT49" s="63"/>
      <c r="SQU49" s="62"/>
      <c r="SQV49" s="63"/>
      <c r="SQW49" s="62"/>
      <c r="SQX49" s="63"/>
      <c r="SQY49" s="62"/>
      <c r="SQZ49" s="63"/>
      <c r="SRA49" s="62"/>
      <c r="SRB49" s="63"/>
      <c r="SRC49" s="62"/>
      <c r="SRD49" s="63"/>
      <c r="SRE49" s="62"/>
      <c r="SRF49" s="63"/>
      <c r="SRG49" s="62"/>
      <c r="SRH49" s="63"/>
      <c r="SRI49" s="62"/>
      <c r="SRJ49" s="63"/>
      <c r="SRK49" s="62"/>
      <c r="SRL49" s="63"/>
      <c r="SRM49" s="62"/>
      <c r="SRN49" s="63"/>
      <c r="SRO49" s="62"/>
      <c r="SRP49" s="63"/>
      <c r="SRQ49" s="62"/>
      <c r="SRR49" s="63"/>
      <c r="SRS49" s="62"/>
      <c r="SRT49" s="63"/>
      <c r="SRU49" s="62"/>
      <c r="SRV49" s="63"/>
      <c r="SRW49" s="62"/>
      <c r="SRX49" s="63"/>
      <c r="SRY49" s="62"/>
      <c r="SRZ49" s="63"/>
      <c r="SSA49" s="62"/>
      <c r="SSB49" s="63"/>
      <c r="SSC49" s="62"/>
      <c r="SSD49" s="63"/>
      <c r="SSE49" s="62"/>
      <c r="SSF49" s="63"/>
      <c r="SSG49" s="62"/>
      <c r="SSH49" s="63"/>
      <c r="SSI49" s="62"/>
      <c r="SSJ49" s="63"/>
      <c r="SSK49" s="62"/>
      <c r="SSL49" s="63"/>
      <c r="SSM49" s="62"/>
      <c r="SSN49" s="63"/>
      <c r="SSO49" s="62"/>
      <c r="SSP49" s="63"/>
      <c r="SSQ49" s="62"/>
      <c r="SSR49" s="63"/>
      <c r="SSS49" s="62"/>
      <c r="SST49" s="63"/>
      <c r="SSU49" s="62"/>
      <c r="SSV49" s="63"/>
      <c r="SSW49" s="62"/>
      <c r="SSX49" s="63"/>
      <c r="SSY49" s="62"/>
      <c r="SSZ49" s="63"/>
      <c r="STA49" s="62"/>
      <c r="STB49" s="63"/>
      <c r="STC49" s="62"/>
      <c r="STD49" s="63"/>
      <c r="STE49" s="62"/>
      <c r="STF49" s="63"/>
      <c r="STG49" s="62"/>
      <c r="STH49" s="63"/>
      <c r="STI49" s="62"/>
      <c r="STJ49" s="63"/>
      <c r="STK49" s="62"/>
      <c r="STL49" s="63"/>
      <c r="STM49" s="62"/>
      <c r="STN49" s="63"/>
      <c r="STO49" s="62"/>
      <c r="STP49" s="63"/>
      <c r="STQ49" s="62"/>
      <c r="STR49" s="63"/>
      <c r="STS49" s="62"/>
      <c r="STT49" s="63"/>
      <c r="STU49" s="62"/>
      <c r="STV49" s="63"/>
      <c r="STW49" s="62"/>
      <c r="STX49" s="63"/>
      <c r="STY49" s="62"/>
      <c r="STZ49" s="63"/>
      <c r="SUA49" s="62"/>
      <c r="SUB49" s="63"/>
      <c r="SUC49" s="62"/>
      <c r="SUD49" s="63"/>
      <c r="SUE49" s="62"/>
      <c r="SUF49" s="63"/>
      <c r="SUG49" s="62"/>
      <c r="SUH49" s="63"/>
      <c r="SUI49" s="62"/>
      <c r="SUJ49" s="63"/>
      <c r="SUK49" s="62"/>
      <c r="SUL49" s="63"/>
      <c r="SUM49" s="62"/>
      <c r="SUN49" s="63"/>
      <c r="SUO49" s="62"/>
      <c r="SUP49" s="63"/>
      <c r="SUQ49" s="62"/>
      <c r="SUR49" s="63"/>
      <c r="SUS49" s="62"/>
      <c r="SUT49" s="63"/>
      <c r="SUU49" s="62"/>
      <c r="SUV49" s="63"/>
      <c r="SUW49" s="62"/>
      <c r="SUX49" s="63"/>
      <c r="SUY49" s="62"/>
      <c r="SUZ49" s="63"/>
      <c r="SVA49" s="62"/>
      <c r="SVB49" s="63"/>
      <c r="SVC49" s="62"/>
      <c r="SVD49" s="63"/>
      <c r="SVE49" s="62"/>
      <c r="SVF49" s="63"/>
      <c r="SVG49" s="62"/>
      <c r="SVH49" s="63"/>
      <c r="SVI49" s="62"/>
      <c r="SVJ49" s="63"/>
      <c r="SVK49" s="62"/>
      <c r="SVL49" s="63"/>
      <c r="SVM49" s="62"/>
      <c r="SVN49" s="63"/>
      <c r="SVO49" s="62"/>
      <c r="SVP49" s="63"/>
      <c r="SVQ49" s="62"/>
      <c r="SVR49" s="63"/>
      <c r="SVS49" s="62"/>
      <c r="SVT49" s="63"/>
      <c r="SVU49" s="62"/>
      <c r="SVV49" s="63"/>
      <c r="SVW49" s="62"/>
      <c r="SVX49" s="63"/>
      <c r="SVY49" s="62"/>
      <c r="SVZ49" s="63"/>
      <c r="SWA49" s="62"/>
      <c r="SWB49" s="63"/>
      <c r="SWC49" s="62"/>
      <c r="SWD49" s="63"/>
      <c r="SWE49" s="62"/>
      <c r="SWF49" s="63"/>
      <c r="SWG49" s="62"/>
      <c r="SWH49" s="63"/>
      <c r="SWI49" s="62"/>
      <c r="SWJ49" s="63"/>
      <c r="SWK49" s="62"/>
      <c r="SWL49" s="63"/>
      <c r="SWM49" s="62"/>
      <c r="SWN49" s="63"/>
      <c r="SWO49" s="62"/>
      <c r="SWP49" s="63"/>
      <c r="SWQ49" s="62"/>
      <c r="SWR49" s="63"/>
      <c r="SWS49" s="62"/>
      <c r="SWT49" s="63"/>
      <c r="SWU49" s="62"/>
      <c r="SWV49" s="63"/>
      <c r="SWW49" s="62"/>
      <c r="SWX49" s="63"/>
      <c r="SWY49" s="62"/>
      <c r="SWZ49" s="63"/>
      <c r="SXA49" s="62"/>
      <c r="SXB49" s="63"/>
      <c r="SXC49" s="62"/>
      <c r="SXD49" s="63"/>
      <c r="SXE49" s="62"/>
      <c r="SXF49" s="63"/>
      <c r="SXG49" s="62"/>
      <c r="SXH49" s="63"/>
      <c r="SXI49" s="62"/>
      <c r="SXJ49" s="63"/>
      <c r="SXK49" s="62"/>
      <c r="SXL49" s="63"/>
      <c r="SXM49" s="62"/>
      <c r="SXN49" s="63"/>
      <c r="SXO49" s="62"/>
      <c r="SXP49" s="63"/>
      <c r="SXQ49" s="62"/>
      <c r="SXR49" s="63"/>
      <c r="SXS49" s="62"/>
      <c r="SXT49" s="63"/>
      <c r="SXU49" s="62"/>
      <c r="SXV49" s="63"/>
      <c r="SXW49" s="62"/>
      <c r="SXX49" s="63"/>
      <c r="SXY49" s="62"/>
      <c r="SXZ49" s="63"/>
      <c r="SYA49" s="62"/>
      <c r="SYB49" s="63"/>
      <c r="SYC49" s="62"/>
      <c r="SYD49" s="63"/>
      <c r="SYE49" s="62"/>
      <c r="SYF49" s="63"/>
      <c r="SYG49" s="62"/>
      <c r="SYH49" s="63"/>
      <c r="SYI49" s="62"/>
      <c r="SYJ49" s="63"/>
      <c r="SYK49" s="62"/>
      <c r="SYL49" s="63"/>
      <c r="SYM49" s="62"/>
      <c r="SYN49" s="63"/>
      <c r="SYO49" s="62"/>
      <c r="SYP49" s="63"/>
      <c r="SYQ49" s="62"/>
      <c r="SYR49" s="63"/>
      <c r="SYS49" s="62"/>
      <c r="SYT49" s="63"/>
      <c r="SYU49" s="62"/>
      <c r="SYV49" s="63"/>
      <c r="SYW49" s="62"/>
      <c r="SYX49" s="63"/>
      <c r="SYY49" s="62"/>
      <c r="SYZ49" s="63"/>
      <c r="SZA49" s="62"/>
      <c r="SZB49" s="63"/>
      <c r="SZC49" s="62"/>
      <c r="SZD49" s="63"/>
      <c r="SZE49" s="62"/>
      <c r="SZF49" s="63"/>
      <c r="SZG49" s="62"/>
      <c r="SZH49" s="63"/>
      <c r="SZI49" s="62"/>
      <c r="SZJ49" s="63"/>
      <c r="SZK49" s="62"/>
      <c r="SZL49" s="63"/>
      <c r="SZM49" s="62"/>
      <c r="SZN49" s="63"/>
      <c r="SZO49" s="62"/>
      <c r="SZP49" s="63"/>
      <c r="SZQ49" s="62"/>
      <c r="SZR49" s="63"/>
      <c r="SZS49" s="62"/>
      <c r="SZT49" s="63"/>
      <c r="SZU49" s="62"/>
      <c r="SZV49" s="63"/>
      <c r="SZW49" s="62"/>
      <c r="SZX49" s="63"/>
      <c r="SZY49" s="62"/>
      <c r="SZZ49" s="63"/>
      <c r="TAA49" s="62"/>
      <c r="TAB49" s="63"/>
      <c r="TAC49" s="62"/>
      <c r="TAD49" s="63"/>
      <c r="TAE49" s="62"/>
      <c r="TAF49" s="63"/>
      <c r="TAG49" s="62"/>
      <c r="TAH49" s="63"/>
      <c r="TAI49" s="62"/>
      <c r="TAJ49" s="63"/>
      <c r="TAK49" s="62"/>
      <c r="TAL49" s="63"/>
      <c r="TAM49" s="62"/>
      <c r="TAN49" s="63"/>
      <c r="TAO49" s="62"/>
      <c r="TAP49" s="63"/>
      <c r="TAQ49" s="62"/>
      <c r="TAR49" s="63"/>
      <c r="TAS49" s="62"/>
      <c r="TAT49" s="63"/>
      <c r="TAU49" s="62"/>
      <c r="TAV49" s="63"/>
      <c r="TAW49" s="62"/>
      <c r="TAX49" s="63"/>
      <c r="TAY49" s="62"/>
      <c r="TAZ49" s="63"/>
      <c r="TBA49" s="62"/>
      <c r="TBB49" s="63"/>
      <c r="TBC49" s="62"/>
      <c r="TBD49" s="63"/>
      <c r="TBE49" s="62"/>
      <c r="TBF49" s="63"/>
      <c r="TBG49" s="62"/>
      <c r="TBH49" s="63"/>
      <c r="TBI49" s="62"/>
      <c r="TBJ49" s="63"/>
      <c r="TBK49" s="62"/>
      <c r="TBL49" s="63"/>
      <c r="TBM49" s="62"/>
      <c r="TBN49" s="63"/>
      <c r="TBO49" s="62"/>
      <c r="TBP49" s="63"/>
      <c r="TBQ49" s="62"/>
      <c r="TBR49" s="63"/>
      <c r="TBS49" s="62"/>
      <c r="TBT49" s="63"/>
      <c r="TBU49" s="62"/>
      <c r="TBV49" s="63"/>
      <c r="TBW49" s="62"/>
      <c r="TBX49" s="63"/>
      <c r="TBY49" s="62"/>
      <c r="TBZ49" s="63"/>
      <c r="TCA49" s="62"/>
      <c r="TCB49" s="63"/>
      <c r="TCC49" s="62"/>
      <c r="TCD49" s="63"/>
      <c r="TCE49" s="62"/>
      <c r="TCF49" s="63"/>
      <c r="TCG49" s="62"/>
      <c r="TCH49" s="63"/>
      <c r="TCI49" s="62"/>
      <c r="TCJ49" s="63"/>
      <c r="TCK49" s="62"/>
      <c r="TCL49" s="63"/>
      <c r="TCM49" s="62"/>
      <c r="TCN49" s="63"/>
      <c r="TCO49" s="62"/>
      <c r="TCP49" s="63"/>
      <c r="TCQ49" s="62"/>
      <c r="TCR49" s="63"/>
      <c r="TCS49" s="62"/>
      <c r="TCT49" s="63"/>
      <c r="TCU49" s="62"/>
      <c r="TCV49" s="63"/>
      <c r="TCW49" s="62"/>
      <c r="TCX49" s="63"/>
      <c r="TCY49" s="62"/>
      <c r="TCZ49" s="63"/>
      <c r="TDA49" s="62"/>
      <c r="TDB49" s="63"/>
      <c r="TDC49" s="62"/>
      <c r="TDD49" s="63"/>
      <c r="TDE49" s="62"/>
      <c r="TDF49" s="63"/>
      <c r="TDG49" s="62"/>
      <c r="TDH49" s="63"/>
      <c r="TDI49" s="62"/>
      <c r="TDJ49" s="63"/>
      <c r="TDK49" s="62"/>
      <c r="TDL49" s="63"/>
      <c r="TDM49" s="62"/>
      <c r="TDN49" s="63"/>
      <c r="TDO49" s="62"/>
      <c r="TDP49" s="63"/>
      <c r="TDQ49" s="62"/>
      <c r="TDR49" s="63"/>
      <c r="TDS49" s="62"/>
      <c r="TDT49" s="63"/>
      <c r="TDU49" s="62"/>
      <c r="TDV49" s="63"/>
      <c r="TDW49" s="62"/>
      <c r="TDX49" s="63"/>
      <c r="TDY49" s="62"/>
      <c r="TDZ49" s="63"/>
      <c r="TEA49" s="62"/>
      <c r="TEB49" s="63"/>
      <c r="TEC49" s="62"/>
      <c r="TED49" s="63"/>
      <c r="TEE49" s="62"/>
      <c r="TEF49" s="63"/>
      <c r="TEG49" s="62"/>
      <c r="TEH49" s="63"/>
      <c r="TEI49" s="62"/>
      <c r="TEJ49" s="63"/>
      <c r="TEK49" s="62"/>
      <c r="TEL49" s="63"/>
      <c r="TEM49" s="62"/>
      <c r="TEN49" s="63"/>
      <c r="TEO49" s="62"/>
      <c r="TEP49" s="63"/>
      <c r="TEQ49" s="62"/>
      <c r="TER49" s="63"/>
      <c r="TES49" s="62"/>
      <c r="TET49" s="63"/>
      <c r="TEU49" s="62"/>
      <c r="TEV49" s="63"/>
      <c r="TEW49" s="62"/>
      <c r="TEX49" s="63"/>
      <c r="TEY49" s="62"/>
      <c r="TEZ49" s="63"/>
      <c r="TFA49" s="62"/>
      <c r="TFB49" s="63"/>
      <c r="TFC49" s="62"/>
      <c r="TFD49" s="63"/>
      <c r="TFE49" s="62"/>
      <c r="TFF49" s="63"/>
      <c r="TFG49" s="62"/>
      <c r="TFH49" s="63"/>
      <c r="TFI49" s="62"/>
      <c r="TFJ49" s="63"/>
      <c r="TFK49" s="62"/>
      <c r="TFL49" s="63"/>
      <c r="TFM49" s="62"/>
      <c r="TFN49" s="63"/>
      <c r="TFO49" s="62"/>
      <c r="TFP49" s="63"/>
      <c r="TFQ49" s="62"/>
      <c r="TFR49" s="63"/>
      <c r="TFS49" s="62"/>
      <c r="TFT49" s="63"/>
      <c r="TFU49" s="62"/>
      <c r="TFV49" s="63"/>
      <c r="TFW49" s="62"/>
      <c r="TFX49" s="63"/>
      <c r="TFY49" s="62"/>
      <c r="TFZ49" s="63"/>
      <c r="TGA49" s="62"/>
      <c r="TGB49" s="63"/>
      <c r="TGC49" s="62"/>
      <c r="TGD49" s="63"/>
      <c r="TGE49" s="62"/>
      <c r="TGF49" s="63"/>
      <c r="TGG49" s="62"/>
      <c r="TGH49" s="63"/>
      <c r="TGI49" s="62"/>
      <c r="TGJ49" s="63"/>
      <c r="TGK49" s="62"/>
      <c r="TGL49" s="63"/>
      <c r="TGM49" s="62"/>
      <c r="TGN49" s="63"/>
      <c r="TGO49" s="62"/>
      <c r="TGP49" s="63"/>
      <c r="TGQ49" s="62"/>
      <c r="TGR49" s="63"/>
      <c r="TGS49" s="62"/>
      <c r="TGT49" s="63"/>
      <c r="TGU49" s="62"/>
      <c r="TGV49" s="63"/>
      <c r="TGW49" s="62"/>
      <c r="TGX49" s="63"/>
      <c r="TGY49" s="62"/>
      <c r="TGZ49" s="63"/>
      <c r="THA49" s="62"/>
      <c r="THB49" s="63"/>
      <c r="THC49" s="62"/>
      <c r="THD49" s="63"/>
      <c r="THE49" s="62"/>
      <c r="THF49" s="63"/>
      <c r="THG49" s="62"/>
      <c r="THH49" s="63"/>
      <c r="THI49" s="62"/>
      <c r="THJ49" s="63"/>
      <c r="THK49" s="62"/>
      <c r="THL49" s="63"/>
      <c r="THM49" s="62"/>
      <c r="THN49" s="63"/>
      <c r="THO49" s="62"/>
      <c r="THP49" s="63"/>
      <c r="THQ49" s="62"/>
      <c r="THR49" s="63"/>
      <c r="THS49" s="62"/>
      <c r="THT49" s="63"/>
      <c r="THU49" s="62"/>
      <c r="THV49" s="63"/>
      <c r="THW49" s="62"/>
      <c r="THX49" s="63"/>
      <c r="THY49" s="62"/>
      <c r="THZ49" s="63"/>
      <c r="TIA49" s="62"/>
      <c r="TIB49" s="63"/>
      <c r="TIC49" s="62"/>
      <c r="TID49" s="63"/>
      <c r="TIE49" s="62"/>
      <c r="TIF49" s="63"/>
      <c r="TIG49" s="62"/>
      <c r="TIH49" s="63"/>
      <c r="TII49" s="62"/>
      <c r="TIJ49" s="63"/>
      <c r="TIK49" s="62"/>
      <c r="TIL49" s="63"/>
      <c r="TIM49" s="62"/>
      <c r="TIN49" s="63"/>
      <c r="TIO49" s="62"/>
      <c r="TIP49" s="63"/>
      <c r="TIQ49" s="62"/>
      <c r="TIR49" s="63"/>
      <c r="TIS49" s="62"/>
      <c r="TIT49" s="63"/>
      <c r="TIU49" s="62"/>
      <c r="TIV49" s="63"/>
      <c r="TIW49" s="62"/>
      <c r="TIX49" s="63"/>
      <c r="TIY49" s="62"/>
      <c r="TIZ49" s="63"/>
      <c r="TJA49" s="62"/>
      <c r="TJB49" s="63"/>
      <c r="TJC49" s="62"/>
      <c r="TJD49" s="63"/>
      <c r="TJE49" s="62"/>
      <c r="TJF49" s="63"/>
      <c r="TJG49" s="62"/>
      <c r="TJH49" s="63"/>
      <c r="TJI49" s="62"/>
      <c r="TJJ49" s="63"/>
      <c r="TJK49" s="62"/>
      <c r="TJL49" s="63"/>
      <c r="TJM49" s="62"/>
      <c r="TJN49" s="63"/>
      <c r="TJO49" s="62"/>
      <c r="TJP49" s="63"/>
      <c r="TJQ49" s="62"/>
      <c r="TJR49" s="63"/>
      <c r="TJS49" s="62"/>
      <c r="TJT49" s="63"/>
      <c r="TJU49" s="62"/>
      <c r="TJV49" s="63"/>
      <c r="TJW49" s="62"/>
      <c r="TJX49" s="63"/>
      <c r="TJY49" s="62"/>
      <c r="TJZ49" s="63"/>
      <c r="TKA49" s="62"/>
      <c r="TKB49" s="63"/>
      <c r="TKC49" s="62"/>
      <c r="TKD49" s="63"/>
      <c r="TKE49" s="62"/>
      <c r="TKF49" s="63"/>
      <c r="TKG49" s="62"/>
      <c r="TKH49" s="63"/>
      <c r="TKI49" s="62"/>
      <c r="TKJ49" s="63"/>
      <c r="TKK49" s="62"/>
      <c r="TKL49" s="63"/>
      <c r="TKM49" s="62"/>
      <c r="TKN49" s="63"/>
      <c r="TKO49" s="62"/>
      <c r="TKP49" s="63"/>
      <c r="TKQ49" s="62"/>
      <c r="TKR49" s="63"/>
      <c r="TKS49" s="62"/>
      <c r="TKT49" s="63"/>
      <c r="TKU49" s="62"/>
      <c r="TKV49" s="63"/>
      <c r="TKW49" s="62"/>
      <c r="TKX49" s="63"/>
      <c r="TKY49" s="62"/>
      <c r="TKZ49" s="63"/>
      <c r="TLA49" s="62"/>
      <c r="TLB49" s="63"/>
      <c r="TLC49" s="62"/>
      <c r="TLD49" s="63"/>
      <c r="TLE49" s="62"/>
      <c r="TLF49" s="63"/>
      <c r="TLG49" s="62"/>
      <c r="TLH49" s="63"/>
      <c r="TLI49" s="62"/>
      <c r="TLJ49" s="63"/>
      <c r="TLK49" s="62"/>
      <c r="TLL49" s="63"/>
      <c r="TLM49" s="62"/>
      <c r="TLN49" s="63"/>
      <c r="TLO49" s="62"/>
      <c r="TLP49" s="63"/>
      <c r="TLQ49" s="62"/>
      <c r="TLR49" s="63"/>
      <c r="TLS49" s="62"/>
      <c r="TLT49" s="63"/>
      <c r="TLU49" s="62"/>
      <c r="TLV49" s="63"/>
      <c r="TLW49" s="62"/>
      <c r="TLX49" s="63"/>
      <c r="TLY49" s="62"/>
      <c r="TLZ49" s="63"/>
      <c r="TMA49" s="62"/>
      <c r="TMB49" s="63"/>
      <c r="TMC49" s="62"/>
      <c r="TMD49" s="63"/>
      <c r="TME49" s="62"/>
      <c r="TMF49" s="63"/>
      <c r="TMG49" s="62"/>
      <c r="TMH49" s="63"/>
      <c r="TMI49" s="62"/>
      <c r="TMJ49" s="63"/>
      <c r="TMK49" s="62"/>
      <c r="TML49" s="63"/>
      <c r="TMM49" s="62"/>
      <c r="TMN49" s="63"/>
      <c r="TMO49" s="62"/>
      <c r="TMP49" s="63"/>
      <c r="TMQ49" s="62"/>
      <c r="TMR49" s="63"/>
      <c r="TMS49" s="62"/>
      <c r="TMT49" s="63"/>
      <c r="TMU49" s="62"/>
      <c r="TMV49" s="63"/>
      <c r="TMW49" s="62"/>
      <c r="TMX49" s="63"/>
      <c r="TMY49" s="62"/>
      <c r="TMZ49" s="63"/>
      <c r="TNA49" s="62"/>
      <c r="TNB49" s="63"/>
      <c r="TNC49" s="62"/>
      <c r="TND49" s="63"/>
      <c r="TNE49" s="62"/>
      <c r="TNF49" s="63"/>
      <c r="TNG49" s="62"/>
      <c r="TNH49" s="63"/>
      <c r="TNI49" s="62"/>
      <c r="TNJ49" s="63"/>
      <c r="TNK49" s="62"/>
      <c r="TNL49" s="63"/>
      <c r="TNM49" s="62"/>
      <c r="TNN49" s="63"/>
      <c r="TNO49" s="62"/>
      <c r="TNP49" s="63"/>
      <c r="TNQ49" s="62"/>
      <c r="TNR49" s="63"/>
      <c r="TNS49" s="62"/>
      <c r="TNT49" s="63"/>
      <c r="TNU49" s="62"/>
      <c r="TNV49" s="63"/>
      <c r="TNW49" s="62"/>
      <c r="TNX49" s="63"/>
      <c r="TNY49" s="62"/>
      <c r="TNZ49" s="63"/>
      <c r="TOA49" s="62"/>
      <c r="TOB49" s="63"/>
      <c r="TOC49" s="62"/>
      <c r="TOD49" s="63"/>
      <c r="TOE49" s="62"/>
      <c r="TOF49" s="63"/>
      <c r="TOG49" s="62"/>
      <c r="TOH49" s="63"/>
      <c r="TOI49" s="62"/>
      <c r="TOJ49" s="63"/>
      <c r="TOK49" s="62"/>
      <c r="TOL49" s="63"/>
      <c r="TOM49" s="62"/>
      <c r="TON49" s="63"/>
      <c r="TOO49" s="62"/>
      <c r="TOP49" s="63"/>
      <c r="TOQ49" s="62"/>
      <c r="TOR49" s="63"/>
      <c r="TOS49" s="62"/>
      <c r="TOT49" s="63"/>
      <c r="TOU49" s="62"/>
      <c r="TOV49" s="63"/>
      <c r="TOW49" s="62"/>
      <c r="TOX49" s="63"/>
      <c r="TOY49" s="62"/>
      <c r="TOZ49" s="63"/>
      <c r="TPA49" s="62"/>
      <c r="TPB49" s="63"/>
      <c r="TPC49" s="62"/>
      <c r="TPD49" s="63"/>
      <c r="TPE49" s="62"/>
      <c r="TPF49" s="63"/>
      <c r="TPG49" s="62"/>
      <c r="TPH49" s="63"/>
      <c r="TPI49" s="62"/>
      <c r="TPJ49" s="63"/>
      <c r="TPK49" s="62"/>
      <c r="TPL49" s="63"/>
      <c r="TPM49" s="62"/>
      <c r="TPN49" s="63"/>
      <c r="TPO49" s="62"/>
      <c r="TPP49" s="63"/>
      <c r="TPQ49" s="62"/>
      <c r="TPR49" s="63"/>
      <c r="TPS49" s="62"/>
      <c r="TPT49" s="63"/>
      <c r="TPU49" s="62"/>
      <c r="TPV49" s="63"/>
      <c r="TPW49" s="62"/>
      <c r="TPX49" s="63"/>
      <c r="TPY49" s="62"/>
      <c r="TPZ49" s="63"/>
      <c r="TQA49" s="62"/>
      <c r="TQB49" s="63"/>
      <c r="TQC49" s="62"/>
      <c r="TQD49" s="63"/>
      <c r="TQE49" s="62"/>
      <c r="TQF49" s="63"/>
      <c r="TQG49" s="62"/>
      <c r="TQH49" s="63"/>
      <c r="TQI49" s="62"/>
      <c r="TQJ49" s="63"/>
      <c r="TQK49" s="62"/>
      <c r="TQL49" s="63"/>
      <c r="TQM49" s="62"/>
      <c r="TQN49" s="63"/>
      <c r="TQO49" s="62"/>
      <c r="TQP49" s="63"/>
      <c r="TQQ49" s="62"/>
      <c r="TQR49" s="63"/>
      <c r="TQS49" s="62"/>
      <c r="TQT49" s="63"/>
      <c r="TQU49" s="62"/>
      <c r="TQV49" s="63"/>
      <c r="TQW49" s="62"/>
      <c r="TQX49" s="63"/>
      <c r="TQY49" s="62"/>
      <c r="TQZ49" s="63"/>
      <c r="TRA49" s="62"/>
      <c r="TRB49" s="63"/>
      <c r="TRC49" s="62"/>
      <c r="TRD49" s="63"/>
      <c r="TRE49" s="62"/>
      <c r="TRF49" s="63"/>
      <c r="TRG49" s="62"/>
      <c r="TRH49" s="63"/>
      <c r="TRI49" s="62"/>
      <c r="TRJ49" s="63"/>
      <c r="TRK49" s="62"/>
      <c r="TRL49" s="63"/>
      <c r="TRM49" s="62"/>
      <c r="TRN49" s="63"/>
      <c r="TRO49" s="62"/>
      <c r="TRP49" s="63"/>
      <c r="TRQ49" s="62"/>
      <c r="TRR49" s="63"/>
      <c r="TRS49" s="62"/>
      <c r="TRT49" s="63"/>
      <c r="TRU49" s="62"/>
      <c r="TRV49" s="63"/>
      <c r="TRW49" s="62"/>
      <c r="TRX49" s="63"/>
      <c r="TRY49" s="62"/>
      <c r="TRZ49" s="63"/>
      <c r="TSA49" s="62"/>
      <c r="TSB49" s="63"/>
      <c r="TSC49" s="62"/>
      <c r="TSD49" s="63"/>
      <c r="TSE49" s="62"/>
      <c r="TSF49" s="63"/>
      <c r="TSG49" s="62"/>
      <c r="TSH49" s="63"/>
      <c r="TSI49" s="62"/>
      <c r="TSJ49" s="63"/>
      <c r="TSK49" s="62"/>
      <c r="TSL49" s="63"/>
      <c r="TSM49" s="62"/>
      <c r="TSN49" s="63"/>
      <c r="TSO49" s="62"/>
      <c r="TSP49" s="63"/>
      <c r="TSQ49" s="62"/>
      <c r="TSR49" s="63"/>
      <c r="TSS49" s="62"/>
      <c r="TST49" s="63"/>
      <c r="TSU49" s="62"/>
      <c r="TSV49" s="63"/>
      <c r="TSW49" s="62"/>
      <c r="TSX49" s="63"/>
      <c r="TSY49" s="62"/>
      <c r="TSZ49" s="63"/>
      <c r="TTA49" s="62"/>
      <c r="TTB49" s="63"/>
      <c r="TTC49" s="62"/>
      <c r="TTD49" s="63"/>
      <c r="TTE49" s="62"/>
      <c r="TTF49" s="63"/>
      <c r="TTG49" s="62"/>
      <c r="TTH49" s="63"/>
      <c r="TTI49" s="62"/>
      <c r="TTJ49" s="63"/>
      <c r="TTK49" s="62"/>
      <c r="TTL49" s="63"/>
      <c r="TTM49" s="62"/>
      <c r="TTN49" s="63"/>
      <c r="TTO49" s="62"/>
      <c r="TTP49" s="63"/>
      <c r="TTQ49" s="62"/>
      <c r="TTR49" s="63"/>
      <c r="TTS49" s="62"/>
      <c r="TTT49" s="63"/>
      <c r="TTU49" s="62"/>
      <c r="TTV49" s="63"/>
      <c r="TTW49" s="62"/>
      <c r="TTX49" s="63"/>
      <c r="TTY49" s="62"/>
      <c r="TTZ49" s="63"/>
      <c r="TUA49" s="62"/>
      <c r="TUB49" s="63"/>
      <c r="TUC49" s="62"/>
      <c r="TUD49" s="63"/>
      <c r="TUE49" s="62"/>
      <c r="TUF49" s="63"/>
      <c r="TUG49" s="62"/>
      <c r="TUH49" s="63"/>
      <c r="TUI49" s="62"/>
      <c r="TUJ49" s="63"/>
      <c r="TUK49" s="62"/>
      <c r="TUL49" s="63"/>
      <c r="TUM49" s="62"/>
      <c r="TUN49" s="63"/>
      <c r="TUO49" s="62"/>
      <c r="TUP49" s="63"/>
      <c r="TUQ49" s="62"/>
      <c r="TUR49" s="63"/>
      <c r="TUS49" s="62"/>
      <c r="TUT49" s="63"/>
      <c r="TUU49" s="62"/>
      <c r="TUV49" s="63"/>
      <c r="TUW49" s="62"/>
      <c r="TUX49" s="63"/>
      <c r="TUY49" s="62"/>
      <c r="TUZ49" s="63"/>
      <c r="TVA49" s="62"/>
      <c r="TVB49" s="63"/>
      <c r="TVC49" s="62"/>
      <c r="TVD49" s="63"/>
      <c r="TVE49" s="62"/>
      <c r="TVF49" s="63"/>
      <c r="TVG49" s="62"/>
      <c r="TVH49" s="63"/>
      <c r="TVI49" s="62"/>
      <c r="TVJ49" s="63"/>
      <c r="TVK49" s="62"/>
      <c r="TVL49" s="63"/>
      <c r="TVM49" s="62"/>
      <c r="TVN49" s="63"/>
      <c r="TVO49" s="62"/>
      <c r="TVP49" s="63"/>
      <c r="TVQ49" s="62"/>
      <c r="TVR49" s="63"/>
      <c r="TVS49" s="62"/>
      <c r="TVT49" s="63"/>
      <c r="TVU49" s="62"/>
      <c r="TVV49" s="63"/>
      <c r="TVW49" s="62"/>
      <c r="TVX49" s="63"/>
      <c r="TVY49" s="62"/>
      <c r="TVZ49" s="63"/>
      <c r="TWA49" s="62"/>
      <c r="TWB49" s="63"/>
      <c r="TWC49" s="62"/>
      <c r="TWD49" s="63"/>
      <c r="TWE49" s="62"/>
      <c r="TWF49" s="63"/>
      <c r="TWG49" s="62"/>
      <c r="TWH49" s="63"/>
      <c r="TWI49" s="62"/>
      <c r="TWJ49" s="63"/>
      <c r="TWK49" s="62"/>
      <c r="TWL49" s="63"/>
      <c r="TWM49" s="62"/>
      <c r="TWN49" s="63"/>
      <c r="TWO49" s="62"/>
      <c r="TWP49" s="63"/>
      <c r="TWQ49" s="62"/>
      <c r="TWR49" s="63"/>
      <c r="TWS49" s="62"/>
      <c r="TWT49" s="63"/>
      <c r="TWU49" s="62"/>
      <c r="TWV49" s="63"/>
      <c r="TWW49" s="62"/>
      <c r="TWX49" s="63"/>
      <c r="TWY49" s="62"/>
      <c r="TWZ49" s="63"/>
      <c r="TXA49" s="62"/>
      <c r="TXB49" s="63"/>
      <c r="TXC49" s="62"/>
      <c r="TXD49" s="63"/>
      <c r="TXE49" s="62"/>
      <c r="TXF49" s="63"/>
      <c r="TXG49" s="62"/>
      <c r="TXH49" s="63"/>
      <c r="TXI49" s="62"/>
      <c r="TXJ49" s="63"/>
      <c r="TXK49" s="62"/>
      <c r="TXL49" s="63"/>
      <c r="TXM49" s="62"/>
      <c r="TXN49" s="63"/>
      <c r="TXO49" s="62"/>
      <c r="TXP49" s="63"/>
      <c r="TXQ49" s="62"/>
      <c r="TXR49" s="63"/>
      <c r="TXS49" s="62"/>
      <c r="TXT49" s="63"/>
      <c r="TXU49" s="62"/>
      <c r="TXV49" s="63"/>
      <c r="TXW49" s="62"/>
      <c r="TXX49" s="63"/>
      <c r="TXY49" s="62"/>
      <c r="TXZ49" s="63"/>
      <c r="TYA49" s="62"/>
      <c r="TYB49" s="63"/>
      <c r="TYC49" s="62"/>
      <c r="TYD49" s="63"/>
      <c r="TYE49" s="62"/>
      <c r="TYF49" s="63"/>
      <c r="TYG49" s="62"/>
      <c r="TYH49" s="63"/>
      <c r="TYI49" s="62"/>
      <c r="TYJ49" s="63"/>
      <c r="TYK49" s="62"/>
      <c r="TYL49" s="63"/>
      <c r="TYM49" s="62"/>
      <c r="TYN49" s="63"/>
      <c r="TYO49" s="62"/>
      <c r="TYP49" s="63"/>
      <c r="TYQ49" s="62"/>
      <c r="TYR49" s="63"/>
      <c r="TYS49" s="62"/>
      <c r="TYT49" s="63"/>
      <c r="TYU49" s="62"/>
      <c r="TYV49" s="63"/>
      <c r="TYW49" s="62"/>
      <c r="TYX49" s="63"/>
      <c r="TYY49" s="62"/>
      <c r="TYZ49" s="63"/>
      <c r="TZA49" s="62"/>
      <c r="TZB49" s="63"/>
      <c r="TZC49" s="62"/>
      <c r="TZD49" s="63"/>
      <c r="TZE49" s="62"/>
      <c r="TZF49" s="63"/>
      <c r="TZG49" s="62"/>
      <c r="TZH49" s="63"/>
      <c r="TZI49" s="62"/>
      <c r="TZJ49" s="63"/>
      <c r="TZK49" s="62"/>
      <c r="TZL49" s="63"/>
      <c r="TZM49" s="62"/>
      <c r="TZN49" s="63"/>
      <c r="TZO49" s="62"/>
      <c r="TZP49" s="63"/>
      <c r="TZQ49" s="62"/>
      <c r="TZR49" s="63"/>
      <c r="TZS49" s="62"/>
      <c r="TZT49" s="63"/>
      <c r="TZU49" s="62"/>
      <c r="TZV49" s="63"/>
      <c r="TZW49" s="62"/>
      <c r="TZX49" s="63"/>
      <c r="TZY49" s="62"/>
      <c r="TZZ49" s="63"/>
      <c r="UAA49" s="62"/>
      <c r="UAB49" s="63"/>
      <c r="UAC49" s="62"/>
      <c r="UAD49" s="63"/>
      <c r="UAE49" s="62"/>
      <c r="UAF49" s="63"/>
      <c r="UAG49" s="62"/>
      <c r="UAH49" s="63"/>
      <c r="UAI49" s="62"/>
      <c r="UAJ49" s="63"/>
      <c r="UAK49" s="62"/>
      <c r="UAL49" s="63"/>
      <c r="UAM49" s="62"/>
      <c r="UAN49" s="63"/>
      <c r="UAO49" s="62"/>
      <c r="UAP49" s="63"/>
      <c r="UAQ49" s="62"/>
      <c r="UAR49" s="63"/>
      <c r="UAS49" s="62"/>
      <c r="UAT49" s="63"/>
      <c r="UAU49" s="62"/>
      <c r="UAV49" s="63"/>
      <c r="UAW49" s="62"/>
      <c r="UAX49" s="63"/>
      <c r="UAY49" s="62"/>
      <c r="UAZ49" s="63"/>
      <c r="UBA49" s="62"/>
      <c r="UBB49" s="63"/>
      <c r="UBC49" s="62"/>
      <c r="UBD49" s="63"/>
      <c r="UBE49" s="62"/>
      <c r="UBF49" s="63"/>
      <c r="UBG49" s="62"/>
      <c r="UBH49" s="63"/>
      <c r="UBI49" s="62"/>
      <c r="UBJ49" s="63"/>
      <c r="UBK49" s="62"/>
      <c r="UBL49" s="63"/>
      <c r="UBM49" s="62"/>
      <c r="UBN49" s="63"/>
      <c r="UBO49" s="62"/>
      <c r="UBP49" s="63"/>
      <c r="UBQ49" s="62"/>
      <c r="UBR49" s="63"/>
      <c r="UBS49" s="62"/>
      <c r="UBT49" s="63"/>
      <c r="UBU49" s="62"/>
      <c r="UBV49" s="63"/>
      <c r="UBW49" s="62"/>
      <c r="UBX49" s="63"/>
      <c r="UBY49" s="62"/>
      <c r="UBZ49" s="63"/>
      <c r="UCA49" s="62"/>
      <c r="UCB49" s="63"/>
      <c r="UCC49" s="62"/>
      <c r="UCD49" s="63"/>
      <c r="UCE49" s="62"/>
      <c r="UCF49" s="63"/>
      <c r="UCG49" s="62"/>
      <c r="UCH49" s="63"/>
      <c r="UCI49" s="62"/>
      <c r="UCJ49" s="63"/>
      <c r="UCK49" s="62"/>
      <c r="UCL49" s="63"/>
      <c r="UCM49" s="62"/>
      <c r="UCN49" s="63"/>
      <c r="UCO49" s="62"/>
      <c r="UCP49" s="63"/>
      <c r="UCQ49" s="62"/>
      <c r="UCR49" s="63"/>
      <c r="UCS49" s="62"/>
      <c r="UCT49" s="63"/>
      <c r="UCU49" s="62"/>
      <c r="UCV49" s="63"/>
      <c r="UCW49" s="62"/>
      <c r="UCX49" s="63"/>
      <c r="UCY49" s="62"/>
      <c r="UCZ49" s="63"/>
      <c r="UDA49" s="62"/>
      <c r="UDB49" s="63"/>
      <c r="UDC49" s="62"/>
      <c r="UDD49" s="63"/>
      <c r="UDE49" s="62"/>
      <c r="UDF49" s="63"/>
      <c r="UDG49" s="62"/>
      <c r="UDH49" s="63"/>
      <c r="UDI49" s="62"/>
      <c r="UDJ49" s="63"/>
      <c r="UDK49" s="62"/>
      <c r="UDL49" s="63"/>
      <c r="UDM49" s="62"/>
      <c r="UDN49" s="63"/>
      <c r="UDO49" s="62"/>
      <c r="UDP49" s="63"/>
      <c r="UDQ49" s="62"/>
      <c r="UDR49" s="63"/>
      <c r="UDS49" s="62"/>
      <c r="UDT49" s="63"/>
      <c r="UDU49" s="62"/>
      <c r="UDV49" s="63"/>
      <c r="UDW49" s="62"/>
      <c r="UDX49" s="63"/>
      <c r="UDY49" s="62"/>
      <c r="UDZ49" s="63"/>
      <c r="UEA49" s="62"/>
      <c r="UEB49" s="63"/>
      <c r="UEC49" s="62"/>
      <c r="UED49" s="63"/>
      <c r="UEE49" s="62"/>
      <c r="UEF49" s="63"/>
      <c r="UEG49" s="62"/>
      <c r="UEH49" s="63"/>
      <c r="UEI49" s="62"/>
      <c r="UEJ49" s="63"/>
      <c r="UEK49" s="62"/>
      <c r="UEL49" s="63"/>
      <c r="UEM49" s="62"/>
      <c r="UEN49" s="63"/>
      <c r="UEO49" s="62"/>
      <c r="UEP49" s="63"/>
      <c r="UEQ49" s="62"/>
      <c r="UER49" s="63"/>
      <c r="UES49" s="62"/>
      <c r="UET49" s="63"/>
      <c r="UEU49" s="62"/>
      <c r="UEV49" s="63"/>
      <c r="UEW49" s="62"/>
      <c r="UEX49" s="63"/>
      <c r="UEY49" s="62"/>
      <c r="UEZ49" s="63"/>
      <c r="UFA49" s="62"/>
      <c r="UFB49" s="63"/>
      <c r="UFC49" s="62"/>
      <c r="UFD49" s="63"/>
      <c r="UFE49" s="62"/>
      <c r="UFF49" s="63"/>
      <c r="UFG49" s="62"/>
      <c r="UFH49" s="63"/>
      <c r="UFI49" s="62"/>
      <c r="UFJ49" s="63"/>
      <c r="UFK49" s="62"/>
      <c r="UFL49" s="63"/>
      <c r="UFM49" s="62"/>
      <c r="UFN49" s="63"/>
      <c r="UFO49" s="62"/>
      <c r="UFP49" s="63"/>
      <c r="UFQ49" s="62"/>
      <c r="UFR49" s="63"/>
      <c r="UFS49" s="62"/>
      <c r="UFT49" s="63"/>
      <c r="UFU49" s="62"/>
      <c r="UFV49" s="63"/>
      <c r="UFW49" s="62"/>
      <c r="UFX49" s="63"/>
      <c r="UFY49" s="62"/>
      <c r="UFZ49" s="63"/>
      <c r="UGA49" s="62"/>
      <c r="UGB49" s="63"/>
      <c r="UGC49" s="62"/>
      <c r="UGD49" s="63"/>
      <c r="UGE49" s="62"/>
      <c r="UGF49" s="63"/>
      <c r="UGG49" s="62"/>
      <c r="UGH49" s="63"/>
      <c r="UGI49" s="62"/>
      <c r="UGJ49" s="63"/>
      <c r="UGK49" s="62"/>
      <c r="UGL49" s="63"/>
      <c r="UGM49" s="62"/>
      <c r="UGN49" s="63"/>
      <c r="UGO49" s="62"/>
      <c r="UGP49" s="63"/>
      <c r="UGQ49" s="62"/>
      <c r="UGR49" s="63"/>
      <c r="UGS49" s="62"/>
      <c r="UGT49" s="63"/>
      <c r="UGU49" s="62"/>
      <c r="UGV49" s="63"/>
      <c r="UGW49" s="62"/>
      <c r="UGX49" s="63"/>
      <c r="UGY49" s="62"/>
      <c r="UGZ49" s="63"/>
      <c r="UHA49" s="62"/>
      <c r="UHB49" s="63"/>
      <c r="UHC49" s="62"/>
      <c r="UHD49" s="63"/>
      <c r="UHE49" s="62"/>
      <c r="UHF49" s="63"/>
      <c r="UHG49" s="62"/>
      <c r="UHH49" s="63"/>
      <c r="UHI49" s="62"/>
      <c r="UHJ49" s="63"/>
      <c r="UHK49" s="62"/>
      <c r="UHL49" s="63"/>
      <c r="UHM49" s="62"/>
      <c r="UHN49" s="63"/>
      <c r="UHO49" s="62"/>
      <c r="UHP49" s="63"/>
      <c r="UHQ49" s="62"/>
      <c r="UHR49" s="63"/>
      <c r="UHS49" s="62"/>
      <c r="UHT49" s="63"/>
      <c r="UHU49" s="62"/>
      <c r="UHV49" s="63"/>
      <c r="UHW49" s="62"/>
      <c r="UHX49" s="63"/>
      <c r="UHY49" s="62"/>
      <c r="UHZ49" s="63"/>
      <c r="UIA49" s="62"/>
      <c r="UIB49" s="63"/>
      <c r="UIC49" s="62"/>
      <c r="UID49" s="63"/>
      <c r="UIE49" s="62"/>
      <c r="UIF49" s="63"/>
      <c r="UIG49" s="62"/>
      <c r="UIH49" s="63"/>
      <c r="UII49" s="62"/>
      <c r="UIJ49" s="63"/>
      <c r="UIK49" s="62"/>
      <c r="UIL49" s="63"/>
      <c r="UIM49" s="62"/>
      <c r="UIN49" s="63"/>
      <c r="UIO49" s="62"/>
      <c r="UIP49" s="63"/>
      <c r="UIQ49" s="62"/>
      <c r="UIR49" s="63"/>
      <c r="UIS49" s="62"/>
      <c r="UIT49" s="63"/>
      <c r="UIU49" s="62"/>
      <c r="UIV49" s="63"/>
      <c r="UIW49" s="62"/>
      <c r="UIX49" s="63"/>
      <c r="UIY49" s="62"/>
      <c r="UIZ49" s="63"/>
      <c r="UJA49" s="62"/>
      <c r="UJB49" s="63"/>
      <c r="UJC49" s="62"/>
      <c r="UJD49" s="63"/>
      <c r="UJE49" s="62"/>
      <c r="UJF49" s="63"/>
      <c r="UJG49" s="62"/>
      <c r="UJH49" s="63"/>
      <c r="UJI49" s="62"/>
      <c r="UJJ49" s="63"/>
      <c r="UJK49" s="62"/>
      <c r="UJL49" s="63"/>
      <c r="UJM49" s="62"/>
      <c r="UJN49" s="63"/>
      <c r="UJO49" s="62"/>
      <c r="UJP49" s="63"/>
      <c r="UJQ49" s="62"/>
      <c r="UJR49" s="63"/>
      <c r="UJS49" s="62"/>
      <c r="UJT49" s="63"/>
      <c r="UJU49" s="62"/>
      <c r="UJV49" s="63"/>
      <c r="UJW49" s="62"/>
      <c r="UJX49" s="63"/>
      <c r="UJY49" s="62"/>
      <c r="UJZ49" s="63"/>
      <c r="UKA49" s="62"/>
      <c r="UKB49" s="63"/>
      <c r="UKC49" s="62"/>
      <c r="UKD49" s="63"/>
      <c r="UKE49" s="62"/>
      <c r="UKF49" s="63"/>
      <c r="UKG49" s="62"/>
      <c r="UKH49" s="63"/>
      <c r="UKI49" s="62"/>
      <c r="UKJ49" s="63"/>
      <c r="UKK49" s="62"/>
      <c r="UKL49" s="63"/>
      <c r="UKM49" s="62"/>
      <c r="UKN49" s="63"/>
      <c r="UKO49" s="62"/>
      <c r="UKP49" s="63"/>
      <c r="UKQ49" s="62"/>
      <c r="UKR49" s="63"/>
      <c r="UKS49" s="62"/>
      <c r="UKT49" s="63"/>
      <c r="UKU49" s="62"/>
      <c r="UKV49" s="63"/>
      <c r="UKW49" s="62"/>
      <c r="UKX49" s="63"/>
      <c r="UKY49" s="62"/>
      <c r="UKZ49" s="63"/>
      <c r="ULA49" s="62"/>
      <c r="ULB49" s="63"/>
      <c r="ULC49" s="62"/>
      <c r="ULD49" s="63"/>
      <c r="ULE49" s="62"/>
      <c r="ULF49" s="63"/>
      <c r="ULG49" s="62"/>
      <c r="ULH49" s="63"/>
      <c r="ULI49" s="62"/>
      <c r="ULJ49" s="63"/>
      <c r="ULK49" s="62"/>
      <c r="ULL49" s="63"/>
      <c r="ULM49" s="62"/>
      <c r="ULN49" s="63"/>
      <c r="ULO49" s="62"/>
      <c r="ULP49" s="63"/>
      <c r="ULQ49" s="62"/>
      <c r="ULR49" s="63"/>
      <c r="ULS49" s="62"/>
      <c r="ULT49" s="63"/>
      <c r="ULU49" s="62"/>
      <c r="ULV49" s="63"/>
      <c r="ULW49" s="62"/>
      <c r="ULX49" s="63"/>
      <c r="ULY49" s="62"/>
      <c r="ULZ49" s="63"/>
      <c r="UMA49" s="62"/>
      <c r="UMB49" s="63"/>
      <c r="UMC49" s="62"/>
      <c r="UMD49" s="63"/>
      <c r="UME49" s="62"/>
      <c r="UMF49" s="63"/>
      <c r="UMG49" s="62"/>
      <c r="UMH49" s="63"/>
      <c r="UMI49" s="62"/>
      <c r="UMJ49" s="63"/>
      <c r="UMK49" s="62"/>
      <c r="UML49" s="63"/>
      <c r="UMM49" s="62"/>
      <c r="UMN49" s="63"/>
      <c r="UMO49" s="62"/>
      <c r="UMP49" s="63"/>
      <c r="UMQ49" s="62"/>
      <c r="UMR49" s="63"/>
      <c r="UMS49" s="62"/>
      <c r="UMT49" s="63"/>
      <c r="UMU49" s="62"/>
      <c r="UMV49" s="63"/>
      <c r="UMW49" s="62"/>
      <c r="UMX49" s="63"/>
      <c r="UMY49" s="62"/>
      <c r="UMZ49" s="63"/>
      <c r="UNA49" s="62"/>
      <c r="UNB49" s="63"/>
      <c r="UNC49" s="62"/>
      <c r="UND49" s="63"/>
      <c r="UNE49" s="62"/>
      <c r="UNF49" s="63"/>
      <c r="UNG49" s="62"/>
      <c r="UNH49" s="63"/>
      <c r="UNI49" s="62"/>
      <c r="UNJ49" s="63"/>
      <c r="UNK49" s="62"/>
      <c r="UNL49" s="63"/>
      <c r="UNM49" s="62"/>
      <c r="UNN49" s="63"/>
      <c r="UNO49" s="62"/>
      <c r="UNP49" s="63"/>
      <c r="UNQ49" s="62"/>
      <c r="UNR49" s="63"/>
      <c r="UNS49" s="62"/>
      <c r="UNT49" s="63"/>
      <c r="UNU49" s="62"/>
      <c r="UNV49" s="63"/>
      <c r="UNW49" s="62"/>
      <c r="UNX49" s="63"/>
      <c r="UNY49" s="62"/>
      <c r="UNZ49" s="63"/>
      <c r="UOA49" s="62"/>
      <c r="UOB49" s="63"/>
      <c r="UOC49" s="62"/>
      <c r="UOD49" s="63"/>
      <c r="UOE49" s="62"/>
      <c r="UOF49" s="63"/>
      <c r="UOG49" s="62"/>
      <c r="UOH49" s="63"/>
      <c r="UOI49" s="62"/>
      <c r="UOJ49" s="63"/>
      <c r="UOK49" s="62"/>
      <c r="UOL49" s="63"/>
      <c r="UOM49" s="62"/>
      <c r="UON49" s="63"/>
      <c r="UOO49" s="62"/>
      <c r="UOP49" s="63"/>
      <c r="UOQ49" s="62"/>
      <c r="UOR49" s="63"/>
      <c r="UOS49" s="62"/>
      <c r="UOT49" s="63"/>
      <c r="UOU49" s="62"/>
      <c r="UOV49" s="63"/>
      <c r="UOW49" s="62"/>
      <c r="UOX49" s="63"/>
      <c r="UOY49" s="62"/>
      <c r="UOZ49" s="63"/>
      <c r="UPA49" s="62"/>
      <c r="UPB49" s="63"/>
      <c r="UPC49" s="62"/>
      <c r="UPD49" s="63"/>
      <c r="UPE49" s="62"/>
      <c r="UPF49" s="63"/>
      <c r="UPG49" s="62"/>
      <c r="UPH49" s="63"/>
      <c r="UPI49" s="62"/>
      <c r="UPJ49" s="63"/>
      <c r="UPK49" s="62"/>
      <c r="UPL49" s="63"/>
      <c r="UPM49" s="62"/>
      <c r="UPN49" s="63"/>
      <c r="UPO49" s="62"/>
      <c r="UPP49" s="63"/>
      <c r="UPQ49" s="62"/>
      <c r="UPR49" s="63"/>
      <c r="UPS49" s="62"/>
      <c r="UPT49" s="63"/>
      <c r="UPU49" s="62"/>
      <c r="UPV49" s="63"/>
      <c r="UPW49" s="62"/>
      <c r="UPX49" s="63"/>
      <c r="UPY49" s="62"/>
      <c r="UPZ49" s="63"/>
      <c r="UQA49" s="62"/>
      <c r="UQB49" s="63"/>
      <c r="UQC49" s="62"/>
      <c r="UQD49" s="63"/>
      <c r="UQE49" s="62"/>
      <c r="UQF49" s="63"/>
      <c r="UQG49" s="62"/>
      <c r="UQH49" s="63"/>
      <c r="UQI49" s="62"/>
      <c r="UQJ49" s="63"/>
      <c r="UQK49" s="62"/>
      <c r="UQL49" s="63"/>
      <c r="UQM49" s="62"/>
      <c r="UQN49" s="63"/>
      <c r="UQO49" s="62"/>
      <c r="UQP49" s="63"/>
      <c r="UQQ49" s="62"/>
      <c r="UQR49" s="63"/>
      <c r="UQS49" s="62"/>
      <c r="UQT49" s="63"/>
      <c r="UQU49" s="62"/>
      <c r="UQV49" s="63"/>
      <c r="UQW49" s="62"/>
      <c r="UQX49" s="63"/>
      <c r="UQY49" s="62"/>
      <c r="UQZ49" s="63"/>
      <c r="URA49" s="62"/>
      <c r="URB49" s="63"/>
      <c r="URC49" s="62"/>
      <c r="URD49" s="63"/>
      <c r="URE49" s="62"/>
      <c r="URF49" s="63"/>
      <c r="URG49" s="62"/>
      <c r="URH49" s="63"/>
      <c r="URI49" s="62"/>
      <c r="URJ49" s="63"/>
      <c r="URK49" s="62"/>
      <c r="URL49" s="63"/>
      <c r="URM49" s="62"/>
      <c r="URN49" s="63"/>
      <c r="URO49" s="62"/>
      <c r="URP49" s="63"/>
      <c r="URQ49" s="62"/>
      <c r="URR49" s="63"/>
      <c r="URS49" s="62"/>
      <c r="URT49" s="63"/>
      <c r="URU49" s="62"/>
      <c r="URV49" s="63"/>
      <c r="URW49" s="62"/>
      <c r="URX49" s="63"/>
      <c r="URY49" s="62"/>
      <c r="URZ49" s="63"/>
      <c r="USA49" s="62"/>
      <c r="USB49" s="63"/>
      <c r="USC49" s="62"/>
      <c r="USD49" s="63"/>
      <c r="USE49" s="62"/>
      <c r="USF49" s="63"/>
      <c r="USG49" s="62"/>
      <c r="USH49" s="63"/>
      <c r="USI49" s="62"/>
      <c r="USJ49" s="63"/>
      <c r="USK49" s="62"/>
      <c r="USL49" s="63"/>
      <c r="USM49" s="62"/>
      <c r="USN49" s="63"/>
      <c r="USO49" s="62"/>
      <c r="USP49" s="63"/>
      <c r="USQ49" s="62"/>
      <c r="USR49" s="63"/>
      <c r="USS49" s="62"/>
      <c r="UST49" s="63"/>
      <c r="USU49" s="62"/>
      <c r="USV49" s="63"/>
      <c r="USW49" s="62"/>
      <c r="USX49" s="63"/>
      <c r="USY49" s="62"/>
      <c r="USZ49" s="63"/>
      <c r="UTA49" s="62"/>
      <c r="UTB49" s="63"/>
      <c r="UTC49" s="62"/>
      <c r="UTD49" s="63"/>
      <c r="UTE49" s="62"/>
      <c r="UTF49" s="63"/>
      <c r="UTG49" s="62"/>
      <c r="UTH49" s="63"/>
      <c r="UTI49" s="62"/>
      <c r="UTJ49" s="63"/>
      <c r="UTK49" s="62"/>
      <c r="UTL49" s="63"/>
      <c r="UTM49" s="62"/>
      <c r="UTN49" s="63"/>
      <c r="UTO49" s="62"/>
      <c r="UTP49" s="63"/>
      <c r="UTQ49" s="62"/>
      <c r="UTR49" s="63"/>
      <c r="UTS49" s="62"/>
      <c r="UTT49" s="63"/>
      <c r="UTU49" s="62"/>
      <c r="UTV49" s="63"/>
      <c r="UTW49" s="62"/>
      <c r="UTX49" s="63"/>
      <c r="UTY49" s="62"/>
      <c r="UTZ49" s="63"/>
      <c r="UUA49" s="62"/>
      <c r="UUB49" s="63"/>
      <c r="UUC49" s="62"/>
      <c r="UUD49" s="63"/>
      <c r="UUE49" s="62"/>
      <c r="UUF49" s="63"/>
      <c r="UUG49" s="62"/>
      <c r="UUH49" s="63"/>
      <c r="UUI49" s="62"/>
      <c r="UUJ49" s="63"/>
      <c r="UUK49" s="62"/>
      <c r="UUL49" s="63"/>
      <c r="UUM49" s="62"/>
      <c r="UUN49" s="63"/>
      <c r="UUO49" s="62"/>
      <c r="UUP49" s="63"/>
      <c r="UUQ49" s="62"/>
      <c r="UUR49" s="63"/>
      <c r="UUS49" s="62"/>
      <c r="UUT49" s="63"/>
      <c r="UUU49" s="62"/>
      <c r="UUV49" s="63"/>
      <c r="UUW49" s="62"/>
      <c r="UUX49" s="63"/>
      <c r="UUY49" s="62"/>
      <c r="UUZ49" s="63"/>
      <c r="UVA49" s="62"/>
      <c r="UVB49" s="63"/>
      <c r="UVC49" s="62"/>
      <c r="UVD49" s="63"/>
      <c r="UVE49" s="62"/>
      <c r="UVF49" s="63"/>
      <c r="UVG49" s="62"/>
      <c r="UVH49" s="63"/>
      <c r="UVI49" s="62"/>
      <c r="UVJ49" s="63"/>
      <c r="UVK49" s="62"/>
      <c r="UVL49" s="63"/>
      <c r="UVM49" s="62"/>
      <c r="UVN49" s="63"/>
      <c r="UVO49" s="62"/>
      <c r="UVP49" s="63"/>
      <c r="UVQ49" s="62"/>
      <c r="UVR49" s="63"/>
      <c r="UVS49" s="62"/>
      <c r="UVT49" s="63"/>
      <c r="UVU49" s="62"/>
      <c r="UVV49" s="63"/>
      <c r="UVW49" s="62"/>
      <c r="UVX49" s="63"/>
      <c r="UVY49" s="62"/>
      <c r="UVZ49" s="63"/>
      <c r="UWA49" s="62"/>
      <c r="UWB49" s="63"/>
      <c r="UWC49" s="62"/>
      <c r="UWD49" s="63"/>
      <c r="UWE49" s="62"/>
      <c r="UWF49" s="63"/>
      <c r="UWG49" s="62"/>
      <c r="UWH49" s="63"/>
      <c r="UWI49" s="62"/>
      <c r="UWJ49" s="63"/>
      <c r="UWK49" s="62"/>
      <c r="UWL49" s="63"/>
      <c r="UWM49" s="62"/>
      <c r="UWN49" s="63"/>
      <c r="UWO49" s="62"/>
      <c r="UWP49" s="63"/>
      <c r="UWQ49" s="62"/>
      <c r="UWR49" s="63"/>
      <c r="UWS49" s="62"/>
      <c r="UWT49" s="63"/>
      <c r="UWU49" s="62"/>
      <c r="UWV49" s="63"/>
      <c r="UWW49" s="62"/>
      <c r="UWX49" s="63"/>
      <c r="UWY49" s="62"/>
      <c r="UWZ49" s="63"/>
      <c r="UXA49" s="62"/>
      <c r="UXB49" s="63"/>
      <c r="UXC49" s="62"/>
      <c r="UXD49" s="63"/>
      <c r="UXE49" s="62"/>
      <c r="UXF49" s="63"/>
      <c r="UXG49" s="62"/>
      <c r="UXH49" s="63"/>
      <c r="UXI49" s="62"/>
      <c r="UXJ49" s="63"/>
      <c r="UXK49" s="62"/>
      <c r="UXL49" s="63"/>
      <c r="UXM49" s="62"/>
      <c r="UXN49" s="63"/>
      <c r="UXO49" s="62"/>
      <c r="UXP49" s="63"/>
      <c r="UXQ49" s="62"/>
      <c r="UXR49" s="63"/>
      <c r="UXS49" s="62"/>
      <c r="UXT49" s="63"/>
      <c r="UXU49" s="62"/>
      <c r="UXV49" s="63"/>
      <c r="UXW49" s="62"/>
      <c r="UXX49" s="63"/>
      <c r="UXY49" s="62"/>
      <c r="UXZ49" s="63"/>
      <c r="UYA49" s="62"/>
      <c r="UYB49" s="63"/>
      <c r="UYC49" s="62"/>
      <c r="UYD49" s="63"/>
      <c r="UYE49" s="62"/>
      <c r="UYF49" s="63"/>
      <c r="UYG49" s="62"/>
      <c r="UYH49" s="63"/>
      <c r="UYI49" s="62"/>
      <c r="UYJ49" s="63"/>
      <c r="UYK49" s="62"/>
      <c r="UYL49" s="63"/>
      <c r="UYM49" s="62"/>
      <c r="UYN49" s="63"/>
      <c r="UYO49" s="62"/>
      <c r="UYP49" s="63"/>
      <c r="UYQ49" s="62"/>
      <c r="UYR49" s="63"/>
      <c r="UYS49" s="62"/>
      <c r="UYT49" s="63"/>
      <c r="UYU49" s="62"/>
      <c r="UYV49" s="63"/>
      <c r="UYW49" s="62"/>
      <c r="UYX49" s="63"/>
      <c r="UYY49" s="62"/>
      <c r="UYZ49" s="63"/>
      <c r="UZA49" s="62"/>
      <c r="UZB49" s="63"/>
      <c r="UZC49" s="62"/>
      <c r="UZD49" s="63"/>
      <c r="UZE49" s="62"/>
      <c r="UZF49" s="63"/>
      <c r="UZG49" s="62"/>
      <c r="UZH49" s="63"/>
      <c r="UZI49" s="62"/>
      <c r="UZJ49" s="63"/>
      <c r="UZK49" s="62"/>
      <c r="UZL49" s="63"/>
      <c r="UZM49" s="62"/>
      <c r="UZN49" s="63"/>
      <c r="UZO49" s="62"/>
      <c r="UZP49" s="63"/>
      <c r="UZQ49" s="62"/>
      <c r="UZR49" s="63"/>
      <c r="UZS49" s="62"/>
      <c r="UZT49" s="63"/>
      <c r="UZU49" s="62"/>
      <c r="UZV49" s="63"/>
      <c r="UZW49" s="62"/>
      <c r="UZX49" s="63"/>
      <c r="UZY49" s="62"/>
      <c r="UZZ49" s="63"/>
      <c r="VAA49" s="62"/>
      <c r="VAB49" s="63"/>
      <c r="VAC49" s="62"/>
      <c r="VAD49" s="63"/>
      <c r="VAE49" s="62"/>
      <c r="VAF49" s="63"/>
      <c r="VAG49" s="62"/>
      <c r="VAH49" s="63"/>
      <c r="VAI49" s="62"/>
      <c r="VAJ49" s="63"/>
      <c r="VAK49" s="62"/>
      <c r="VAL49" s="63"/>
      <c r="VAM49" s="62"/>
      <c r="VAN49" s="63"/>
      <c r="VAO49" s="62"/>
      <c r="VAP49" s="63"/>
      <c r="VAQ49" s="62"/>
      <c r="VAR49" s="63"/>
      <c r="VAS49" s="62"/>
      <c r="VAT49" s="63"/>
      <c r="VAU49" s="62"/>
      <c r="VAV49" s="63"/>
      <c r="VAW49" s="62"/>
      <c r="VAX49" s="63"/>
      <c r="VAY49" s="62"/>
      <c r="VAZ49" s="63"/>
      <c r="VBA49" s="62"/>
      <c r="VBB49" s="63"/>
      <c r="VBC49" s="62"/>
      <c r="VBD49" s="63"/>
      <c r="VBE49" s="62"/>
      <c r="VBF49" s="63"/>
      <c r="VBG49" s="62"/>
      <c r="VBH49" s="63"/>
      <c r="VBI49" s="62"/>
      <c r="VBJ49" s="63"/>
      <c r="VBK49" s="62"/>
      <c r="VBL49" s="63"/>
      <c r="VBM49" s="62"/>
      <c r="VBN49" s="63"/>
      <c r="VBO49" s="62"/>
      <c r="VBP49" s="63"/>
      <c r="VBQ49" s="62"/>
      <c r="VBR49" s="63"/>
      <c r="VBS49" s="62"/>
      <c r="VBT49" s="63"/>
      <c r="VBU49" s="62"/>
      <c r="VBV49" s="63"/>
      <c r="VBW49" s="62"/>
      <c r="VBX49" s="63"/>
      <c r="VBY49" s="62"/>
      <c r="VBZ49" s="63"/>
      <c r="VCA49" s="62"/>
      <c r="VCB49" s="63"/>
      <c r="VCC49" s="62"/>
      <c r="VCD49" s="63"/>
      <c r="VCE49" s="62"/>
      <c r="VCF49" s="63"/>
      <c r="VCG49" s="62"/>
      <c r="VCH49" s="63"/>
      <c r="VCI49" s="62"/>
      <c r="VCJ49" s="63"/>
      <c r="VCK49" s="62"/>
      <c r="VCL49" s="63"/>
      <c r="VCM49" s="62"/>
      <c r="VCN49" s="63"/>
      <c r="VCO49" s="62"/>
      <c r="VCP49" s="63"/>
      <c r="VCQ49" s="62"/>
      <c r="VCR49" s="63"/>
      <c r="VCS49" s="62"/>
      <c r="VCT49" s="63"/>
      <c r="VCU49" s="62"/>
      <c r="VCV49" s="63"/>
      <c r="VCW49" s="62"/>
      <c r="VCX49" s="63"/>
      <c r="VCY49" s="62"/>
      <c r="VCZ49" s="63"/>
      <c r="VDA49" s="62"/>
      <c r="VDB49" s="63"/>
      <c r="VDC49" s="62"/>
      <c r="VDD49" s="63"/>
      <c r="VDE49" s="62"/>
      <c r="VDF49" s="63"/>
      <c r="VDG49" s="62"/>
      <c r="VDH49" s="63"/>
      <c r="VDI49" s="62"/>
      <c r="VDJ49" s="63"/>
      <c r="VDK49" s="62"/>
      <c r="VDL49" s="63"/>
      <c r="VDM49" s="62"/>
      <c r="VDN49" s="63"/>
      <c r="VDO49" s="62"/>
      <c r="VDP49" s="63"/>
      <c r="VDQ49" s="62"/>
      <c r="VDR49" s="63"/>
      <c r="VDS49" s="62"/>
      <c r="VDT49" s="63"/>
      <c r="VDU49" s="62"/>
      <c r="VDV49" s="63"/>
      <c r="VDW49" s="62"/>
      <c r="VDX49" s="63"/>
      <c r="VDY49" s="62"/>
      <c r="VDZ49" s="63"/>
      <c r="VEA49" s="62"/>
      <c r="VEB49" s="63"/>
      <c r="VEC49" s="62"/>
      <c r="VED49" s="63"/>
      <c r="VEE49" s="62"/>
      <c r="VEF49" s="63"/>
      <c r="VEG49" s="62"/>
      <c r="VEH49" s="63"/>
      <c r="VEI49" s="62"/>
      <c r="VEJ49" s="63"/>
      <c r="VEK49" s="62"/>
      <c r="VEL49" s="63"/>
      <c r="VEM49" s="62"/>
      <c r="VEN49" s="63"/>
      <c r="VEO49" s="62"/>
      <c r="VEP49" s="63"/>
      <c r="VEQ49" s="62"/>
      <c r="VER49" s="63"/>
      <c r="VES49" s="62"/>
      <c r="VET49" s="63"/>
      <c r="VEU49" s="62"/>
      <c r="VEV49" s="63"/>
      <c r="VEW49" s="62"/>
      <c r="VEX49" s="63"/>
      <c r="VEY49" s="62"/>
      <c r="VEZ49" s="63"/>
      <c r="VFA49" s="62"/>
      <c r="VFB49" s="63"/>
      <c r="VFC49" s="62"/>
      <c r="VFD49" s="63"/>
      <c r="VFE49" s="62"/>
      <c r="VFF49" s="63"/>
      <c r="VFG49" s="62"/>
      <c r="VFH49" s="63"/>
      <c r="VFI49" s="62"/>
      <c r="VFJ49" s="63"/>
      <c r="VFK49" s="62"/>
      <c r="VFL49" s="63"/>
      <c r="VFM49" s="62"/>
      <c r="VFN49" s="63"/>
      <c r="VFO49" s="62"/>
      <c r="VFP49" s="63"/>
      <c r="VFQ49" s="62"/>
      <c r="VFR49" s="63"/>
      <c r="VFS49" s="62"/>
      <c r="VFT49" s="63"/>
      <c r="VFU49" s="62"/>
      <c r="VFV49" s="63"/>
      <c r="VFW49" s="62"/>
      <c r="VFX49" s="63"/>
      <c r="VFY49" s="62"/>
      <c r="VFZ49" s="63"/>
      <c r="VGA49" s="62"/>
      <c r="VGB49" s="63"/>
      <c r="VGC49" s="62"/>
      <c r="VGD49" s="63"/>
      <c r="VGE49" s="62"/>
      <c r="VGF49" s="63"/>
      <c r="VGG49" s="62"/>
      <c r="VGH49" s="63"/>
      <c r="VGI49" s="62"/>
      <c r="VGJ49" s="63"/>
      <c r="VGK49" s="62"/>
      <c r="VGL49" s="63"/>
      <c r="VGM49" s="62"/>
      <c r="VGN49" s="63"/>
      <c r="VGO49" s="62"/>
      <c r="VGP49" s="63"/>
      <c r="VGQ49" s="62"/>
      <c r="VGR49" s="63"/>
      <c r="VGS49" s="62"/>
      <c r="VGT49" s="63"/>
      <c r="VGU49" s="62"/>
      <c r="VGV49" s="63"/>
      <c r="VGW49" s="62"/>
      <c r="VGX49" s="63"/>
      <c r="VGY49" s="62"/>
      <c r="VGZ49" s="63"/>
      <c r="VHA49" s="62"/>
      <c r="VHB49" s="63"/>
      <c r="VHC49" s="62"/>
      <c r="VHD49" s="63"/>
      <c r="VHE49" s="62"/>
      <c r="VHF49" s="63"/>
      <c r="VHG49" s="62"/>
      <c r="VHH49" s="63"/>
      <c r="VHI49" s="62"/>
      <c r="VHJ49" s="63"/>
      <c r="VHK49" s="62"/>
      <c r="VHL49" s="63"/>
      <c r="VHM49" s="62"/>
      <c r="VHN49" s="63"/>
      <c r="VHO49" s="62"/>
      <c r="VHP49" s="63"/>
      <c r="VHQ49" s="62"/>
      <c r="VHR49" s="63"/>
      <c r="VHS49" s="62"/>
      <c r="VHT49" s="63"/>
      <c r="VHU49" s="62"/>
      <c r="VHV49" s="63"/>
      <c r="VHW49" s="62"/>
      <c r="VHX49" s="63"/>
      <c r="VHY49" s="62"/>
      <c r="VHZ49" s="63"/>
      <c r="VIA49" s="62"/>
      <c r="VIB49" s="63"/>
      <c r="VIC49" s="62"/>
      <c r="VID49" s="63"/>
      <c r="VIE49" s="62"/>
      <c r="VIF49" s="63"/>
      <c r="VIG49" s="62"/>
      <c r="VIH49" s="63"/>
      <c r="VII49" s="62"/>
      <c r="VIJ49" s="63"/>
      <c r="VIK49" s="62"/>
      <c r="VIL49" s="63"/>
      <c r="VIM49" s="62"/>
      <c r="VIN49" s="63"/>
      <c r="VIO49" s="62"/>
      <c r="VIP49" s="63"/>
      <c r="VIQ49" s="62"/>
      <c r="VIR49" s="63"/>
      <c r="VIS49" s="62"/>
      <c r="VIT49" s="63"/>
      <c r="VIU49" s="62"/>
      <c r="VIV49" s="63"/>
      <c r="VIW49" s="62"/>
      <c r="VIX49" s="63"/>
      <c r="VIY49" s="62"/>
      <c r="VIZ49" s="63"/>
      <c r="VJA49" s="62"/>
      <c r="VJB49" s="63"/>
      <c r="VJC49" s="62"/>
      <c r="VJD49" s="63"/>
      <c r="VJE49" s="62"/>
      <c r="VJF49" s="63"/>
      <c r="VJG49" s="62"/>
      <c r="VJH49" s="63"/>
      <c r="VJI49" s="62"/>
      <c r="VJJ49" s="63"/>
      <c r="VJK49" s="62"/>
      <c r="VJL49" s="63"/>
      <c r="VJM49" s="62"/>
      <c r="VJN49" s="63"/>
      <c r="VJO49" s="62"/>
      <c r="VJP49" s="63"/>
      <c r="VJQ49" s="62"/>
      <c r="VJR49" s="63"/>
      <c r="VJS49" s="62"/>
      <c r="VJT49" s="63"/>
      <c r="VJU49" s="62"/>
      <c r="VJV49" s="63"/>
      <c r="VJW49" s="62"/>
      <c r="VJX49" s="63"/>
      <c r="VJY49" s="62"/>
      <c r="VJZ49" s="63"/>
      <c r="VKA49" s="62"/>
      <c r="VKB49" s="63"/>
      <c r="VKC49" s="62"/>
      <c r="VKD49" s="63"/>
      <c r="VKE49" s="62"/>
      <c r="VKF49" s="63"/>
      <c r="VKG49" s="62"/>
      <c r="VKH49" s="63"/>
      <c r="VKI49" s="62"/>
      <c r="VKJ49" s="63"/>
      <c r="VKK49" s="62"/>
      <c r="VKL49" s="63"/>
      <c r="VKM49" s="62"/>
      <c r="VKN49" s="63"/>
      <c r="VKO49" s="62"/>
      <c r="VKP49" s="63"/>
      <c r="VKQ49" s="62"/>
      <c r="VKR49" s="63"/>
      <c r="VKS49" s="62"/>
      <c r="VKT49" s="63"/>
      <c r="VKU49" s="62"/>
      <c r="VKV49" s="63"/>
      <c r="VKW49" s="62"/>
      <c r="VKX49" s="63"/>
      <c r="VKY49" s="62"/>
      <c r="VKZ49" s="63"/>
      <c r="VLA49" s="62"/>
      <c r="VLB49" s="63"/>
      <c r="VLC49" s="62"/>
      <c r="VLD49" s="63"/>
      <c r="VLE49" s="62"/>
      <c r="VLF49" s="63"/>
      <c r="VLG49" s="62"/>
      <c r="VLH49" s="63"/>
      <c r="VLI49" s="62"/>
      <c r="VLJ49" s="63"/>
      <c r="VLK49" s="62"/>
      <c r="VLL49" s="63"/>
      <c r="VLM49" s="62"/>
      <c r="VLN49" s="63"/>
      <c r="VLO49" s="62"/>
      <c r="VLP49" s="63"/>
      <c r="VLQ49" s="62"/>
      <c r="VLR49" s="63"/>
      <c r="VLS49" s="62"/>
      <c r="VLT49" s="63"/>
      <c r="VLU49" s="62"/>
      <c r="VLV49" s="63"/>
      <c r="VLW49" s="62"/>
      <c r="VLX49" s="63"/>
      <c r="VLY49" s="62"/>
      <c r="VLZ49" s="63"/>
      <c r="VMA49" s="62"/>
      <c r="VMB49" s="63"/>
      <c r="VMC49" s="62"/>
      <c r="VMD49" s="63"/>
      <c r="VME49" s="62"/>
      <c r="VMF49" s="63"/>
      <c r="VMG49" s="62"/>
      <c r="VMH49" s="63"/>
      <c r="VMI49" s="62"/>
      <c r="VMJ49" s="63"/>
      <c r="VMK49" s="62"/>
      <c r="VML49" s="63"/>
      <c r="VMM49" s="62"/>
      <c r="VMN49" s="63"/>
      <c r="VMO49" s="62"/>
      <c r="VMP49" s="63"/>
      <c r="VMQ49" s="62"/>
      <c r="VMR49" s="63"/>
      <c r="VMS49" s="62"/>
      <c r="VMT49" s="63"/>
      <c r="VMU49" s="62"/>
      <c r="VMV49" s="63"/>
      <c r="VMW49" s="62"/>
      <c r="VMX49" s="63"/>
      <c r="VMY49" s="62"/>
      <c r="VMZ49" s="63"/>
      <c r="VNA49" s="62"/>
      <c r="VNB49" s="63"/>
      <c r="VNC49" s="62"/>
      <c r="VND49" s="63"/>
      <c r="VNE49" s="62"/>
      <c r="VNF49" s="63"/>
      <c r="VNG49" s="62"/>
      <c r="VNH49" s="63"/>
      <c r="VNI49" s="62"/>
      <c r="VNJ49" s="63"/>
      <c r="VNK49" s="62"/>
      <c r="VNL49" s="63"/>
      <c r="VNM49" s="62"/>
      <c r="VNN49" s="63"/>
      <c r="VNO49" s="62"/>
      <c r="VNP49" s="63"/>
      <c r="VNQ49" s="62"/>
      <c r="VNR49" s="63"/>
      <c r="VNS49" s="62"/>
      <c r="VNT49" s="63"/>
      <c r="VNU49" s="62"/>
      <c r="VNV49" s="63"/>
      <c r="VNW49" s="62"/>
      <c r="VNX49" s="63"/>
      <c r="VNY49" s="62"/>
      <c r="VNZ49" s="63"/>
      <c r="VOA49" s="62"/>
      <c r="VOB49" s="63"/>
      <c r="VOC49" s="62"/>
      <c r="VOD49" s="63"/>
      <c r="VOE49" s="62"/>
      <c r="VOF49" s="63"/>
      <c r="VOG49" s="62"/>
      <c r="VOH49" s="63"/>
      <c r="VOI49" s="62"/>
      <c r="VOJ49" s="63"/>
      <c r="VOK49" s="62"/>
      <c r="VOL49" s="63"/>
      <c r="VOM49" s="62"/>
      <c r="VON49" s="63"/>
      <c r="VOO49" s="62"/>
      <c r="VOP49" s="63"/>
      <c r="VOQ49" s="62"/>
      <c r="VOR49" s="63"/>
      <c r="VOS49" s="62"/>
      <c r="VOT49" s="63"/>
      <c r="VOU49" s="62"/>
      <c r="VOV49" s="63"/>
      <c r="VOW49" s="62"/>
      <c r="VOX49" s="63"/>
      <c r="VOY49" s="62"/>
      <c r="VOZ49" s="63"/>
      <c r="VPA49" s="62"/>
      <c r="VPB49" s="63"/>
      <c r="VPC49" s="62"/>
      <c r="VPD49" s="63"/>
      <c r="VPE49" s="62"/>
      <c r="VPF49" s="63"/>
      <c r="VPG49" s="62"/>
      <c r="VPH49" s="63"/>
      <c r="VPI49" s="62"/>
      <c r="VPJ49" s="63"/>
      <c r="VPK49" s="62"/>
      <c r="VPL49" s="63"/>
      <c r="VPM49" s="62"/>
      <c r="VPN49" s="63"/>
      <c r="VPO49" s="62"/>
      <c r="VPP49" s="63"/>
      <c r="VPQ49" s="62"/>
      <c r="VPR49" s="63"/>
      <c r="VPS49" s="62"/>
      <c r="VPT49" s="63"/>
      <c r="VPU49" s="62"/>
      <c r="VPV49" s="63"/>
      <c r="VPW49" s="62"/>
      <c r="VPX49" s="63"/>
      <c r="VPY49" s="62"/>
      <c r="VPZ49" s="63"/>
      <c r="VQA49" s="62"/>
      <c r="VQB49" s="63"/>
      <c r="VQC49" s="62"/>
      <c r="VQD49" s="63"/>
      <c r="VQE49" s="62"/>
      <c r="VQF49" s="63"/>
      <c r="VQG49" s="62"/>
      <c r="VQH49" s="63"/>
      <c r="VQI49" s="62"/>
      <c r="VQJ49" s="63"/>
      <c r="VQK49" s="62"/>
      <c r="VQL49" s="63"/>
      <c r="VQM49" s="62"/>
      <c r="VQN49" s="63"/>
      <c r="VQO49" s="62"/>
      <c r="VQP49" s="63"/>
      <c r="VQQ49" s="62"/>
      <c r="VQR49" s="63"/>
      <c r="VQS49" s="62"/>
      <c r="VQT49" s="63"/>
      <c r="VQU49" s="62"/>
      <c r="VQV49" s="63"/>
      <c r="VQW49" s="62"/>
      <c r="VQX49" s="63"/>
      <c r="VQY49" s="62"/>
      <c r="VQZ49" s="63"/>
      <c r="VRA49" s="62"/>
      <c r="VRB49" s="63"/>
      <c r="VRC49" s="62"/>
      <c r="VRD49" s="63"/>
      <c r="VRE49" s="62"/>
      <c r="VRF49" s="63"/>
      <c r="VRG49" s="62"/>
      <c r="VRH49" s="63"/>
      <c r="VRI49" s="62"/>
      <c r="VRJ49" s="63"/>
      <c r="VRK49" s="62"/>
      <c r="VRL49" s="63"/>
      <c r="VRM49" s="62"/>
      <c r="VRN49" s="63"/>
      <c r="VRO49" s="62"/>
      <c r="VRP49" s="63"/>
      <c r="VRQ49" s="62"/>
      <c r="VRR49" s="63"/>
      <c r="VRS49" s="62"/>
      <c r="VRT49" s="63"/>
      <c r="VRU49" s="62"/>
      <c r="VRV49" s="63"/>
      <c r="VRW49" s="62"/>
      <c r="VRX49" s="63"/>
      <c r="VRY49" s="62"/>
      <c r="VRZ49" s="63"/>
      <c r="VSA49" s="62"/>
      <c r="VSB49" s="63"/>
      <c r="VSC49" s="62"/>
      <c r="VSD49" s="63"/>
      <c r="VSE49" s="62"/>
      <c r="VSF49" s="63"/>
      <c r="VSG49" s="62"/>
      <c r="VSH49" s="63"/>
      <c r="VSI49" s="62"/>
      <c r="VSJ49" s="63"/>
      <c r="VSK49" s="62"/>
      <c r="VSL49" s="63"/>
      <c r="VSM49" s="62"/>
      <c r="VSN49" s="63"/>
      <c r="VSO49" s="62"/>
      <c r="VSP49" s="63"/>
      <c r="VSQ49" s="62"/>
      <c r="VSR49" s="63"/>
      <c r="VSS49" s="62"/>
      <c r="VST49" s="63"/>
      <c r="VSU49" s="62"/>
      <c r="VSV49" s="63"/>
      <c r="VSW49" s="62"/>
      <c r="VSX49" s="63"/>
      <c r="VSY49" s="62"/>
      <c r="VSZ49" s="63"/>
      <c r="VTA49" s="62"/>
      <c r="VTB49" s="63"/>
      <c r="VTC49" s="62"/>
      <c r="VTD49" s="63"/>
      <c r="VTE49" s="62"/>
      <c r="VTF49" s="63"/>
      <c r="VTG49" s="62"/>
      <c r="VTH49" s="63"/>
      <c r="VTI49" s="62"/>
      <c r="VTJ49" s="63"/>
      <c r="VTK49" s="62"/>
      <c r="VTL49" s="63"/>
      <c r="VTM49" s="62"/>
      <c r="VTN49" s="63"/>
      <c r="VTO49" s="62"/>
      <c r="VTP49" s="63"/>
      <c r="VTQ49" s="62"/>
      <c r="VTR49" s="63"/>
      <c r="VTS49" s="62"/>
      <c r="VTT49" s="63"/>
      <c r="VTU49" s="62"/>
      <c r="VTV49" s="63"/>
      <c r="VTW49" s="62"/>
      <c r="VTX49" s="63"/>
      <c r="VTY49" s="62"/>
      <c r="VTZ49" s="63"/>
      <c r="VUA49" s="62"/>
      <c r="VUB49" s="63"/>
      <c r="VUC49" s="62"/>
      <c r="VUD49" s="63"/>
      <c r="VUE49" s="62"/>
      <c r="VUF49" s="63"/>
      <c r="VUG49" s="62"/>
      <c r="VUH49" s="63"/>
      <c r="VUI49" s="62"/>
      <c r="VUJ49" s="63"/>
      <c r="VUK49" s="62"/>
      <c r="VUL49" s="63"/>
      <c r="VUM49" s="62"/>
      <c r="VUN49" s="63"/>
      <c r="VUO49" s="62"/>
      <c r="VUP49" s="63"/>
      <c r="VUQ49" s="62"/>
      <c r="VUR49" s="63"/>
      <c r="VUS49" s="62"/>
      <c r="VUT49" s="63"/>
      <c r="VUU49" s="62"/>
      <c r="VUV49" s="63"/>
      <c r="VUW49" s="62"/>
      <c r="VUX49" s="63"/>
      <c r="VUY49" s="62"/>
      <c r="VUZ49" s="63"/>
      <c r="VVA49" s="62"/>
      <c r="VVB49" s="63"/>
      <c r="VVC49" s="62"/>
      <c r="VVD49" s="63"/>
      <c r="VVE49" s="62"/>
      <c r="VVF49" s="63"/>
      <c r="VVG49" s="62"/>
      <c r="VVH49" s="63"/>
      <c r="VVI49" s="62"/>
      <c r="VVJ49" s="63"/>
      <c r="VVK49" s="62"/>
      <c r="VVL49" s="63"/>
      <c r="VVM49" s="62"/>
      <c r="VVN49" s="63"/>
      <c r="VVO49" s="62"/>
      <c r="VVP49" s="63"/>
      <c r="VVQ49" s="62"/>
      <c r="VVR49" s="63"/>
      <c r="VVS49" s="62"/>
      <c r="VVT49" s="63"/>
      <c r="VVU49" s="62"/>
      <c r="VVV49" s="63"/>
      <c r="VVW49" s="62"/>
      <c r="VVX49" s="63"/>
      <c r="VVY49" s="62"/>
      <c r="VVZ49" s="63"/>
      <c r="VWA49" s="62"/>
      <c r="VWB49" s="63"/>
      <c r="VWC49" s="62"/>
      <c r="VWD49" s="63"/>
      <c r="VWE49" s="62"/>
      <c r="VWF49" s="63"/>
      <c r="VWG49" s="62"/>
      <c r="VWH49" s="63"/>
      <c r="VWI49" s="62"/>
      <c r="VWJ49" s="63"/>
      <c r="VWK49" s="62"/>
      <c r="VWL49" s="63"/>
      <c r="VWM49" s="62"/>
      <c r="VWN49" s="63"/>
      <c r="VWO49" s="62"/>
      <c r="VWP49" s="63"/>
      <c r="VWQ49" s="62"/>
      <c r="VWR49" s="63"/>
      <c r="VWS49" s="62"/>
      <c r="VWT49" s="63"/>
      <c r="VWU49" s="62"/>
      <c r="VWV49" s="63"/>
      <c r="VWW49" s="62"/>
      <c r="VWX49" s="63"/>
      <c r="VWY49" s="62"/>
      <c r="VWZ49" s="63"/>
      <c r="VXA49" s="62"/>
      <c r="VXB49" s="63"/>
      <c r="VXC49" s="62"/>
      <c r="VXD49" s="63"/>
      <c r="VXE49" s="62"/>
      <c r="VXF49" s="63"/>
      <c r="VXG49" s="62"/>
      <c r="VXH49" s="63"/>
      <c r="VXI49" s="62"/>
      <c r="VXJ49" s="63"/>
      <c r="VXK49" s="62"/>
      <c r="VXL49" s="63"/>
      <c r="VXM49" s="62"/>
      <c r="VXN49" s="63"/>
      <c r="VXO49" s="62"/>
      <c r="VXP49" s="63"/>
      <c r="VXQ49" s="62"/>
      <c r="VXR49" s="63"/>
      <c r="VXS49" s="62"/>
      <c r="VXT49" s="63"/>
      <c r="VXU49" s="62"/>
      <c r="VXV49" s="63"/>
      <c r="VXW49" s="62"/>
      <c r="VXX49" s="63"/>
      <c r="VXY49" s="62"/>
      <c r="VXZ49" s="63"/>
      <c r="VYA49" s="62"/>
      <c r="VYB49" s="63"/>
      <c r="VYC49" s="62"/>
      <c r="VYD49" s="63"/>
      <c r="VYE49" s="62"/>
      <c r="VYF49" s="63"/>
      <c r="VYG49" s="62"/>
      <c r="VYH49" s="63"/>
      <c r="VYI49" s="62"/>
      <c r="VYJ49" s="63"/>
      <c r="VYK49" s="62"/>
      <c r="VYL49" s="63"/>
      <c r="VYM49" s="62"/>
      <c r="VYN49" s="63"/>
      <c r="VYO49" s="62"/>
      <c r="VYP49" s="63"/>
      <c r="VYQ49" s="62"/>
      <c r="VYR49" s="63"/>
      <c r="VYS49" s="62"/>
      <c r="VYT49" s="63"/>
      <c r="VYU49" s="62"/>
      <c r="VYV49" s="63"/>
      <c r="VYW49" s="62"/>
      <c r="VYX49" s="63"/>
      <c r="VYY49" s="62"/>
      <c r="VYZ49" s="63"/>
      <c r="VZA49" s="62"/>
      <c r="VZB49" s="63"/>
      <c r="VZC49" s="62"/>
      <c r="VZD49" s="63"/>
      <c r="VZE49" s="62"/>
      <c r="VZF49" s="63"/>
      <c r="VZG49" s="62"/>
      <c r="VZH49" s="63"/>
      <c r="VZI49" s="62"/>
      <c r="VZJ49" s="63"/>
      <c r="VZK49" s="62"/>
      <c r="VZL49" s="63"/>
      <c r="VZM49" s="62"/>
      <c r="VZN49" s="63"/>
      <c r="VZO49" s="62"/>
      <c r="VZP49" s="63"/>
      <c r="VZQ49" s="62"/>
      <c r="VZR49" s="63"/>
      <c r="VZS49" s="62"/>
      <c r="VZT49" s="63"/>
      <c r="VZU49" s="62"/>
      <c r="VZV49" s="63"/>
      <c r="VZW49" s="62"/>
      <c r="VZX49" s="63"/>
      <c r="VZY49" s="62"/>
      <c r="VZZ49" s="63"/>
      <c r="WAA49" s="62"/>
      <c r="WAB49" s="63"/>
      <c r="WAC49" s="62"/>
      <c r="WAD49" s="63"/>
      <c r="WAE49" s="62"/>
      <c r="WAF49" s="63"/>
      <c r="WAG49" s="62"/>
      <c r="WAH49" s="63"/>
      <c r="WAI49" s="62"/>
      <c r="WAJ49" s="63"/>
      <c r="WAK49" s="62"/>
      <c r="WAL49" s="63"/>
      <c r="WAM49" s="62"/>
      <c r="WAN49" s="63"/>
      <c r="WAO49" s="62"/>
      <c r="WAP49" s="63"/>
      <c r="WAQ49" s="62"/>
      <c r="WAR49" s="63"/>
      <c r="WAS49" s="62"/>
      <c r="WAT49" s="63"/>
      <c r="WAU49" s="62"/>
      <c r="WAV49" s="63"/>
      <c r="WAW49" s="62"/>
      <c r="WAX49" s="63"/>
      <c r="WAY49" s="62"/>
      <c r="WAZ49" s="63"/>
      <c r="WBA49" s="62"/>
      <c r="WBB49" s="63"/>
      <c r="WBC49" s="62"/>
      <c r="WBD49" s="63"/>
      <c r="WBE49" s="62"/>
      <c r="WBF49" s="63"/>
      <c r="WBG49" s="62"/>
      <c r="WBH49" s="63"/>
      <c r="WBI49" s="62"/>
      <c r="WBJ49" s="63"/>
      <c r="WBK49" s="62"/>
      <c r="WBL49" s="63"/>
      <c r="WBM49" s="62"/>
      <c r="WBN49" s="63"/>
      <c r="WBO49" s="62"/>
      <c r="WBP49" s="63"/>
      <c r="WBQ49" s="62"/>
      <c r="WBR49" s="63"/>
      <c r="WBS49" s="62"/>
      <c r="WBT49" s="63"/>
      <c r="WBU49" s="62"/>
      <c r="WBV49" s="63"/>
      <c r="WBW49" s="62"/>
      <c r="WBX49" s="63"/>
      <c r="WBY49" s="62"/>
      <c r="WBZ49" s="63"/>
      <c r="WCA49" s="62"/>
      <c r="WCB49" s="63"/>
      <c r="WCC49" s="62"/>
      <c r="WCD49" s="63"/>
      <c r="WCE49" s="62"/>
      <c r="WCF49" s="63"/>
      <c r="WCG49" s="62"/>
      <c r="WCH49" s="63"/>
      <c r="WCI49" s="62"/>
      <c r="WCJ49" s="63"/>
      <c r="WCK49" s="62"/>
      <c r="WCL49" s="63"/>
      <c r="WCM49" s="62"/>
      <c r="WCN49" s="63"/>
      <c r="WCO49" s="62"/>
      <c r="WCP49" s="63"/>
      <c r="WCQ49" s="62"/>
      <c r="WCR49" s="63"/>
      <c r="WCS49" s="62"/>
      <c r="WCT49" s="63"/>
      <c r="WCU49" s="62"/>
      <c r="WCV49" s="63"/>
      <c r="WCW49" s="62"/>
      <c r="WCX49" s="63"/>
      <c r="WCY49" s="62"/>
      <c r="WCZ49" s="63"/>
      <c r="WDA49" s="62"/>
      <c r="WDB49" s="63"/>
      <c r="WDC49" s="62"/>
      <c r="WDD49" s="63"/>
      <c r="WDE49" s="62"/>
      <c r="WDF49" s="63"/>
      <c r="WDG49" s="62"/>
      <c r="WDH49" s="63"/>
      <c r="WDI49" s="62"/>
      <c r="WDJ49" s="63"/>
      <c r="WDK49" s="62"/>
      <c r="WDL49" s="63"/>
      <c r="WDM49" s="62"/>
      <c r="WDN49" s="63"/>
      <c r="WDO49" s="62"/>
      <c r="WDP49" s="63"/>
      <c r="WDQ49" s="62"/>
      <c r="WDR49" s="63"/>
      <c r="WDS49" s="62"/>
      <c r="WDT49" s="63"/>
      <c r="WDU49" s="62"/>
      <c r="WDV49" s="63"/>
      <c r="WDW49" s="62"/>
      <c r="WDX49" s="63"/>
      <c r="WDY49" s="62"/>
      <c r="WDZ49" s="63"/>
      <c r="WEA49" s="62"/>
      <c r="WEB49" s="63"/>
      <c r="WEC49" s="62"/>
      <c r="WED49" s="63"/>
      <c r="WEE49" s="62"/>
      <c r="WEF49" s="63"/>
      <c r="WEG49" s="62"/>
      <c r="WEH49" s="63"/>
      <c r="WEI49" s="62"/>
      <c r="WEJ49" s="63"/>
      <c r="WEK49" s="62"/>
      <c r="WEL49" s="63"/>
      <c r="WEM49" s="62"/>
      <c r="WEN49" s="63"/>
      <c r="WEO49" s="62"/>
      <c r="WEP49" s="63"/>
      <c r="WEQ49" s="62"/>
      <c r="WER49" s="63"/>
      <c r="WES49" s="62"/>
      <c r="WET49" s="63"/>
      <c r="WEU49" s="62"/>
      <c r="WEV49" s="63"/>
      <c r="WEW49" s="62"/>
      <c r="WEX49" s="63"/>
      <c r="WEY49" s="62"/>
      <c r="WEZ49" s="63"/>
      <c r="WFA49" s="62"/>
      <c r="WFB49" s="63"/>
      <c r="WFC49" s="62"/>
      <c r="WFD49" s="63"/>
      <c r="WFE49" s="62"/>
      <c r="WFF49" s="63"/>
      <c r="WFG49" s="62"/>
      <c r="WFH49" s="63"/>
      <c r="WFI49" s="62"/>
      <c r="WFJ49" s="63"/>
      <c r="WFK49" s="62"/>
      <c r="WFL49" s="63"/>
      <c r="WFM49" s="62"/>
      <c r="WFN49" s="63"/>
      <c r="WFO49" s="62"/>
      <c r="WFP49" s="63"/>
      <c r="WFQ49" s="62"/>
      <c r="WFR49" s="63"/>
      <c r="WFS49" s="62"/>
      <c r="WFT49" s="63"/>
      <c r="WFU49" s="62"/>
      <c r="WFV49" s="63"/>
      <c r="WFW49" s="62"/>
      <c r="WFX49" s="63"/>
      <c r="WFY49" s="62"/>
      <c r="WFZ49" s="63"/>
      <c r="WGA49" s="62"/>
      <c r="WGB49" s="63"/>
      <c r="WGC49" s="62"/>
      <c r="WGD49" s="63"/>
      <c r="WGE49" s="62"/>
      <c r="WGF49" s="63"/>
      <c r="WGG49" s="62"/>
      <c r="WGH49" s="63"/>
      <c r="WGI49" s="62"/>
      <c r="WGJ49" s="63"/>
      <c r="WGK49" s="62"/>
      <c r="WGL49" s="63"/>
      <c r="WGM49" s="62"/>
      <c r="WGN49" s="63"/>
      <c r="WGO49" s="62"/>
      <c r="WGP49" s="63"/>
      <c r="WGQ49" s="62"/>
      <c r="WGR49" s="63"/>
      <c r="WGS49" s="62"/>
      <c r="WGT49" s="63"/>
      <c r="WGU49" s="62"/>
      <c r="WGV49" s="63"/>
      <c r="WGW49" s="62"/>
      <c r="WGX49" s="63"/>
      <c r="WGY49" s="62"/>
      <c r="WGZ49" s="63"/>
      <c r="WHA49" s="62"/>
      <c r="WHB49" s="63"/>
      <c r="WHC49" s="62"/>
      <c r="WHD49" s="63"/>
      <c r="WHE49" s="62"/>
      <c r="WHF49" s="63"/>
      <c r="WHG49" s="62"/>
      <c r="WHH49" s="63"/>
      <c r="WHI49" s="62"/>
      <c r="WHJ49" s="63"/>
      <c r="WHK49" s="62"/>
      <c r="WHL49" s="63"/>
      <c r="WHM49" s="62"/>
      <c r="WHN49" s="63"/>
      <c r="WHO49" s="62"/>
      <c r="WHP49" s="63"/>
      <c r="WHQ49" s="62"/>
      <c r="WHR49" s="63"/>
      <c r="WHS49" s="62"/>
      <c r="WHT49" s="63"/>
      <c r="WHU49" s="62"/>
      <c r="WHV49" s="63"/>
      <c r="WHW49" s="62"/>
      <c r="WHX49" s="63"/>
      <c r="WHY49" s="62"/>
      <c r="WHZ49" s="63"/>
      <c r="WIA49" s="62"/>
      <c r="WIB49" s="63"/>
      <c r="WIC49" s="62"/>
      <c r="WID49" s="63"/>
      <c r="WIE49" s="62"/>
      <c r="WIF49" s="63"/>
      <c r="WIG49" s="62"/>
      <c r="WIH49" s="63"/>
      <c r="WII49" s="62"/>
      <c r="WIJ49" s="63"/>
      <c r="WIK49" s="62"/>
      <c r="WIL49" s="63"/>
      <c r="WIM49" s="62"/>
      <c r="WIN49" s="63"/>
      <c r="WIO49" s="62"/>
      <c r="WIP49" s="63"/>
      <c r="WIQ49" s="62"/>
      <c r="WIR49" s="63"/>
      <c r="WIS49" s="62"/>
      <c r="WIT49" s="63"/>
      <c r="WIU49" s="62"/>
      <c r="WIV49" s="63"/>
      <c r="WIW49" s="62"/>
      <c r="WIX49" s="63"/>
      <c r="WIY49" s="62"/>
      <c r="WIZ49" s="63"/>
      <c r="WJA49" s="62"/>
      <c r="WJB49" s="63"/>
      <c r="WJC49" s="62"/>
      <c r="WJD49" s="63"/>
      <c r="WJE49" s="62"/>
      <c r="WJF49" s="63"/>
      <c r="WJG49" s="62"/>
      <c r="WJH49" s="63"/>
      <c r="WJI49" s="62"/>
      <c r="WJJ49" s="63"/>
      <c r="WJK49" s="62"/>
      <c r="WJL49" s="63"/>
      <c r="WJM49" s="62"/>
      <c r="WJN49" s="63"/>
      <c r="WJO49" s="62"/>
      <c r="WJP49" s="63"/>
      <c r="WJQ49" s="62"/>
      <c r="WJR49" s="63"/>
      <c r="WJS49" s="62"/>
      <c r="WJT49" s="63"/>
      <c r="WJU49" s="62"/>
      <c r="WJV49" s="63"/>
      <c r="WJW49" s="62"/>
      <c r="WJX49" s="63"/>
      <c r="WJY49" s="62"/>
      <c r="WJZ49" s="63"/>
      <c r="WKA49" s="62"/>
      <c r="WKB49" s="63"/>
      <c r="WKC49" s="62"/>
      <c r="WKD49" s="63"/>
      <c r="WKE49" s="62"/>
      <c r="WKF49" s="63"/>
      <c r="WKG49" s="62"/>
      <c r="WKH49" s="63"/>
      <c r="WKI49" s="62"/>
      <c r="WKJ49" s="63"/>
      <c r="WKK49" s="62"/>
      <c r="WKL49" s="63"/>
      <c r="WKM49" s="62"/>
      <c r="WKN49" s="63"/>
      <c r="WKO49" s="62"/>
      <c r="WKP49" s="63"/>
      <c r="WKQ49" s="62"/>
      <c r="WKR49" s="63"/>
      <c r="WKS49" s="62"/>
      <c r="WKT49" s="63"/>
      <c r="WKU49" s="62"/>
      <c r="WKV49" s="63"/>
      <c r="WKW49" s="62"/>
      <c r="WKX49" s="63"/>
      <c r="WKY49" s="62"/>
      <c r="WKZ49" s="63"/>
      <c r="WLA49" s="62"/>
      <c r="WLB49" s="63"/>
      <c r="WLC49" s="62"/>
      <c r="WLD49" s="63"/>
      <c r="WLE49" s="62"/>
      <c r="WLF49" s="63"/>
      <c r="WLG49" s="62"/>
      <c r="WLH49" s="63"/>
      <c r="WLI49" s="62"/>
      <c r="WLJ49" s="63"/>
      <c r="WLK49" s="62"/>
      <c r="WLL49" s="63"/>
      <c r="WLM49" s="62"/>
      <c r="WLN49" s="63"/>
      <c r="WLO49" s="62"/>
      <c r="WLP49" s="63"/>
      <c r="WLQ49" s="62"/>
      <c r="WLR49" s="63"/>
      <c r="WLS49" s="62"/>
      <c r="WLT49" s="63"/>
      <c r="WLU49" s="62"/>
      <c r="WLV49" s="63"/>
      <c r="WLW49" s="62"/>
      <c r="WLX49" s="63"/>
      <c r="WLY49" s="62"/>
      <c r="WLZ49" s="63"/>
      <c r="WMA49" s="62"/>
      <c r="WMB49" s="63"/>
      <c r="WMC49" s="62"/>
      <c r="WMD49" s="63"/>
      <c r="WME49" s="62"/>
      <c r="WMF49" s="63"/>
      <c r="WMG49" s="62"/>
      <c r="WMH49" s="63"/>
      <c r="WMI49" s="62"/>
      <c r="WMJ49" s="63"/>
      <c r="WMK49" s="62"/>
      <c r="WML49" s="63"/>
      <c r="WMM49" s="62"/>
      <c r="WMN49" s="63"/>
      <c r="WMO49" s="62"/>
      <c r="WMP49" s="63"/>
      <c r="WMQ49" s="62"/>
      <c r="WMR49" s="63"/>
      <c r="WMS49" s="62"/>
      <c r="WMT49" s="63"/>
      <c r="WMU49" s="62"/>
      <c r="WMV49" s="63"/>
      <c r="WMW49" s="62"/>
      <c r="WMX49" s="63"/>
      <c r="WMY49" s="62"/>
      <c r="WMZ49" s="63"/>
      <c r="WNA49" s="62"/>
      <c r="WNB49" s="63"/>
      <c r="WNC49" s="62"/>
      <c r="WND49" s="63"/>
      <c r="WNE49" s="62"/>
      <c r="WNF49" s="63"/>
      <c r="WNG49" s="62"/>
      <c r="WNH49" s="63"/>
      <c r="WNI49" s="62"/>
      <c r="WNJ49" s="63"/>
      <c r="WNK49" s="62"/>
      <c r="WNL49" s="63"/>
      <c r="WNM49" s="62"/>
      <c r="WNN49" s="63"/>
      <c r="WNO49" s="62"/>
      <c r="WNP49" s="63"/>
      <c r="WNQ49" s="62"/>
      <c r="WNR49" s="63"/>
      <c r="WNS49" s="62"/>
      <c r="WNT49" s="63"/>
      <c r="WNU49" s="62"/>
      <c r="WNV49" s="63"/>
      <c r="WNW49" s="62"/>
      <c r="WNX49" s="63"/>
      <c r="WNY49" s="62"/>
      <c r="WNZ49" s="63"/>
      <c r="WOA49" s="62"/>
      <c r="WOB49" s="63"/>
      <c r="WOC49" s="62"/>
      <c r="WOD49" s="63"/>
      <c r="WOE49" s="62"/>
      <c r="WOF49" s="63"/>
      <c r="WOG49" s="62"/>
      <c r="WOH49" s="63"/>
      <c r="WOI49" s="62"/>
      <c r="WOJ49" s="63"/>
      <c r="WOK49" s="62"/>
      <c r="WOL49" s="63"/>
      <c r="WOM49" s="62"/>
      <c r="WON49" s="63"/>
      <c r="WOO49" s="62"/>
      <c r="WOP49" s="63"/>
      <c r="WOQ49" s="62"/>
      <c r="WOR49" s="63"/>
      <c r="WOS49" s="62"/>
      <c r="WOT49" s="63"/>
      <c r="WOU49" s="62"/>
      <c r="WOV49" s="63"/>
      <c r="WOW49" s="62"/>
      <c r="WOX49" s="63"/>
      <c r="WOY49" s="62"/>
      <c r="WOZ49" s="63"/>
      <c r="WPA49" s="62"/>
      <c r="WPB49" s="63"/>
      <c r="WPC49" s="62"/>
      <c r="WPD49" s="63"/>
      <c r="WPE49" s="62"/>
      <c r="WPF49" s="63"/>
      <c r="WPG49" s="62"/>
      <c r="WPH49" s="63"/>
      <c r="WPI49" s="62"/>
      <c r="WPJ49" s="63"/>
      <c r="WPK49" s="62"/>
      <c r="WPL49" s="63"/>
      <c r="WPM49" s="62"/>
      <c r="WPN49" s="63"/>
      <c r="WPO49" s="62"/>
      <c r="WPP49" s="63"/>
      <c r="WPQ49" s="62"/>
      <c r="WPR49" s="63"/>
      <c r="WPS49" s="62"/>
      <c r="WPT49" s="63"/>
      <c r="WPU49" s="62"/>
      <c r="WPV49" s="63"/>
      <c r="WPW49" s="62"/>
      <c r="WPX49" s="63"/>
      <c r="WPY49" s="62"/>
      <c r="WPZ49" s="63"/>
      <c r="WQA49" s="62"/>
      <c r="WQB49" s="63"/>
      <c r="WQC49" s="62"/>
      <c r="WQD49" s="63"/>
      <c r="WQE49" s="62"/>
      <c r="WQF49" s="63"/>
      <c r="WQG49" s="62"/>
      <c r="WQH49" s="63"/>
      <c r="WQI49" s="62"/>
      <c r="WQJ49" s="63"/>
      <c r="WQK49" s="62"/>
      <c r="WQL49" s="63"/>
      <c r="WQM49" s="62"/>
      <c r="WQN49" s="63"/>
      <c r="WQO49" s="62"/>
      <c r="WQP49" s="63"/>
      <c r="WQQ49" s="62"/>
      <c r="WQR49" s="63"/>
      <c r="WQS49" s="62"/>
      <c r="WQT49" s="63"/>
      <c r="WQU49" s="62"/>
      <c r="WQV49" s="63"/>
      <c r="WQW49" s="62"/>
      <c r="WQX49" s="63"/>
      <c r="WQY49" s="62"/>
      <c r="WQZ49" s="63"/>
      <c r="WRA49" s="62"/>
      <c r="WRB49" s="63"/>
      <c r="WRC49" s="62"/>
      <c r="WRD49" s="63"/>
      <c r="WRE49" s="62"/>
      <c r="WRF49" s="63"/>
      <c r="WRG49" s="62"/>
      <c r="WRH49" s="63"/>
      <c r="WRI49" s="62"/>
      <c r="WRJ49" s="63"/>
      <c r="WRK49" s="62"/>
      <c r="WRL49" s="63"/>
      <c r="WRM49" s="62"/>
      <c r="WRN49" s="63"/>
      <c r="WRO49" s="62"/>
      <c r="WRP49" s="63"/>
      <c r="WRQ49" s="62"/>
      <c r="WRR49" s="63"/>
      <c r="WRS49" s="62"/>
      <c r="WRT49" s="63"/>
      <c r="WRU49" s="62"/>
      <c r="WRV49" s="63"/>
      <c r="WRW49" s="62"/>
      <c r="WRX49" s="63"/>
      <c r="WRY49" s="62"/>
      <c r="WRZ49" s="63"/>
      <c r="WSA49" s="62"/>
      <c r="WSB49" s="63"/>
      <c r="WSC49" s="62"/>
      <c r="WSD49" s="63"/>
      <c r="WSE49" s="62"/>
      <c r="WSF49" s="63"/>
      <c r="WSG49" s="62"/>
      <c r="WSH49" s="63"/>
      <c r="WSI49" s="62"/>
      <c r="WSJ49" s="63"/>
      <c r="WSK49" s="62"/>
      <c r="WSL49" s="63"/>
      <c r="WSM49" s="62"/>
      <c r="WSN49" s="63"/>
      <c r="WSO49" s="62"/>
      <c r="WSP49" s="63"/>
      <c r="WSQ49" s="62"/>
      <c r="WSR49" s="63"/>
      <c r="WSS49" s="62"/>
      <c r="WST49" s="63"/>
      <c r="WSU49" s="62"/>
      <c r="WSV49" s="63"/>
      <c r="WSW49" s="62"/>
      <c r="WSX49" s="63"/>
      <c r="WSY49" s="62"/>
      <c r="WSZ49" s="63"/>
      <c r="WTA49" s="62"/>
      <c r="WTB49" s="63"/>
      <c r="WTC49" s="62"/>
      <c r="WTD49" s="63"/>
      <c r="WTE49" s="62"/>
      <c r="WTF49" s="63"/>
      <c r="WTG49" s="62"/>
      <c r="WTH49" s="63"/>
      <c r="WTI49" s="62"/>
      <c r="WTJ49" s="63"/>
      <c r="WTK49" s="62"/>
      <c r="WTL49" s="63"/>
      <c r="WTM49" s="62"/>
      <c r="WTN49" s="63"/>
      <c r="WTO49" s="62"/>
      <c r="WTP49" s="63"/>
      <c r="WTQ49" s="62"/>
      <c r="WTR49" s="63"/>
      <c r="WTS49" s="62"/>
      <c r="WTT49" s="63"/>
      <c r="WTU49" s="62"/>
      <c r="WTV49" s="63"/>
      <c r="WTW49" s="62"/>
      <c r="WTX49" s="63"/>
      <c r="WTY49" s="62"/>
      <c r="WTZ49" s="63"/>
      <c r="WUA49" s="62"/>
      <c r="WUB49" s="63"/>
      <c r="WUC49" s="62"/>
      <c r="WUD49" s="63"/>
      <c r="WUE49" s="62"/>
      <c r="WUF49" s="63"/>
      <c r="WUG49" s="62"/>
      <c r="WUH49" s="63"/>
      <c r="WUI49" s="62"/>
      <c r="WUJ49" s="63"/>
      <c r="WUK49" s="62"/>
      <c r="WUL49" s="63"/>
      <c r="WUM49" s="62"/>
      <c r="WUN49" s="63"/>
      <c r="WUO49" s="62"/>
      <c r="WUP49" s="63"/>
      <c r="WUQ49" s="62"/>
      <c r="WUR49" s="63"/>
      <c r="WUS49" s="62"/>
      <c r="WUT49" s="63"/>
      <c r="WUU49" s="62"/>
      <c r="WUV49" s="63"/>
      <c r="WUW49" s="62"/>
      <c r="WUX49" s="63"/>
      <c r="WUY49" s="62"/>
      <c r="WUZ49" s="63"/>
      <c r="WVA49" s="62"/>
      <c r="WVB49" s="63"/>
      <c r="WVC49" s="62"/>
      <c r="WVD49" s="63"/>
      <c r="WVE49" s="62"/>
      <c r="WVF49" s="63"/>
      <c r="WVG49" s="62"/>
      <c r="WVH49" s="63"/>
      <c r="WVI49" s="62"/>
      <c r="WVJ49" s="63"/>
      <c r="WVK49" s="62"/>
      <c r="WVL49" s="63"/>
      <c r="WVM49" s="62"/>
      <c r="WVN49" s="63"/>
      <c r="WVO49" s="62"/>
      <c r="WVP49" s="63"/>
      <c r="WVQ49" s="62"/>
      <c r="WVR49" s="63"/>
      <c r="WVS49" s="62"/>
      <c r="WVT49" s="63"/>
      <c r="WVU49" s="62"/>
      <c r="WVV49" s="63"/>
      <c r="WVW49" s="62"/>
      <c r="WVX49" s="63"/>
      <c r="WVY49" s="62"/>
      <c r="WVZ49" s="63"/>
      <c r="WWA49" s="62"/>
      <c r="WWB49" s="63"/>
      <c r="WWC49" s="62"/>
      <c r="WWD49" s="63"/>
      <c r="WWE49" s="62"/>
      <c r="WWF49" s="63"/>
      <c r="WWG49" s="62"/>
      <c r="WWH49" s="63"/>
      <c r="WWI49" s="62"/>
      <c r="WWJ49" s="63"/>
      <c r="WWK49" s="62"/>
      <c r="WWL49" s="63"/>
      <c r="WWM49" s="62"/>
      <c r="WWN49" s="63"/>
      <c r="WWO49" s="62"/>
      <c r="WWP49" s="63"/>
      <c r="WWQ49" s="62"/>
      <c r="WWR49" s="63"/>
      <c r="WWS49" s="62"/>
      <c r="WWT49" s="63"/>
      <c r="WWU49" s="62"/>
      <c r="WWV49" s="63"/>
      <c r="WWW49" s="62"/>
      <c r="WWX49" s="63"/>
      <c r="WWY49" s="62"/>
      <c r="WWZ49" s="63"/>
      <c r="WXA49" s="62"/>
      <c r="WXB49" s="63"/>
      <c r="WXC49" s="62"/>
      <c r="WXD49" s="63"/>
      <c r="WXE49" s="62"/>
      <c r="WXF49" s="63"/>
      <c r="WXG49" s="62"/>
      <c r="WXH49" s="63"/>
      <c r="WXI49" s="62"/>
      <c r="WXJ49" s="63"/>
      <c r="WXK49" s="62"/>
      <c r="WXL49" s="63"/>
      <c r="WXM49" s="62"/>
      <c r="WXN49" s="63"/>
      <c r="WXO49" s="62"/>
      <c r="WXP49" s="63"/>
      <c r="WXQ49" s="62"/>
      <c r="WXR49" s="63"/>
      <c r="WXS49" s="62"/>
      <c r="WXT49" s="63"/>
      <c r="WXU49" s="62"/>
      <c r="WXV49" s="63"/>
      <c r="WXW49" s="62"/>
      <c r="WXX49" s="63"/>
      <c r="WXY49" s="62"/>
      <c r="WXZ49" s="63"/>
      <c r="WYA49" s="62"/>
      <c r="WYB49" s="63"/>
      <c r="WYC49" s="62"/>
      <c r="WYD49" s="63"/>
      <c r="WYE49" s="62"/>
      <c r="WYF49" s="63"/>
      <c r="WYG49" s="62"/>
      <c r="WYH49" s="63"/>
      <c r="WYI49" s="62"/>
      <c r="WYJ49" s="63"/>
      <c r="WYK49" s="62"/>
      <c r="WYL49" s="63"/>
      <c r="WYM49" s="62"/>
      <c r="WYN49" s="63"/>
      <c r="WYO49" s="62"/>
      <c r="WYP49" s="63"/>
      <c r="WYQ49" s="62"/>
      <c r="WYR49" s="63"/>
      <c r="WYS49" s="62"/>
      <c r="WYT49" s="63"/>
      <c r="WYU49" s="62"/>
      <c r="WYV49" s="63"/>
      <c r="WYW49" s="62"/>
      <c r="WYX49" s="63"/>
      <c r="WYY49" s="62"/>
      <c r="WYZ49" s="63"/>
      <c r="WZA49" s="62"/>
      <c r="WZB49" s="63"/>
      <c r="WZC49" s="62"/>
      <c r="WZD49" s="63"/>
      <c r="WZE49" s="62"/>
      <c r="WZF49" s="63"/>
      <c r="WZG49" s="62"/>
      <c r="WZH49" s="63"/>
      <c r="WZI49" s="62"/>
      <c r="WZJ49" s="63"/>
      <c r="WZK49" s="62"/>
      <c r="WZL49" s="63"/>
      <c r="WZM49" s="62"/>
      <c r="WZN49" s="63"/>
      <c r="WZO49" s="62"/>
      <c r="WZP49" s="63"/>
      <c r="WZQ49" s="62"/>
      <c r="WZR49" s="63"/>
      <c r="WZS49" s="62"/>
      <c r="WZT49" s="63"/>
      <c r="WZU49" s="62"/>
      <c r="WZV49" s="63"/>
      <c r="WZW49" s="62"/>
      <c r="WZX49" s="63"/>
      <c r="WZY49" s="62"/>
      <c r="WZZ49" s="63"/>
      <c r="XAA49" s="62"/>
      <c r="XAB49" s="63"/>
      <c r="XAC49" s="62"/>
      <c r="XAD49" s="63"/>
      <c r="XAE49" s="62"/>
      <c r="XAF49" s="63"/>
      <c r="XAG49" s="62"/>
      <c r="XAH49" s="63"/>
      <c r="XAI49" s="62"/>
      <c r="XAJ49" s="63"/>
      <c r="XAK49" s="62"/>
      <c r="XAL49" s="63"/>
      <c r="XAM49" s="62"/>
      <c r="XAN49" s="63"/>
      <c r="XAO49" s="62"/>
      <c r="XAP49" s="63"/>
      <c r="XAQ49" s="62"/>
      <c r="XAR49" s="63"/>
      <c r="XAS49" s="62"/>
      <c r="XAT49" s="63"/>
      <c r="XAU49" s="62"/>
      <c r="XAV49" s="63"/>
      <c r="XAW49" s="62"/>
      <c r="XAX49" s="63"/>
      <c r="XAY49" s="62"/>
      <c r="XAZ49" s="63"/>
      <c r="XBA49" s="62"/>
      <c r="XBB49" s="63"/>
      <c r="XBC49" s="62"/>
      <c r="XBD49" s="63"/>
      <c r="XBE49" s="62"/>
      <c r="XBF49" s="63"/>
      <c r="XBG49" s="62"/>
      <c r="XBH49" s="63"/>
      <c r="XBI49" s="62"/>
      <c r="XBJ49" s="63"/>
      <c r="XBK49" s="62"/>
      <c r="XBL49" s="63"/>
      <c r="XBM49" s="62"/>
      <c r="XBN49" s="63"/>
      <c r="XBO49" s="62"/>
      <c r="XBP49" s="63"/>
      <c r="XBQ49" s="62"/>
      <c r="XBR49" s="63"/>
      <c r="XBS49" s="62"/>
      <c r="XBT49" s="63"/>
      <c r="XBU49" s="62"/>
      <c r="XBV49" s="63"/>
      <c r="XBW49" s="62"/>
      <c r="XBX49" s="63"/>
      <c r="XBY49" s="62"/>
      <c r="XBZ49" s="63"/>
      <c r="XCA49" s="62"/>
      <c r="XCB49" s="63"/>
      <c r="XCC49" s="62"/>
      <c r="XCD49" s="63"/>
      <c r="XCE49" s="62"/>
      <c r="XCF49" s="63"/>
      <c r="XCG49" s="62"/>
      <c r="XCH49" s="63"/>
      <c r="XCI49" s="62"/>
      <c r="XCJ49" s="63"/>
      <c r="XCK49" s="62"/>
      <c r="XCL49" s="63"/>
      <c r="XCM49" s="62"/>
      <c r="XCN49" s="63"/>
      <c r="XCO49" s="62"/>
      <c r="XCP49" s="63"/>
      <c r="XCQ49" s="62"/>
      <c r="XCR49" s="63"/>
      <c r="XCS49" s="62"/>
      <c r="XCT49" s="63"/>
      <c r="XCU49" s="62"/>
      <c r="XCV49" s="63"/>
      <c r="XCW49" s="62"/>
      <c r="XCX49" s="63"/>
      <c r="XCY49" s="62"/>
      <c r="XCZ49" s="63"/>
      <c r="XDA49" s="62"/>
      <c r="XDB49" s="63"/>
      <c r="XDC49" s="62"/>
      <c r="XDD49" s="63"/>
      <c r="XDE49" s="62"/>
      <c r="XDF49" s="63"/>
      <c r="XDG49" s="62"/>
      <c r="XDH49" s="63"/>
      <c r="XDI49" s="62"/>
      <c r="XDJ49" s="63"/>
      <c r="XDK49" s="62"/>
      <c r="XDL49" s="63"/>
      <c r="XDM49" s="62"/>
      <c r="XDN49" s="63"/>
      <c r="XDO49" s="62"/>
      <c r="XDP49" s="63"/>
      <c r="XDQ49" s="62"/>
      <c r="XDR49" s="63"/>
      <c r="XDS49" s="62"/>
      <c r="XDT49" s="63"/>
      <c r="XDU49" s="62"/>
      <c r="XDV49" s="63"/>
      <c r="XDW49" s="62"/>
      <c r="XDX49" s="63"/>
      <c r="XDY49" s="62"/>
      <c r="XDZ49" s="63"/>
      <c r="XEA49" s="62"/>
      <c r="XEB49" s="63"/>
      <c r="XEC49" s="62"/>
      <c r="XED49" s="63"/>
      <c r="XEE49" s="62"/>
      <c r="XEF49" s="63"/>
      <c r="XEG49" s="62"/>
      <c r="XEH49" s="63"/>
      <c r="XEI49" s="62"/>
      <c r="XEJ49" s="63"/>
      <c r="XEK49" s="62"/>
      <c r="XEL49" s="63"/>
      <c r="XEM49" s="62"/>
      <c r="XEN49" s="63"/>
      <c r="XEO49" s="62"/>
      <c r="XEP49" s="63"/>
      <c r="XEQ49" s="62"/>
      <c r="XER49" s="63"/>
      <c r="XES49" s="62"/>
      <c r="XET49" s="63"/>
      <c r="XEU49" s="62"/>
      <c r="XEV49" s="63"/>
      <c r="XEW49" s="62"/>
      <c r="XEX49" s="63"/>
      <c r="XEY49" s="62"/>
      <c r="XEZ49" s="63"/>
      <c r="XFA49" s="62"/>
      <c r="XFB49" s="63"/>
    </row>
    <row r="50" spans="1:16382" x14ac:dyDescent="0.3">
      <c r="A50" s="83" t="s">
        <v>826</v>
      </c>
      <c r="B50" s="76"/>
      <c r="C50">
        <f>SUBTOTAL(103,Table9[ADMISSION DATE])</f>
        <v>47</v>
      </c>
      <c r="E50" s="93"/>
      <c r="F50" s="94">
        <f>SUBTOTAL(109,Table9[ACTUAL])</f>
        <v>80560</v>
      </c>
      <c r="G50" s="94">
        <f>SUBTOTAL(109,Table9[REAL])</f>
        <v>52364</v>
      </c>
      <c r="H50" s="94">
        <f>SUBTOTAL(109,Table9[DIFF])</f>
        <v>28196</v>
      </c>
      <c r="I50" s="24"/>
    </row>
    <row r="52" spans="1:16382" x14ac:dyDescent="0.3">
      <c r="H52" s="20"/>
    </row>
    <row r="54" spans="1:16382" x14ac:dyDescent="0.3">
      <c r="H54" s="20"/>
    </row>
    <row r="56" spans="1:16382" x14ac:dyDescent="0.3">
      <c r="H56" s="20"/>
    </row>
    <row r="58" spans="1:16382" x14ac:dyDescent="0.3">
      <c r="H58" s="20"/>
    </row>
  </sheetData>
  <dataValidations count="1">
    <dataValidation type="list" allowBlank="1" showInputMessage="1" showErrorMessage="1" sqref="I3:I49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4.4" x14ac:dyDescent="0.3"/>
  <cols>
    <col min="1" max="1" width="28.5546875" bestFit="1" customWidth="1"/>
    <col min="2" max="2" width="14.5546875" bestFit="1" customWidth="1"/>
    <col min="3" max="3" width="20.6640625" bestFit="1" customWidth="1"/>
    <col min="4" max="4" width="13.88671875" bestFit="1" customWidth="1"/>
    <col min="5" max="5" width="24.109375" bestFit="1" customWidth="1"/>
    <col min="6" max="6" width="13.88671875" bestFit="1" customWidth="1"/>
  </cols>
  <sheetData>
    <row r="1" spans="1:6" x14ac:dyDescent="0.3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3">
      <c r="E2" s="10" t="s">
        <v>1510</v>
      </c>
      <c r="F2" s="21">
        <v>46000</v>
      </c>
    </row>
    <row r="3" spans="1:6" x14ac:dyDescent="0.3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3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3">
      <c r="A7" t="s">
        <v>1343</v>
      </c>
      <c r="B7" t="s">
        <v>1359</v>
      </c>
      <c r="C7" t="s">
        <v>1505</v>
      </c>
    </row>
    <row r="8" spans="1:6" x14ac:dyDescent="0.3">
      <c r="A8" t="s">
        <v>1502</v>
      </c>
      <c r="B8" s="20">
        <v>800</v>
      </c>
    </row>
    <row r="9" spans="1:6" x14ac:dyDescent="0.3">
      <c r="A9" t="s">
        <v>1503</v>
      </c>
      <c r="B9" s="20">
        <f>B8*12</f>
        <v>9600</v>
      </c>
    </row>
    <row r="10" spans="1:6" x14ac:dyDescent="0.3">
      <c r="A10" t="s">
        <v>1507</v>
      </c>
      <c r="B10" s="20">
        <v>2600</v>
      </c>
      <c r="C10" s="20" t="s">
        <v>1506</v>
      </c>
    </row>
    <row r="11" spans="1:6" x14ac:dyDescent="0.3">
      <c r="A11" t="s">
        <v>826</v>
      </c>
      <c r="B11" s="20">
        <f>SUBTOTAL(109,Table14[EXPENSES])</f>
        <v>13000</v>
      </c>
    </row>
    <row r="13" spans="1:6" x14ac:dyDescent="0.3">
      <c r="C13" s="21"/>
    </row>
    <row r="14" spans="1:6" x14ac:dyDescent="0.3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4.4" x14ac:dyDescent="0.3"/>
  <cols>
    <col min="1" max="1" width="6.88671875" bestFit="1" customWidth="1"/>
    <col min="2" max="2" width="23.109375" bestFit="1" customWidth="1"/>
    <col min="3" max="3" width="19" bestFit="1" customWidth="1"/>
    <col min="4" max="4" width="19.6640625" bestFit="1" customWidth="1"/>
    <col min="5" max="5" width="8.109375" bestFit="1" customWidth="1"/>
    <col min="6" max="6" width="8.88671875" bestFit="1" customWidth="1"/>
    <col min="7" max="7" width="13.109375" style="115" bestFit="1" customWidth="1"/>
    <col min="8" max="8" width="15.44140625" bestFit="1" customWidth="1"/>
    <col min="9" max="9" width="12" style="117" bestFit="1" customWidth="1"/>
  </cols>
  <sheetData>
    <row r="1" spans="1:9" x14ac:dyDescent="0.3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3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3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3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3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3">
      <c r="A6" s="113" t="s">
        <v>1772</v>
      </c>
      <c r="B6" s="114" t="s">
        <v>1921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3">
      <c r="A7" s="113" t="s">
        <v>1780</v>
      </c>
      <c r="B7" s="114" t="s">
        <v>1927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3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18" priority="1" operator="containsText" text="VIP">
      <formula>NOT(ISERROR(SEARCH("VIP",F2)))</formula>
    </cfRule>
    <cfRule type="containsText" dxfId="17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E5A4B24-CCCE-4EBC-A573-4C6E50F63715}">
  <ds:schemaRefs/>
</ds:datastoreItem>
</file>

<file path=customXml/itemProps2.xml><?xml version="1.0" encoding="utf-8"?>
<ds:datastoreItem xmlns:ds="http://schemas.openxmlformats.org/officeDocument/2006/customXml" ds:itemID="{4CD9C7A4-C9DC-48F4-938D-A95F616BA37B}">
  <ds:schemaRefs/>
</ds:datastoreItem>
</file>

<file path=customXml/itemProps3.xml><?xml version="1.0" encoding="utf-8"?>
<ds:datastoreItem xmlns:ds="http://schemas.openxmlformats.org/officeDocument/2006/customXml" ds:itemID="{C5DFB910-8DD2-492B-AA5B-E53712970DC7}">
  <ds:schemaRefs/>
</ds:datastoreItem>
</file>

<file path=customXml/itemProps4.xml><?xml version="1.0" encoding="utf-8"?>
<ds:datastoreItem xmlns:ds="http://schemas.openxmlformats.org/officeDocument/2006/customXml" ds:itemID="{BE019F52-3444-40F0-B32E-D74316EAC05C}">
  <ds:schemaRefs/>
</ds:datastoreItem>
</file>

<file path=customXml/itemProps5.xml><?xml version="1.0" encoding="utf-8"?>
<ds:datastoreItem xmlns:ds="http://schemas.openxmlformats.org/officeDocument/2006/customXml" ds:itemID="{F8C47C06-CC9F-4DCA-83FD-5D88532E2C7F}">
  <ds:schemaRefs/>
</ds:datastoreItem>
</file>

<file path=customXml/itemProps6.xml><?xml version="1.0" encoding="utf-8"?>
<ds:datastoreItem xmlns:ds="http://schemas.openxmlformats.org/officeDocument/2006/customXml" ds:itemID="{D395379C-4670-49DE-99AF-C13C2D4CEEAD}">
  <ds:schemaRefs/>
</ds:datastoreItem>
</file>

<file path=customXml/itemProps7.xml><?xml version="1.0" encoding="utf-8"?>
<ds:datastoreItem xmlns:ds="http://schemas.openxmlformats.org/officeDocument/2006/customXml" ds:itemID="{143B4000-E06A-440C-8563-3AC226846412}">
  <ds:schemaRefs/>
</ds:datastoreItem>
</file>

<file path=customXml/itemProps8.xml><?xml version="1.0" encoding="utf-8"?>
<ds:datastoreItem xmlns:ds="http://schemas.openxmlformats.org/officeDocument/2006/customXml" ds:itemID="{183FA34E-C40A-4E9F-9B88-1B57FC59D6C8}">
  <ds:schemaRefs/>
</ds:datastoreItem>
</file>

<file path=customXml/itemProps9.xml><?xml version="1.0" encoding="utf-8"?>
<ds:datastoreItem xmlns:ds="http://schemas.openxmlformats.org/officeDocument/2006/customXml" ds:itemID="{05DB1091-0A50-4F48-A555-1C1E90D06E00}">
  <ds:schemaRefs/>
</ds:datastoreItem>
</file>

<file path=customXml/itemProps10.xml><?xml version="1.0" encoding="utf-8"?>
<ds:datastoreItem xmlns:ds="http://schemas.openxmlformats.org/officeDocument/2006/customXml" ds:itemID="{E17214F4-CA8C-4E27-A274-69B551BA7FAC}">
  <ds:schemaRefs/>
</ds:datastoreItem>
</file>

<file path=customXml/itemProps11.xml><?xml version="1.0" encoding="utf-8"?>
<ds:datastoreItem xmlns:ds="http://schemas.openxmlformats.org/officeDocument/2006/customXml" ds:itemID="{2EFD10E2-DC17-4AB4-9F02-14D159A97707}">
  <ds:schemaRefs/>
</ds:datastoreItem>
</file>

<file path=customXml/itemProps12.xml><?xml version="1.0" encoding="utf-8"?>
<ds:datastoreItem xmlns:ds="http://schemas.openxmlformats.org/officeDocument/2006/customXml" ds:itemID="{76A858BF-8FFD-431E-9F3C-0748E763935A}">
  <ds:schemaRefs/>
</ds:datastoreItem>
</file>

<file path=customXml/itemProps13.xml><?xml version="1.0" encoding="utf-8"?>
<ds:datastoreItem xmlns:ds="http://schemas.openxmlformats.org/officeDocument/2006/customXml" ds:itemID="{FB58AB0E-42A4-4C38-AABE-0E87E51F5F0B}">
  <ds:schemaRefs/>
</ds:datastoreItem>
</file>

<file path=customXml/itemProps14.xml><?xml version="1.0" encoding="utf-8"?>
<ds:datastoreItem xmlns:ds="http://schemas.openxmlformats.org/officeDocument/2006/customXml" ds:itemID="{CFF08706-408E-47C1-B349-40FDE2073D1B}">
  <ds:schemaRefs/>
</ds:datastoreItem>
</file>

<file path=customXml/itemProps15.xml><?xml version="1.0" encoding="utf-8"?>
<ds:datastoreItem xmlns:ds="http://schemas.openxmlformats.org/officeDocument/2006/customXml" ds:itemID="{A66033D8-9E09-48A9-8F58-15C22883B810}">
  <ds:schemaRefs/>
</ds:datastoreItem>
</file>

<file path=customXml/itemProps16.xml><?xml version="1.0" encoding="utf-8"?>
<ds:datastoreItem xmlns:ds="http://schemas.openxmlformats.org/officeDocument/2006/customXml" ds:itemID="{CFA97AE1-06B7-4DDA-82E3-A5AFDC67324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2026-09-03T07:04:15Z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