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codeName="ThisWorkbook"/>
  <mc:AlternateContent xmlns:mc="http://schemas.openxmlformats.org/markup-compatibility/2006">
    <mc:Choice Requires="x15">
      <x15ac:absPath xmlns:x15ac="http://schemas.microsoft.com/office/spreadsheetml/2010/11/ac" url="C:\Users\User\Desktop\"/>
    </mc:Choice>
  </mc:AlternateContent>
  <xr:revisionPtr revIDLastSave="0" documentId="13_ncr:1_{CA655BF3-B714-49D2-AFB1-F6EC1C409576}" xr6:coauthVersionLast="47" xr6:coauthVersionMax="47" xr10:uidLastSave="{00000000-0000-0000-0000-000000000000}"/>
  <bookViews>
    <workbookView xWindow="-120" yWindow="-120" windowWidth="29040" windowHeight="15720" xr2:uid="{00000000-000D-0000-FFFF-FFFF00000000}"/>
  </bookViews>
  <sheets>
    <sheet name="GanttChart" sheetId="9" r:id="rId1"/>
    <sheet name="Help" sheetId="6" r:id="rId2"/>
    <sheet name="TermsOfUse" sheetId="11" r:id="rId3"/>
  </sheets>
  <definedNames>
    <definedName name="prevWBS" localSheetId="0">GanttChart!$A1048576</definedName>
    <definedName name="_xlnm.Print_Area" localSheetId="0">GanttChart!$A$1:$BN$42</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workbook>
</file>

<file path=xl/calcChain.xml><?xml version="1.0" encoding="utf-8"?>
<calcChain xmlns="http://schemas.openxmlformats.org/spreadsheetml/2006/main">
  <c r="I21" i="9" l="1"/>
  <c r="F13" i="9"/>
  <c r="I13" i="9" s="1"/>
  <c r="F26" i="9"/>
  <c r="I26" i="9" s="1"/>
  <c r="F15" i="9"/>
  <c r="I15" i="9" s="1"/>
  <c r="F20" i="9"/>
  <c r="I20" i="9" s="1"/>
  <c r="F19" i="9"/>
  <c r="I19" i="9" s="1"/>
  <c r="F22" i="9"/>
  <c r="I22" i="9" s="1"/>
  <c r="F21" i="9"/>
  <c r="F9" i="9"/>
  <c r="I9" i="9" s="1"/>
  <c r="A49" i="9"/>
  <c r="I42" i="9" l="1"/>
  <c r="I41" i="9"/>
  <c r="F46" i="9" l="1"/>
  <c r="F47" i="9" s="1"/>
  <c r="I47" i="9" s="1"/>
  <c r="F45" i="9"/>
  <c r="I45" i="9" s="1"/>
  <c r="F8" i="9"/>
  <c r="I8" i="9" s="1"/>
  <c r="F35" i="9"/>
  <c r="I35" i="9" s="1"/>
  <c r="F29" i="9"/>
  <c r="I29" i="9" s="1"/>
  <c r="F48" i="9" l="1"/>
  <c r="I48" i="9" s="1"/>
  <c r="I46" i="9"/>
  <c r="F12" i="9" l="1"/>
  <c r="K6" i="9"/>
  <c r="F17" i="9" l="1"/>
  <c r="I17" i="9" s="1"/>
  <c r="I12" i="9"/>
  <c r="F10" i="9"/>
  <c r="I10" i="9" s="1"/>
  <c r="F18" i="9"/>
  <c r="I18" i="9" s="1"/>
  <c r="K7" i="9"/>
  <c r="K4" i="9"/>
  <c r="A8" i="9"/>
  <c r="A45" i="9"/>
  <c r="A46" i="9" s="1"/>
  <c r="A47" i="9" s="1"/>
  <c r="A48" i="9" s="1"/>
  <c r="F14" i="9" l="1"/>
  <c r="I14" i="9" s="1"/>
  <c r="F16" i="9" l="1"/>
  <c r="I16" i="9" s="1"/>
  <c r="L6" i="9" l="1"/>
  <c r="F24" i="9" l="1"/>
  <c r="I24" i="9" s="1"/>
  <c r="F23" i="9"/>
  <c r="I23" i="9" s="1"/>
  <c r="F31" i="9"/>
  <c r="I31" i="9" s="1"/>
  <c r="F30" i="9"/>
  <c r="I30" i="9" s="1"/>
  <c r="F37" i="9"/>
  <c r="I37" i="9" s="1"/>
  <c r="F36" i="9"/>
  <c r="I36" i="9" s="1"/>
  <c r="M6" i="9"/>
  <c r="F32" i="9"/>
  <c r="I32" i="9" s="1"/>
  <c r="F38" i="9" l="1"/>
  <c r="I38" i="9" s="1"/>
  <c r="N6" i="9"/>
  <c r="F39" i="9" l="1"/>
  <c r="I39" i="9" s="1"/>
  <c r="F33" i="9"/>
  <c r="I33" i="9" s="1"/>
  <c r="O6" i="9"/>
  <c r="K5" i="9"/>
  <c r="F40" i="9" l="1"/>
  <c r="I40" i="9" s="1"/>
  <c r="F34" i="9"/>
  <c r="I34" i="9" s="1"/>
  <c r="F11" i="9"/>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O6" i="9" s="1"/>
  <c r="BK7" i="9"/>
  <c r="BP6" i="9" l="1"/>
  <c r="BO4" i="9"/>
  <c r="BO5" i="9"/>
  <c r="BO7" i="9"/>
  <c r="BL7" i="9"/>
  <c r="BP7" i="9" l="1"/>
  <c r="BQ6" i="9"/>
  <c r="BM7" i="9"/>
  <c r="BR6" i="9" l="1"/>
  <c r="BQ7" i="9"/>
  <c r="BN7" i="9"/>
  <c r="BR7" i="9" l="1"/>
  <c r="BS6" i="9"/>
  <c r="A9" i="9"/>
  <c r="A10" i="9" s="1"/>
  <c r="A11" i="9" s="1"/>
  <c r="BT6" i="9" l="1"/>
  <c r="BS7" i="9"/>
  <c r="A12" i="9"/>
  <c r="A13" i="9" l="1"/>
  <c r="A14" i="9" s="1"/>
  <c r="A15" i="9" s="1"/>
  <c r="A16" i="9" s="1"/>
  <c r="A17" i="9" s="1"/>
  <c r="A18" i="9" s="1"/>
  <c r="A19" i="9" s="1"/>
  <c r="A20" i="9" s="1"/>
  <c r="A21" i="9" s="1"/>
  <c r="A22" i="9" s="1"/>
  <c r="A23" i="9" s="1"/>
  <c r="A24" i="9" s="1"/>
  <c r="A25" i="9" s="1"/>
  <c r="BT7" i="9"/>
  <c r="BU6" i="9"/>
  <c r="A26" i="9" l="1"/>
  <c r="A27" i="9" s="1"/>
  <c r="A28" i="9" s="1"/>
  <c r="A29" i="9" s="1"/>
  <c r="A30" i="9" s="1"/>
  <c r="A31" i="9" s="1"/>
  <c r="A32" i="9" s="1"/>
  <c r="A33" i="9" s="1"/>
  <c r="A34" i="9" s="1"/>
  <c r="A35" i="9" s="1"/>
  <c r="A36" i="9" s="1"/>
  <c r="A37" i="9" s="1"/>
  <c r="A38" i="9" s="1"/>
  <c r="A39" i="9" s="1"/>
  <c r="A40" i="9" s="1"/>
  <c r="BU7" i="9"/>
  <c r="BV6" i="9"/>
  <c r="F25" i="9"/>
  <c r="BW6" i="9" l="1"/>
  <c r="BV4" i="9"/>
  <c r="BV5" i="9"/>
  <c r="BV7" i="9"/>
  <c r="I25" i="9"/>
  <c r="F27" i="9"/>
  <c r="BX6" i="9" l="1"/>
  <c r="BW7" i="9"/>
  <c r="I27" i="9"/>
  <c r="F28" i="9"/>
  <c r="I28" i="9" s="1"/>
  <c r="BX7" i="9" l="1"/>
  <c r="BY6" i="9"/>
  <c r="BY7" i="9" l="1"/>
  <c r="BZ6" i="9"/>
  <c r="BZ7" i="9" l="1"/>
  <c r="CA6" i="9"/>
  <c r="CA7" i="9" l="1"/>
  <c r="CB6" i="9"/>
  <c r="CB7" i="9" l="1"/>
  <c r="CC6" i="9"/>
  <c r="CD6" i="9" l="1"/>
  <c r="CC5" i="9"/>
  <c r="CC7" i="9"/>
  <c r="CC4" i="9"/>
  <c r="CD7" i="9" l="1"/>
  <c r="CE6" i="9"/>
  <c r="CF6" i="9" l="1"/>
  <c r="CE7" i="9"/>
  <c r="CG6" i="9" l="1"/>
  <c r="CF7" i="9"/>
  <c r="CH6" i="9" l="1"/>
  <c r="CG7" i="9"/>
  <c r="CI6" i="9" l="1"/>
  <c r="CH7" i="9"/>
  <c r="CI7" i="9" l="1"/>
  <c r="CJ6" i="9"/>
  <c r="CK6" i="9" l="1"/>
  <c r="CJ4" i="9"/>
  <c r="CJ7" i="9"/>
  <c r="CJ5" i="9"/>
  <c r="CL6" i="9" l="1"/>
  <c r="CK7" i="9"/>
  <c r="CM6" i="9" l="1"/>
  <c r="CL7" i="9"/>
  <c r="CM7" i="9" l="1"/>
  <c r="CN6" i="9"/>
  <c r="CN7" i="9" l="1"/>
  <c r="CO6" i="9"/>
  <c r="CP6" i="9" l="1"/>
  <c r="CP7" i="9" s="1"/>
  <c r="CO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<sst xmlns="http://schemas.openxmlformats.org/spreadsheetml/2006/main" count="163" uniqueCount="133">
  <si>
    <t>WBS</t>
  </si>
  <si>
    <t>TEMPLATE ROWS</t>
  </si>
  <si>
    <t>Input Cell</t>
  </si>
  <si>
    <t>Label</t>
  </si>
  <si>
    <t>Getting Started Tips</t>
  </si>
  <si>
    <t>FAQs</t>
  </si>
  <si>
    <t>Q:</t>
  </si>
  <si>
    <t>Creating Task Dependencies</t>
  </si>
  <si>
    <t>[Task Category]</t>
  </si>
  <si>
    <t>[Task]</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</si>
  <si>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</si>
  <si>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</si>
  <si>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</si>
  <si>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</si>
  <si>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</si>
  <si>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</si>
  <si>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</si>
  <si>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</si>
  <si>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</si>
  <si>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</si>
  <si>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</si>
  <si>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</si>
  <si>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</si>
  <si>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See the Help worksheet to learn how to use these rows. You can hide these rows before printing.</t>
  </si>
  <si>
    <t>https://www.vertex42.com/ExcelTemplates/excel-gantt-chart.html</t>
  </si>
  <si>
    <t>https://www.vertex42.com/licensing/EULA_privateuse.html</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</si>
  <si>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</si>
  <si>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</si>
  <si>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</si>
  <si>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</si>
  <si>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</si>
  <si>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</si>
  <si>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</si>
  <si>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</si>
  <si>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</si>
  <si>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</si>
  <si>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</si>
  <si>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</si>
  <si>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</si>
  <si>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</si>
  <si>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</si>
  <si>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</si>
  <si>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</si>
  <si>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</si>
  <si>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</si>
  <si>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</si>
  <si>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</si>
  <si>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</si>
  <si>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</si>
  <si>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</si>
  <si>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</si>
  <si>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</si>
  <si>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</si>
  <si>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</si>
  <si>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</si>
  <si>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</si>
  <si>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</si>
  <si>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</si>
  <si>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</si>
  <si>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</si>
  <si>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</si>
  <si>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</si>
  <si>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</si>
  <si>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</si>
  <si>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</si>
  <si>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</si>
  <si>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</si>
  <si>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</si>
  <si>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</si>
  <si>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</si>
  <si>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</si>
  <si>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</si>
  <si>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</si>
  <si>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</si>
  <si>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</si>
  <si>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</si>
  <si>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</si>
  <si>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</si>
  <si>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</si>
  <si>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</si>
  <si>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</si>
  <si>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</si>
  <si>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</si>
  <si>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</si>
  <si>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</si>
  <si>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</si>
  <si>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</si>
  <si>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</si>
  <si>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</si>
  <si>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</si>
  <si>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</si>
  <si>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</si>
  <si>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</si>
  <si>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</si>
  <si>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</si>
  <si>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</si>
  <si>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</si>
  <si>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</si>
  <si>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</si>
  <si>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</si>
  <si>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</si>
  <si>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</si>
  <si>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</si>
  <si>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</si>
  <si>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</si>
  <si>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</si>
  <si>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Rainric Randy Yu</t>
  </si>
  <si>
    <t>Shop Management System Project Schedule</t>
  </si>
  <si>
    <t>Atay</t>
  </si>
  <si>
    <t>Back End</t>
  </si>
  <si>
    <t>Database</t>
  </si>
  <si>
    <t>Customer review</t>
  </si>
  <si>
    <t>Video Tutorial</t>
  </si>
  <si>
    <t>.</t>
  </si>
  <si>
    <t>rainric</t>
  </si>
  <si>
    <t>Login Development</t>
  </si>
  <si>
    <t>Implement Shopping</t>
  </si>
  <si>
    <t>Idk</t>
  </si>
  <si>
    <t>Keith/Bryle</t>
  </si>
  <si>
    <t>rianric</t>
  </si>
  <si>
    <t>Search Filter (Related to 1.4.4)</t>
  </si>
  <si>
    <t xml:space="preserve">Account's history </t>
  </si>
  <si>
    <t>UI Cart/Checkout</t>
  </si>
  <si>
    <t>UI home page</t>
  </si>
  <si>
    <t>UI login/Signup</t>
  </si>
  <si>
    <t>Account's profile view page</t>
  </si>
  <si>
    <t>Logout</t>
  </si>
  <si>
    <t>Product Listings/Details</t>
  </si>
  <si>
    <t>Creating Accounts</t>
  </si>
  <si>
    <t>Order Tracking</t>
  </si>
  <si>
    <t>Front End</t>
  </si>
  <si>
    <t>Category/Filter Category Product</t>
  </si>
  <si>
    <t>CheckIn/Checkout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</si>
</sst>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69"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37">
    <xf numFmtId="0" fontId="0" fillId="0" borderId="0" xfId="0"/>
    <xf numFmtId="0" fontId="0" fillId="20" borderId="0" xfId="0" applyFill="1"/>
    <xf numFmtId="0" fontId="1" fillId="0" borderId="0" xfId="0" applyFont="1"/>
    <xf numFmtId="0" fontId="3" fillId="0" borderId="0" xfId="0" applyFont="1" applyAlignment="1">
      <alignment horizontal="right"/>
    </xf>
    <xf numFmtId="0" fontId="7" fillId="0" borderId="0" xfId="0" applyFont="1"/>
    <xf numFmtId="0" fontId="1" fillId="0" borderId="0" xfId="0" applyFont="1" applyAlignment="1">
      <alignment horizontal="left" wrapText="1" indent="1"/>
    </xf>
    <xf numFmtId="0" fontId="1" fillId="0" borderId="14" xfId="0" applyFont="1" applyBorder="1"/>
    <xf numFmtId="0" fontId="0" fillId="0" borderId="14" xfId="0" applyBorder="1"/>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3" fillId="0" borderId="0" xfId="0" applyFont="1" applyAlignment="1">
      <alignment wrapText="1"/>
    </xf>
    <xf numFmtId="0" fontId="10" fillId="0" borderId="0" xfId="0" applyFont="1" applyProtection="1">
      <protection locked="0"/>
    </xf>
    <xf numFmtId="0" fontId="33" fillId="0" borderId="0" xfId="0" applyFont="1"/>
    <xf numFmtId="0" fontId="3" fillId="0" borderId="0" xfId="0" applyFont="1" applyAlignment="1">
      <alignment horizontal="left" vertical="center"/>
    </xf>
    <xf numFmtId="0" fontId="2" fillId="0" borderId="0" xfId="34" applyAlignment="1" applyProtection="1">
      <alignment horizontal="left"/>
    </xf>
    <xf numFmtId="0" fontId="0" fillId="0" borderId="0" xfId="0" applyProtection="1">
      <protection locked="0"/>
    </xf>
    <xf numFmtId="0" fontId="4" fillId="20" borderId="0" xfId="34" applyNumberFormat="1" applyFont="1" applyFill="1" applyAlignment="1" applyProtection="1">
      <alignment horizontal="right"/>
      <protection locked="0"/>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5" fillId="0" borderId="15" xfId="34" applyFont="1" applyBorder="1" applyAlignment="1" applyProtection="1">
      <alignment wrapText="1"/>
    </xf>
    <xf numFmtId="0" fontId="32" fillId="0" borderId="0" xfId="0" applyFont="1" applyAlignment="1">
      <alignment horizontal="left" vertical="center"/>
    </xf>
    <xf numFmtId="0" fontId="31" fillId="0" borderId="0" xfId="0" applyFont="1" applyAlignment="1">
      <alignment horizontal="left" vertical="center"/>
    </xf>
    <xf numFmtId="0" fontId="1" fillId="0" borderId="15" xfId="0" applyFont="1" applyBorder="1"/>
    <xf numFmtId="0" fontId="0" fillId="0" borderId="15" xfId="0" applyBorder="1"/>
    <xf numFmtId="0" fontId="29" fillId="0" borderId="0" xfId="0" applyFont="1" applyAlignment="1">
      <alignment horizontal="left" wrapText="1"/>
    </xf>
    <xf numFmtId="0" fontId="9" fillId="0" borderId="0" xfId="0" applyFont="1" applyAlignment="1" applyProtection="1">
      <alignment vertical="center"/>
      <protection locked="0"/>
    </xf>
    <xf numFmtId="0" fontId="41" fillId="0" borderId="0" xfId="0" applyFont="1"/>
    <xf numFmtId="0" fontId="42" fillId="0" borderId="0" xfId="0" applyFont="1" applyAlignment="1" applyProtection="1">
      <alignment vertical="center"/>
      <protection locked="0"/>
    </xf>
    <xf numFmtId="0" fontId="44" fillId="24" borderId="10" xfId="0" applyFont="1" applyFill="1" applyBorder="1" applyAlignment="1">
      <alignment horizontal="left" vertical="center"/>
    </xf>
    <xf numFmtId="0" fontId="44" fillId="24" borderId="10" xfId="0" applyFont="1" applyFill="1" applyBorder="1" applyAlignment="1">
      <alignment vertical="center"/>
    </xf>
    <xf numFmtId="0" fontId="40" fillId="24" borderId="10" xfId="0" applyFont="1" applyFill="1" applyBorder="1" applyAlignment="1">
      <alignment vertical="center"/>
    </xf>
    <xf numFmtId="0" fontId="40" fillId="24" borderId="10" xfId="0" applyFont="1" applyFill="1" applyBorder="1" applyAlignment="1">
      <alignment horizontal="center" vertical="center"/>
    </xf>
    <xf numFmtId="1" fontId="40" fillId="24" borderId="10" xfId="40" applyNumberFormat="1" applyFont="1" applyFill="1" applyBorder="1" applyAlignment="1" applyProtection="1">
      <alignment horizontal="center" vertical="center"/>
    </xf>
    <xf numFmtId="9" fontId="40" fillId="24" borderId="10" xfId="40" applyFont="1" applyFill="1" applyBorder="1" applyAlignment="1" applyProtection="1">
      <alignment horizontal="center" vertical="center"/>
    </xf>
    <xf numFmtId="1" fontId="40" fillId="24" borderId="10" xfId="0" applyNumberFormat="1" applyFont="1" applyFill="1" applyBorder="1" applyAlignment="1">
      <alignment horizontal="center" vertical="center"/>
    </xf>
    <xf numFmtId="0" fontId="40" fillId="0" borderId="10" xfId="0" applyFont="1" applyBorder="1" applyAlignment="1">
      <alignment horizontal="left" vertical="center"/>
    </xf>
    <xf numFmtId="0" fontId="40" fillId="0" borderId="10" xfId="0" applyFont="1" applyBorder="1" applyAlignment="1">
      <alignment vertical="center"/>
    </xf>
    <xf numFmtId="1" fontId="45" fillId="26" borderId="12" xfId="0" applyNumberFormat="1" applyFont="1" applyFill="1" applyBorder="1" applyAlignment="1">
      <alignment horizontal="center" vertical="center"/>
    </xf>
    <xf numFmtId="9" fontId="45" fillId="26" borderId="12" xfId="40" applyFont="1" applyFill="1" applyBorder="1" applyAlignment="1" applyProtection="1">
      <alignment horizontal="center" vertical="center"/>
    </xf>
    <xf numFmtId="1" fontId="45" fillId="0" borderId="12" xfId="0" applyNumberFormat="1" applyFont="1" applyBorder="1" applyAlignment="1">
      <alignment horizontal="center" vertical="center"/>
    </xf>
    <xf numFmtId="0" fontId="46" fillId="0" borderId="10" xfId="0" applyFont="1" applyBorder="1" applyAlignment="1">
      <alignment vertical="center"/>
    </xf>
    <xf numFmtId="0" fontId="40" fillId="0" borderId="10" xfId="0" applyFont="1" applyBorder="1" applyAlignment="1">
      <alignment horizontal="center" vertical="center"/>
    </xf>
    <xf numFmtId="1" fontId="40" fillId="0" borderId="10" xfId="40" applyNumberFormat="1" applyFont="1" applyFill="1" applyBorder="1" applyAlignment="1" applyProtection="1">
      <alignment horizontal="center" vertical="center"/>
    </xf>
    <xf numFmtId="9" fontId="40" fillId="0" borderId="10" xfId="40" applyFont="1" applyFill="1" applyBorder="1" applyAlignment="1" applyProtection="1">
      <alignment horizontal="center" vertical="center"/>
    </xf>
    <xf numFmtId="1" fontId="40" fillId="0" borderId="10" xfId="0" applyNumberFormat="1" applyFont="1" applyBorder="1" applyAlignment="1">
      <alignment horizontal="center" vertical="center"/>
    </xf>
    <xf numFmtId="0" fontId="40" fillId="0" borderId="0" xfId="0" applyFont="1" applyAlignment="1">
      <alignment vertical="center"/>
    </xf>
    <xf numFmtId="0" fontId="47" fillId="23" borderId="0" xfId="0" applyFont="1" applyFill="1" applyAlignment="1">
      <alignment vertical="center"/>
    </xf>
    <xf numFmtId="0" fontId="43" fillId="24" borderId="0" xfId="0" applyFont="1" applyFill="1" applyAlignment="1">
      <alignment vertical="center"/>
    </xf>
    <xf numFmtId="0" fontId="48" fillId="23" borderId="0" xfId="0" applyFont="1" applyFill="1" applyAlignment="1">
      <alignment vertical="center"/>
    </xf>
    <xf numFmtId="0" fontId="49" fillId="24" borderId="0" xfId="0" applyFont="1" applyFill="1" applyAlignment="1">
      <alignment vertical="center"/>
    </xf>
    <xf numFmtId="0" fontId="49" fillId="0" borderId="0" xfId="0" applyFont="1" applyAlignment="1">
      <alignment vertical="center"/>
    </xf>
    <xf numFmtId="0" fontId="45" fillId="23" borderId="0" xfId="0" applyFont="1" applyFill="1" applyAlignment="1">
      <alignment vertical="center"/>
    </xf>
    <xf numFmtId="0" fontId="40" fillId="24" borderId="0" xfId="0" applyFont="1" applyFill="1" applyAlignment="1">
      <alignment vertical="center"/>
    </xf>
    <xf numFmtId="0" fontId="45" fillId="22" borderId="11" xfId="0" applyFont="1" applyFill="1" applyBorder="1" applyAlignment="1">
      <alignment vertical="center"/>
    </xf>
    <xf numFmtId="0" fontId="45" fillId="0" borderId="12" xfId="0" quotePrefix="1" applyFont="1" applyBorder="1" applyAlignment="1">
      <alignment horizontal="center" vertical="center"/>
    </xf>
    <xf numFmtId="0" fontId="45" fillId="0" borderId="12" xfId="0" applyFont="1" applyBorder="1" applyAlignment="1">
      <alignment vertical="center"/>
    </xf>
    <xf numFmtId="0" fontId="45" fillId="0" borderId="12" xfId="0" applyFont="1" applyBorder="1" applyAlignment="1">
      <alignment horizontal="left" vertical="center"/>
    </xf>
    <xf numFmtId="166" fontId="3" fillId="0" borderId="13" xfId="0" applyNumberFormat="1" applyFont="1" applyBorder="1" applyAlignment="1">
      <alignment horizontal="center" vertical="center" shrinkToFit="1"/>
    </xf>
    <xf numFmtId="0" fontId="44" fillId="24" borderId="16" xfId="0" applyFont="1" applyFill="1" applyBorder="1" applyAlignment="1">
      <alignment horizontal="left" vertical="center"/>
    </xf>
    <xf numFmtId="0" fontId="44" fillId="24" borderId="16" xfId="0" applyFont="1" applyFill="1" applyBorder="1" applyAlignment="1">
      <alignment vertical="center"/>
    </xf>
    <xf numFmtId="0" fontId="40" fillId="24" borderId="16" xfId="0" applyFont="1" applyFill="1" applyBorder="1" applyAlignment="1">
      <alignment vertical="center"/>
    </xf>
    <xf numFmtId="0" fontId="40" fillId="24" borderId="16" xfId="0" applyFont="1" applyFill="1" applyBorder="1" applyAlignment="1">
      <alignment horizontal="center" vertical="center"/>
    </xf>
    <xf numFmtId="165" fontId="40" fillId="24" borderId="16" xfId="0" applyNumberFormat="1" applyFont="1" applyFill="1" applyBorder="1" applyAlignment="1">
      <alignment horizontal="right" vertical="center"/>
    </xf>
    <xf numFmtId="1" fontId="40" fillId="24" borderId="16" xfId="40" applyNumberFormat="1" applyFont="1" applyFill="1" applyBorder="1" applyAlignment="1" applyProtection="1">
      <alignment horizontal="center" vertical="center"/>
    </xf>
    <xf numFmtId="9" fontId="40" fillId="24" borderId="16" xfId="40" applyFont="1" applyFill="1" applyBorder="1" applyAlignment="1" applyProtection="1">
      <alignment horizontal="center" vertical="center"/>
    </xf>
    <xf numFmtId="1" fontId="40" fillId="24" borderId="16" xfId="0" applyNumberFormat="1" applyFont="1" applyFill="1" applyBorder="1" applyAlignment="1">
      <alignment horizontal="center" vertical="center"/>
    </xf>
    <xf numFmtId="166" fontId="3" fillId="0" borderId="18" xfId="0" applyNumberFormat="1" applyFont="1" applyBorder="1" applyAlignment="1">
      <alignment horizontal="center" vertical="center" shrinkToFit="1"/>
    </xf>
    <xf numFmtId="166" fontId="3" fillId="0" borderId="19" xfId="0" applyNumberFormat="1" applyFont="1" applyBorder="1" applyAlignment="1">
      <alignment horizontal="center" vertical="center" shrinkToFit="1"/>
    </xf>
    <xf numFmtId="1" fontId="51" fillId="24" borderId="16" xfId="0" applyNumberFormat="1" applyFont="1" applyFill="1" applyBorder="1" applyAlignment="1">
      <alignment horizontal="center" vertical="center"/>
    </xf>
    <xf numFmtId="1" fontId="52" fillId="0" borderId="12" xfId="0" applyNumberFormat="1" applyFont="1" applyBorder="1" applyAlignment="1">
      <alignment horizontal="center" vertical="center"/>
    </xf>
    <xf numFmtId="1" fontId="51" fillId="24" borderId="10" xfId="0" applyNumberFormat="1" applyFont="1" applyFill="1" applyBorder="1" applyAlignment="1">
      <alignment horizontal="center" vertical="center"/>
    </xf>
    <xf numFmtId="1" fontId="51" fillId="0" borderId="10" xfId="0" applyNumberFormat="1" applyFont="1" applyBorder="1" applyAlignment="1">
      <alignment horizontal="center" vertical="center"/>
    </xf>
    <xf numFmtId="0" fontId="51" fillId="24" borderId="0" xfId="0" applyFont="1" applyFill="1" applyAlignment="1">
      <alignment vertical="center"/>
    </xf>
    <xf numFmtId="165" fontId="45" fillId="25" borderId="12" xfId="0" applyNumberFormat="1" applyFont="1" applyFill="1" applyBorder="1" applyAlignment="1">
      <alignment horizontal="center" vertical="center"/>
    </xf>
    <xf numFmtId="165" fontId="45" fillId="0" borderId="12" xfId="0" applyNumberFormat="1" applyFont="1" applyBorder="1" applyAlignment="1">
      <alignment horizontal="center" vertical="center"/>
    </xf>
    <xf numFmtId="165" fontId="40" fillId="24" borderId="10" xfId="0" applyNumberFormat="1" applyFont="1" applyFill="1" applyBorder="1" applyAlignment="1">
      <alignment horizontal="center" vertical="center"/>
    </xf>
    <xf numFmtId="0" fontId="46" fillId="0" borderId="10" xfId="0" applyFont="1" applyBorder="1" applyAlignment="1">
      <alignment horizontal="center" vertical="center"/>
    </xf>
    <xf numFmtId="0" fontId="48" fillId="23" borderId="0" xfId="0" applyFont="1" applyFill="1" applyAlignment="1">
      <alignment horizontal="center" vertical="center"/>
    </xf>
    <xf numFmtId="0" fontId="40" fillId="24" borderId="0" xfId="0" applyFont="1" applyFill="1" applyAlignment="1">
      <alignment horizontal="center" vertical="center"/>
    </xf>
    <xf numFmtId="0" fontId="40" fillId="24" borderId="16" xfId="0" applyFont="1" applyFill="1" applyBorder="1" applyAlignment="1">
      <alignment horizontal="left" vertical="center"/>
    </xf>
    <xf numFmtId="9" fontId="40" fillId="0" borderId="10" xfId="0" applyNumberFormat="1" applyFont="1" applyBorder="1" applyAlignment="1">
      <alignment horizontal="left" vertical="center"/>
    </xf>
    <xf numFmtId="0" fontId="40" fillId="24" borderId="10" xfId="0" applyFont="1" applyFill="1" applyBorder="1" applyAlignment="1">
      <alignment horizontal="left" vertical="center"/>
    </xf>
    <xf numFmtId="0" fontId="53" fillId="0" borderId="0" xfId="0" applyFont="1"/>
    <xf numFmtId="0" fontId="53" fillId="0" borderId="0" xfId="0" applyFont="1" applyAlignment="1">
      <alignment horizontal="right" vertical="center"/>
    </xf>
    <xf numFmtId="165" fontId="40" fillId="24" borderId="16" xfId="0" applyNumberFormat="1" applyFont="1" applyFill="1" applyBorder="1" applyAlignment="1">
      <alignment horizontal="center" vertical="center"/>
    </xf>
    <xf numFmtId="0" fontId="54" fillId="0" borderId="20" xfId="0" applyFont="1" applyBorder="1" applyAlignment="1">
      <alignment horizontal="left" vertical="center"/>
    </xf>
    <xf numFmtId="0" fontId="54" fillId="0" borderId="20" xfId="0" applyFont="1" applyBorder="1" applyAlignment="1">
      <alignment horizontal="center" vertical="center" wrapText="1"/>
    </xf>
    <xf numFmtId="0" fontId="55" fillId="0" borderId="20" xfId="0" applyFont="1" applyBorder="1" applyAlignment="1">
      <alignment horizontal="center" vertical="center" wrapText="1"/>
    </xf>
    <xf numFmtId="0" fontId="54" fillId="0" borderId="20" xfId="0" applyFont="1" applyBorder="1" applyAlignment="1">
      <alignment horizontal="center" vertical="center"/>
    </xf>
    <xf numFmtId="0" fontId="40" fillId="0" borderId="21" xfId="0" applyFont="1" applyBorder="1" applyAlignment="1">
      <alignment horizontal="center" vertical="center" shrinkToFit="1"/>
    </xf>
    <xf numFmtId="0" fontId="40" fillId="0" borderId="22" xfId="0" applyFont="1" applyBorder="1" applyAlignment="1">
      <alignment horizontal="center" vertical="center" shrinkToFit="1"/>
    </xf>
    <xf numFmtId="0" fontId="40" fillId="0" borderId="23" xfId="0" applyFont="1" applyBorder="1" applyAlignment="1">
      <alignment horizontal="center" vertical="center" shrinkToFit="1"/>
    </xf>
    <xf numFmtId="0" fontId="56" fillId="0" borderId="0" xfId="0" applyFont="1" applyAlignment="1" applyProtection="1">
      <alignment vertical="center"/>
      <protection locked="0"/>
    </xf>
    <xf numFmtId="0" fontId="40" fillId="0" borderId="10" xfId="0" applyFont="1" applyBorder="1" applyAlignment="1">
      <alignment vertical="center" wrapText="1"/>
    </xf>
    <xf numFmtId="0" fontId="45" fillId="0" borderId="12" xfId="0" applyFont="1" applyBorder="1" applyAlignment="1">
      <alignment horizontal="center" vertical="center"/>
    </xf>
    <xf numFmtId="0" fontId="40" fillId="0" borderId="10" xfId="0" applyFont="1" applyBorder="1" applyAlignment="1">
      <alignment horizontal="left" vertical="center" wrapText="1" indent="1"/>
    </xf>
    <xf numFmtId="0" fontId="43" fillId="0" borderId="24" xfId="0" applyFont="1" applyBorder="1" applyAlignment="1" applyProtection="1">
      <alignment horizontal="center" vertical="center"/>
      <protection locked="0"/>
    </xf>
    <xf numFmtId="0" fontId="44" fillId="0" borderId="10" xfId="0" applyFont="1" applyBorder="1" applyAlignment="1">
      <alignment horizontal="left" vertical="center"/>
    </xf>
    <xf numFmtId="0" fontId="57" fillId="22" borderId="11" xfId="0" applyFont="1" applyFill="1" applyBorder="1" applyAlignment="1">
      <alignment vertical="center"/>
    </xf>
    <xf numFmtId="0" fontId="1" fillId="0" borderId="0" xfId="0" applyFont="1" applyAlignment="1">
      <alignment horizontal="right" vertical="center"/>
    </xf>
    <xf numFmtId="0" fontId="59" fillId="0" borderId="0" xfId="0" applyFo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Alignment="1">
      <alignment horizontal="center" vertical="center"/>
    </xf>
    <xf numFmtId="0" fontId="60" fillId="0" borderId="0" xfId="0" applyFont="1" applyAlignment="1">
      <alignment wrapText="1"/>
    </xf>
    <xf numFmtId="0" fontId="35" fillId="0" borderId="0" xfId="34" applyFont="1" applyAlignment="1" applyProtection="1"/>
    <xf numFmtId="0" fontId="60" fillId="0" borderId="0" xfId="0" applyFont="1" applyAlignment="1">
      <alignment horizontal="left" wrapText="1"/>
    </xf>
    <xf numFmtId="0" fontId="60" fillId="0" borderId="0" xfId="0" applyFont="1" applyAlignment="1">
      <alignment vertical="center" wrapText="1"/>
    </xf>
    <xf numFmtId="0" fontId="61" fillId="0" borderId="0" xfId="0" applyFont="1" applyAlignment="1">
      <alignment vertical="center"/>
    </xf>
    <xf numFmtId="0" fontId="61" fillId="0" borderId="0" xfId="0" applyFont="1"/>
    <xf numFmtId="0" fontId="62" fillId="0" borderId="0" xfId="0" applyFont="1" applyAlignment="1">
      <alignment vertical="center" wrapText="1"/>
    </xf>
    <xf numFmtId="0" fontId="35" fillId="0" borderId="0" xfId="34" applyFont="1" applyFill="1" applyBorder="1" applyAlignment="1" applyProtection="1">
      <alignment vertical="center"/>
    </xf>
    <xf numFmtId="0" fontId="64" fillId="0" borderId="0" xfId="0" applyFont="1" applyAlignment="1">
      <alignment horizontal="right"/>
    </xf>
    <xf numFmtId="0" fontId="60" fillId="0" borderId="0" xfId="0" applyFont="1"/>
    <xf numFmtId="0" fontId="60" fillId="0" borderId="0" xfId="0" applyFont="1" applyAlignment="1">
      <alignment horizontal="left" indent="1"/>
    </xf>
    <xf numFmtId="0" fontId="60" fillId="0" borderId="0" xfId="0" quotePrefix="1" applyFont="1" applyAlignment="1">
      <alignment horizontal="left" wrapText="1" indent="1"/>
    </xf>
    <xf numFmtId="0" fontId="34" fillId="0" borderId="0" xfId="0" quotePrefix="1" applyFont="1" applyAlignment="1">
      <alignment horizontal="left" indent="1"/>
    </xf>
    <xf numFmtId="0" fontId="64" fillId="0" borderId="0" xfId="0" applyFont="1" applyAlignment="1">
      <alignment horizontal="left" wrapText="1"/>
    </xf>
    <xf numFmtId="0" fontId="60" fillId="0" borderId="0" xfId="0" applyFont="1" applyAlignment="1">
      <alignment horizontal="left" vertical="center" wrapText="1"/>
    </xf>
    <xf numFmtId="0" fontId="66" fillId="0" borderId="0" xfId="0" applyFont="1" applyAlignment="1">
      <alignment horizontal="right"/>
    </xf>
    <xf numFmtId="0" fontId="67" fillId="0" borderId="0" xfId="0" applyFont="1" applyAlignment="1">
      <alignment vertical="center" wrapText="1"/>
    </xf>
    <xf numFmtId="0" fontId="60" fillId="0" borderId="0" xfId="0" quotePrefix="1" applyFont="1" applyAlignment="1">
      <alignment wrapText="1"/>
    </xf>
    <xf numFmtId="0" fontId="67" fillId="0" borderId="0" xfId="0" applyFont="1"/>
    <xf numFmtId="0" fontId="11" fillId="0" borderId="0" xfId="0" applyFont="1" applyProtection="1">
      <protection locked="0"/>
    </xf>
    <xf numFmtId="0" fontId="66" fillId="0" borderId="0" xfId="0" applyFont="1"/>
    <xf numFmtId="0" fontId="2" fillId="0" borderId="0" xfId="34" applyNumberFormat="1" applyFill="1" applyBorder="1" applyAlignment="1" applyProtection="1"/>
    <xf numFmtId="0" fontId="50" fillId="0" borderId="18" xfId="0" applyFont="1" applyBorder="1" applyAlignment="1">
      <alignment horizontal="center" vertical="center"/>
    </xf>
    <xf numFmtId="0" fontId="50" fillId="0" borderId="13" xfId="0" applyFont="1" applyBorder="1" applyAlignment="1">
      <alignment horizontal="center" vertical="center"/>
    </xf>
    <xf numFmtId="0" fontId="50" fillId="0" borderId="19" xfId="0" applyFont="1" applyBorder="1" applyAlignment="1">
      <alignment horizontal="center" vertical="center"/>
    </xf>
    <xf numFmtId="167" fontId="43" fillId="0" borderId="18" xfId="0" applyNumberFormat="1" applyFont="1" applyBorder="1" applyAlignment="1">
      <alignment horizontal="center" vertical="center"/>
    </xf>
    <xf numFmtId="167" fontId="43" fillId="0" borderId="13" xfId="0" applyNumberFormat="1" applyFont="1" applyBorder="1" applyAlignment="1">
      <alignment horizontal="center" vertical="center"/>
    </xf>
    <xf numFmtId="167" fontId="43" fillId="0" borderId="19" xfId="0" applyNumberFormat="1" applyFont="1" applyBorder="1" applyAlignment="1">
      <alignment horizontal="center" vertical="center"/>
    </xf>
    <xf numFmtId="0" fontId="58" fillId="0" borderId="0" xfId="34" applyFont="1" applyBorder="1" applyAlignment="1" applyProtection="1">
      <alignment horizontal="left" vertical="center"/>
    </xf>
    <xf numFmtId="164" fontId="43" fillId="0" borderId="17" xfId="0" applyNumberFormat="1" applyFont="1" applyBorder="1" applyAlignment="1" applyProtection="1">
      <alignment horizontal="center" vertical="center" shrinkToFit="1"/>
      <protection locked="0"/>
    </xf>
    <xf numFmtId="164" fontId="43" fillId="0" borderId="24" xfId="0" applyNumberFormat="1" applyFont="1" applyBorder="1" applyAlignment="1" applyProtection="1">
      <alignment horizontal="center" vertical="center" shrinkToFit="1"/>
      <protection locked="0"/>
    </xf>
    <xf numFmtId="0" fontId="59" fillId="0" borderId="0" xfId="0" applyFont="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fill>
        <patternFill>
          <bgColor rgb="FF0070C0"/>
        </patternFill>
      </fill>
    </dxf>
    <dxf>
      <fill>
        <patternFill>
          <bgColor theme="0" tint="-0.499984740745262"/>
        </patternFill>
      </fill>
    </dxf>
    <dxf>
      <border>
        <left style="thin">
          <color rgb="FFC00000"/>
        </left>
        <right style="thin">
          <color rgb="FFC00000"/>
        </right>
        <vertical/>
        <horizontal/>
      </border>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7</xdr:col>
      <xdr:colOff>47625</xdr:colOff>
      <xdr:row>5</xdr:row>
      <xdr:rowOff>142875</xdr:rowOff>
    </xdr:from>
    <xdr:to>
      <xdr:col>25</xdr:col>
      <xdr:colOff>38100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94</xdr:col>
          <xdr:colOff>276225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CP49"/>
  <sheetViews>
    <sheetView showGridLines="0" tabSelected="1" zoomScaleNormal="100" workbookViewId="0">
      <pane ySplit="7" topLeftCell="A8" activePane="bottomLeft" state="frozen"/>
      <selection pane="bottomLeft" activeCell="H27" sqref="H27"/>
    </sheetView>
  </sheetViews>
  <sheetFormatPr defaultColWidth="9.140625" defaultRowHeight="12.75" x14ac:dyDescent="0.2"/>
  <cols>
    <col min="1" max="1" width="6.85546875" customWidth="1"/>
    <col min="2" max="2" width="26.42578125" customWidth="1"/>
    <col min="3" max="3" width="10.28515625" customWidth="1"/>
    <col min="4" max="4" width="6.85546875" hidden="1" customWidth="1"/>
    <col min="5" max="6" width="12" customWidth="1"/>
    <col min="7" max="7" width="6" customWidth="1"/>
    <col min="8" max="8" width="6.7109375" customWidth="1"/>
    <col min="9" max="9" width="6.42578125" customWidth="1"/>
    <col min="10" max="10" width="1.85546875" customWidth="1"/>
    <col min="11" max="94" width="2.42578125" customWidth="1"/>
  </cols>
  <sheetData>
    <row r="1" spans="1:94" ht="30" customHeight="1" x14ac:dyDescent="0.2">
      <c r="A1" s="93" t="s">
        <v>107</v>
      </c>
      <c r="B1" s="26"/>
      <c r="C1" s="26"/>
      <c r="D1" s="26"/>
      <c r="E1" s="26"/>
      <c r="F1" s="26"/>
      <c r="I1" s="100"/>
      <c r="K1" s="133" t="s">
        <v>113</v>
      </c>
      <c r="L1" s="133"/>
      <c r="M1" s="133"/>
      <c r="N1" s="133"/>
      <c r="O1" s="133"/>
      <c r="P1" s="133"/>
      <c r="Q1" s="133"/>
      <c r="R1" s="133"/>
      <c r="S1" s="133"/>
      <c r="T1" s="133"/>
      <c r="U1" s="133"/>
      <c r="V1" s="133"/>
      <c r="W1" s="133"/>
      <c r="X1" s="133"/>
      <c r="Y1" s="133"/>
      <c r="Z1" s="133"/>
      <c r="AA1" s="133"/>
      <c r="AB1" s="133"/>
      <c r="AC1" s="133"/>
      <c r="AD1" s="133"/>
      <c r="AE1" s="133"/>
    </row>
    <row r="2" spans="1:94" ht="18" customHeight="1" x14ac:dyDescent="0.2">
      <c r="A2" s="28" t="s">
        <v>108</v>
      </c>
      <c r="B2" s="12"/>
      <c r="C2" s="12"/>
      <c r="D2" s="17"/>
      <c r="E2" s="124"/>
      <c r="F2" s="124"/>
      <c r="H2" s="1"/>
    </row>
    <row r="3" spans="1:94" ht="14.25" x14ac:dyDescent="0.2">
      <c r="A3" s="28"/>
      <c r="B3" s="2"/>
      <c r="H3" s="1"/>
      <c r="K3" s="15"/>
      <c r="L3" s="15"/>
      <c r="M3" s="15"/>
      <c r="N3" s="15"/>
      <c r="O3" s="15"/>
      <c r="P3" s="15"/>
      <c r="Q3" s="15"/>
      <c r="R3" s="15"/>
      <c r="S3" s="15"/>
      <c r="T3" s="15"/>
      <c r="U3" s="15"/>
      <c r="V3" s="15"/>
      <c r="W3" s="15"/>
      <c r="X3" s="15"/>
      <c r="Y3" s="15"/>
      <c r="Z3" s="15"/>
      <c r="AA3" s="15"/>
    </row>
    <row r="4" spans="1:94" ht="17.25" customHeight="1" x14ac:dyDescent="0.2">
      <c r="A4" s="83"/>
      <c r="B4" s="84" t="s">
        <v>49</v>
      </c>
      <c r="C4" s="135">
        <v>45555</v>
      </c>
      <c r="D4" s="135"/>
      <c r="E4" s="135"/>
      <c r="F4" s="83"/>
      <c r="G4" s="84" t="s">
        <v>48</v>
      </c>
      <c r="H4" s="97">
        <v>1</v>
      </c>
      <c r="I4" s="2"/>
      <c r="J4" s="27"/>
      <c r="K4" s="127" t="str">
        <f>"Week "&amp;(K6-($C$4-WEEKDAY($C$4,1)+2))/7+1</f>
        <v>Week 1</v>
      </c>
      <c r="L4" s="128"/>
      <c r="M4" s="128"/>
      <c r="N4" s="128"/>
      <c r="O4" s="128"/>
      <c r="P4" s="128"/>
      <c r="Q4" s="129"/>
      <c r="R4" s="127" t="str">
        <f>"Week "&amp;(R6-($C$4-WEEKDAY($C$4,1)+2))/7+1</f>
        <v>Week 2</v>
      </c>
      <c r="S4" s="128"/>
      <c r="T4" s="128"/>
      <c r="U4" s="128"/>
      <c r="V4" s="128"/>
      <c r="W4" s="128"/>
      <c r="X4" s="129"/>
      <c r="Y4" s="127" t="str">
        <f>"Week "&amp;(Y6-($C$4-WEEKDAY($C$4,1)+2))/7+1</f>
        <v>Week 3</v>
      </c>
      <c r="Z4" s="128"/>
      <c r="AA4" s="128"/>
      <c r="AB4" s="128"/>
      <c r="AC4" s="128"/>
      <c r="AD4" s="128"/>
      <c r="AE4" s="129"/>
      <c r="AF4" s="127" t="str">
        <f>"Week "&amp;(AF6-($C$4-WEEKDAY($C$4,1)+2))/7+1</f>
        <v>Week 4</v>
      </c>
      <c r="AG4" s="128"/>
      <c r="AH4" s="128"/>
      <c r="AI4" s="128"/>
      <c r="AJ4" s="128"/>
      <c r="AK4" s="128"/>
      <c r="AL4" s="129"/>
      <c r="AM4" s="127" t="str">
        <f>"Week "&amp;(AM6-($C$4-WEEKDAY($C$4,1)+2))/7+1</f>
        <v>Week 5</v>
      </c>
      <c r="AN4" s="128"/>
      <c r="AO4" s="128"/>
      <c r="AP4" s="128"/>
      <c r="AQ4" s="128"/>
      <c r="AR4" s="128"/>
      <c r="AS4" s="129"/>
      <c r="AT4" s="127" t="str">
        <f>"Week "&amp;(AT6-($C$4-WEEKDAY($C$4,1)+2))/7+1</f>
        <v>Week 6</v>
      </c>
      <c r="AU4" s="128"/>
      <c r="AV4" s="128"/>
      <c r="AW4" s="128"/>
      <c r="AX4" s="128"/>
      <c r="AY4" s="128"/>
      <c r="AZ4" s="129"/>
      <c r="BA4" s="127" t="str">
        <f>"Week "&amp;(BA6-($C$4-WEEKDAY($C$4,1)+2))/7+1</f>
        <v>Week 7</v>
      </c>
      <c r="BB4" s="128"/>
      <c r="BC4" s="128"/>
      <c r="BD4" s="128"/>
      <c r="BE4" s="128"/>
      <c r="BF4" s="128"/>
      <c r="BG4" s="129"/>
      <c r="BH4" s="127" t="str">
        <f>"Week "&amp;(BH6-($C$4-WEEKDAY($C$4,1)+2))/7+1</f>
        <v>Week 8</v>
      </c>
      <c r="BI4" s="128"/>
      <c r="BJ4" s="128"/>
      <c r="BK4" s="128"/>
      <c r="BL4" s="128"/>
      <c r="BM4" s="128"/>
      <c r="BN4" s="129"/>
      <c r="BO4" s="127" t="str">
        <f>"Week "&amp;(BO6-($C$4-WEEKDAY($C$4,1)+2))/7+1</f>
        <v>Week 9</v>
      </c>
      <c r="BP4" s="128"/>
      <c r="BQ4" s="128"/>
      <c r="BR4" s="128"/>
      <c r="BS4" s="128"/>
      <c r="BT4" s="128"/>
      <c r="BU4" s="129"/>
      <c r="BV4" s="127" t="str">
        <f>"Week "&amp;(BV6-($C$4-WEEKDAY($C$4,1)+2))/7+1</f>
        <v>Week 10</v>
      </c>
      <c r="BW4" s="128"/>
      <c r="BX4" s="128"/>
      <c r="BY4" s="128"/>
      <c r="BZ4" s="128"/>
      <c r="CA4" s="128"/>
      <c r="CB4" s="129"/>
      <c r="CC4" s="127" t="str">
        <f>"Week "&amp;(CC6-($C$4-WEEKDAY($C$4,1)+2))/7+1</f>
        <v>Week 11</v>
      </c>
      <c r="CD4" s="128"/>
      <c r="CE4" s="128"/>
      <c r="CF4" s="128"/>
      <c r="CG4" s="128"/>
      <c r="CH4" s="128"/>
      <c r="CI4" s="129"/>
      <c r="CJ4" s="127" t="str">
        <f>"Week "&amp;(CJ6-($C$4-WEEKDAY($C$4,1)+2))/7+1</f>
        <v>Week 12</v>
      </c>
      <c r="CK4" s="128"/>
      <c r="CL4" s="128"/>
      <c r="CM4" s="128"/>
      <c r="CN4" s="128"/>
      <c r="CO4" s="128"/>
      <c r="CP4" s="129"/>
    </row>
    <row r="5" spans="1:94" ht="17.25" customHeight="1" x14ac:dyDescent="0.2">
      <c r="A5" s="83"/>
      <c r="B5" s="84" t="s">
        <v>50</v>
      </c>
      <c r="C5" s="134" t="s">
        <v>106</v>
      </c>
      <c r="D5" s="134"/>
      <c r="E5" s="134"/>
      <c r="F5" s="83"/>
      <c r="G5" s="83"/>
      <c r="H5" s="83"/>
      <c r="I5" s="83"/>
      <c r="J5" s="27"/>
      <c r="K5" s="130">
        <f>K6</f>
        <v>45551</v>
      </c>
      <c r="L5" s="131"/>
      <c r="M5" s="131"/>
      <c r="N5" s="131"/>
      <c r="O5" s="131"/>
      <c r="P5" s="131"/>
      <c r="Q5" s="132"/>
      <c r="R5" s="130">
        <f>R6</f>
        <v>45558</v>
      </c>
      <c r="S5" s="131"/>
      <c r="T5" s="131"/>
      <c r="U5" s="131"/>
      <c r="V5" s="131"/>
      <c r="W5" s="131"/>
      <c r="X5" s="132"/>
      <c r="Y5" s="130">
        <f>Y6</f>
        <v>45565</v>
      </c>
      <c r="Z5" s="131"/>
      <c r="AA5" s="131"/>
      <c r="AB5" s="131"/>
      <c r="AC5" s="131"/>
      <c r="AD5" s="131"/>
      <c r="AE5" s="132"/>
      <c r="AF5" s="130">
        <f>AF6</f>
        <v>45572</v>
      </c>
      <c r="AG5" s="131"/>
      <c r="AH5" s="131"/>
      <c r="AI5" s="131"/>
      <c r="AJ5" s="131"/>
      <c r="AK5" s="131"/>
      <c r="AL5" s="132"/>
      <c r="AM5" s="130">
        <f>AM6</f>
        <v>45579</v>
      </c>
      <c r="AN5" s="131"/>
      <c r="AO5" s="131"/>
      <c r="AP5" s="131"/>
      <c r="AQ5" s="131"/>
      <c r="AR5" s="131"/>
      <c r="AS5" s="132"/>
      <c r="AT5" s="130">
        <f>AT6</f>
        <v>45586</v>
      </c>
      <c r="AU5" s="131"/>
      <c r="AV5" s="131"/>
      <c r="AW5" s="131"/>
      <c r="AX5" s="131"/>
      <c r="AY5" s="131"/>
      <c r="AZ5" s="132"/>
      <c r="BA5" s="130">
        <f>BA6</f>
        <v>45593</v>
      </c>
      <c r="BB5" s="131"/>
      <c r="BC5" s="131"/>
      <c r="BD5" s="131"/>
      <c r="BE5" s="131"/>
      <c r="BF5" s="131"/>
      <c r="BG5" s="132"/>
      <c r="BH5" s="130">
        <f>BH6</f>
        <v>45600</v>
      </c>
      <c r="BI5" s="131"/>
      <c r="BJ5" s="131"/>
      <c r="BK5" s="131"/>
      <c r="BL5" s="131"/>
      <c r="BM5" s="131"/>
      <c r="BN5" s="132"/>
      <c r="BO5" s="130">
        <f>BO6</f>
        <v>45607</v>
      </c>
      <c r="BP5" s="131"/>
      <c r="BQ5" s="131"/>
      <c r="BR5" s="131"/>
      <c r="BS5" s="131"/>
      <c r="BT5" s="131"/>
      <c r="BU5" s="132"/>
      <c r="BV5" s="130">
        <f>BV6</f>
        <v>45614</v>
      </c>
      <c r="BW5" s="131"/>
      <c r="BX5" s="131"/>
      <c r="BY5" s="131"/>
      <c r="BZ5" s="131"/>
      <c r="CA5" s="131"/>
      <c r="CB5" s="132"/>
      <c r="CC5" s="130">
        <f>CC6</f>
        <v>45621</v>
      </c>
      <c r="CD5" s="131"/>
      <c r="CE5" s="131"/>
      <c r="CF5" s="131"/>
      <c r="CG5" s="131"/>
      <c r="CH5" s="131"/>
      <c r="CI5" s="132"/>
      <c r="CJ5" s="130">
        <f>CJ6</f>
        <v>45628</v>
      </c>
      <c r="CK5" s="131"/>
      <c r="CL5" s="131"/>
      <c r="CM5" s="131"/>
      <c r="CN5" s="131"/>
      <c r="CO5" s="131"/>
      <c r="CP5" s="132"/>
    </row>
    <row r="6" spans="1:94" x14ac:dyDescent="0.2">
      <c r="A6" s="27"/>
      <c r="B6" s="27"/>
      <c r="C6" s="27"/>
      <c r="D6" s="27"/>
      <c r="E6" s="27"/>
      <c r="F6" s="27"/>
      <c r="G6" s="27"/>
      <c r="H6" s="27"/>
      <c r="I6" s="27"/>
      <c r="J6" s="27"/>
      <c r="K6" s="67">
        <f>C4-WEEKDAY(C4,1)+2+7*(H4-1)</f>
        <v>45551</v>
      </c>
      <c r="L6" s="58">
        <f t="shared" ref="L6:AQ6" si="0">K6+1</f>
        <v>45552</v>
      </c>
      <c r="M6" s="58">
        <f t="shared" si="0"/>
        <v>45553</v>
      </c>
      <c r="N6" s="58">
        <f t="shared" si="0"/>
        <v>45554</v>
      </c>
      <c r="O6" s="58">
        <f t="shared" si="0"/>
        <v>45555</v>
      </c>
      <c r="P6" s="58">
        <f t="shared" si="0"/>
        <v>45556</v>
      </c>
      <c r="Q6" s="68">
        <f t="shared" si="0"/>
        <v>45557</v>
      </c>
      <c r="R6" s="67">
        <f t="shared" si="0"/>
        <v>45558</v>
      </c>
      <c r="S6" s="58">
        <f t="shared" si="0"/>
        <v>45559</v>
      </c>
      <c r="T6" s="58">
        <f t="shared" si="0"/>
        <v>45560</v>
      </c>
      <c r="U6" s="58">
        <f t="shared" si="0"/>
        <v>45561</v>
      </c>
      <c r="V6" s="58">
        <f t="shared" si="0"/>
        <v>45562</v>
      </c>
      <c r="W6" s="58">
        <f t="shared" si="0"/>
        <v>45563</v>
      </c>
      <c r="X6" s="68">
        <f t="shared" si="0"/>
        <v>45564</v>
      </c>
      <c r="Y6" s="67">
        <f t="shared" si="0"/>
        <v>45565</v>
      </c>
      <c r="Z6" s="58">
        <f t="shared" si="0"/>
        <v>45566</v>
      </c>
      <c r="AA6" s="58">
        <f t="shared" si="0"/>
        <v>45567</v>
      </c>
      <c r="AB6" s="58">
        <f t="shared" si="0"/>
        <v>45568</v>
      </c>
      <c r="AC6" s="58">
        <f t="shared" si="0"/>
        <v>45569</v>
      </c>
      <c r="AD6" s="58">
        <f t="shared" si="0"/>
        <v>45570</v>
      </c>
      <c r="AE6" s="68">
        <f t="shared" si="0"/>
        <v>45571</v>
      </c>
      <c r="AF6" s="67">
        <f t="shared" si="0"/>
        <v>45572</v>
      </c>
      <c r="AG6" s="58">
        <f t="shared" si="0"/>
        <v>45573</v>
      </c>
      <c r="AH6" s="58">
        <f t="shared" si="0"/>
        <v>45574</v>
      </c>
      <c r="AI6" s="58">
        <f t="shared" si="0"/>
        <v>45575</v>
      </c>
      <c r="AJ6" s="58">
        <f t="shared" si="0"/>
        <v>45576</v>
      </c>
      <c r="AK6" s="58">
        <f t="shared" si="0"/>
        <v>45577</v>
      </c>
      <c r="AL6" s="68">
        <f t="shared" si="0"/>
        <v>45578</v>
      </c>
      <c r="AM6" s="67">
        <f t="shared" si="0"/>
        <v>45579</v>
      </c>
      <c r="AN6" s="58">
        <f t="shared" si="0"/>
        <v>45580</v>
      </c>
      <c r="AO6" s="58">
        <f t="shared" si="0"/>
        <v>45581</v>
      </c>
      <c r="AP6" s="58">
        <f t="shared" si="0"/>
        <v>45582</v>
      </c>
      <c r="AQ6" s="58">
        <f t="shared" si="0"/>
        <v>45583</v>
      </c>
      <c r="AR6" s="58">
        <f t="shared" ref="AR6:BN6" si="1">AQ6+1</f>
        <v>45584</v>
      </c>
      <c r="AS6" s="68">
        <f t="shared" si="1"/>
        <v>45585</v>
      </c>
      <c r="AT6" s="67">
        <f t="shared" si="1"/>
        <v>45586</v>
      </c>
      <c r="AU6" s="58">
        <f t="shared" si="1"/>
        <v>45587</v>
      </c>
      <c r="AV6" s="58">
        <f t="shared" si="1"/>
        <v>45588</v>
      </c>
      <c r="AW6" s="58">
        <f t="shared" si="1"/>
        <v>45589</v>
      </c>
      <c r="AX6" s="58">
        <f t="shared" si="1"/>
        <v>45590</v>
      </c>
      <c r="AY6" s="58">
        <f t="shared" si="1"/>
        <v>45591</v>
      </c>
      <c r="AZ6" s="68">
        <f t="shared" si="1"/>
        <v>45592</v>
      </c>
      <c r="BA6" s="67">
        <f t="shared" si="1"/>
        <v>45593</v>
      </c>
      <c r="BB6" s="58">
        <f t="shared" si="1"/>
        <v>45594</v>
      </c>
      <c r="BC6" s="58">
        <f t="shared" si="1"/>
        <v>45595</v>
      </c>
      <c r="BD6" s="58">
        <f t="shared" si="1"/>
        <v>45596</v>
      </c>
      <c r="BE6" s="58">
        <f t="shared" si="1"/>
        <v>45597</v>
      </c>
      <c r="BF6" s="58">
        <f t="shared" si="1"/>
        <v>45598</v>
      </c>
      <c r="BG6" s="68">
        <f t="shared" si="1"/>
        <v>45599</v>
      </c>
      <c r="BH6" s="67">
        <f t="shared" si="1"/>
        <v>45600</v>
      </c>
      <c r="BI6" s="58">
        <f t="shared" si="1"/>
        <v>45601</v>
      </c>
      <c r="BJ6" s="58">
        <f t="shared" si="1"/>
        <v>45602</v>
      </c>
      <c r="BK6" s="58">
        <f t="shared" si="1"/>
        <v>45603</v>
      </c>
      <c r="BL6" s="58">
        <f t="shared" si="1"/>
        <v>45604</v>
      </c>
      <c r="BM6" s="58">
        <f t="shared" si="1"/>
        <v>45605</v>
      </c>
      <c r="BN6" s="68">
        <f t="shared" si="1"/>
        <v>45606</v>
      </c>
      <c r="BO6" s="67">
        <f t="shared" ref="BO6" si="2">BN6+1</f>
        <v>45607</v>
      </c>
      <c r="BP6" s="58">
        <f t="shared" ref="BP6" si="3">BO6+1</f>
        <v>45608</v>
      </c>
      <c r="BQ6" s="58">
        <f t="shared" ref="BQ6" si="4">BP6+1</f>
        <v>45609</v>
      </c>
      <c r="BR6" s="58">
        <f t="shared" ref="BR6" si="5">BQ6+1</f>
        <v>45610</v>
      </c>
      <c r="BS6" s="58">
        <f t="shared" ref="BS6" si="6">BR6+1</f>
        <v>45611</v>
      </c>
      <c r="BT6" s="58">
        <f t="shared" ref="BT6" si="7">BS6+1</f>
        <v>45612</v>
      </c>
      <c r="BU6" s="68">
        <f t="shared" ref="BU6" si="8">BT6+1</f>
        <v>45613</v>
      </c>
      <c r="BV6" s="67">
        <f t="shared" ref="BV6" si="9">BU6+1</f>
        <v>45614</v>
      </c>
      <c r="BW6" s="58">
        <f t="shared" ref="BW6" si="10">BV6+1</f>
        <v>45615</v>
      </c>
      <c r="BX6" s="58">
        <f t="shared" ref="BX6" si="11">BW6+1</f>
        <v>45616</v>
      </c>
      <c r="BY6" s="58">
        <f t="shared" ref="BY6" si="12">BX6+1</f>
        <v>45617</v>
      </c>
      <c r="BZ6" s="58">
        <f t="shared" ref="BZ6" si="13">BY6+1</f>
        <v>45618</v>
      </c>
      <c r="CA6" s="58">
        <f t="shared" ref="CA6" si="14">BZ6+1</f>
        <v>45619</v>
      </c>
      <c r="CB6" s="68">
        <f t="shared" ref="CB6" si="15">CA6+1</f>
        <v>45620</v>
      </c>
      <c r="CC6" s="67">
        <f t="shared" ref="CC6" si="16">CB6+1</f>
        <v>45621</v>
      </c>
      <c r="CD6" s="58">
        <f t="shared" ref="CD6" si="17">CC6+1</f>
        <v>45622</v>
      </c>
      <c r="CE6" s="58">
        <f t="shared" ref="CE6" si="18">CD6+1</f>
        <v>45623</v>
      </c>
      <c r="CF6" s="58">
        <f t="shared" ref="CF6" si="19">CE6+1</f>
        <v>45624</v>
      </c>
      <c r="CG6" s="58">
        <f t="shared" ref="CG6" si="20">CF6+1</f>
        <v>45625</v>
      </c>
      <c r="CH6" s="58">
        <f t="shared" ref="CH6" si="21">CG6+1</f>
        <v>45626</v>
      </c>
      <c r="CI6" s="68">
        <f t="shared" ref="CI6" si="22">CH6+1</f>
        <v>45627</v>
      </c>
      <c r="CJ6" s="67">
        <f t="shared" ref="CJ6" si="23">CI6+1</f>
        <v>45628</v>
      </c>
      <c r="CK6" s="58">
        <f t="shared" ref="CK6" si="24">CJ6+1</f>
        <v>45629</v>
      </c>
      <c r="CL6" s="58">
        <f t="shared" ref="CL6" si="25">CK6+1</f>
        <v>45630</v>
      </c>
      <c r="CM6" s="58">
        <f t="shared" ref="CM6" si="26">CL6+1</f>
        <v>45631</v>
      </c>
      <c r="CN6" s="58">
        <f t="shared" ref="CN6" si="27">CM6+1</f>
        <v>45632</v>
      </c>
      <c r="CO6" s="58">
        <f t="shared" ref="CO6" si="28">CN6+1</f>
        <v>45633</v>
      </c>
      <c r="CP6" s="68">
        <f t="shared" ref="CP6" si="29">CO6+1</f>
        <v>45634</v>
      </c>
    </row>
    <row r="7" spans="1:94" s="2" customFormat="1" ht="24.75" thickBot="1" x14ac:dyDescent="0.25">
      <c r="A7" s="86" t="s">
        <v>0</v>
      </c>
      <c r="B7" s="86" t="s">
        <v>40</v>
      </c>
      <c r="C7" s="87" t="s">
        <v>41</v>
      </c>
      <c r="D7" s="88" t="s">
        <v>47</v>
      </c>
      <c r="E7" s="89" t="s">
        <v>42</v>
      </c>
      <c r="F7" s="89" t="s">
        <v>43</v>
      </c>
      <c r="G7" s="87" t="s">
        <v>44</v>
      </c>
      <c r="H7" s="87" t="s">
        <v>45</v>
      </c>
      <c r="I7" s="87" t="s">
        <v>46</v>
      </c>
      <c r="J7" s="87"/>
      <c r="K7" s="90" t="str">
        <f t="shared" ref="K7:AP7" si="30">CHOOSE(WEEKDAY(K6,1),"S","M","T","W","T","F","S")</f>
        <v>M</v>
      </c>
      <c r="L7" s="91" t="str">
        <f t="shared" si="30"/>
        <v>T</v>
      </c>
      <c r="M7" s="91" t="str">
        <f t="shared" si="30"/>
        <v>W</v>
      </c>
      <c r="N7" s="91" t="str">
        <f t="shared" si="30"/>
        <v>T</v>
      </c>
      <c r="O7" s="91" t="str">
        <f t="shared" si="30"/>
        <v>F</v>
      </c>
      <c r="P7" s="91" t="str">
        <f t="shared" si="30"/>
        <v>S</v>
      </c>
      <c r="Q7" s="92" t="str">
        <f t="shared" si="30"/>
        <v>S</v>
      </c>
      <c r="R7" s="90" t="str">
        <f t="shared" si="30"/>
        <v>M</v>
      </c>
      <c r="S7" s="91" t="str">
        <f t="shared" si="30"/>
        <v>T</v>
      </c>
      <c r="T7" s="91" t="str">
        <f t="shared" si="30"/>
        <v>W</v>
      </c>
      <c r="U7" s="91" t="str">
        <f t="shared" si="30"/>
        <v>T</v>
      </c>
      <c r="V7" s="91" t="str">
        <f t="shared" si="30"/>
        <v>F</v>
      </c>
      <c r="W7" s="91" t="str">
        <f t="shared" si="30"/>
        <v>S</v>
      </c>
      <c r="X7" s="92" t="str">
        <f t="shared" si="30"/>
        <v>S</v>
      </c>
      <c r="Y7" s="90" t="str">
        <f t="shared" si="30"/>
        <v>M</v>
      </c>
      <c r="Z7" s="91" t="str">
        <f t="shared" si="30"/>
        <v>T</v>
      </c>
      <c r="AA7" s="91" t="str">
        <f t="shared" si="30"/>
        <v>W</v>
      </c>
      <c r="AB7" s="91" t="str">
        <f t="shared" si="30"/>
        <v>T</v>
      </c>
      <c r="AC7" s="91" t="str">
        <f t="shared" si="30"/>
        <v>F</v>
      </c>
      <c r="AD7" s="91" t="str">
        <f t="shared" si="30"/>
        <v>S</v>
      </c>
      <c r="AE7" s="92" t="str">
        <f t="shared" si="30"/>
        <v>S</v>
      </c>
      <c r="AF7" s="90" t="str">
        <f t="shared" si="30"/>
        <v>M</v>
      </c>
      <c r="AG7" s="91" t="str">
        <f t="shared" si="30"/>
        <v>T</v>
      </c>
      <c r="AH7" s="91" t="str">
        <f t="shared" si="30"/>
        <v>W</v>
      </c>
      <c r="AI7" s="91" t="str">
        <f t="shared" si="30"/>
        <v>T</v>
      </c>
      <c r="AJ7" s="91" t="str">
        <f t="shared" si="30"/>
        <v>F</v>
      </c>
      <c r="AK7" s="91" t="str">
        <f t="shared" si="30"/>
        <v>S</v>
      </c>
      <c r="AL7" s="92" t="str">
        <f t="shared" si="30"/>
        <v>S</v>
      </c>
      <c r="AM7" s="90" t="str">
        <f t="shared" si="30"/>
        <v>M</v>
      </c>
      <c r="AN7" s="91" t="str">
        <f t="shared" si="30"/>
        <v>T</v>
      </c>
      <c r="AO7" s="91" t="str">
        <f t="shared" si="30"/>
        <v>W</v>
      </c>
      <c r="AP7" s="91" t="str">
        <f t="shared" si="30"/>
        <v>T</v>
      </c>
      <c r="AQ7" s="91" t="str">
        <f t="shared" ref="AQ7:BN7" si="31">CHOOSE(WEEKDAY(AQ6,1),"S","M","T","W","T","F","S")</f>
        <v>F</v>
      </c>
      <c r="AR7" s="91" t="str">
        <f t="shared" si="31"/>
        <v>S</v>
      </c>
      <c r="AS7" s="92" t="str">
        <f t="shared" si="31"/>
        <v>S</v>
      </c>
      <c r="AT7" s="90" t="str">
        <f t="shared" si="31"/>
        <v>M</v>
      </c>
      <c r="AU7" s="91" t="str">
        <f t="shared" si="31"/>
        <v>T</v>
      </c>
      <c r="AV7" s="91" t="str">
        <f t="shared" si="31"/>
        <v>W</v>
      </c>
      <c r="AW7" s="91" t="str">
        <f t="shared" si="31"/>
        <v>T</v>
      </c>
      <c r="AX7" s="91" t="str">
        <f t="shared" si="31"/>
        <v>F</v>
      </c>
      <c r="AY7" s="91" t="str">
        <f t="shared" si="31"/>
        <v>S</v>
      </c>
      <c r="AZ7" s="92" t="str">
        <f t="shared" si="31"/>
        <v>S</v>
      </c>
      <c r="BA7" s="90" t="str">
        <f t="shared" si="31"/>
        <v>M</v>
      </c>
      <c r="BB7" s="91" t="str">
        <f t="shared" si="31"/>
        <v>T</v>
      </c>
      <c r="BC7" s="91" t="str">
        <f t="shared" si="31"/>
        <v>W</v>
      </c>
      <c r="BD7" s="91" t="str">
        <f t="shared" si="31"/>
        <v>T</v>
      </c>
      <c r="BE7" s="91" t="str">
        <f t="shared" si="31"/>
        <v>F</v>
      </c>
      <c r="BF7" s="91" t="str">
        <f t="shared" si="31"/>
        <v>S</v>
      </c>
      <c r="BG7" s="92" t="str">
        <f t="shared" si="31"/>
        <v>S</v>
      </c>
      <c r="BH7" s="90" t="str">
        <f t="shared" si="31"/>
        <v>M</v>
      </c>
      <c r="BI7" s="91" t="str">
        <f t="shared" si="31"/>
        <v>T</v>
      </c>
      <c r="BJ7" s="91" t="str">
        <f t="shared" si="31"/>
        <v>W</v>
      </c>
      <c r="BK7" s="91" t="str">
        <f t="shared" si="31"/>
        <v>T</v>
      </c>
      <c r="BL7" s="91" t="str">
        <f t="shared" si="31"/>
        <v>F</v>
      </c>
      <c r="BM7" s="91" t="str">
        <f t="shared" si="31"/>
        <v>S</v>
      </c>
      <c r="BN7" s="92" t="str">
        <f t="shared" si="31"/>
        <v>S</v>
      </c>
      <c r="BO7" s="90" t="str">
        <f t="shared" ref="BO7:CP7" si="32">CHOOSE(WEEKDAY(BO6,1),"S","M","T","W","T","F","S")</f>
        <v>M</v>
      </c>
      <c r="BP7" s="91" t="str">
        <f t="shared" si="32"/>
        <v>T</v>
      </c>
      <c r="BQ7" s="91" t="str">
        <f t="shared" si="32"/>
        <v>W</v>
      </c>
      <c r="BR7" s="91" t="str">
        <f t="shared" si="32"/>
        <v>T</v>
      </c>
      <c r="BS7" s="91" t="str">
        <f t="shared" si="32"/>
        <v>F</v>
      </c>
      <c r="BT7" s="91" t="str">
        <f t="shared" si="32"/>
        <v>S</v>
      </c>
      <c r="BU7" s="92" t="str">
        <f t="shared" si="32"/>
        <v>S</v>
      </c>
      <c r="BV7" s="90" t="str">
        <f t="shared" si="32"/>
        <v>M</v>
      </c>
      <c r="BW7" s="91" t="str">
        <f t="shared" si="32"/>
        <v>T</v>
      </c>
      <c r="BX7" s="91" t="str">
        <f t="shared" si="32"/>
        <v>W</v>
      </c>
      <c r="BY7" s="91" t="str">
        <f t="shared" si="32"/>
        <v>T</v>
      </c>
      <c r="BZ7" s="91" t="str">
        <f t="shared" si="32"/>
        <v>F</v>
      </c>
      <c r="CA7" s="91" t="str">
        <f t="shared" si="32"/>
        <v>S</v>
      </c>
      <c r="CB7" s="92" t="str">
        <f t="shared" si="32"/>
        <v>S</v>
      </c>
      <c r="CC7" s="90" t="str">
        <f t="shared" si="32"/>
        <v>M</v>
      </c>
      <c r="CD7" s="91" t="str">
        <f t="shared" si="32"/>
        <v>T</v>
      </c>
      <c r="CE7" s="91" t="str">
        <f t="shared" si="32"/>
        <v>W</v>
      </c>
      <c r="CF7" s="91" t="str">
        <f t="shared" si="32"/>
        <v>T</v>
      </c>
      <c r="CG7" s="91" t="str">
        <f t="shared" si="32"/>
        <v>F</v>
      </c>
      <c r="CH7" s="91" t="str">
        <f t="shared" si="32"/>
        <v>S</v>
      </c>
      <c r="CI7" s="92" t="str">
        <f t="shared" si="32"/>
        <v>S</v>
      </c>
      <c r="CJ7" s="90" t="str">
        <f t="shared" si="32"/>
        <v>M</v>
      </c>
      <c r="CK7" s="91" t="str">
        <f t="shared" si="32"/>
        <v>T</v>
      </c>
      <c r="CL7" s="91" t="str">
        <f t="shared" si="32"/>
        <v>W</v>
      </c>
      <c r="CM7" s="91" t="str">
        <f t="shared" si="32"/>
        <v>T</v>
      </c>
      <c r="CN7" s="91" t="str">
        <f t="shared" si="32"/>
        <v>F</v>
      </c>
      <c r="CO7" s="91" t="str">
        <f t="shared" si="32"/>
        <v>S</v>
      </c>
      <c r="CP7" s="92" t="str">
        <f t="shared" si="32"/>
        <v>S</v>
      </c>
    </row>
    <row r="8" spans="1:94" s="31" customFormat="1" ht="18" x14ac:dyDescent="0.2">
      <c r="A8" s="59" t="str">
        <f>IF(ISERROR(VALUE(SUBSTITUTE(prevWBS,".",""))),"1",IF(ISERROR(FIND("`",SUBSTITUTE(prevWBS,".","`",1))),TEXT(VALUE(prevWBS)+1,"#"),TEXT(VALUE(LEFT(prevWBS,FIND("`",SUBSTITUTE(prevWBS,".","`",1))-1))+1,"#")))</f>
        <v>1</v>
      </c>
      <c r="B8" s="60" t="s">
        <v>109</v>
      </c>
      <c r="C8" s="61"/>
      <c r="D8" s="62"/>
      <c r="E8" s="63"/>
      <c r="F8" s="85" t="str">
        <f>IF(ISBLANK(E8)," - ",IF(G8=0,E8,E8+G8-1))</f>
        <v xml:space="preserve"> - </v>
      </c>
      <c r="G8" s="64"/>
      <c r="H8" s="65"/>
      <c r="I8" s="66" t="str">
        <f t="shared" ref="I8:I42" si="33">IF(OR(F8=0,E8=0)," - ",NETWORKDAYS(E8,F8))</f>
        <v xml:space="preserve"> - </v>
      </c>
      <c r="J8" s="69"/>
      <c r="K8" s="80"/>
      <c r="L8" s="80"/>
      <c r="M8" s="80"/>
      <c r="N8" s="80"/>
      <c r="O8" s="80"/>
      <c r="P8" s="80"/>
      <c r="Q8" s="80"/>
      <c r="R8" s="80"/>
      <c r="S8" s="80"/>
      <c r="T8" s="80"/>
      <c r="U8" s="80"/>
      <c r="V8" s="80"/>
      <c r="W8" s="80"/>
      <c r="X8" s="80"/>
      <c r="Y8" s="80"/>
      <c r="Z8" s="80"/>
      <c r="AA8" s="80"/>
      <c r="AB8" s="80"/>
      <c r="AC8" s="80"/>
      <c r="AD8" s="80"/>
      <c r="AE8" s="80"/>
      <c r="AF8" s="80"/>
      <c r="AG8" s="80"/>
      <c r="AH8" s="80"/>
      <c r="AI8" s="80"/>
      <c r="AJ8" s="80"/>
      <c r="AK8" s="80"/>
      <c r="AL8" s="80"/>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c r="BU8" s="80"/>
      <c r="BV8" s="80"/>
      <c r="BW8" s="80"/>
      <c r="BX8" s="80"/>
      <c r="BY8" s="80"/>
      <c r="BZ8" s="80"/>
      <c r="CA8" s="80"/>
      <c r="CB8" s="80"/>
      <c r="CC8" s="80"/>
      <c r="CD8" s="80"/>
      <c r="CE8" s="80"/>
      <c r="CF8" s="80"/>
      <c r="CG8" s="80"/>
      <c r="CH8" s="80"/>
      <c r="CI8" s="80"/>
      <c r="CJ8" s="80"/>
      <c r="CK8" s="80"/>
      <c r="CL8" s="80"/>
      <c r="CM8" s="80"/>
      <c r="CN8" s="80"/>
      <c r="CO8" s="80"/>
      <c r="CP8" s="80"/>
    </row>
    <row r="9" spans="1:94" s="37" customFormat="1" ht="18" x14ac:dyDescent="0.2">
      <c r="A9" s="36" t="str">
        <f t="shared" ref="A9:A21" si="34">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94" t="s">
        <v>115</v>
      </c>
      <c r="C9" s="37" t="s">
        <v>114</v>
      </c>
      <c r="D9" s="95"/>
      <c r="E9" s="74">
        <v>45557</v>
      </c>
      <c r="F9" s="75">
        <f>IF(ISBLANK(E9)," - ",IF(G9=0,E9,E9+G9-1))</f>
        <v>45560</v>
      </c>
      <c r="G9" s="38">
        <v>4</v>
      </c>
      <c r="H9" s="39">
        <v>1</v>
      </c>
      <c r="I9" s="40">
        <f>IF(OR(F9=0,E9=0)," - ",NETWORKDAYS(E9,F9))</f>
        <v>3</v>
      </c>
      <c r="J9" s="70"/>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row>
    <row r="10" spans="1:94" s="37" customFormat="1" ht="18" x14ac:dyDescent="0.2">
      <c r="A10" s="36" t="str">
        <f t="shared" si="34"/>
        <v>1.2</v>
      </c>
      <c r="B10" s="94" t="s">
        <v>132</v>
      </c>
      <c r="C10" s="37" t="s">
        <v>114</v>
      </c>
      <c r="D10" s="95"/>
      <c r="E10" s="74">
        <v>45559</v>
      </c>
      <c r="F10" s="75">
        <f t="shared" ref="F10:F40" si="35">IF(ISBLANK(E10)," - ",IF(G10=0,E10,E10+G10-1))</f>
        <v>45563</v>
      </c>
      <c r="G10" s="38">
        <v>5</v>
      </c>
      <c r="H10" s="39">
        <v>1</v>
      </c>
      <c r="I10" s="40">
        <f t="shared" si="33"/>
        <v>4</v>
      </c>
      <c r="J10" s="70"/>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row>
    <row r="11" spans="1:94" s="37" customFormat="1" ht="18" x14ac:dyDescent="0.2">
      <c r="A11" s="36" t="str">
        <f t="shared" si="34"/>
        <v>1.3</v>
      </c>
      <c r="B11" s="94" t="s">
        <v>116</v>
      </c>
      <c r="C11" s="37" t="s">
        <v>114</v>
      </c>
      <c r="D11" s="95"/>
      <c r="E11" s="74">
        <v>45561</v>
      </c>
      <c r="F11" s="75">
        <f t="shared" si="35"/>
        <v>45567</v>
      </c>
      <c r="G11" s="38">
        <v>7</v>
      </c>
      <c r="H11" s="39">
        <v>1</v>
      </c>
      <c r="I11" s="40">
        <f t="shared" si="33"/>
        <v>5</v>
      </c>
      <c r="J11" s="70"/>
      <c r="K11" s="36"/>
      <c r="L11" s="36"/>
      <c r="M11" s="81"/>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row>
    <row r="12" spans="1:94" s="37" customFormat="1" ht="18" x14ac:dyDescent="0.2">
      <c r="A12" s="36" t="str">
        <f t="shared" si="34"/>
        <v>1.4</v>
      </c>
      <c r="B12" s="94" t="s">
        <v>110</v>
      </c>
      <c r="C12" s="37" t="s">
        <v>114</v>
      </c>
      <c r="D12" s="95"/>
      <c r="E12" s="74">
        <v>45565</v>
      </c>
      <c r="F12" s="75">
        <f t="shared" si="35"/>
        <v>45624</v>
      </c>
      <c r="G12" s="38">
        <v>60</v>
      </c>
      <c r="H12" s="39">
        <v>1</v>
      </c>
      <c r="I12" s="40">
        <f t="shared" si="33"/>
        <v>44</v>
      </c>
      <c r="J12" s="70"/>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row>
    <row r="13" spans="1:94" s="37" customFormat="1" ht="18" x14ac:dyDescent="0.2">
      <c r="A13" s="3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3" s="96" t="s">
        <v>128</v>
      </c>
      <c r="C13" s="37" t="s">
        <v>119</v>
      </c>
      <c r="D13" s="95"/>
      <c r="E13" s="74">
        <v>45590</v>
      </c>
      <c r="F13" s="75">
        <f t="shared" ref="F13" si="36">IF(ISBLANK(E13)," - ",IF(G13=0,E13,E13+G13-1))</f>
        <v>45594</v>
      </c>
      <c r="G13" s="38">
        <v>5</v>
      </c>
      <c r="H13" s="39">
        <v>1</v>
      </c>
      <c r="I13" s="40">
        <f t="shared" ref="I13" si="37">IF(OR(F13=0,E13=0)," - ",NETWORKDAYS(E13,F13))</f>
        <v>3</v>
      </c>
      <c r="J13" s="70"/>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row>
    <row r="14" spans="1:94" s="37" customFormat="1" ht="18" x14ac:dyDescent="0.2">
      <c r="A14" s="3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14" s="96" t="s">
        <v>121</v>
      </c>
      <c r="C14" s="37" t="s">
        <v>119</v>
      </c>
      <c r="D14" s="95"/>
      <c r="E14" s="74">
        <v>45595</v>
      </c>
      <c r="F14" s="75">
        <f t="shared" si="35"/>
        <v>45599</v>
      </c>
      <c r="G14" s="38">
        <v>5</v>
      </c>
      <c r="H14" s="39">
        <v>1</v>
      </c>
      <c r="I14" s="40">
        <f t="shared" si="33"/>
        <v>3</v>
      </c>
      <c r="J14" s="70"/>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36"/>
      <c r="CL14" s="36"/>
      <c r="CM14" s="36"/>
      <c r="CN14" s="36"/>
      <c r="CO14" s="36"/>
      <c r="CP14" s="36"/>
    </row>
    <row r="15" spans="1:94" s="37" customFormat="1" ht="18" x14ac:dyDescent="0.2">
      <c r="A15" s="3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1.4.3</v>
      </c>
      <c r="B15" s="96" t="s">
        <v>127</v>
      </c>
      <c r="C15" s="37" t="s">
        <v>114</v>
      </c>
      <c r="D15" s="95"/>
      <c r="E15" s="74">
        <v>45591</v>
      </c>
      <c r="F15" s="75">
        <f t="shared" ref="F15" si="38">IF(ISBLANK(E15)," - ",IF(G15=0,E15,E15+G15-1))</f>
        <v>45595</v>
      </c>
      <c r="G15" s="38">
        <v>5</v>
      </c>
      <c r="H15" s="39">
        <v>1</v>
      </c>
      <c r="I15" s="40">
        <f t="shared" ref="I15" si="39">IF(OR(F15=0,E15=0)," - ",NETWORKDAYS(E15,F15))</f>
        <v>3</v>
      </c>
      <c r="J15" s="70"/>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row>
    <row r="16" spans="1:94" s="37" customFormat="1" ht="24" x14ac:dyDescent="0.2">
      <c r="A16" s="3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1.4.4</v>
      </c>
      <c r="B16" s="96" t="s">
        <v>131</v>
      </c>
      <c r="C16" s="37" t="s">
        <v>118</v>
      </c>
      <c r="D16" s="95"/>
      <c r="E16" s="74">
        <v>45570</v>
      </c>
      <c r="F16" s="75">
        <f t="shared" si="35"/>
        <v>45574</v>
      </c>
      <c r="G16" s="38">
        <v>5</v>
      </c>
      <c r="H16" s="39">
        <v>1</v>
      </c>
      <c r="I16" s="40">
        <f t="shared" si="33"/>
        <v>3</v>
      </c>
      <c r="J16" s="70"/>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row>
    <row r="17" spans="1:94" s="37" customFormat="1" ht="18" x14ac:dyDescent="0.2">
      <c r="A17" s="36" t="str">
        <f t="shared" si="34"/>
        <v>1.5</v>
      </c>
      <c r="B17" s="94" t="s">
        <v>120</v>
      </c>
      <c r="C17" s="37" t="s">
        <v>118</v>
      </c>
      <c r="D17" s="95"/>
      <c r="E17" s="74">
        <v>45586</v>
      </c>
      <c r="F17" s="75">
        <f t="shared" si="35"/>
        <v>45588</v>
      </c>
      <c r="G17" s="38">
        <v>3</v>
      </c>
      <c r="H17" s="39">
        <v>1</v>
      </c>
      <c r="I17" s="40">
        <f t="shared" si="33"/>
        <v>3</v>
      </c>
      <c r="J17" s="70"/>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row>
    <row r="18" spans="1:94" s="37" customFormat="1" ht="18" x14ac:dyDescent="0.2">
      <c r="A18" s="36" t="str">
        <f t="shared" si="34"/>
        <v>1.6</v>
      </c>
      <c r="B18" s="94" t="s">
        <v>111</v>
      </c>
      <c r="C18" s="37" t="s">
        <v>118</v>
      </c>
      <c r="D18" s="95"/>
      <c r="E18" s="74">
        <v>45594</v>
      </c>
      <c r="F18" s="75">
        <f t="shared" si="35"/>
        <v>45600</v>
      </c>
      <c r="G18" s="38">
        <v>7</v>
      </c>
      <c r="H18" s="39">
        <v>1</v>
      </c>
      <c r="I18" s="40">
        <f t="shared" si="33"/>
        <v>5</v>
      </c>
      <c r="J18" s="70"/>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row>
    <row r="19" spans="1:94" s="37" customFormat="1" ht="18" x14ac:dyDescent="0.2">
      <c r="A19" s="36" t="str">
        <f t="shared" si="34"/>
        <v>1.7</v>
      </c>
      <c r="B19" s="94" t="s">
        <v>129</v>
      </c>
      <c r="C19" s="37" t="s">
        <v>114</v>
      </c>
      <c r="D19" s="95"/>
      <c r="E19" s="74">
        <v>45597</v>
      </c>
      <c r="F19" s="75">
        <f t="shared" ref="F19:F20" si="40">IF(ISBLANK(E19)," - ",IF(G19=0,E19,E19+G19-1))</f>
        <v>45603</v>
      </c>
      <c r="G19" s="38">
        <v>7</v>
      </c>
      <c r="H19" s="39">
        <v>1</v>
      </c>
      <c r="I19" s="40">
        <f t="shared" ref="I19:I20" si="41">IF(OR(F19=0,E19=0)," - ",NETWORKDAYS(E19,F19))</f>
        <v>5</v>
      </c>
      <c r="J19" s="70"/>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row>
    <row r="20" spans="1:94" s="37" customFormat="1" ht="18" x14ac:dyDescent="0.2">
      <c r="A20" s="36" t="str">
        <f t="shared" si="34"/>
        <v>1.8</v>
      </c>
      <c r="B20" s="94" t="s">
        <v>126</v>
      </c>
      <c r="C20" s="37" t="s">
        <v>114</v>
      </c>
      <c r="D20" s="95"/>
      <c r="E20" s="74">
        <v>45597</v>
      </c>
      <c r="F20" s="75">
        <f t="shared" si="40"/>
        <v>45597</v>
      </c>
      <c r="G20" s="38">
        <v>1</v>
      </c>
      <c r="H20" s="39">
        <v>1</v>
      </c>
      <c r="I20" s="40">
        <f t="shared" si="41"/>
        <v>1</v>
      </c>
      <c r="J20" s="70"/>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row>
    <row r="21" spans="1:94" s="37" customFormat="1" ht="18" x14ac:dyDescent="0.2">
      <c r="A21" s="36" t="str">
        <f t="shared" si="34"/>
        <v>1.9</v>
      </c>
      <c r="B21" s="94"/>
      <c r="D21" s="95"/>
      <c r="E21" s="74">
        <v>45231</v>
      </c>
      <c r="F21" s="75">
        <f t="shared" si="35"/>
        <v>45231</v>
      </c>
      <c r="G21" s="38">
        <v>1</v>
      </c>
      <c r="H21" s="39">
        <v>0</v>
      </c>
      <c r="I21" s="40">
        <f>IF(OR(F21=0,E21=0)," - ",NETWORKDAYS(E21,F21))</f>
        <v>1</v>
      </c>
      <c r="J21" s="70"/>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row>
    <row r="22" spans="1:94" s="31" customFormat="1" ht="18" x14ac:dyDescent="0.2">
      <c r="A22" s="29" t="str">
        <f>IF(ISERROR(VALUE(SUBSTITUTE(prevWBS,".",""))),"1",IF(ISERROR(FIND("`",SUBSTITUTE(prevWBS,".","`",1))),TEXT(VALUE(prevWBS)+1,"#"),TEXT(VALUE(LEFT(prevWBS,FIND("`",SUBSTITUTE(prevWBS,".","`",1))-1))+1,"#")))</f>
        <v>2</v>
      </c>
      <c r="B22" s="30" t="s">
        <v>130</v>
      </c>
      <c r="D22" s="32"/>
      <c r="E22" s="76"/>
      <c r="F22" s="76" t="str">
        <f t="shared" si="35"/>
        <v xml:space="preserve"> - </v>
      </c>
      <c r="G22" s="33"/>
      <c r="H22" s="34"/>
      <c r="I22" s="35" t="str">
        <f t="shared" si="33"/>
        <v xml:space="preserve"> - </v>
      </c>
      <c r="J22" s="71"/>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2"/>
      <c r="BB22" s="82"/>
      <c r="BC22" s="82"/>
      <c r="BD22" s="82"/>
      <c r="BE22" s="82"/>
      <c r="BF22" s="82"/>
      <c r="BG22" s="82"/>
      <c r="BH22" s="82"/>
      <c r="BI22" s="82"/>
      <c r="BJ22" s="82"/>
      <c r="BK22" s="82"/>
      <c r="BL22" s="82"/>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row>
    <row r="23" spans="1:94" s="37" customFormat="1" ht="18" x14ac:dyDescent="0.2">
      <c r="A23" s="36" t="str">
        <f t="shared" ref="A23:A28" si="42">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3" s="94" t="s">
        <v>124</v>
      </c>
      <c r="C23" s="37" t="s">
        <v>118</v>
      </c>
      <c r="D23" s="95"/>
      <c r="E23" s="74">
        <v>45558</v>
      </c>
      <c r="F23" s="75">
        <f t="shared" si="35"/>
        <v>45561</v>
      </c>
      <c r="G23" s="38">
        <v>4</v>
      </c>
      <c r="H23" s="39">
        <v>1</v>
      </c>
      <c r="I23" s="40">
        <f t="shared" si="33"/>
        <v>4</v>
      </c>
      <c r="J23" s="70"/>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row>
    <row r="24" spans="1:94" s="37" customFormat="1" ht="18" x14ac:dyDescent="0.2">
      <c r="A24" s="36" t="str">
        <f t="shared" si="42"/>
        <v>2.2</v>
      </c>
      <c r="B24" s="94" t="s">
        <v>123</v>
      </c>
      <c r="C24" s="37" t="s">
        <v>118</v>
      </c>
      <c r="D24" s="95"/>
      <c r="E24" s="74">
        <v>45561</v>
      </c>
      <c r="F24" s="75">
        <f t="shared" si="35"/>
        <v>45563</v>
      </c>
      <c r="G24" s="38">
        <v>3</v>
      </c>
      <c r="H24" s="39">
        <v>1</v>
      </c>
      <c r="I24" s="40">
        <f t="shared" si="33"/>
        <v>2</v>
      </c>
      <c r="J24" s="70"/>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row>
    <row r="25" spans="1:94" s="37" customFormat="1" ht="18" x14ac:dyDescent="0.2">
      <c r="A25" s="36" t="str">
        <f t="shared" si="42"/>
        <v>2.3</v>
      </c>
      <c r="B25" s="94" t="s">
        <v>122</v>
      </c>
      <c r="C25" s="37" t="s">
        <v>118</v>
      </c>
      <c r="D25" s="95"/>
      <c r="E25" s="74">
        <v>43145</v>
      </c>
      <c r="F25" s="75">
        <f t="shared" si="35"/>
        <v>43147</v>
      </c>
      <c r="G25" s="38">
        <v>3</v>
      </c>
      <c r="H25" s="39">
        <v>1</v>
      </c>
      <c r="I25" s="40">
        <f t="shared" si="33"/>
        <v>3</v>
      </c>
      <c r="J25" s="70"/>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row>
    <row r="26" spans="1:94" s="37" customFormat="1" ht="18" x14ac:dyDescent="0.2">
      <c r="A26" s="36" t="str">
        <f t="shared" si="42"/>
        <v>2.4</v>
      </c>
      <c r="B26" s="94" t="s">
        <v>125</v>
      </c>
      <c r="C26" s="37" t="s">
        <v>118</v>
      </c>
      <c r="D26" s="95"/>
      <c r="E26" s="74">
        <v>45594</v>
      </c>
      <c r="F26" s="75">
        <f t="shared" ref="F26" si="43">IF(ISBLANK(E26)," - ",IF(G26=0,E26,E26+G26-1))</f>
        <v>45600</v>
      </c>
      <c r="G26" s="38">
        <v>7</v>
      </c>
      <c r="H26" s="39">
        <v>1</v>
      </c>
      <c r="I26" s="40">
        <f t="shared" ref="I26" si="44">IF(OR(F26=0,E26=0)," - ",NETWORKDAYS(E26,F26))</f>
        <v>5</v>
      </c>
      <c r="J26" s="70"/>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row>
    <row r="27" spans="1:94" s="37" customFormat="1" ht="18" x14ac:dyDescent="0.2">
      <c r="A27" s="36" t="str">
        <f t="shared" si="42"/>
        <v>2.5</v>
      </c>
      <c r="B27" s="94" t="s">
        <v>9</v>
      </c>
      <c r="D27" s="95"/>
      <c r="E27" s="74"/>
      <c r="F27" s="75" t="str">
        <f t="shared" si="35"/>
        <v xml:space="preserve"> - </v>
      </c>
      <c r="G27" s="38"/>
      <c r="H27" s="39">
        <v>0</v>
      </c>
      <c r="I27" s="40" t="str">
        <f t="shared" si="33"/>
        <v xml:space="preserve"> - </v>
      </c>
      <c r="J27" s="70"/>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row>
    <row r="28" spans="1:94" s="37" customFormat="1" ht="18" x14ac:dyDescent="0.2">
      <c r="A28" s="36" t="str">
        <f t="shared" si="42"/>
        <v>2.6</v>
      </c>
      <c r="B28" s="94" t="s">
        <v>9</v>
      </c>
      <c r="D28" s="95"/>
      <c r="E28" s="74"/>
      <c r="F28" s="75" t="str">
        <f t="shared" si="35"/>
        <v xml:space="preserve"> - </v>
      </c>
      <c r="G28" s="38"/>
      <c r="H28" s="39">
        <v>0</v>
      </c>
      <c r="I28" s="40" t="str">
        <f t="shared" si="33"/>
        <v xml:space="preserve"> - </v>
      </c>
      <c r="J28" s="70"/>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row>
    <row r="29" spans="1:94" s="31" customFormat="1" ht="18" x14ac:dyDescent="0.2">
      <c r="A29" s="29" t="str">
        <f>IF(ISERROR(VALUE(SUBSTITUTE(prevWBS,".",""))),"1",IF(ISERROR(FIND("`",SUBSTITUTE(prevWBS,".","`",1))),TEXT(VALUE(prevWBS)+1,"#"),TEXT(VALUE(LEFT(prevWBS,FIND("`",SUBSTITUTE(prevWBS,".","`",1))-1))+1,"#")))</f>
        <v>3</v>
      </c>
      <c r="B29" s="30" t="s">
        <v>117</v>
      </c>
      <c r="D29" s="32"/>
      <c r="E29" s="76"/>
      <c r="F29" s="76" t="str">
        <f t="shared" si="35"/>
        <v xml:space="preserve"> - </v>
      </c>
      <c r="G29" s="33"/>
      <c r="H29" s="34"/>
      <c r="I29" s="35" t="str">
        <f t="shared" si="33"/>
        <v xml:space="preserve"> - </v>
      </c>
      <c r="J29" s="71"/>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row>
    <row r="30" spans="1:94" s="37" customFormat="1" ht="18" x14ac:dyDescent="0.2">
      <c r="A30" s="3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30" s="94" t="s">
        <v>112</v>
      </c>
      <c r="D30" s="95"/>
      <c r="E30" s="74"/>
      <c r="F30" s="75" t="str">
        <f t="shared" si="35"/>
        <v xml:space="preserve"> - </v>
      </c>
      <c r="G30" s="38">
        <v>4</v>
      </c>
      <c r="H30" s="39">
        <v>0</v>
      </c>
      <c r="I30" s="40" t="str">
        <f t="shared" si="33"/>
        <v xml:space="preserve"> - </v>
      </c>
      <c r="J30" s="70"/>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row>
    <row r="31" spans="1:94" s="37" customFormat="1" ht="18" x14ac:dyDescent="0.2">
      <c r="A31" s="3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31" s="94"/>
      <c r="D31" s="95"/>
      <c r="E31" s="74"/>
      <c r="F31" s="75" t="str">
        <f t="shared" si="35"/>
        <v xml:space="preserve"> - </v>
      </c>
      <c r="G31" s="38">
        <v>3</v>
      </c>
      <c r="H31" s="39">
        <v>0</v>
      </c>
      <c r="I31" s="40" t="str">
        <f t="shared" si="33"/>
        <v xml:space="preserve"> - </v>
      </c>
      <c r="J31" s="70"/>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row>
    <row r="32" spans="1:94" s="37" customFormat="1" ht="18" x14ac:dyDescent="0.2">
      <c r="A32" s="3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32" s="94" t="s">
        <v>9</v>
      </c>
      <c r="D32" s="95"/>
      <c r="E32" s="74"/>
      <c r="F32" s="75" t="str">
        <f t="shared" si="35"/>
        <v xml:space="preserve"> - </v>
      </c>
      <c r="G32" s="38">
        <v>3</v>
      </c>
      <c r="H32" s="39">
        <v>0</v>
      </c>
      <c r="I32" s="40" t="str">
        <f t="shared" si="33"/>
        <v xml:space="preserve"> - </v>
      </c>
      <c r="J32" s="70"/>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row>
    <row r="33" spans="1:94" s="37" customFormat="1" ht="18" x14ac:dyDescent="0.2">
      <c r="A33" s="3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33" s="94" t="s">
        <v>9</v>
      </c>
      <c r="D33" s="95"/>
      <c r="E33" s="74"/>
      <c r="F33" s="75" t="str">
        <f t="shared" si="35"/>
        <v xml:space="preserve"> - </v>
      </c>
      <c r="G33" s="38">
        <v>6</v>
      </c>
      <c r="H33" s="39">
        <v>0</v>
      </c>
      <c r="I33" s="40" t="str">
        <f t="shared" si="33"/>
        <v xml:space="preserve"> - </v>
      </c>
      <c r="J33" s="70"/>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row>
    <row r="34" spans="1:94" s="37" customFormat="1" ht="18" x14ac:dyDescent="0.2">
      <c r="A34" s="3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34" s="94" t="s">
        <v>9</v>
      </c>
      <c r="D34" s="95"/>
      <c r="E34" s="74"/>
      <c r="F34" s="75" t="str">
        <f t="shared" si="35"/>
        <v xml:space="preserve"> - </v>
      </c>
      <c r="G34" s="38">
        <v>3</v>
      </c>
      <c r="H34" s="39">
        <v>0</v>
      </c>
      <c r="I34" s="40" t="str">
        <f t="shared" si="33"/>
        <v xml:space="preserve"> - </v>
      </c>
      <c r="J34" s="70"/>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row>
    <row r="35" spans="1:94" s="31" customFormat="1" ht="18" x14ac:dyDescent="0.2">
      <c r="A35" s="29" t="str">
        <f>IF(ISERROR(VALUE(SUBSTITUTE(prevWBS,".",""))),"1",IF(ISERROR(FIND("`",SUBSTITUTE(prevWBS,".","`",1))),TEXT(VALUE(prevWBS)+1,"#"),TEXT(VALUE(LEFT(prevWBS,FIND("`",SUBSTITUTE(prevWBS,".","`",1))-1))+1,"#")))</f>
        <v>4</v>
      </c>
      <c r="B35" s="30" t="s">
        <v>8</v>
      </c>
      <c r="D35" s="32"/>
      <c r="E35" s="76"/>
      <c r="F35" s="76" t="str">
        <f t="shared" si="35"/>
        <v xml:space="preserve"> - </v>
      </c>
      <c r="G35" s="33"/>
      <c r="H35" s="34"/>
      <c r="I35" s="35" t="str">
        <f t="shared" si="33"/>
        <v xml:space="preserve"> - </v>
      </c>
      <c r="J35" s="71"/>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2"/>
      <c r="AX35" s="82"/>
      <c r="AY35" s="82"/>
      <c r="AZ35" s="82"/>
      <c r="BA35" s="82"/>
      <c r="BB35" s="82"/>
      <c r="BC35" s="82"/>
      <c r="BD35" s="82"/>
      <c r="BE35" s="82"/>
      <c r="BF35" s="82"/>
      <c r="BG35" s="82"/>
      <c r="BH35" s="82"/>
      <c r="BI35" s="82"/>
      <c r="BJ35" s="82"/>
      <c r="BK35" s="82"/>
      <c r="BL35" s="82"/>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row>
    <row r="36" spans="1:94" s="37" customFormat="1" ht="18" x14ac:dyDescent="0.2">
      <c r="A36" s="3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6" s="94" t="s">
        <v>9</v>
      </c>
      <c r="D36" s="95"/>
      <c r="E36" s="74"/>
      <c r="F36" s="75" t="str">
        <f t="shared" si="35"/>
        <v xml:space="preserve"> - </v>
      </c>
      <c r="G36" s="38">
        <v>1</v>
      </c>
      <c r="H36" s="39">
        <v>0</v>
      </c>
      <c r="I36" s="40" t="str">
        <f t="shared" si="33"/>
        <v xml:space="preserve"> - </v>
      </c>
      <c r="J36" s="70"/>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row>
    <row r="37" spans="1:94" s="37" customFormat="1" ht="18" x14ac:dyDescent="0.2">
      <c r="A37" s="3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7" s="94" t="s">
        <v>9</v>
      </c>
      <c r="D37" s="95"/>
      <c r="E37" s="74"/>
      <c r="F37" s="75" t="str">
        <f t="shared" si="35"/>
        <v xml:space="preserve"> - </v>
      </c>
      <c r="G37" s="38">
        <v>1</v>
      </c>
      <c r="H37" s="39">
        <v>0</v>
      </c>
      <c r="I37" s="40" t="str">
        <f t="shared" si="33"/>
        <v xml:space="preserve"> - </v>
      </c>
      <c r="J37" s="70"/>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row>
    <row r="38" spans="1:94" s="37" customFormat="1" ht="18" x14ac:dyDescent="0.2">
      <c r="A38" s="3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8" s="94" t="s">
        <v>9</v>
      </c>
      <c r="D38" s="95"/>
      <c r="E38" s="74"/>
      <c r="F38" s="75" t="str">
        <f t="shared" si="35"/>
        <v xml:space="preserve"> - </v>
      </c>
      <c r="G38" s="38">
        <v>1</v>
      </c>
      <c r="H38" s="39">
        <v>0</v>
      </c>
      <c r="I38" s="40" t="str">
        <f t="shared" si="33"/>
        <v xml:space="preserve"> - </v>
      </c>
      <c r="J38" s="70"/>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row>
    <row r="39" spans="1:94" s="37" customFormat="1" ht="18" x14ac:dyDescent="0.2">
      <c r="A39" s="3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9" s="94" t="s">
        <v>9</v>
      </c>
      <c r="D39" s="95"/>
      <c r="E39" s="74"/>
      <c r="F39" s="75" t="str">
        <f t="shared" si="35"/>
        <v xml:space="preserve"> - </v>
      </c>
      <c r="G39" s="38">
        <v>1</v>
      </c>
      <c r="H39" s="39">
        <v>0</v>
      </c>
      <c r="I39" s="40" t="str">
        <f t="shared" si="33"/>
        <v xml:space="preserve"> - </v>
      </c>
      <c r="J39" s="70"/>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row>
    <row r="40" spans="1:94" s="37" customFormat="1" ht="18" x14ac:dyDescent="0.2">
      <c r="A40" s="3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40" s="94" t="s">
        <v>9</v>
      </c>
      <c r="D40" s="95"/>
      <c r="E40" s="74"/>
      <c r="F40" s="75" t="str">
        <f t="shared" si="35"/>
        <v xml:space="preserve"> - </v>
      </c>
      <c r="G40" s="38">
        <v>1</v>
      </c>
      <c r="H40" s="39">
        <v>0</v>
      </c>
      <c r="I40" s="40" t="str">
        <f t="shared" si="33"/>
        <v xml:space="preserve"> - </v>
      </c>
      <c r="J40" s="70"/>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row>
    <row r="41" spans="1:94" s="46" customFormat="1" ht="18" x14ac:dyDescent="0.2">
      <c r="A41" s="36"/>
      <c r="B41" s="41"/>
      <c r="C41" s="41"/>
      <c r="D41" s="42"/>
      <c r="E41" s="77"/>
      <c r="F41" s="77"/>
      <c r="G41" s="43"/>
      <c r="H41" s="44"/>
      <c r="I41" s="45" t="str">
        <f t="shared" si="33"/>
        <v xml:space="preserve"> - </v>
      </c>
      <c r="J41" s="72"/>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row>
    <row r="42" spans="1:94" s="46" customFormat="1" ht="18" x14ac:dyDescent="0.2">
      <c r="A42" s="36"/>
      <c r="B42" s="41"/>
      <c r="C42" s="41"/>
      <c r="D42" s="42"/>
      <c r="E42" s="77"/>
      <c r="F42" s="77"/>
      <c r="G42" s="43"/>
      <c r="H42" s="44"/>
      <c r="I42" s="45" t="str">
        <f t="shared" si="33"/>
        <v xml:space="preserve"> - </v>
      </c>
      <c r="J42" s="72"/>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row>
    <row r="43" spans="1:94" s="51" customFormat="1" ht="18" x14ac:dyDescent="0.2">
      <c r="A43" s="47" t="s">
        <v>1</v>
      </c>
      <c r="B43" s="48"/>
      <c r="C43" s="49"/>
      <c r="D43" s="49"/>
      <c r="E43" s="78"/>
      <c r="F43" s="78"/>
      <c r="G43" s="50"/>
      <c r="H43" s="50"/>
      <c r="I43" s="50"/>
      <c r="J43" s="73"/>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c r="BY43" s="36"/>
      <c r="BZ43" s="36"/>
      <c r="CA43" s="36"/>
      <c r="CB43" s="36"/>
      <c r="CC43" s="36"/>
      <c r="CD43" s="36"/>
      <c r="CE43" s="36"/>
      <c r="CF43" s="36"/>
      <c r="CG43" s="36"/>
      <c r="CH43" s="36"/>
      <c r="CI43" s="36"/>
      <c r="CJ43" s="36"/>
      <c r="CK43" s="36"/>
      <c r="CL43" s="36"/>
      <c r="CM43" s="36"/>
      <c r="CN43" s="36"/>
      <c r="CO43" s="36"/>
      <c r="CP43" s="36"/>
    </row>
    <row r="44" spans="1:94" s="46" customFormat="1" ht="18" x14ac:dyDescent="0.2">
      <c r="A44" s="52" t="s">
        <v>23</v>
      </c>
      <c r="B44" s="53"/>
      <c r="C44" s="53"/>
      <c r="D44" s="53"/>
      <c r="E44" s="79"/>
      <c r="F44" s="79"/>
      <c r="G44" s="53"/>
      <c r="H44" s="53"/>
      <c r="I44" s="53"/>
      <c r="J44" s="73"/>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36"/>
      <c r="CE44" s="36"/>
      <c r="CF44" s="36"/>
      <c r="CG44" s="36"/>
      <c r="CH44" s="36"/>
      <c r="CI44" s="36"/>
      <c r="CJ44" s="36"/>
      <c r="CK44" s="36"/>
      <c r="CL44" s="36"/>
      <c r="CM44" s="36"/>
      <c r="CN44" s="36"/>
      <c r="CO44" s="36"/>
      <c r="CP44" s="36"/>
    </row>
    <row r="45" spans="1:94" s="46" customFormat="1" ht="18" x14ac:dyDescent="0.2">
      <c r="A45" s="98" t="str">
        <f>IF(ISERROR(VALUE(SUBSTITUTE(prevWBS,".",""))),"1",IF(ISERROR(FIND("`",SUBSTITUTE(prevWBS,".","`",1))),TEXT(VALUE(prevWBS)+1,"#"),TEXT(VALUE(LEFT(prevWBS,FIND("`",SUBSTITUTE(prevWBS,".","`",1))-1))+1,"#")))</f>
        <v>1</v>
      </c>
      <c r="B45" s="99" t="s">
        <v>51</v>
      </c>
      <c r="C45" s="54"/>
      <c r="D45" s="55"/>
      <c r="E45" s="74"/>
      <c r="F45" s="75" t="str">
        <f t="shared" ref="F45:F48" si="45">IF(ISBLANK(E45)," - ",IF(G45=0,E45,E45+G45-1))</f>
        <v xml:space="preserve"> - </v>
      </c>
      <c r="G45" s="38"/>
      <c r="H45" s="39"/>
      <c r="I45" s="40" t="str">
        <f>IF(OR(F45=0,E45=0)," - ",NETWORKDAYS(E45,F45))</f>
        <v xml:space="preserve"> - </v>
      </c>
      <c r="J45" s="70"/>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row>
    <row r="46" spans="1:94" s="46" customFormat="1" ht="18" x14ac:dyDescent="0.2">
      <c r="A46" s="3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6" s="56" t="s">
        <v>37</v>
      </c>
      <c r="C46" s="56"/>
      <c r="D46" s="55"/>
      <c r="E46" s="74"/>
      <c r="F46" s="75" t="str">
        <f t="shared" si="45"/>
        <v xml:space="preserve"> - </v>
      </c>
      <c r="G46" s="38"/>
      <c r="H46" s="39"/>
      <c r="I46" s="40" t="str">
        <f t="shared" ref="I46:I48" si="46">IF(OR(F46=0,E46=0)," - ",NETWORKDAYS(E46,F46))</f>
        <v xml:space="preserve"> - </v>
      </c>
      <c r="J46" s="70"/>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c r="CD46" s="36"/>
      <c r="CE46" s="36"/>
      <c r="CF46" s="36"/>
      <c r="CG46" s="36"/>
      <c r="CH46" s="36"/>
      <c r="CI46" s="36"/>
      <c r="CJ46" s="36"/>
      <c r="CK46" s="36"/>
      <c r="CL46" s="36"/>
      <c r="CM46" s="36"/>
      <c r="CN46" s="36"/>
      <c r="CO46" s="36"/>
      <c r="CP46" s="36"/>
    </row>
    <row r="47" spans="1:94" s="46" customFormat="1" ht="18" x14ac:dyDescent="0.2">
      <c r="A47" s="3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7" s="57" t="s">
        <v>38</v>
      </c>
      <c r="C47" s="56"/>
      <c r="D47" s="55"/>
      <c r="E47" s="74"/>
      <c r="F47" s="75" t="str">
        <f t="shared" si="45"/>
        <v xml:space="preserve"> - </v>
      </c>
      <c r="G47" s="38"/>
      <c r="H47" s="39"/>
      <c r="I47" s="40" t="str">
        <f t="shared" si="46"/>
        <v xml:space="preserve"> - </v>
      </c>
      <c r="J47" s="70"/>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c r="CD47" s="36"/>
      <c r="CE47" s="36"/>
      <c r="CF47" s="36"/>
      <c r="CG47" s="36"/>
      <c r="CH47" s="36"/>
      <c r="CI47" s="36"/>
      <c r="CJ47" s="36"/>
      <c r="CK47" s="36"/>
      <c r="CL47" s="36"/>
      <c r="CM47" s="36"/>
      <c r="CN47" s="36"/>
      <c r="CO47" s="36"/>
      <c r="CP47" s="36"/>
    </row>
    <row r="48" spans="1:94" s="46" customFormat="1" ht="18" x14ac:dyDescent="0.2">
      <c r="A48" s="36"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8" s="57" t="s">
        <v>39</v>
      </c>
      <c r="C48" s="56"/>
      <c r="D48" s="55"/>
      <c r="E48" s="74"/>
      <c r="F48" s="75" t="str">
        <f t="shared" si="45"/>
        <v xml:space="preserve"> - </v>
      </c>
      <c r="G48" s="38"/>
      <c r="H48" s="39"/>
      <c r="I48" s="40" t="str">
        <f t="shared" si="46"/>
        <v xml:space="preserve"> - </v>
      </c>
      <c r="J48" s="70"/>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36"/>
      <c r="BZ48" s="36"/>
      <c r="CA48" s="36"/>
      <c r="CB48" s="36"/>
      <c r="CC48" s="36"/>
      <c r="CD48" s="36"/>
      <c r="CE48" s="36"/>
      <c r="CF48" s="36"/>
      <c r="CG48" s="36"/>
      <c r="CH48" s="36"/>
      <c r="CI48" s="36"/>
      <c r="CJ48" s="36"/>
      <c r="CK48" s="36"/>
      <c r="CL48" s="36"/>
      <c r="CM48" s="36"/>
      <c r="CN48" s="36"/>
      <c r="CO48" s="36"/>
      <c r="CP48" s="36"/>
    </row>
    <row r="49" spans="1:1" s="16" customFormat="1" x14ac:dyDescent="0.2">
      <c r="A49" s="126" t="str">
        <f>HYPERLINK("https://vertex42.link/HowToCreateAGanttChart","► Watch How to Create a Gantt Chart in Excel")</f>
        <v>► Watch How to Create a Gantt Chart in Excel</v>
      </c>
    </row>
  </sheetData>
  <sheetProtection formatCells="0" formatColumns="0" formatRows="0" insertRows="0" deleteRows="0"/>
  <mergeCells count="27">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 ref="CJ4:CP4"/>
    <mergeCell ref="CJ5:CP5"/>
    <mergeCell ref="BO4:BU4"/>
    <mergeCell ref="BO5:BU5"/>
    <mergeCell ref="BV4:CB4"/>
    <mergeCell ref="BV5:CB5"/>
    <mergeCell ref="CC4:CI4"/>
    <mergeCell ref="CC5:CI5"/>
  </mergeCells>
  <phoneticPr fontId="3" type="noConversion"/>
  <conditionalFormatting sqref="H8:H48">
    <cfRule type="dataBar" priority="18">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CP7">
    <cfRule type="expression" dxfId="3" priority="2">
      <formula>K$6=TODAY()</formula>
    </cfRule>
  </conditionalFormatting>
  <conditionalFormatting sqref="K6:CP48">
    <cfRule type="expression" dxfId="2" priority="1">
      <formula>K$6=TODAY()</formula>
    </cfRule>
  </conditionalFormatting>
  <conditionalFormatting sqref="K8:CP48">
    <cfRule type="expression" dxfId="1" priority="3">
      <formula>AND($E8&lt;=K$6,ROUNDDOWN(($F8-$E8+1)*$H8,0)+$E8-1&gt;=K$6)</formula>
    </cfRule>
    <cfRule type="expression" dxfId="0" priority="4">
      <formula>AND(NOT(ISBLANK($E8)),$E8&lt;=K$6,$F8&gt;=K$6)</formula>
    </cfRule>
  </conditionalFormatting>
  <dataValidations disablePrompts="1"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A41:B42 B36 B37:B39 B32:B33 B27 G18 A44:B44 B43 E22 E29 E35 E41:H44 G22:H22 G29:H29 G35:H39 H27 G45 G46:G47 G48 H30:H33" unlockedFormula="1"/>
    <ignoredError sqref="A35 A29 A22"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95250</xdr:colOff>
                    <xdr:row>1</xdr:row>
                    <xdr:rowOff>123825</xdr:rowOff>
                  </from>
                  <to>
                    <xdr:col>94</xdr:col>
                    <xdr:colOff>276225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topLeftCell="A55" workbookViewId="0">
      <selection activeCell="E39" sqref="E39"/>
    </sheetView>
  </sheetViews>
  <sheetFormatPr defaultColWidth="8.85546875" defaultRowHeight="12.75" x14ac:dyDescent="0.2"/>
  <cols>
    <col min="1" max="1" width="5.5703125" style="2" customWidth="1"/>
    <col min="2" max="2" width="90.42578125" style="2" customWidth="1"/>
    <col min="3" max="3" width="16.42578125" style="2" bestFit="1" customWidth="1"/>
    <col min="4" max="16384" width="8.85546875" style="2"/>
  </cols>
  <sheetData>
    <row r="1" spans="1:3" ht="30" customHeight="1" x14ac:dyDescent="0.2">
      <c r="A1" s="21" t="s">
        <v>96</v>
      </c>
      <c r="B1" s="22"/>
    </row>
    <row r="2" spans="1:3" ht="14.25" x14ac:dyDescent="0.2">
      <c r="A2" s="106" t="s">
        <v>24</v>
      </c>
      <c r="B2" s="3"/>
    </row>
    <row r="3" spans="1:3" x14ac:dyDescent="0.2">
      <c r="B3" s="3"/>
    </row>
    <row r="4" spans="1:3" ht="18" x14ac:dyDescent="0.25">
      <c r="A4" s="101" t="s">
        <v>63</v>
      </c>
      <c r="B4" s="13"/>
    </row>
    <row r="5" spans="1:3" ht="57" x14ac:dyDescent="0.2">
      <c r="B5" s="107" t="s">
        <v>52</v>
      </c>
    </row>
    <row r="7" spans="1:3" ht="28.5" x14ac:dyDescent="0.2">
      <c r="B7" s="107" t="s">
        <v>64</v>
      </c>
    </row>
    <row r="9" spans="1:3" ht="14.25" x14ac:dyDescent="0.2">
      <c r="B9" s="106" t="s">
        <v>35</v>
      </c>
    </row>
    <row r="11" spans="1:3" ht="28.5" x14ac:dyDescent="0.2">
      <c r="B11" s="105" t="s">
        <v>36</v>
      </c>
    </row>
    <row r="13" spans="1:3" ht="18" x14ac:dyDescent="0.25">
      <c r="A13" s="136" t="s">
        <v>4</v>
      </c>
      <c r="B13" s="136"/>
    </row>
    <row r="15" spans="1:3" s="102" customFormat="1" ht="18" x14ac:dyDescent="0.2">
      <c r="A15" s="109"/>
      <c r="B15" s="108" t="s">
        <v>55</v>
      </c>
    </row>
    <row r="16" spans="1:3" s="102" customFormat="1" ht="18" x14ac:dyDescent="0.2">
      <c r="A16" s="109"/>
      <c r="B16" s="108" t="s">
        <v>53</v>
      </c>
      <c r="C16" s="104" t="s">
        <v>3</v>
      </c>
    </row>
    <row r="17" spans="1:3" ht="18" x14ac:dyDescent="0.25">
      <c r="A17" s="110"/>
      <c r="B17" s="108" t="s">
        <v>57</v>
      </c>
    </row>
    <row r="18" spans="1:3" ht="18" x14ac:dyDescent="0.25">
      <c r="A18" s="110"/>
      <c r="B18" s="108" t="s">
        <v>65</v>
      </c>
    </row>
    <row r="19" spans="1:3" ht="18" x14ac:dyDescent="0.25">
      <c r="A19" s="110"/>
      <c r="B19" s="108" t="s">
        <v>66</v>
      </c>
    </row>
    <row r="20" spans="1:3" s="102" customFormat="1" ht="18" x14ac:dyDescent="0.2">
      <c r="A20" s="109"/>
      <c r="B20" s="108" t="s">
        <v>54</v>
      </c>
      <c r="C20" s="103" t="s">
        <v>2</v>
      </c>
    </row>
    <row r="21" spans="1:3" ht="18" x14ac:dyDescent="0.25">
      <c r="A21" s="110"/>
      <c r="B21" s="108" t="s">
        <v>56</v>
      </c>
    </row>
    <row r="22" spans="1:3" ht="18" x14ac:dyDescent="0.25">
      <c r="A22" s="110"/>
      <c r="B22" s="111" t="s">
        <v>58</v>
      </c>
    </row>
    <row r="23" spans="1:3" ht="18" x14ac:dyDescent="0.25">
      <c r="A23" s="110"/>
      <c r="B23" s="4"/>
    </row>
    <row r="24" spans="1:3" ht="18" x14ac:dyDescent="0.25">
      <c r="A24" s="136" t="s">
        <v>59</v>
      </c>
      <c r="B24" s="136"/>
    </row>
    <row r="25" spans="1:3" ht="43.5" x14ac:dyDescent="0.25">
      <c r="A25" s="110"/>
      <c r="B25" s="108" t="s">
        <v>67</v>
      </c>
    </row>
    <row r="26" spans="1:3" ht="18" x14ac:dyDescent="0.25">
      <c r="A26" s="110"/>
      <c r="B26" s="108"/>
    </row>
    <row r="27" spans="1:3" ht="18" x14ac:dyDescent="0.25">
      <c r="A27" s="110"/>
      <c r="B27" s="125" t="s">
        <v>71</v>
      </c>
    </row>
    <row r="28" spans="1:3" ht="18" x14ac:dyDescent="0.25">
      <c r="A28" s="110"/>
      <c r="B28" s="108" t="s">
        <v>60</v>
      </c>
    </row>
    <row r="29" spans="1:3" ht="28.5" x14ac:dyDescent="0.25">
      <c r="A29" s="110"/>
      <c r="B29" s="108" t="s">
        <v>62</v>
      </c>
    </row>
    <row r="30" spans="1:3" ht="18" x14ac:dyDescent="0.25">
      <c r="A30" s="110"/>
      <c r="B30" s="108"/>
    </row>
    <row r="31" spans="1:3" ht="18" x14ac:dyDescent="0.25">
      <c r="A31" s="110"/>
      <c r="B31" s="125" t="s">
        <v>68</v>
      </c>
    </row>
    <row r="32" spans="1:3" ht="18" x14ac:dyDescent="0.25">
      <c r="A32" s="110"/>
      <c r="B32" s="108" t="s">
        <v>61</v>
      </c>
    </row>
    <row r="33" spans="1:2" ht="18" x14ac:dyDescent="0.25">
      <c r="A33" s="110"/>
      <c r="B33" s="108" t="s">
        <v>69</v>
      </c>
    </row>
    <row r="34" spans="1:2" ht="18" x14ac:dyDescent="0.25">
      <c r="A34" s="110"/>
      <c r="B34" s="4"/>
    </row>
    <row r="35" spans="1:2" ht="28.5" x14ac:dyDescent="0.25">
      <c r="A35" s="110"/>
      <c r="B35" s="108" t="s">
        <v>102</v>
      </c>
    </row>
    <row r="36" spans="1:2" ht="18" x14ac:dyDescent="0.25">
      <c r="A36" s="110"/>
      <c r="B36" s="112" t="s">
        <v>70</v>
      </c>
    </row>
    <row r="37" spans="1:2" ht="18" x14ac:dyDescent="0.25">
      <c r="A37" s="110"/>
      <c r="B37" s="4"/>
    </row>
    <row r="38" spans="1:2" ht="18" x14ac:dyDescent="0.25">
      <c r="A38" s="136" t="s">
        <v>11</v>
      </c>
      <c r="B38" s="136"/>
    </row>
    <row r="39" spans="1:2" ht="28.5" x14ac:dyDescent="0.2">
      <c r="B39" s="108" t="s">
        <v>73</v>
      </c>
    </row>
    <row r="41" spans="1:2" ht="14.25" x14ac:dyDescent="0.2">
      <c r="B41" s="108" t="s">
        <v>74</v>
      </c>
    </row>
    <row r="43" spans="1:2" ht="28.5" x14ac:dyDescent="0.2">
      <c r="B43" s="108" t="s">
        <v>72</v>
      </c>
    </row>
    <row r="45" spans="1:2" ht="28.5" x14ac:dyDescent="0.2">
      <c r="B45" s="108" t="s">
        <v>75</v>
      </c>
    </row>
    <row r="46" spans="1:2" x14ac:dyDescent="0.2">
      <c r="B46" s="11"/>
    </row>
    <row r="47" spans="1:2" ht="28.5" x14ac:dyDescent="0.2">
      <c r="B47" s="108" t="s">
        <v>76</v>
      </c>
    </row>
    <row r="49" spans="1:2" ht="18" x14ac:dyDescent="0.25">
      <c r="A49" s="136" t="s">
        <v>7</v>
      </c>
      <c r="B49" s="136"/>
    </row>
    <row r="50" spans="1:2" ht="28.5" x14ac:dyDescent="0.2">
      <c r="B50" s="108" t="s">
        <v>103</v>
      </c>
    </row>
    <row r="52" spans="1:2" ht="14.25" x14ac:dyDescent="0.2">
      <c r="A52" s="113" t="s">
        <v>12</v>
      </c>
      <c r="B52" s="108" t="s">
        <v>13</v>
      </c>
    </row>
    <row r="53" spans="1:2" ht="14.25" x14ac:dyDescent="0.2">
      <c r="A53" s="113" t="s">
        <v>14</v>
      </c>
      <c r="B53" s="108" t="s">
        <v>15</v>
      </c>
    </row>
    <row r="54" spans="1:2" ht="14.25" x14ac:dyDescent="0.2">
      <c r="A54" s="113" t="s">
        <v>16</v>
      </c>
      <c r="B54" s="108" t="s">
        <v>17</v>
      </c>
    </row>
    <row r="55" spans="1:2" ht="28.5" x14ac:dyDescent="0.2">
      <c r="A55" s="105"/>
      <c r="B55" s="108" t="s">
        <v>77</v>
      </c>
    </row>
    <row r="56" spans="1:2" ht="28.5" x14ac:dyDescent="0.2">
      <c r="A56" s="105"/>
      <c r="B56" s="108" t="s">
        <v>78</v>
      </c>
    </row>
    <row r="57" spans="1:2" ht="14.25" x14ac:dyDescent="0.2">
      <c r="A57" s="113" t="s">
        <v>18</v>
      </c>
      <c r="B57" s="108" t="s">
        <v>19</v>
      </c>
    </row>
    <row r="58" spans="1:2" ht="14.25" x14ac:dyDescent="0.2">
      <c r="A58" s="105"/>
      <c r="B58" s="108" t="s">
        <v>79</v>
      </c>
    </row>
    <row r="59" spans="1:2" ht="14.25" x14ac:dyDescent="0.2">
      <c r="A59" s="105"/>
      <c r="B59" s="108" t="s">
        <v>80</v>
      </c>
    </row>
    <row r="60" spans="1:2" ht="14.25" x14ac:dyDescent="0.2">
      <c r="A60" s="113" t="s">
        <v>20</v>
      </c>
      <c r="B60" s="108" t="s">
        <v>21</v>
      </c>
    </row>
    <row r="61" spans="1:2" ht="28.5" x14ac:dyDescent="0.2">
      <c r="A61" s="105"/>
      <c r="B61" s="108" t="s">
        <v>81</v>
      </c>
    </row>
    <row r="62" spans="1:2" ht="14.25" x14ac:dyDescent="0.2">
      <c r="A62" s="113" t="s">
        <v>82</v>
      </c>
      <c r="B62" s="108" t="s">
        <v>83</v>
      </c>
    </row>
    <row r="63" spans="1:2" ht="14.25" x14ac:dyDescent="0.2">
      <c r="A63" s="114"/>
      <c r="B63" s="108" t="s">
        <v>84</v>
      </c>
    </row>
    <row r="64" spans="1:2" x14ac:dyDescent="0.2">
      <c r="B64" s="5"/>
    </row>
    <row r="65" spans="1:2" ht="18" x14ac:dyDescent="0.25">
      <c r="A65" s="136" t="s">
        <v>10</v>
      </c>
      <c r="B65" s="136"/>
    </row>
    <row r="66" spans="1:2" ht="42.75" x14ac:dyDescent="0.2">
      <c r="B66" s="108" t="s">
        <v>85</v>
      </c>
    </row>
    <row r="68" spans="1:2" ht="18" x14ac:dyDescent="0.25">
      <c r="A68" s="136" t="s">
        <v>5</v>
      </c>
      <c r="B68" s="136"/>
    </row>
    <row r="69" spans="1:2" ht="15" x14ac:dyDescent="0.25">
      <c r="A69" s="120" t="s">
        <v>6</v>
      </c>
      <c r="B69" s="121" t="s">
        <v>86</v>
      </c>
    </row>
    <row r="70" spans="1:2" ht="28.5" x14ac:dyDescent="0.2">
      <c r="A70" s="114"/>
      <c r="B70" s="119" t="s">
        <v>88</v>
      </c>
    </row>
    <row r="71" spans="1:2" ht="14.25" x14ac:dyDescent="0.2">
      <c r="A71" s="114"/>
      <c r="B71" s="115"/>
    </row>
    <row r="72" spans="1:2" ht="15" x14ac:dyDescent="0.25">
      <c r="A72" s="120" t="s">
        <v>6</v>
      </c>
      <c r="B72" s="121" t="s">
        <v>101</v>
      </c>
    </row>
    <row r="73" spans="1:2" ht="28.5" x14ac:dyDescent="0.2">
      <c r="A73" s="114"/>
      <c r="B73" s="119" t="s">
        <v>105</v>
      </c>
    </row>
    <row r="74" spans="1:2" ht="14.25" x14ac:dyDescent="0.2">
      <c r="A74" s="114"/>
      <c r="B74" s="115"/>
    </row>
    <row r="75" spans="1:2" ht="15" x14ac:dyDescent="0.25">
      <c r="A75" s="120" t="s">
        <v>6</v>
      </c>
      <c r="B75" s="123" t="s">
        <v>91</v>
      </c>
    </row>
    <row r="76" spans="1:2" ht="42.75" x14ac:dyDescent="0.2">
      <c r="A76" s="114"/>
      <c r="B76" s="107" t="s">
        <v>104</v>
      </c>
    </row>
    <row r="77" spans="1:2" ht="14.25" x14ac:dyDescent="0.2">
      <c r="A77" s="114"/>
      <c r="B77" s="114"/>
    </row>
    <row r="78" spans="1:2" ht="15" x14ac:dyDescent="0.25">
      <c r="A78" s="120" t="s">
        <v>6</v>
      </c>
      <c r="B78" s="123" t="s">
        <v>97</v>
      </c>
    </row>
    <row r="79" spans="1:2" ht="28.5" x14ac:dyDescent="0.2">
      <c r="A79" s="114"/>
      <c r="B79" s="107" t="s">
        <v>92</v>
      </c>
    </row>
    <row r="80" spans="1:2" ht="14.25" x14ac:dyDescent="0.2">
      <c r="A80" s="114"/>
      <c r="B80" s="114"/>
    </row>
    <row r="81" spans="1:2" ht="15" x14ac:dyDescent="0.25">
      <c r="A81" s="120" t="s">
        <v>6</v>
      </c>
      <c r="B81" s="123" t="s">
        <v>98</v>
      </c>
    </row>
    <row r="82" spans="1:2" ht="14.25" x14ac:dyDescent="0.2">
      <c r="A82" s="114"/>
      <c r="B82" s="118" t="s">
        <v>93</v>
      </c>
    </row>
    <row r="83" spans="1:2" ht="14.25" x14ac:dyDescent="0.2">
      <c r="A83" s="114"/>
      <c r="B83" s="118" t="s">
        <v>94</v>
      </c>
    </row>
    <row r="84" spans="1:2" ht="14.25" x14ac:dyDescent="0.2">
      <c r="A84" s="114"/>
      <c r="B84" s="118" t="s">
        <v>95</v>
      </c>
    </row>
    <row r="85" spans="1:2" ht="15" x14ac:dyDescent="0.25">
      <c r="A85" s="114"/>
      <c r="B85" s="117"/>
    </row>
    <row r="86" spans="1:2" ht="15" x14ac:dyDescent="0.25">
      <c r="A86" s="120" t="s">
        <v>6</v>
      </c>
      <c r="B86" s="123" t="s">
        <v>99</v>
      </c>
    </row>
    <row r="87" spans="1:2" ht="42.75" x14ac:dyDescent="0.2">
      <c r="A87" s="114"/>
      <c r="B87" s="107" t="s">
        <v>87</v>
      </c>
    </row>
    <row r="88" spans="1:2" ht="14.25" x14ac:dyDescent="0.2">
      <c r="A88" s="114"/>
      <c r="B88" s="116" t="s">
        <v>89</v>
      </c>
    </row>
    <row r="89" spans="1:2" ht="57" x14ac:dyDescent="0.2">
      <c r="A89" s="114"/>
      <c r="B89" s="122" t="s">
        <v>90</v>
      </c>
    </row>
    <row r="90" spans="1:2" ht="14.25" x14ac:dyDescent="0.2">
      <c r="A90" s="114"/>
      <c r="B90" s="114"/>
    </row>
    <row r="91" spans="1:2" ht="15" x14ac:dyDescent="0.25">
      <c r="A91" s="120" t="s">
        <v>6</v>
      </c>
      <c r="B91" s="123" t="s">
        <v>100</v>
      </c>
    </row>
    <row r="92" spans="1:2" ht="28.5" x14ac:dyDescent="0.2">
      <c r="A92" s="105"/>
      <c r="B92" s="118" t="s">
        <v>22</v>
      </c>
    </row>
    <row r="94" spans="1:2" x14ac:dyDescent="0.2">
      <c r="A94" s="14" t="s">
        <v>28</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showGridLines="0" workbookViewId="0">
      <selection activeCell="A2" sqref="A2"/>
    </sheetView>
  </sheetViews>
  <sheetFormatPr defaultColWidth="8.85546875" defaultRowHeight="12.75" x14ac:dyDescent="0.2"/>
  <cols>
    <col min="1" max="1" width="5.5703125" style="2" customWidth="1"/>
    <col min="2" max="2" width="82.140625" style="2" customWidth="1"/>
  </cols>
  <sheetData>
    <row r="1" spans="1:3" ht="30" customHeight="1" x14ac:dyDescent="0.2">
      <c r="A1" s="21" t="s">
        <v>26</v>
      </c>
      <c r="B1" s="21"/>
    </row>
    <row r="2" spans="1:3" ht="15" x14ac:dyDescent="0.2">
      <c r="B2" s="25"/>
    </row>
    <row r="3" spans="1:3" ht="15" x14ac:dyDescent="0.2">
      <c r="A3" s="23"/>
      <c r="B3" s="18" t="s">
        <v>27</v>
      </c>
      <c r="C3" s="24"/>
    </row>
    <row r="4" spans="1:3" ht="14.25" x14ac:dyDescent="0.2">
      <c r="A4" s="6"/>
      <c r="B4" s="20" t="s">
        <v>24</v>
      </c>
      <c r="C4" s="7"/>
    </row>
    <row r="5" spans="1:3" ht="15" x14ac:dyDescent="0.2">
      <c r="A5" s="6"/>
      <c r="B5" s="8"/>
      <c r="C5" s="7"/>
    </row>
    <row r="6" spans="1:3" ht="15.75" x14ac:dyDescent="0.25">
      <c r="A6" s="6"/>
      <c r="B6" s="9" t="s">
        <v>28</v>
      </c>
      <c r="C6" s="7"/>
    </row>
    <row r="7" spans="1:3" ht="15" x14ac:dyDescent="0.2">
      <c r="A7" s="6"/>
      <c r="B7" s="8"/>
      <c r="C7" s="7"/>
    </row>
    <row r="8" spans="1:3" ht="30" x14ac:dyDescent="0.2">
      <c r="A8" s="6"/>
      <c r="B8" s="8" t="s">
        <v>29</v>
      </c>
      <c r="C8" s="7"/>
    </row>
    <row r="9" spans="1:3" ht="15" x14ac:dyDescent="0.2">
      <c r="A9" s="6"/>
      <c r="B9" s="8"/>
      <c r="C9" s="7"/>
    </row>
    <row r="10" spans="1:3" ht="46.5" x14ac:dyDescent="0.25">
      <c r="A10" s="6"/>
      <c r="B10" s="8" t="s">
        <v>30</v>
      </c>
      <c r="C10" s="7"/>
    </row>
    <row r="11" spans="1:3" ht="15" x14ac:dyDescent="0.2">
      <c r="A11" s="6"/>
      <c r="B11" s="8"/>
      <c r="C11" s="7"/>
    </row>
    <row r="12" spans="1:3" ht="45" x14ac:dyDescent="0.2">
      <c r="A12" s="6"/>
      <c r="B12" s="8" t="s">
        <v>31</v>
      </c>
      <c r="C12" s="7"/>
    </row>
    <row r="13" spans="1:3" ht="15" x14ac:dyDescent="0.2">
      <c r="A13" s="6"/>
      <c r="B13" s="8"/>
      <c r="C13" s="7"/>
    </row>
    <row r="14" spans="1:3" ht="60" x14ac:dyDescent="0.2">
      <c r="A14" s="6"/>
      <c r="B14" s="8" t="s">
        <v>32</v>
      </c>
      <c r="C14" s="7"/>
    </row>
    <row r="15" spans="1:3" ht="15" x14ac:dyDescent="0.2">
      <c r="A15" s="6"/>
      <c r="B15" s="8"/>
      <c r="C15" s="7"/>
    </row>
    <row r="16" spans="1:3" ht="30.75" x14ac:dyDescent="0.2">
      <c r="A16" s="6"/>
      <c r="B16" s="8" t="s">
        <v>33</v>
      </c>
      <c r="C16" s="7"/>
    </row>
    <row r="17" spans="1:3" ht="15" x14ac:dyDescent="0.2">
      <c r="A17" s="6"/>
      <c r="B17" s="8"/>
      <c r="C17" s="7"/>
    </row>
    <row r="18" spans="1:3" ht="15.75" x14ac:dyDescent="0.25">
      <c r="A18" s="6"/>
      <c r="B18" s="9" t="s">
        <v>34</v>
      </c>
      <c r="C18" s="7"/>
    </row>
    <row r="19" spans="1:3" ht="15" x14ac:dyDescent="0.2">
      <c r="A19" s="6"/>
      <c r="B19" s="19" t="s">
        <v>25</v>
      </c>
      <c r="C19" s="7"/>
    </row>
    <row r="20" spans="1:3" ht="15" x14ac:dyDescent="0.2">
      <c r="A20" s="6"/>
      <c r="B20" s="10"/>
      <c r="C20" s="7"/>
    </row>
    <row r="21" spans="1:3" x14ac:dyDescent="0.2">
      <c r="A21" s="6"/>
      <c r="B21" s="6"/>
      <c r="C21" s="7"/>
    </row>
    <row r="22" spans="1:3" x14ac:dyDescent="0.2">
      <c r="A22" s="6"/>
      <c r="B22" s="6"/>
      <c r="C22" s="7"/>
    </row>
    <row r="23" spans="1:3" x14ac:dyDescent="0.2">
      <c r="A23" s="6"/>
      <c r="B23" s="6"/>
      <c r="C23" s="7"/>
    </row>
    <row r="24" spans="1:3" x14ac:dyDescent="0.2">
      <c r="A24" s="6"/>
      <c r="B24" s="6"/>
      <c r="C24" s="7"/>
    </row>
    <row r="25" spans="1:3" x14ac:dyDescent="0.2">
      <c r="A25" s="6"/>
      <c r="B25" s="6"/>
      <c r="C25" s="7"/>
    </row>
    <row r="26" spans="1:3" x14ac:dyDescent="0.2">
      <c r="A26" s="6"/>
      <c r="B26" s="6"/>
      <c r="C26" s="7"/>
    </row>
    <row r="27" spans="1:3" x14ac:dyDescent="0.2">
      <c r="A27" s="6"/>
      <c r="B27" s="6"/>
      <c r="C27" s="7"/>
    </row>
    <row r="28" spans="1:3" x14ac:dyDescent="0.2">
      <c r="A28" s="6"/>
      <c r="B28" s="6"/>
      <c r="C28" s="7"/>
    </row>
    <row r="29" spans="1:3" x14ac:dyDescent="0.2">
      <c r="A29" s="6"/>
      <c r="B29" s="6"/>
      <c r="C29" s="7"/>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GanttChart</vt:lpstr>
      <vt:lpstr>Help</vt:lpstr>
      <vt:lpstr>TermsOfUse</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Gideon Yople</cp:lastModifiedBy>
  <cp:lastPrinted>2018-02-12T20:25:38Z</cp:lastPrinted>
  <dcterms:created xsi:type="dcterms:W3CDTF">2010-06-09T16:05:03Z</dcterms:created>
  <dcterms:modified xsi:type="dcterms:W3CDTF">2024-12-09T02:39:39Z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