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defaultThemeVersion="202300"/>
  <mc:AlternateContent xmlns:mc="http://schemas.openxmlformats.org/markup-compatibility/2006">
    <mc:Choice Requires="x15">
      <x15ac:absPath xmlns:x15ac="http://schemas.microsoft.com/office/spreadsheetml/2010/11/ac" url="C:\Users\gideo\OneDrive\Desktop\EXCEL FOR DA\Traffic Analysis Dashboard\"/>
    </mc:Choice>
  </mc:AlternateContent>
  <xr:revisionPtr revIDLastSave="0" documentId="13_ncr:1_{91846352-BEB5-492A-AD23-ACEDDD4B151E}" xr6:coauthVersionLast="47" xr6:coauthVersionMax="47" xr10:uidLastSave="{00000000-0000-0000-0000-000000000000}"/>
  <bookViews>
    <workbookView xWindow="-120" yWindow="-120" windowWidth="29040" windowHeight="16440" firstSheet="4" activeTab="4" xr2:uid="{3BA5CB10-D1E0-4450-87E4-6F63BC22C986}"/>
  </bookViews>
  <sheets>
    <sheet name="ADT" sheetId="1" state="hidden" r:id="rId1"/>
    <sheet name="AADT" sheetId="3" state="hidden" r:id="rId2"/>
    <sheet name="Peak Hour" sheetId="2" state="hidden" r:id="rId3"/>
    <sheet name="Peak Day" sheetId="4" state="hidden" r:id="rId4"/>
    <sheet name="TRAFFIC ANALYSIS DASHBOARD" sheetId="5" r:id="rId5"/>
  </sheets>
  <definedNames>
    <definedName name="Peak_dAY_traffic">'Peak Day'!$L$2</definedName>
    <definedName name="Peak_hour">'Peak Hour'!$E$3</definedName>
    <definedName name="Slicer_Junction1">#N/A</definedName>
    <definedName name="Slicer_Year">#N/A</definedName>
  </definedNames>
  <calcPr calcId="191029"/>
  <pivotCaches>
    <pivotCache cacheId="175" r:id="rId6"/>
    <pivotCache cacheId="178" r:id="rId7"/>
    <pivotCache cacheId="181" r:id="rId8"/>
    <pivotCache cacheId="184" r:id="rId9"/>
  </pivotCaches>
  <extLst>
    <ext xmlns:x14="http://schemas.microsoft.com/office/spreadsheetml/2009/9/main" uri="{876F7934-8845-4945-9796-88D515C7AA90}">
      <x14:pivotCaches>
        <pivotCache cacheId="4"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raffic_44153030-edf8-4260-9319-84194186cf56" name="traffic" connection="Query - traffic"/>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 i="2" l="1"/>
  <c r="L2" i="4"/>
  <c r="R2" i="4" l="1" a="1"/>
  <c r="R2" i="4" s="1"/>
  <c r="D9" i="4"/>
  <c r="D8" i="4"/>
  <c r="D7" i="4"/>
  <c r="D6" i="4"/>
  <c r="D5" i="4"/>
  <c r="D4" i="4"/>
  <c r="D3" i="4"/>
  <c r="D2" i="4"/>
  <c r="C3" i="4"/>
  <c r="C4" i="4"/>
  <c r="C5" i="4"/>
  <c r="C6" i="4"/>
  <c r="C7" i="4"/>
  <c r="C8" i="4"/>
  <c r="C9" i="4"/>
  <c r="C2" i="4"/>
  <c r="S2" i="4" l="1" a="1"/>
  <c r="S2" i="4" s="1"/>
  <c r="T2" i="4" a="1"/>
  <c r="T2" i="4"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1589D53-718A-409D-B50D-D0E156A6EE40}" name="Query - traffic" description="Connection to the 'traffic' query in the workbook." type="100" refreshedVersion="8" minRefreshableVersion="5">
    <extLst>
      <ext xmlns:x15="http://schemas.microsoft.com/office/spreadsheetml/2010/11/main" uri="{DE250136-89BD-433C-8126-D09CA5730AF9}">
        <x15:connection id="7d97c234-7306-4ba0-b1e3-26e65e417d2d"/>
      </ext>
    </extLst>
  </connection>
  <connection id="2" xr16:uid="{71330202-467A-47DB-A349-A7E8FE008DB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<sst xmlns="http://schemas.openxmlformats.org/spreadsheetml/2006/main" count="33" uniqueCount="27">
  <si>
    <t>Row Labels</t>
  </si>
  <si>
    <t>April</t>
  </si>
  <si>
    <t>August</t>
  </si>
  <si>
    <t>December</t>
  </si>
  <si>
    <t>February</t>
  </si>
  <si>
    <t>January</t>
  </si>
  <si>
    <t>July</t>
  </si>
  <si>
    <t>June</t>
  </si>
  <si>
    <t>March</t>
  </si>
  <si>
    <t>May</t>
  </si>
  <si>
    <t>November</t>
  </si>
  <si>
    <t>October</t>
  </si>
  <si>
    <t>September</t>
  </si>
  <si>
    <t>Grand Total</t>
  </si>
  <si>
    <t>ADT</t>
  </si>
  <si>
    <t>AADT</t>
  </si>
  <si>
    <t>Hourly Average Traffic</t>
  </si>
  <si>
    <t>Friday</t>
  </si>
  <si>
    <t>Monday</t>
  </si>
  <si>
    <t>Saturday</t>
  </si>
  <si>
    <t>Sunday</t>
  </si>
  <si>
    <t>Thursday</t>
  </si>
  <si>
    <t>Tuesday</t>
  </si>
  <si>
    <t>Wednesday</t>
  </si>
  <si>
    <t>Average Day of week Traffic</t>
  </si>
  <si>
    <t>TRAFFIC ANALYSIS  DASHBOARD</t>
  </si>
  <si>
    <t>Data Source: https://www.kaggle.com/datasets/fedesoriano/traffic-prediction-dataset/data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</si>
</sst>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h:mm;@"/>
    <numFmt numFmtId="165" formatCode="[$-409]h:mm\ AM/PM;@"/>
  </numFmts>
  <fonts count="3" x14ac:knownFonts="1">
    <font>
      <sz val="11"/>
      <color theme="1"/>
      <name val="Aptos Narrow"/>
      <family val="2"/>
      <scheme val="minor"/>
    </font>
    <font>
      <b/>
      <sz val="15"/>
      <color theme="3"/>
      <name val="Aptos Narrow"/>
      <family val="2"/>
      <scheme val="minor"/>
    </font>
    <font>
      <b/>
      <sz val="20"/>
      <color theme="3"/>
      <name val="Aptos Narrow"/>
      <family val="2"/>
      <scheme val="minor"/>
    </font>
  </fonts>
  <fills count="2">
    <fill>
      <patternFill patternType="none"/>
    </fill>
    <fill>
      <patternFill patternType="gray125"/>
    </fill>
  </fills>
  <borders count="2">
    <border>
      <left/>
      <right/>
      <top/>
      <bottom/>
      <diagonal/>
    </border>
    <border>
      <left/>
      <right/>
      <top/>
      <bottom style="thick">
        <color theme="4"/>
      </bottom>
      <diagonal/>
    </border>
  </borders>
  <cellStyleXfs count="2">
    <xf numFmtId="0" fontId="0" fillId="0" borderId="0"/>
    <xf numFmtId="0" fontId="1" fillId="0" borderId="1" applyNumberFormat="0" applyFill="0" applyAlignment="0" applyProtection="0"/>
  </cellStyleXfs>
  <cellXfs count="9">
    <xf numFmtId="0" fontId="0" fillId="0" borderId="0" xfId="0"/>
    <xf numFmtId="0" fontId="0" fillId="0" borderId="0" xfId="0" pivotButton="1"/>
    <xf numFmtId="0" fontId="0" fillId="0" borderId="0" xfId="0" applyAlignment="1">
      <alignment horizontal="left"/>
    </xf>
    <xf numFmtId="3" fontId="0" fillId="0" borderId="0" xfId="0" applyNumberFormat="1"/>
    <xf numFmtId="1" fontId="0" fillId="0" borderId="0" xfId="0" applyNumberFormat="1"/>
    <xf numFmtId="164" fontId="0" fillId="0" borderId="0" xfId="0" applyNumberFormat="1" applyAlignment="1">
      <alignment horizontal="left"/>
    </xf>
    <xf numFmtId="165" fontId="0" fillId="0" borderId="0" xfId="0" applyNumberFormat="1"/>
    <xf numFmtId="0" fontId="2" fillId="0" borderId="1" xfId="1" applyFont="1" applyAlignment="1" applyProtection="1">
      <alignment horizontal="center"/>
    </xf>
    <xf numFmtId="0" fontId="0" fillId="0" borderId="0" xfId="0" applyAlignment="1">
      <alignment horizontal="left"/>
    </xf>
  </cellXfs>
  <cellStyles count="2">
    <cellStyle name="Heading 1" xfId="1" builtinId="16"/>
    <cellStyle name="Normal" xfId="0" builtinId="0"/>
  </cellStyles>
  <dxfs count="2">
    <dxf>
      <numFmt numFmtId="164" formatCode="h:mm;@"/>
    </dxf>
    <dxf>
      <border diagonalUp="0" diagonalDown="0">
        <left/>
        <right/>
        <top/>
        <bottom/>
        <vertical/>
        <horizontal/>
      </border>
    </dxf>
  </dxfs>
  <tableStyles count="1" defaultTableStyle="TableStyleMedium2" defaultPivotStyle="PivotStyleLight16">
    <tableStyle name="Slicer Style 1" pivot="0" table="0" count="1" xr9:uid="{7DB0B293-31BB-421A-AD33-BC78076D861F}">
      <tableStyleElement type="wholeTable" dxfId="1"/>
    </tableStyle>
  </tableStyles>
  <extLst>
    <ext xmlns:x14="http://schemas.microsoft.com/office/spreadsheetml/2009/9/main" uri="{EB79DEF2-80B8-43e5-95BD-54CBDDF9020C}">
      <x14:slicerStyles defaultSlicerStyle="Slicer Style 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7" Type="http://schemas.openxmlformats.org/officeDocument/2006/relationships/pivotCacheDefinition" Target="pivotCache/pivotCacheDefinition2.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5" Type="http://schemas.openxmlformats.org/officeDocument/2006/relationships/worksheet" Target="worksheets/sheet5.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5.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pivotCacheDefinition" Target="pivotCache/pivotCacheDefinition3.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What</a:t>
            </a:r>
            <a:r>
              <a:rPr lang="en-US" b="1" baseline="0"/>
              <a:t> is the peak day of the week?</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hade val="76000"/>
              </a:schemeClr>
            </a:solidFill>
            <a:ln>
              <a:noFill/>
            </a:ln>
            <a:effectLst/>
          </c:spPr>
          <c:invertIfNegative val="0"/>
          <c:cat>
            <c:strRef>
              <c:f>'Peak Day'!$R$3:$R$9</c:f>
              <c:strCache>
                <c:ptCount val="7"/>
                <c:pt idx="0">
                  <c:v>Sunday</c:v>
                </c:pt>
                <c:pt idx="1">
                  <c:v>Monday</c:v>
                </c:pt>
                <c:pt idx="2">
                  <c:v>Tuesday</c:v>
                </c:pt>
                <c:pt idx="3">
                  <c:v>Wednesday</c:v>
                </c:pt>
                <c:pt idx="4">
                  <c:v>Thursday</c:v>
                </c:pt>
                <c:pt idx="5">
                  <c:v>Friday</c:v>
                </c:pt>
                <c:pt idx="6">
                  <c:v>Saturday</c:v>
                </c:pt>
              </c:strCache>
            </c:strRef>
          </c:cat>
          <c:val>
            <c:numRef>
              <c:f>'Peak Day'!$S$3:$S$9</c:f>
              <c:numCache>
                <c:formatCode>General</c:formatCode>
                <c:ptCount val="7"/>
                <c:pt idx="0">
                  <c:v>#N/A</c:v>
                </c:pt>
                <c:pt idx="1">
                  <c:v>#N/A</c:v>
                </c:pt>
                <c:pt idx="2">
                  <c:v>326.55769230769232</c:v>
                </c:pt>
                <c:pt idx="3">
                  <c:v>#N/A</c:v>
                </c:pt>
                <c:pt idx="4">
                  <c:v>#N/A</c:v>
                </c:pt>
                <c:pt idx="5">
                  <c:v>#N/A</c:v>
                </c:pt>
                <c:pt idx="6">
                  <c:v>#N/A</c:v>
                </c:pt>
              </c:numCache>
            </c:numRef>
          </c:val>
          <c:extLst>
            <c:ext xmlns:c16="http://schemas.microsoft.com/office/drawing/2014/chart" uri="{C3380CC4-5D6E-409C-BE32-E72D297353CC}">
              <c16:uniqueId val="{00000000-96AF-4FBC-9DF9-35027C31D2C2}"/>
            </c:ext>
          </c:extLst>
        </c:ser>
        <c:ser>
          <c:idx val="1"/>
          <c:order val="1"/>
          <c:spPr>
            <a:solidFill>
              <a:schemeClr val="accent1">
                <a:tint val="77000"/>
              </a:schemeClr>
            </a:solidFill>
            <a:ln>
              <a:noFill/>
            </a:ln>
            <a:effectLst/>
          </c:spPr>
          <c:invertIfNegative val="0"/>
          <c:cat>
            <c:strRef>
              <c:f>'Peak Day'!$R$3:$R$9</c:f>
              <c:strCache>
                <c:ptCount val="7"/>
                <c:pt idx="0">
                  <c:v>Sunday</c:v>
                </c:pt>
                <c:pt idx="1">
                  <c:v>Monday</c:v>
                </c:pt>
                <c:pt idx="2">
                  <c:v>Tuesday</c:v>
                </c:pt>
                <c:pt idx="3">
                  <c:v>Wednesday</c:v>
                </c:pt>
                <c:pt idx="4">
                  <c:v>Thursday</c:v>
                </c:pt>
                <c:pt idx="5">
                  <c:v>Friday</c:v>
                </c:pt>
                <c:pt idx="6">
                  <c:v>Saturday</c:v>
                </c:pt>
              </c:strCache>
            </c:strRef>
          </c:cat>
          <c:val>
            <c:numRef>
              <c:f>'Peak Day'!$T$3:$T$9</c:f>
              <c:numCache>
                <c:formatCode>General</c:formatCode>
                <c:ptCount val="7"/>
                <c:pt idx="0">
                  <c:v>206.21153846153845</c:v>
                </c:pt>
                <c:pt idx="1">
                  <c:v>302.15384615384613</c:v>
                </c:pt>
                <c:pt idx="2">
                  <c:v>#N/A</c:v>
                </c:pt>
                <c:pt idx="3">
                  <c:v>323.15384615384613</c:v>
                </c:pt>
                <c:pt idx="4">
                  <c:v>314.90384615384613</c:v>
                </c:pt>
                <c:pt idx="5">
                  <c:v>290.50943396226415</c:v>
                </c:pt>
                <c:pt idx="6">
                  <c:v>208.64150943396226</c:v>
                </c:pt>
              </c:numCache>
            </c:numRef>
          </c:val>
          <c:extLst>
            <c:ext xmlns:c16="http://schemas.microsoft.com/office/drawing/2014/chart" uri="{C3380CC4-5D6E-409C-BE32-E72D297353CC}">
              <c16:uniqueId val="{00000001-96AF-4FBC-9DF9-35027C31D2C2}"/>
            </c:ext>
          </c:extLst>
        </c:ser>
        <c:dLbls>
          <c:showLegendKey val="0"/>
          <c:showVal val="0"/>
          <c:showCatName val="0"/>
          <c:showSerName val="0"/>
          <c:showPercent val="0"/>
          <c:showBubbleSize val="0"/>
        </c:dLbls>
        <c:gapWidth val="219"/>
        <c:overlap val="-27"/>
        <c:axId val="1904231007"/>
        <c:axId val="1904230527"/>
      </c:barChart>
      <c:catAx>
        <c:axId val="1904231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4230527"/>
        <c:crosses val="autoZero"/>
        <c:auto val="1"/>
        <c:lblAlgn val="ctr"/>
        <c:lblOffset val="100"/>
        <c:noMultiLvlLbl val="0"/>
      </c:catAx>
      <c:valAx>
        <c:axId val="1904230527"/>
        <c:scaling>
          <c:orientation val="minMax"/>
        </c:scaling>
        <c:delete val="0"/>
        <c:axPos val="l"/>
        <c:majorGridlines>
          <c:spPr>
            <a:ln w="9525" cap="flat" cmpd="sng" algn="ctr">
              <a:solidFill>
                <a:schemeClr val="tx1">
                  <a:lumMod val="15000"/>
                  <a:lumOff val="85000"/>
                </a:schemeClr>
              </a:solidFill>
              <a:round/>
            </a:ln>
            <a:effectLst/>
          </c:spPr>
        </c:majorGridlines>
        <c:title>
          <c:tx>
            <c:strRef>
              <c:f>'Peak Day'!$B$1</c:f>
              <c:strCache>
                <c:ptCount val="1"/>
                <c:pt idx="0">
                  <c:v>Average Day of week Traffic</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4231007"/>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[Traffic data analysis.xlsx]Peak Hour!PivotTable17</c:name>
    <c:fmtId val="6"/>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What is the hourly</a:t>
            </a:r>
            <a:r>
              <a:rPr lang="en-US" b="1" baseline="0"/>
              <a:t> Traffic variation</a:t>
            </a:r>
            <a:r>
              <a:rPr lang="en-US" b="1"/>
              <a:t>?</a:t>
            </a:r>
          </a:p>
        </c:rich>
      </c:tx>
      <c:layout>
        <c:manualLayout>
          <c:xMode val="edge"/>
          <c:yMode val="edge"/>
          <c:x val="0.38850634672230916"/>
          <c:y val="2.4291497975708502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square"/>
          <c:size val="5"/>
          <c:spPr>
            <a:solidFill>
              <a:schemeClr val="accent1">
                <a:lumMod val="60000"/>
                <a:lumOff val="4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square"/>
          <c:size val="5"/>
          <c:spPr>
            <a:solidFill>
              <a:schemeClr val="accent1">
                <a:lumMod val="60000"/>
                <a:lumOff val="4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square"/>
          <c:size val="5"/>
          <c:spPr>
            <a:solidFill>
              <a:schemeClr val="accent1">
                <a:lumMod val="60000"/>
                <a:lumOff val="4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'Peak Hour'!$B$1</c:f>
              <c:strCache>
                <c:ptCount val="1"/>
                <c:pt idx="0">
                  <c:v>Total</c:v>
                </c:pt>
              </c:strCache>
            </c:strRef>
          </c:tx>
          <c:spPr>
            <a:ln w="28575" cap="rnd">
              <a:solidFill>
                <a:schemeClr val="accent1"/>
              </a:solidFill>
              <a:round/>
            </a:ln>
            <a:effectLst/>
          </c:spPr>
          <c:marker>
            <c:symbol val="square"/>
            <c:size val="5"/>
            <c:spPr>
              <a:solidFill>
                <a:schemeClr val="accent1">
                  <a:lumMod val="60000"/>
                  <a:lumOff val="40000"/>
                </a:schemeClr>
              </a:solidFill>
              <a:ln w="9525">
                <a:solidFill>
                  <a:schemeClr val="accent1"/>
                </a:solidFill>
              </a:ln>
              <a:effectLst/>
            </c:spPr>
          </c:marker>
          <c:cat>
            <c:strRef>
              <c:f>'Peak Hour'!$B$1</c:f>
              <c:strCache>
                <c:ptCount val="24"/>
                <c:pt idx="0">
                  <c:v>12:00:00 AM</c:v>
                </c:pt>
                <c:pt idx="1">
                  <c:v>1:00:00 AM</c:v>
                </c:pt>
                <c:pt idx="2">
                  <c:v>2:00:00 AM</c:v>
                </c:pt>
                <c:pt idx="3">
                  <c:v>3:00:00 AM</c:v>
                </c:pt>
                <c:pt idx="4">
                  <c:v>4:00:00 AM</c:v>
                </c:pt>
                <c:pt idx="5">
                  <c:v>5:00:00 AM</c:v>
                </c:pt>
                <c:pt idx="6">
                  <c:v>6:00:00 AM</c:v>
                </c:pt>
                <c:pt idx="7">
                  <c:v>7:00:00 AM</c:v>
                </c:pt>
                <c:pt idx="8">
                  <c:v>8:00:00 AM</c:v>
                </c:pt>
                <c:pt idx="9">
                  <c:v>9:00:00 AM</c:v>
                </c:pt>
                <c:pt idx="10">
                  <c:v>10:00:00 AM</c:v>
                </c:pt>
                <c:pt idx="11">
                  <c:v>11:00:00 AM</c:v>
                </c:pt>
                <c:pt idx="12">
                  <c:v>12:00:00 PM</c:v>
                </c:pt>
                <c:pt idx="13">
                  <c:v>1:00:00 PM</c:v>
                </c:pt>
                <c:pt idx="14">
                  <c:v>2:00:00 PM</c:v>
                </c:pt>
                <c:pt idx="15">
                  <c:v>3:00:00 PM</c:v>
                </c:pt>
                <c:pt idx="16">
                  <c:v>4:00:00 PM</c:v>
                </c:pt>
                <c:pt idx="17">
                  <c:v>5:00:00 PM</c:v>
                </c:pt>
                <c:pt idx="18">
                  <c:v>6:00:00 PM</c:v>
                </c:pt>
                <c:pt idx="19">
                  <c:v>7:00:00 PM</c:v>
                </c:pt>
                <c:pt idx="20">
                  <c:v>8:00:00 PM</c:v>
                </c:pt>
                <c:pt idx="21">
                  <c:v>9:00:00 PM</c:v>
                </c:pt>
                <c:pt idx="22">
                  <c:v>10:00:00 PM</c:v>
                </c:pt>
                <c:pt idx="23">
                  <c:v>11:00:00 PM</c:v>
                </c:pt>
              </c:strCache>
            </c:strRef>
          </c:cat>
          <c:val>
            <c:numRef>
              <c:f>'Peak Hour'!$B$1</c:f>
              <c:numCache>
                <c:formatCode>0</c:formatCode>
                <c:ptCount val="24"/>
                <c:pt idx="0">
                  <c:v>12.855191256830601</c:v>
                </c:pt>
                <c:pt idx="1">
                  <c:v>11.551912568306012</c:v>
                </c:pt>
                <c:pt idx="2">
                  <c:v>10.614754098360656</c:v>
                </c:pt>
                <c:pt idx="3">
                  <c:v>9.4262295081967213</c:v>
                </c:pt>
                <c:pt idx="4">
                  <c:v>8.3387978142076502</c:v>
                </c:pt>
                <c:pt idx="5">
                  <c:v>7.6748633879781423</c:v>
                </c:pt>
                <c:pt idx="6">
                  <c:v>7.7486338797814209</c:v>
                </c:pt>
                <c:pt idx="7">
                  <c:v>8.3934426229508201</c:v>
                </c:pt>
                <c:pt idx="8">
                  <c:v>8.9890710382513657</c:v>
                </c:pt>
                <c:pt idx="9">
                  <c:v>9.6229508196721305</c:v>
                </c:pt>
                <c:pt idx="10">
                  <c:v>10.765027322404372</c:v>
                </c:pt>
                <c:pt idx="11">
                  <c:v>12.065573770491802</c:v>
                </c:pt>
                <c:pt idx="12">
                  <c:v>12.909836065573771</c:v>
                </c:pt>
                <c:pt idx="13">
                  <c:v>12.057377049180328</c:v>
                </c:pt>
                <c:pt idx="14">
                  <c:v>13.333333333333334</c:v>
                </c:pt>
                <c:pt idx="15">
                  <c:v>13.734972677595628</c:v>
                </c:pt>
                <c:pt idx="16">
                  <c:v>13.489071038251366</c:v>
                </c:pt>
                <c:pt idx="17">
                  <c:v>13.480874316939891</c:v>
                </c:pt>
                <c:pt idx="18">
                  <c:v>13.765027322404372</c:v>
                </c:pt>
                <c:pt idx="19">
                  <c:v>14.745901639344263</c:v>
                </c:pt>
                <c:pt idx="20">
                  <c:v>14.819672131147541</c:v>
                </c:pt>
                <c:pt idx="21">
                  <c:v>14.076502732240437</c:v>
                </c:pt>
                <c:pt idx="22">
                  <c:v>13.754098360655737</c:v>
                </c:pt>
                <c:pt idx="23">
                  <c:v>13.344262295081966</c:v>
                </c:pt>
              </c:numCache>
            </c:numRef>
          </c:val>
          <c:smooth val="0"/>
          <c:extLst>
            <c:ext xmlns:c16="http://schemas.microsoft.com/office/drawing/2014/chart" uri="{C3380CC4-5D6E-409C-BE32-E72D297353CC}">
              <c16:uniqueId val="{00000000-4D67-41F5-A79F-0B664F988B8C}"/>
            </c:ext>
          </c:extLst>
        </c:ser>
        <c:dLbls>
          <c:showLegendKey val="0"/>
          <c:showVal val="0"/>
          <c:showCatName val="0"/>
          <c:showSerName val="0"/>
          <c:showPercent val="0"/>
          <c:showBubbleSize val="0"/>
        </c:dLbls>
        <c:marker val="1"/>
        <c:smooth val="0"/>
        <c:axId val="444227455"/>
        <c:axId val="444228895"/>
      </c:lineChart>
      <c:catAx>
        <c:axId val="444227455"/>
        <c:scaling>
          <c:orientation val="minMax"/>
        </c:scaling>
        <c:delete val="0"/>
        <c:axPos val="b"/>
        <c:numFmt formatCode="h:mm;@"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4228895"/>
        <c:crosses val="autoZero"/>
        <c:auto val="1"/>
        <c:lblAlgn val="ctr"/>
        <c:lblOffset val="100"/>
        <c:noMultiLvlLbl val="0"/>
      </c:catAx>
      <c:valAx>
        <c:axId val="444228895"/>
        <c:scaling>
          <c:orientation val="minMax"/>
        </c:scaling>
        <c:delete val="0"/>
        <c:axPos val="l"/>
        <c:majorGridlines>
          <c:spPr>
            <a:ln w="9525" cap="flat" cmpd="sng" algn="ctr">
              <a:solidFill>
                <a:schemeClr val="tx1">
                  <a:lumMod val="15000"/>
                  <a:lumOff val="85000"/>
                </a:schemeClr>
              </a:solidFill>
              <a:round/>
            </a:ln>
            <a:effectLst/>
          </c:spPr>
        </c:majorGridlines>
        <c:title>
          <c:tx>
            <c:strRef>
              <c:f>'Peak Hour'!$B$1</c:f>
              <c:strCache>
                <c:ptCount val="1"/>
                <c:pt idx="0">
                  <c:v>Hourly Average Traffic</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422745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[Traffic data analysis.xlsx]ADT!PivotTable16</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What</a:t>
            </a:r>
            <a:r>
              <a:rPr lang="en-US" b="1" baseline="0"/>
              <a:t> is the average daily Traffic Per month?</a:t>
            </a:r>
            <a:endParaRPr lang="en-US" b="1"/>
          </a:p>
        </c:rich>
      </c:tx>
      <c:layout>
        <c:manualLayout>
          <c:xMode val="edge"/>
          <c:yMode val="edge"/>
          <c:x val="0.12531867354779608"/>
          <c:y val="2.8575420636956728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ADT!$B$2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ADT!$A$3:$A$15</c:f>
              <c:strCache>
                <c:ptCount val="12"/>
                <c:pt idx="0">
                  <c:v>January</c:v>
                </c:pt>
                <c:pt idx="1">
                  <c:v>February</c:v>
                </c:pt>
                <c:pt idx="2">
                  <c:v>March</c:v>
                </c:pt>
                <c:pt idx="3">
                  <c:v>August</c:v>
                </c:pt>
                <c:pt idx="4">
                  <c:v>April</c:v>
                </c:pt>
                <c:pt idx="5">
                  <c:v>July</c:v>
                </c:pt>
                <c:pt idx="6">
                  <c:v>May</c:v>
                </c:pt>
                <c:pt idx="7">
                  <c:v>June</c:v>
                </c:pt>
                <c:pt idx="8">
                  <c:v>September</c:v>
                </c:pt>
                <c:pt idx="9">
                  <c:v>December</c:v>
                </c:pt>
                <c:pt idx="10">
                  <c:v>October</c:v>
                </c:pt>
                <c:pt idx="11">
                  <c:v>November</c:v>
                </c:pt>
              </c:strCache>
            </c:strRef>
          </c:cat>
          <c:val>
            <c:numRef>
              <c:f>ADT!$B$3:$B$15</c:f>
              <c:numCache>
                <c:formatCode>#,##0</c:formatCode>
                <c:ptCount val="12"/>
                <c:pt idx="0">
                  <c:v>193.38709677419354</c:v>
                </c:pt>
                <c:pt idx="1">
                  <c:v>246.65517241379311</c:v>
                </c:pt>
                <c:pt idx="2">
                  <c:v>250.74193548387098</c:v>
                </c:pt>
                <c:pt idx="3">
                  <c:v>265.70967741935482</c:v>
                </c:pt>
                <c:pt idx="4">
                  <c:v>269.60000000000002</c:v>
                </c:pt>
                <c:pt idx="5">
                  <c:v>276.83870967741933</c:v>
                </c:pt>
                <c:pt idx="6">
                  <c:v>283.32258064516128</c:v>
                </c:pt>
                <c:pt idx="7">
                  <c:v>285.60000000000002</c:v>
                </c:pt>
                <c:pt idx="8">
                  <c:v>302.16666666666669</c:v>
                </c:pt>
                <c:pt idx="9">
                  <c:v>321.64516129032256</c:v>
                </c:pt>
                <c:pt idx="10">
                  <c:v>334.93548387096774</c:v>
                </c:pt>
                <c:pt idx="11">
                  <c:v>348.4</c:v>
                </c:pt>
              </c:numCache>
            </c:numRef>
          </c:val>
          <c:extLst>
            <c:ext xmlns:c16="http://schemas.microsoft.com/office/drawing/2014/chart" uri="{C3380CC4-5D6E-409C-BE32-E72D297353CC}">
              <c16:uniqueId val="{00000000-4DF9-4629-BF1C-145D95B11820}"/>
            </c:ext>
          </c:extLst>
        </c:ser>
        <c:dLbls>
          <c:dLblPos val="outEnd"/>
          <c:showLegendKey val="0"/>
          <c:showVal val="1"/>
          <c:showCatName val="0"/>
          <c:showSerName val="0"/>
          <c:showPercent val="0"/>
          <c:showBubbleSize val="0"/>
        </c:dLbls>
        <c:gapWidth val="182"/>
        <c:axId val="1032059392"/>
        <c:axId val="1032056512"/>
      </c:barChart>
      <c:catAx>
        <c:axId val="10320593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2056512"/>
        <c:crosses val="autoZero"/>
        <c:auto val="1"/>
        <c:lblAlgn val="ctr"/>
        <c:lblOffset val="100"/>
        <c:noMultiLvlLbl val="0"/>
      </c:catAx>
      <c:valAx>
        <c:axId val="1032056512"/>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320593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12</xdr:col>
      <xdr:colOff>186690</xdr:colOff>
      <xdr:row>3</xdr:row>
      <xdr:rowOff>152400</xdr:rowOff>
    </xdr:from>
    <xdr:to>
      <xdr:col>15</xdr:col>
      <xdr:colOff>190500</xdr:colOff>
      <xdr:row>18</xdr:row>
      <xdr:rowOff>17145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54C706A7-E375-4969-6721-DF9B841E11C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279130" y="701040"/>
              <a:ext cx="1832610" cy="26079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234315</xdr:colOff>
      <xdr:row>4</xdr:row>
      <xdr:rowOff>15240</xdr:rowOff>
    </xdr:from>
    <xdr:to>
      <xdr:col>18</xdr:col>
      <xdr:colOff>226695</xdr:colOff>
      <xdr:row>18</xdr:row>
      <xdr:rowOff>55245</xdr:rowOff>
    </xdr:to>
    <mc:AlternateContent xmlns:mc="http://schemas.openxmlformats.org/markup-compatibility/2006" xmlns:a14="http://schemas.microsoft.com/office/drawing/2010/main">
      <mc:Choice Requires="a14">
        <xdr:graphicFrame macro="">
          <xdr:nvGraphicFramePr>
            <xdr:cNvPr id="3" name="Junction">
              <a:extLst>
                <a:ext uri="{FF2B5EF4-FFF2-40B4-BE49-F238E27FC236}">
                  <a16:creationId xmlns:a16="http://schemas.microsoft.com/office/drawing/2014/main" id="{D9EF834D-362B-1823-E52A-2ABF2CD45573}"/>
                </a:ext>
              </a:extLst>
            </xdr:cNvPr>
            <xdr:cNvGraphicFramePr/>
          </xdr:nvGraphicFramePr>
          <xdr:xfrm>
            <a:off x="0" y="0"/>
            <a:ext cx="0" cy="0"/>
          </xdr:xfrm>
          <a:graphic>
            <a:graphicData uri="http://schemas.microsoft.com/office/drawing/2010/slicer">
              <sle:slicer xmlns:sle="http://schemas.microsoft.com/office/drawing/2010/slicer" name="Junction"/>
            </a:graphicData>
          </a:graphic>
        </xdr:graphicFrame>
      </mc:Choice>
      <mc:Fallback xmlns="">
        <xdr:sp macro="" textlink="">
          <xdr:nvSpPr>
            <xdr:cNvPr id="0" name=""/>
            <xdr:cNvSpPr>
              <a:spLocks noTextEdit="1"/>
            </xdr:cNvSpPr>
          </xdr:nvSpPr>
          <xdr:spPr>
            <a:xfrm>
              <a:off x="10155555" y="746760"/>
              <a:ext cx="1821180" cy="2600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407670</xdr:colOff>
      <xdr:row>6</xdr:row>
      <xdr:rowOff>43815</xdr:rowOff>
    </xdr:from>
    <xdr:to>
      <xdr:col>11</xdr:col>
      <xdr:colOff>398145</xdr:colOff>
      <xdr:row>20</xdr:row>
      <xdr:rowOff>91440</xdr:rowOff>
    </xdr:to>
    <mc:AlternateContent xmlns:mc="http://schemas.openxmlformats.org/markup-compatibility/2006" xmlns:a14="http://schemas.microsoft.com/office/drawing/2010/main">
      <mc:Choice Requires="a14">
        <xdr:graphicFrame macro="">
          <xdr:nvGraphicFramePr>
            <xdr:cNvPr id="2" name="Junction 1">
              <a:extLst>
                <a:ext uri="{FF2B5EF4-FFF2-40B4-BE49-F238E27FC236}">
                  <a16:creationId xmlns:a16="http://schemas.microsoft.com/office/drawing/2014/main" id="{76BFFD59-4507-559E-68D6-4A3A95465BAE}"/>
                </a:ext>
              </a:extLst>
            </xdr:cNvPr>
            <xdr:cNvGraphicFramePr/>
          </xdr:nvGraphicFramePr>
          <xdr:xfrm>
            <a:off x="0" y="0"/>
            <a:ext cx="0" cy="0"/>
          </xdr:xfrm>
          <a:graphic>
            <a:graphicData uri="http://schemas.microsoft.com/office/drawing/2010/slicer">
              <sle:slicer xmlns:sle="http://schemas.microsoft.com/office/drawing/2010/slicer" name="Junction 1"/>
            </a:graphicData>
          </a:graphic>
        </xdr:graphicFrame>
      </mc:Choice>
      <mc:Fallback xmlns="">
        <xdr:sp macro="" textlink="">
          <xdr:nvSpPr>
            <xdr:cNvPr id="0" name=""/>
            <xdr:cNvSpPr>
              <a:spLocks noTextEdit="1"/>
            </xdr:cNvSpPr>
          </xdr:nvSpPr>
          <xdr:spPr>
            <a:xfrm>
              <a:off x="5970270" y="1141095"/>
              <a:ext cx="1819275" cy="26079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409575</xdr:colOff>
      <xdr:row>4</xdr:row>
      <xdr:rowOff>53340</xdr:rowOff>
    </xdr:from>
    <xdr:to>
      <xdr:col>17</xdr:col>
      <xdr:colOff>382905</xdr:colOff>
      <xdr:row>18</xdr:row>
      <xdr:rowOff>112395</xdr:rowOff>
    </xdr:to>
    <mc:AlternateContent xmlns:mc="http://schemas.openxmlformats.org/markup-compatibility/2006" xmlns:a14="http://schemas.microsoft.com/office/drawing/2010/main">
      <mc:Choice Requires="a14">
        <xdr:graphicFrame macro="">
          <xdr:nvGraphicFramePr>
            <xdr:cNvPr id="2" name="Year 1">
              <a:extLst>
                <a:ext uri="{FF2B5EF4-FFF2-40B4-BE49-F238E27FC236}">
                  <a16:creationId xmlns:a16="http://schemas.microsoft.com/office/drawing/2014/main" id="{4BF7F53E-4CFF-90E7-8211-CD449F432D4E}"/>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033635" y="784860"/>
              <a:ext cx="1802130" cy="2619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129540</xdr:colOff>
      <xdr:row>3</xdr:row>
      <xdr:rowOff>19050</xdr:rowOff>
    </xdr:from>
    <xdr:to>
      <xdr:col>14</xdr:col>
      <xdr:colOff>133350</xdr:colOff>
      <xdr:row>17</xdr:row>
      <xdr:rowOff>72390</xdr:rowOff>
    </xdr:to>
    <mc:AlternateContent xmlns:mc="http://schemas.openxmlformats.org/markup-compatibility/2006" xmlns:a14="http://schemas.microsoft.com/office/drawing/2010/main">
      <mc:Choice Requires="a14">
        <xdr:graphicFrame macro="">
          <xdr:nvGraphicFramePr>
            <xdr:cNvPr id="3" name="Junction 2">
              <a:extLst>
                <a:ext uri="{FF2B5EF4-FFF2-40B4-BE49-F238E27FC236}">
                  <a16:creationId xmlns:a16="http://schemas.microsoft.com/office/drawing/2014/main" id="{CB9BD398-C84F-D68D-A616-197955158E01}"/>
                </a:ext>
              </a:extLst>
            </xdr:cNvPr>
            <xdr:cNvGraphicFramePr/>
          </xdr:nvGraphicFramePr>
          <xdr:xfrm>
            <a:off x="0" y="0"/>
            <a:ext cx="0" cy="0"/>
          </xdr:xfrm>
          <a:graphic>
            <a:graphicData uri="http://schemas.microsoft.com/office/drawing/2010/slicer">
              <sle:slicer xmlns:sle="http://schemas.microsoft.com/office/drawing/2010/slicer" name="Junction 2"/>
            </a:graphicData>
          </a:graphic>
        </xdr:graphicFrame>
      </mc:Choice>
      <mc:Fallback xmlns="">
        <xdr:sp macro="" textlink="">
          <xdr:nvSpPr>
            <xdr:cNvPr id="0" name=""/>
            <xdr:cNvSpPr>
              <a:spLocks noTextEdit="1"/>
            </xdr:cNvSpPr>
          </xdr:nvSpPr>
          <xdr:spPr>
            <a:xfrm>
              <a:off x="7924800" y="567690"/>
              <a:ext cx="1832610" cy="26136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304178</xdr:colOff>
      <xdr:row>3</xdr:row>
      <xdr:rowOff>156722</xdr:rowOff>
    </xdr:from>
    <xdr:to>
      <xdr:col>14</xdr:col>
      <xdr:colOff>168351</xdr:colOff>
      <xdr:row>23</xdr:row>
      <xdr:rowOff>8609</xdr:rowOff>
    </xdr:to>
    <xdr:graphicFrame macro="">
      <xdr:nvGraphicFramePr>
        <xdr:cNvPr id="2" name="Chart 1">
          <a:extLst>
            <a:ext uri="{FF2B5EF4-FFF2-40B4-BE49-F238E27FC236}">
              <a16:creationId xmlns:a16="http://schemas.microsoft.com/office/drawing/2014/main" id="{42D8B63C-B61C-4F63-8796-3DDF5A487C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2</xdr:col>
      <xdr:colOff>571667</xdr:colOff>
      <xdr:row>15</xdr:row>
      <xdr:rowOff>79076</xdr:rowOff>
    </xdr:from>
    <xdr:to>
      <xdr:col>5</xdr:col>
      <xdr:colOff>571667</xdr:colOff>
      <xdr:row>24</xdr:row>
      <xdr:rowOff>38425</xdr:rowOff>
    </xdr:to>
    <mc:AlternateContent xmlns:mc="http://schemas.openxmlformats.org/markup-compatibility/2006" xmlns:a14="http://schemas.microsoft.com/office/drawing/2010/main">
      <mc:Choice Requires="a14">
        <xdr:graphicFrame macro="">
          <xdr:nvGraphicFramePr>
            <xdr:cNvPr id="3" name="Junction 3">
              <a:extLst>
                <a:ext uri="{FF2B5EF4-FFF2-40B4-BE49-F238E27FC236}">
                  <a16:creationId xmlns:a16="http://schemas.microsoft.com/office/drawing/2014/main" id="{E1241EA5-BF3A-409B-904F-769C9059DE80}"/>
                </a:ext>
              </a:extLst>
            </xdr:cNvPr>
            <xdr:cNvGraphicFramePr/>
          </xdr:nvGraphicFramePr>
          <xdr:xfrm>
            <a:off x="0" y="0"/>
            <a:ext cx="0" cy="0"/>
          </xdr:xfrm>
          <a:graphic>
            <a:graphicData uri="http://schemas.microsoft.com/office/drawing/2010/slicer">
              <sle:slicer xmlns:sle="http://schemas.microsoft.com/office/drawing/2010/slicer" name="Junction 3"/>
            </a:graphicData>
          </a:graphic>
        </xdr:graphicFrame>
      </mc:Choice>
      <mc:Fallback xmlns="">
        <xdr:sp macro="" textlink="">
          <xdr:nvSpPr>
            <xdr:cNvPr id="0" name=""/>
            <xdr:cNvSpPr>
              <a:spLocks noTextEdit="1"/>
            </xdr:cNvSpPr>
          </xdr:nvSpPr>
          <xdr:spPr>
            <a:xfrm>
              <a:off x="1790867" y="3018219"/>
              <a:ext cx="1828800" cy="16248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2</xdr:col>
      <xdr:colOff>594083</xdr:colOff>
      <xdr:row>6</xdr:row>
      <xdr:rowOff>109845</xdr:rowOff>
    </xdr:from>
    <xdr:to>
      <xdr:col>5</xdr:col>
      <xdr:colOff>588368</xdr:colOff>
      <xdr:row>14</xdr:row>
      <xdr:rowOff>136515</xdr:rowOff>
    </xdr:to>
    <mc:AlternateContent xmlns:mc="http://schemas.openxmlformats.org/markup-compatibility/2006" xmlns:a14="http://schemas.microsoft.com/office/drawing/2010/main">
      <mc:Choice Requires="a14">
        <xdr:graphicFrame macro="">
          <xdr:nvGraphicFramePr>
            <xdr:cNvPr id="4" name="Year 2">
              <a:extLst>
                <a:ext uri="{FF2B5EF4-FFF2-40B4-BE49-F238E27FC236}">
                  <a16:creationId xmlns:a16="http://schemas.microsoft.com/office/drawing/2014/main" id="{B115E41E-C81C-4C1A-A9BC-1FB64B3A13BE}"/>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813283" y="1383474"/>
              <a:ext cx="1823085" cy="15071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14</xdr:col>
      <xdr:colOff>365589</xdr:colOff>
      <xdr:row>3</xdr:row>
      <xdr:rowOff>168360</xdr:rowOff>
    </xdr:from>
    <xdr:to>
      <xdr:col>26</xdr:col>
      <xdr:colOff>267891</xdr:colOff>
      <xdr:row>23</xdr:row>
      <xdr:rowOff>44649</xdr:rowOff>
    </xdr:to>
    <xdr:graphicFrame macro="">
      <xdr:nvGraphicFramePr>
        <xdr:cNvPr id="5" name="Chart 4">
          <a:extLst>
            <a:ext uri="{FF2B5EF4-FFF2-40B4-BE49-F238E27FC236}">
              <a16:creationId xmlns:a16="http://schemas.microsoft.com/office/drawing/2014/main" id="{CFB31304-68C0-4BD1-9ADC-122196ACFD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303579</xdr:colOff>
      <xdr:row>24</xdr:row>
      <xdr:rowOff>22347</xdr:rowOff>
    </xdr:from>
    <xdr:to>
      <xdr:col>15</xdr:col>
      <xdr:colOff>29765</xdr:colOff>
      <xdr:row>45</xdr:row>
      <xdr:rowOff>115216</xdr:rowOff>
    </xdr:to>
    <xdr:graphicFrame macro="">
      <xdr:nvGraphicFramePr>
        <xdr:cNvPr id="6" name="Chart 5">
          <a:extLst>
            <a:ext uri="{FF2B5EF4-FFF2-40B4-BE49-F238E27FC236}">
              <a16:creationId xmlns:a16="http://schemas.microsoft.com/office/drawing/2014/main" id="{59B1FF68-6384-42C7-AA03-8BA52D1BAE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94481</xdr:colOff>
      <xdr:row>25</xdr:row>
      <xdr:rowOff>59532</xdr:rowOff>
    </xdr:from>
    <xdr:to>
      <xdr:col>21</xdr:col>
      <xdr:colOff>106772</xdr:colOff>
      <xdr:row>32</xdr:row>
      <xdr:rowOff>157853</xdr:rowOff>
    </xdr:to>
    <xdr:sp macro="" textlink="">
      <xdr:nvSpPr>
        <xdr:cNvPr id="8" name="Rectangle 7">
          <a:extLst>
            <a:ext uri="{FF2B5EF4-FFF2-40B4-BE49-F238E27FC236}">
              <a16:creationId xmlns:a16="http://schemas.microsoft.com/office/drawing/2014/main" id="{0C2FD779-B933-50EA-639D-56F7216C3FAC}"/>
            </a:ext>
          </a:extLst>
        </xdr:cNvPr>
        <xdr:cNvSpPr/>
      </xdr:nvSpPr>
      <xdr:spPr>
        <a:xfrm>
          <a:off x="10417200" y="4691063"/>
          <a:ext cx="2441166" cy="1348478"/>
        </a:xfrm>
        <a:prstGeom prst="rect">
          <a:avLst/>
        </a:prstGeom>
        <a:noFill/>
        <a:ln>
          <a:solidFill>
            <a:schemeClr val="accent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ysClr val="windowText" lastClr="000000"/>
              </a:solidFill>
              <a:latin typeface="Arial" panose="020B0604020202020204" pitchFamily="34" charset="0"/>
              <a:cs typeface="Arial" panose="020B0604020202020204" pitchFamily="34" charset="0"/>
            </a:rPr>
            <a:t>PEAK HOUR</a:t>
          </a:r>
        </a:p>
      </xdr:txBody>
    </xdr:sp>
    <xdr:clientData/>
  </xdr:twoCellAnchor>
  <xdr:twoCellAnchor>
    <xdr:from>
      <xdr:col>17</xdr:col>
      <xdr:colOff>266546</xdr:colOff>
      <xdr:row>27</xdr:row>
      <xdr:rowOff>120982</xdr:rowOff>
    </xdr:from>
    <xdr:to>
      <xdr:col>21</xdr:col>
      <xdr:colOff>82191</xdr:colOff>
      <xdr:row>30</xdr:row>
      <xdr:rowOff>40712</xdr:rowOff>
    </xdr:to>
    <xdr:sp macro="" textlink="Peak_hour">
      <xdr:nvSpPr>
        <xdr:cNvPr id="7" name="TextBox 6">
          <a:extLst>
            <a:ext uri="{FF2B5EF4-FFF2-40B4-BE49-F238E27FC236}">
              <a16:creationId xmlns:a16="http://schemas.microsoft.com/office/drawing/2014/main" id="{DAA00A75-6D3A-6037-6CE3-95E5B339BD45}"/>
            </a:ext>
          </a:extLst>
        </xdr:cNvPr>
        <xdr:cNvSpPr txBox="1"/>
      </xdr:nvSpPr>
      <xdr:spPr>
        <a:xfrm>
          <a:off x="10589265" y="5109701"/>
          <a:ext cx="2244520" cy="45551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2FD3497-D4EC-4EB7-9BDA-911DB7541148}" type="TxLink">
            <a:rPr lang="en-US" sz="4000" b="1" i="0" u="none" strike="noStrike">
              <a:solidFill>
                <a:srgbClr val="000000"/>
              </a:solidFill>
              <a:latin typeface="Aptos Narrow"/>
            </a:rPr>
            <a:pPr algn="ctr"/>
            <a:t>8:00 PM</a:t>
          </a:fld>
          <a:endParaRPr lang="en-US" sz="4000" b="1"/>
        </a:p>
      </xdr:txBody>
    </xdr:sp>
    <xdr:clientData/>
  </xdr:twoCellAnchor>
  <xdr:twoCellAnchor>
    <xdr:from>
      <xdr:col>15</xdr:col>
      <xdr:colOff>458456</xdr:colOff>
      <xdr:row>37</xdr:row>
      <xdr:rowOff>66553</xdr:rowOff>
    </xdr:from>
    <xdr:to>
      <xdr:col>23</xdr:col>
      <xdr:colOff>204107</xdr:colOff>
      <xdr:row>44</xdr:row>
      <xdr:rowOff>162971</xdr:rowOff>
    </xdr:to>
    <xdr:sp macro="" textlink="">
      <xdr:nvSpPr>
        <xdr:cNvPr id="11" name="Rectangle 10">
          <a:extLst>
            <a:ext uri="{FF2B5EF4-FFF2-40B4-BE49-F238E27FC236}">
              <a16:creationId xmlns:a16="http://schemas.microsoft.com/office/drawing/2014/main" id="{90F2A8FF-C07B-D633-082E-16EDF07678F9}"/>
            </a:ext>
          </a:extLst>
        </xdr:cNvPr>
        <xdr:cNvSpPr/>
      </xdr:nvSpPr>
      <xdr:spPr>
        <a:xfrm>
          <a:off x="9235063" y="7278339"/>
          <a:ext cx="4426508" cy="1429918"/>
        </a:xfrm>
        <a:prstGeom prst="rect">
          <a:avLst/>
        </a:prstGeom>
        <a:noFill/>
        <a:ln>
          <a:solidFill>
            <a:schemeClr val="accent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ysClr val="windowText" lastClr="000000"/>
              </a:solidFill>
              <a:latin typeface="Arial" panose="020B0604020202020204" pitchFamily="34" charset="0"/>
              <a:cs typeface="Arial" panose="020B0604020202020204" pitchFamily="34" charset="0"/>
            </a:rPr>
            <a:t>AADT</a:t>
          </a:r>
        </a:p>
      </xdr:txBody>
    </xdr:sp>
    <xdr:clientData/>
  </xdr:twoCellAnchor>
  <xdr:twoCellAnchor>
    <xdr:from>
      <xdr:col>16</xdr:col>
      <xdr:colOff>16516</xdr:colOff>
      <xdr:row>39</xdr:row>
      <xdr:rowOff>126101</xdr:rowOff>
    </xdr:from>
    <xdr:to>
      <xdr:col>23</xdr:col>
      <xdr:colOff>40822</xdr:colOff>
      <xdr:row>42</xdr:row>
      <xdr:rowOff>51544</xdr:rowOff>
    </xdr:to>
    <xdr:sp macro="" textlink="AADT!$B$2:$B$4">
      <xdr:nvSpPr>
        <xdr:cNvPr id="12" name="TextBox 11">
          <a:extLst>
            <a:ext uri="{FF2B5EF4-FFF2-40B4-BE49-F238E27FC236}">
              <a16:creationId xmlns:a16="http://schemas.microsoft.com/office/drawing/2014/main" id="{A712E63B-7111-B49E-2726-79727DAE539C}"/>
            </a:ext>
          </a:extLst>
        </xdr:cNvPr>
        <xdr:cNvSpPr txBox="1"/>
      </xdr:nvSpPr>
      <xdr:spPr>
        <a:xfrm>
          <a:off x="9378230" y="7718887"/>
          <a:ext cx="4120056" cy="4969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2121EF1-9716-42D5-9374-312D7CA59D69}" type="TxLink">
            <a:rPr lang="en-US" sz="4000" b="1" i="0" u="none" strike="noStrike">
              <a:solidFill>
                <a:srgbClr val="000000"/>
              </a:solidFill>
              <a:latin typeface="Aptos Narrow"/>
            </a:rPr>
            <a:pPr algn="ctr"/>
            <a:t>282</a:t>
          </a:fld>
          <a:endParaRPr lang="en-US" sz="4000" b="1"/>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usi Gideon" refreshedDate="45938.39308425926" backgroundQuery="1" createdVersion="8" refreshedVersion="8" minRefreshableVersion="3" recordCount="0" supportSubquery="1" supportAdvancedDrill="1" xr:uid="{2FB7BA34-C4C9-406E-96E5-6C5EAAB07AB3}">
  <cacheSource type="external" connectionId="2"/>
  <cacheFields count="4">
    <cacheField name="[traffic].[Day_of_the_week].[Day_of_the_week]" caption="Day_of_the_week" numFmtId="0" hierarchy="5" level="1">
      <sharedItems count="7">
        <s v="Friday"/>
        <s v="Monday"/>
        <s v="Saturday"/>
        <s v="Sunday"/>
        <s v="Thursday"/>
        <s v="Tuesday"/>
        <s v="Wednesday"/>
      </sharedItems>
      <extLst>
        <ext xmlns:x15="http://schemas.microsoft.com/office/spreadsheetml/2010/11/main" uri="{4F2E5C28-24EA-4eb8-9CBF-B6C8F9C3D259}">
          <x15:cachedUniqueNames>
            <x15:cachedUniqueName index="0" name="[traffic].[Day_of_the_week].&amp;[Friday]"/>
            <x15:cachedUniqueName index="1" name="[traffic].[Day_of_the_week].&amp;[Monday]"/>
            <x15:cachedUniqueName index="2" name="[traffic].[Day_of_the_week].&amp;[Saturday]"/>
            <x15:cachedUniqueName index="3" name="[traffic].[Day_of_the_week].&amp;[Sunday]"/>
            <x15:cachedUniqueName index="4" name="[traffic].[Day_of_the_week].&amp;[Thursday]"/>
            <x15:cachedUniqueName index="5" name="[traffic].[Day_of_the_week].&amp;[Tuesday]"/>
            <x15:cachedUniqueName index="6" name="[traffic].[Day_of_the_week].&amp;[Wednesday]"/>
          </x15:cachedUniqueNames>
        </ext>
      </extLst>
    </cacheField>
    <cacheField name="[Measures].[Average Day of week Traffic]" caption="Average Day of week Traffic" numFmtId="0" hierarchy="15" level="32767"/>
    <cacheField name="[traffic].[Junction].[Junction]" caption="Junction" numFmtId="0" hierarchy="1" level="1">
      <sharedItems containsSemiMixedTypes="0" containsNonDate="0" containsString="0"/>
    </cacheField>
    <cacheField name="[traffic].[Year].[Year]" caption="Year" numFmtId="0" hierarchy="7" level="1">
      <sharedItems containsSemiMixedTypes="0" containsNonDate="0" containsString="0"/>
    </cacheField>
  </cacheFields>
  <cacheHierarchies count="18">
    <cacheHierarchy uniqueName="[traffic].[ID]" caption="ID" attribute="1" defaultMemberUniqueName="[traffic].[ID].[All]" allUniqueName="[traffic].[ID].[All]" dimensionUniqueName="[traffic]" displayFolder="" count="2" memberValueDatatype="20" unbalanced="0"/>
    <cacheHierarchy uniqueName="[traffic].[Junction]" caption="Junction" attribute="1" defaultMemberUniqueName="[traffic].[Junction].[All]" allUniqueName="[traffic].[Junction].[All]" dimensionUniqueName="[traffic]" displayFolder="" count="2" memberValueDatatype="20" unbalanced="0">
      <fieldsUsage count="2">
        <fieldUsage x="-1"/>
        <fieldUsage x="2"/>
      </fieldsUsage>
    </cacheHierarchy>
    <cacheHierarchy uniqueName="[traffic].[Vehicles]" caption="Vehicles" attribute="1" defaultMemberUniqueName="[traffic].[Vehicles].[All]" allUniqueName="[traffic].[Vehicles].[All]" dimensionUniqueName="[traffic]" displayFolder="" count="2" memberValueDatatype="20" unbalanced="0"/>
    <cacheHierarchy uniqueName="[traffic].[DateTime]" caption="DateTime" attribute="1" time="1" defaultMemberUniqueName="[traffic].[DateTime].[All]" allUniqueName="[traffic].[DateTime].[All]" dimensionUniqueName="[traffic]" displayFolder="" count="2" memberValueDatatype="7" unbalanced="0"/>
    <cacheHierarchy uniqueName="[traffic].[Month_Recorded]" caption="Month_Recorded" attribute="1" defaultMemberUniqueName="[traffic].[Month_Recorded].[All]" allUniqueName="[traffic].[Month_Recorded].[All]" dimensionUniqueName="[traffic]" displayFolder="" count="2" memberValueDatatype="130" unbalanced="0"/>
    <cacheHierarchy uniqueName="[traffic].[Day_of_the_week]" caption="Day_of_the_week" attribute="1" defaultMemberUniqueName="[traffic].[Day_of_the_week].[All]" allUniqueName="[traffic].[Day_of_the_week].[All]" dimensionUniqueName="[traffic]" displayFolder="" count="2" memberValueDatatype="130" unbalanced="0">
      <fieldsUsage count="2">
        <fieldUsage x="-1"/>
        <fieldUsage x="0"/>
      </fieldsUsage>
    </cacheHierarchy>
    <cacheHierarchy uniqueName="[traffic].[Time]" caption="Time" attribute="1" time="1" defaultMemberUniqueName="[traffic].[Time].[All]" allUniqueName="[traffic].[Time].[All]" dimensionUniqueName="[traffic]" displayFolder="" count="2" memberValueDatatype="7" unbalanced="0"/>
    <cacheHierarchy uniqueName="[traffic].[Year]" caption="Year" attribute="1" defaultMemberUniqueName="[traffic].[Year].[All]" allUniqueName="[traffic].[Year].[All]" dimensionUniqueName="[traffic]" displayFolder="" count="2" memberValueDatatype="20" unbalanced="0">
      <fieldsUsage count="2">
        <fieldUsage x="-1"/>
        <fieldUsage x="3"/>
      </fieldsUsage>
    </cacheHierarchy>
    <cacheHierarchy uniqueName="[traffic].[Date]" caption="Date" attribute="1" time="1" defaultMemberUniqueName="[traffic].[Date].[All]" allUniqueName="[traffic].[Date].[All]" dimensionUniqueName="[traffic]" displayFolder="" count="2" memberValueDatatype="7" unbalanced="0"/>
    <cacheHierarchy uniqueName="[Measures].[Sum of Vehicles]" caption="Sum of Vehicles" measure="1" displayFolder="" measureGroup="traffic" count="0">
      <extLst>
        <ext xmlns:x15="http://schemas.microsoft.com/office/spreadsheetml/2010/11/main" uri="{B97F6D7D-B522-45F9-BDA1-12C45D357490}">
          <x15:cacheHierarchy aggregatedColumn="2"/>
        </ext>
      </extLst>
    </cacheHierarchy>
    <cacheHierarchy uniqueName="[Measures].[ADT]" caption="ADT" measure="1" displayFolder="" measureGroup="traffic" count="0"/>
    <cacheHierarchy uniqueName="[Measures].[Unique days]" caption="Unique days" measure="1" displayFolder="" measureGroup="traffic" count="0"/>
    <cacheHierarchy uniqueName="[Measures].[AADT]" caption="AADT" measure="1" displayFolder="" measureGroup="traffic" count="0"/>
    <cacheHierarchy uniqueName="[Measures].[Days per year]" caption="Days per year" measure="1" displayFolder="" measureGroup="traffic" count="0"/>
    <cacheHierarchy uniqueName="[Measures].[Hourly Average Traffic]" caption="Hourly Average Traffic" measure="1" displayFolder="" measureGroup="traffic" count="0"/>
    <cacheHierarchy uniqueName="[Measures].[Average Day of week Traffic]" caption="Average Day of week Traffic" measure="1" displayFolder="" measureGroup="traffic" count="0" oneField="1">
      <fieldsUsage count="1">
        <fieldUsage x="1"/>
      </fieldsUsage>
    </cacheHierarchy>
    <cacheHierarchy uniqueName="[Measures].[__XL_Count traffic]" caption="__XL_Count traffic" measure="1" displayFolder="" measureGroup="traffic" count="0" hidden="1"/>
    <cacheHierarchy uniqueName="[Measures].[__No measures defined]" caption="__No measures defined" measure="1" displayFolder="" count="0" hidden="1"/>
  </cacheHierarchies>
  <kpis count="0"/>
  <dimensions count="2">
    <dimension measure="1" name="Measures" uniqueName="[Measures]" caption="Measures"/>
    <dimension name="traffic" uniqueName="[traffic]" caption="traffic"/>
  </dimensions>
  <measureGroups count="1">
    <measureGroup name="traffic" caption="traffic"/>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usi Gideon" refreshedDate="45938.393085069445" backgroundQuery="1" createdVersion="8" refreshedVersion="8" minRefreshableVersion="3" recordCount="0" supportSubquery="1" supportAdvancedDrill="1" xr:uid="{2A74C019-D37D-41E5-A0B8-B1EDA8BD1277}">
  <cacheSource type="external" connectionId="2"/>
  <cacheFields count="4">
    <cacheField name="[traffic].[Month_Recorded].[Month_Recorded]" caption="Month_Recorded" numFmtId="0" hierarchy="4" level="1">
      <sharedItems count="12">
        <s v="April"/>
        <s v="August"/>
        <s v="December"/>
        <s v="February"/>
        <s v="January"/>
        <s v="July"/>
        <s v="June"/>
        <s v="March"/>
        <s v="May"/>
        <s v="November"/>
        <s v="October"/>
        <s v="September"/>
      </sharedItems>
      <extLst>
        <ext xmlns:x15="http://schemas.microsoft.com/office/spreadsheetml/2010/11/main" uri="{4F2E5C28-24EA-4eb8-9CBF-B6C8F9C3D259}">
          <x15:cachedUniqueNames>
            <x15:cachedUniqueName index="0" name="[traffic].[Month_Recorded].&amp;[April]"/>
            <x15:cachedUniqueName index="1" name="[traffic].[Month_Recorded].&amp;[August]"/>
            <x15:cachedUniqueName index="2" name="[traffic].[Month_Recorded].&amp;[December]"/>
            <x15:cachedUniqueName index="3" name="[traffic].[Month_Recorded].&amp;[February]"/>
            <x15:cachedUniqueName index="4" name="[traffic].[Month_Recorded].&amp;[January]"/>
            <x15:cachedUniqueName index="5" name="[traffic].[Month_Recorded].&amp;[July]"/>
            <x15:cachedUniqueName index="6" name="[traffic].[Month_Recorded].&amp;[June]"/>
            <x15:cachedUniqueName index="7" name="[traffic].[Month_Recorded].&amp;[March]"/>
            <x15:cachedUniqueName index="8" name="[traffic].[Month_Recorded].&amp;[May]"/>
            <x15:cachedUniqueName index="9" name="[traffic].[Month_Recorded].&amp;[November]"/>
            <x15:cachedUniqueName index="10" name="[traffic].[Month_Recorded].&amp;[October]"/>
            <x15:cachedUniqueName index="11" name="[traffic].[Month_Recorded].&amp;[September]"/>
          </x15:cachedUniqueNames>
        </ext>
      </extLst>
    </cacheField>
    <cacheField name="[Measures].[ADT]" caption="ADT" numFmtId="0" hierarchy="10" level="32767"/>
    <cacheField name="[traffic].[Junction].[Junction]" caption="Junction" numFmtId="0" hierarchy="1" level="1">
      <sharedItems containsSemiMixedTypes="0" containsNonDate="0" containsString="0"/>
    </cacheField>
    <cacheField name="[traffic].[Year].[Year]" caption="Year" numFmtId="0" hierarchy="7" level="1">
      <sharedItems containsSemiMixedTypes="0" containsNonDate="0" containsString="0"/>
    </cacheField>
  </cacheFields>
  <cacheHierarchies count="18">
    <cacheHierarchy uniqueName="[traffic].[ID]" caption="ID" attribute="1" defaultMemberUniqueName="[traffic].[ID].[All]" allUniqueName="[traffic].[ID].[All]" dimensionUniqueName="[traffic]" displayFolder="" count="0" memberValueDatatype="20" unbalanced="0"/>
    <cacheHierarchy uniqueName="[traffic].[Junction]" caption="Junction" attribute="1" defaultMemberUniqueName="[traffic].[Junction].[All]" allUniqueName="[traffic].[Junction].[All]" dimensionUniqueName="[traffic]" displayFolder="" count="2" memberValueDatatype="20" unbalanced="0">
      <fieldsUsage count="2">
        <fieldUsage x="-1"/>
        <fieldUsage x="2"/>
      </fieldsUsage>
    </cacheHierarchy>
    <cacheHierarchy uniqueName="[traffic].[Vehicles]" caption="Vehicles" attribute="1" defaultMemberUniqueName="[traffic].[Vehicles].[All]" allUniqueName="[traffic].[Vehicles].[All]" dimensionUniqueName="[traffic]" displayFolder="" count="0" memberValueDatatype="20" unbalanced="0"/>
    <cacheHierarchy uniqueName="[traffic].[DateTime]" caption="DateTime" attribute="1" time="1" defaultMemberUniqueName="[traffic].[DateTime].[All]" allUniqueName="[traffic].[DateTime].[All]" dimensionUniqueName="[traffic]" displayFolder="" count="0" memberValueDatatype="7" unbalanced="0"/>
    <cacheHierarchy uniqueName="[traffic].[Month_Recorded]" caption="Month_Recorded" attribute="1" defaultMemberUniqueName="[traffic].[Month_Recorded].[All]" allUniqueName="[traffic].[Month_Recorded].[All]" dimensionUniqueName="[traffic]" displayFolder="" count="2" memberValueDatatype="130" unbalanced="0">
      <fieldsUsage count="2">
        <fieldUsage x="-1"/>
        <fieldUsage x="0"/>
      </fieldsUsage>
    </cacheHierarchy>
    <cacheHierarchy uniqueName="[traffic].[Day_of_the_week]" caption="Day_of_the_week" attribute="1" defaultMemberUniqueName="[traffic].[Day_of_the_week].[All]" allUniqueName="[traffic].[Day_of_the_week].[All]" dimensionUniqueName="[traffic]" displayFolder="" count="0" memberValueDatatype="130" unbalanced="0"/>
    <cacheHierarchy uniqueName="[traffic].[Time]" caption="Time" attribute="1" time="1" defaultMemberUniqueName="[traffic].[Time].[All]" allUniqueName="[traffic].[Time].[All]" dimensionUniqueName="[traffic]" displayFolder="" count="0" memberValueDatatype="7" unbalanced="0"/>
    <cacheHierarchy uniqueName="[traffic].[Year]" caption="Year" attribute="1" defaultMemberUniqueName="[traffic].[Year].[All]" allUniqueName="[traffic].[Year].[All]" dimensionUniqueName="[traffic]" displayFolder="" count="2" memberValueDatatype="20" unbalanced="0">
      <fieldsUsage count="2">
        <fieldUsage x="-1"/>
        <fieldUsage x="3"/>
      </fieldsUsage>
    </cacheHierarchy>
    <cacheHierarchy uniqueName="[traffic].[Date]" caption="Date" attribute="1" time="1" defaultMemberUniqueName="[traffic].[Date].[All]" allUniqueName="[traffic].[Date].[All]" dimensionUniqueName="[traffic]" displayFolder="" count="0" memberValueDatatype="7" unbalanced="0"/>
    <cacheHierarchy uniqueName="[Measures].[Sum of Vehicles]" caption="Sum of Vehicles" measure="1" displayFolder="" measureGroup="traffic" count="0">
      <extLst>
        <ext xmlns:x15="http://schemas.microsoft.com/office/spreadsheetml/2010/11/main" uri="{B97F6D7D-B522-45F9-BDA1-12C45D357490}">
          <x15:cacheHierarchy aggregatedColumn="2"/>
        </ext>
      </extLst>
    </cacheHierarchy>
    <cacheHierarchy uniqueName="[Measures].[ADT]" caption="ADT" measure="1" displayFolder="" measureGroup="traffic" count="0" oneField="1">
      <fieldsUsage count="1">
        <fieldUsage x="1"/>
      </fieldsUsage>
    </cacheHierarchy>
    <cacheHierarchy uniqueName="[Measures].[Unique days]" caption="Unique days" measure="1" displayFolder="" measureGroup="traffic" count="0"/>
    <cacheHierarchy uniqueName="[Measures].[AADT]" caption="AADT" measure="1" displayFolder="" measureGroup="traffic" count="0"/>
    <cacheHierarchy uniqueName="[Measures].[Days per year]" caption="Days per year" measure="1" displayFolder="" measureGroup="traffic" count="0"/>
    <cacheHierarchy uniqueName="[Measures].[Hourly Average Traffic]" caption="Hourly Average Traffic" measure="1" displayFolder="" measureGroup="traffic" count="0"/>
    <cacheHierarchy uniqueName="[Measures].[Average Day of week Traffic]" caption="Average Day of week Traffic" measure="1" displayFolder="" measureGroup="traffic" count="0"/>
    <cacheHierarchy uniqueName="[Measures].[__XL_Count traffic]" caption="__XL_Count traffic" measure="1" displayFolder="" measureGroup="traffic" count="0" hidden="1"/>
    <cacheHierarchy uniqueName="[Measures].[__No measures defined]" caption="__No measures defined" measure="1" displayFolder="" count="0" hidden="1"/>
  </cacheHierarchies>
  <kpis count="0"/>
  <dimensions count="2">
    <dimension measure="1" name="Measures" uniqueName="[Measures]" caption="Measures"/>
    <dimension name="traffic" uniqueName="[traffic]" caption="traffic"/>
  </dimensions>
  <measureGroups count="1">
    <measureGroup name="traffic" caption="traffic"/>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usi Gideon" refreshedDate="45938.393085532407" backgroundQuery="1" createdVersion="8" refreshedVersion="8" minRefreshableVersion="3" recordCount="0" supportSubquery="1" supportAdvancedDrill="1" xr:uid="{E1E6D871-7663-4882-A386-9C2135681790}">
  <cacheSource type="external" connectionId="2"/>
  <cacheFields count="3">
    <cacheField name="[traffic].[Year].[Year]" caption="Year" numFmtId="0" hierarchy="7" level="1">
      <sharedItems containsSemiMixedTypes="0" containsString="0" containsNumber="1" containsInteger="1" minValue="2016" maxValue="2016" count="1">
        <n v="2016"/>
      </sharedItems>
      <extLst>
        <ext xmlns:x15="http://schemas.microsoft.com/office/spreadsheetml/2010/11/main" uri="{4F2E5C28-24EA-4eb8-9CBF-B6C8F9C3D259}">
          <x15:cachedUniqueNames>
            <x15:cachedUniqueName index="0" name="[traffic].[Year].&amp;[2016]"/>
          </x15:cachedUniqueNames>
        </ext>
      </extLst>
    </cacheField>
    <cacheField name="[Measures].[AADT]" caption="AADT" numFmtId="0" hierarchy="12" level="32767"/>
    <cacheField name="[traffic].[Junction].[Junction]" caption="Junction" numFmtId="0" hierarchy="1" level="1">
      <sharedItems containsSemiMixedTypes="0" containsNonDate="0" containsString="0"/>
    </cacheField>
  </cacheFields>
  <cacheHierarchies count="18">
    <cacheHierarchy uniqueName="[traffic].[ID]" caption="ID" attribute="1" defaultMemberUniqueName="[traffic].[ID].[All]" allUniqueName="[traffic].[ID].[All]" dimensionUniqueName="[traffic]" displayFolder="" count="0" memberValueDatatype="20" unbalanced="0"/>
    <cacheHierarchy uniqueName="[traffic].[Junction]" caption="Junction" attribute="1" defaultMemberUniqueName="[traffic].[Junction].[All]" allUniqueName="[traffic].[Junction].[All]" dimensionUniqueName="[traffic]" displayFolder="" count="2" memberValueDatatype="20" unbalanced="0">
      <fieldsUsage count="2">
        <fieldUsage x="-1"/>
        <fieldUsage x="2"/>
      </fieldsUsage>
    </cacheHierarchy>
    <cacheHierarchy uniqueName="[traffic].[Vehicles]" caption="Vehicles" attribute="1" defaultMemberUniqueName="[traffic].[Vehicles].[All]" allUniqueName="[traffic].[Vehicles].[All]" dimensionUniqueName="[traffic]" displayFolder="" count="0" memberValueDatatype="20" unbalanced="0"/>
    <cacheHierarchy uniqueName="[traffic].[DateTime]" caption="DateTime" attribute="1" time="1" defaultMemberUniqueName="[traffic].[DateTime].[All]" allUniqueName="[traffic].[DateTime].[All]" dimensionUniqueName="[traffic]" displayFolder="" count="0" memberValueDatatype="7" unbalanced="0"/>
    <cacheHierarchy uniqueName="[traffic].[Month_Recorded]" caption="Month_Recorded" attribute="1" defaultMemberUniqueName="[traffic].[Month_Recorded].[All]" allUniqueName="[traffic].[Month_Recorded].[All]" dimensionUniqueName="[traffic]" displayFolder="" count="0" memberValueDatatype="130" unbalanced="0"/>
    <cacheHierarchy uniqueName="[traffic].[Day_of_the_week]" caption="Day_of_the_week" attribute="1" defaultMemberUniqueName="[traffic].[Day_of_the_week].[All]" allUniqueName="[traffic].[Day_of_the_week].[All]" dimensionUniqueName="[traffic]" displayFolder="" count="0" memberValueDatatype="130" unbalanced="0"/>
    <cacheHierarchy uniqueName="[traffic].[Time]" caption="Time" attribute="1" time="1" defaultMemberUniqueName="[traffic].[Time].[All]" allUniqueName="[traffic].[Time].[All]" dimensionUniqueName="[traffic]" displayFolder="" count="0" memberValueDatatype="7" unbalanced="0"/>
    <cacheHierarchy uniqueName="[traffic].[Year]" caption="Year" attribute="1" defaultMemberUniqueName="[traffic].[Year].[All]" allUniqueName="[traffic].[Year].[All]" dimensionUniqueName="[traffic]" displayFolder="" count="2" memberValueDatatype="20" unbalanced="0">
      <fieldsUsage count="2">
        <fieldUsage x="-1"/>
        <fieldUsage x="0"/>
      </fieldsUsage>
    </cacheHierarchy>
    <cacheHierarchy uniqueName="[traffic].[Date]" caption="Date" attribute="1" time="1" defaultMemberUniqueName="[traffic].[Date].[All]" allUniqueName="[traffic].[Date].[All]" dimensionUniqueName="[traffic]" displayFolder="" count="0" memberValueDatatype="7" unbalanced="0"/>
    <cacheHierarchy uniqueName="[Measures].[Sum of Vehicles]" caption="Sum of Vehicles" measure="1" displayFolder="" measureGroup="traffic" count="0">
      <extLst>
        <ext xmlns:x15="http://schemas.microsoft.com/office/spreadsheetml/2010/11/main" uri="{B97F6D7D-B522-45F9-BDA1-12C45D357490}">
          <x15:cacheHierarchy aggregatedColumn="2"/>
        </ext>
      </extLst>
    </cacheHierarchy>
    <cacheHierarchy uniqueName="[Measures].[ADT]" caption="ADT" measure="1" displayFolder="" measureGroup="traffic" count="0"/>
    <cacheHierarchy uniqueName="[Measures].[Unique days]" caption="Unique days" measure="1" displayFolder="" measureGroup="traffic" count="0"/>
    <cacheHierarchy uniqueName="[Measures].[AADT]" caption="AADT" measure="1" displayFolder="" measureGroup="traffic" count="0" oneField="1">
      <fieldsUsage count="1">
        <fieldUsage x="1"/>
      </fieldsUsage>
    </cacheHierarchy>
    <cacheHierarchy uniqueName="[Measures].[Days per year]" caption="Days per year" measure="1" displayFolder="" measureGroup="traffic" count="0"/>
    <cacheHierarchy uniqueName="[Measures].[Hourly Average Traffic]" caption="Hourly Average Traffic" measure="1" displayFolder="" measureGroup="traffic" count="0"/>
    <cacheHierarchy uniqueName="[Measures].[Average Day of week Traffic]" caption="Average Day of week Traffic" measure="1" displayFolder="" measureGroup="traffic" count="0"/>
    <cacheHierarchy uniqueName="[Measures].[__XL_Count traffic]" caption="__XL_Count traffic" measure="1" displayFolder="" measureGroup="traffic" count="0" hidden="1"/>
    <cacheHierarchy uniqueName="[Measures].[__No measures defined]" caption="__No measures defined" measure="1" displayFolder="" count="0" hidden="1"/>
  </cacheHierarchies>
  <kpis count="0"/>
  <dimensions count="2">
    <dimension measure="1" name="Measures" uniqueName="[Measures]" caption="Measures"/>
    <dimension name="traffic" uniqueName="[traffic]" caption="traffic"/>
  </dimensions>
  <measureGroups count="1">
    <measureGroup name="traffic" caption="traffic"/>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usi Gideon" refreshedDate="45938.393086342592" backgroundQuery="1" createdVersion="8" refreshedVersion="8" minRefreshableVersion="3" recordCount="0" supportSubquery="1" supportAdvancedDrill="1" xr:uid="{C7658B6C-E090-415D-856A-51B7040909E9}">
  <cacheSource type="external" connectionId="2"/>
  <cacheFields count="4">
    <cacheField name="[traffic].[Time].[Time]" caption="Time" numFmtId="0" hierarchy="6" level="1">
      <sharedItems containsSemiMixedTypes="0" containsNonDate="0" containsDate="1" containsString="0" minDate="1899-12-30T00:00:00" maxDate="1899-12-31T00:00:00" count="24">
        <d v="1899-12-30T00:00:00"/>
        <d v="1899-12-30T01:00:00"/>
        <d v="1899-12-30T02:00:00"/>
        <d v="1899-12-30T03:00:00"/>
        <d v="1899-12-30T04:00:00"/>
        <d v="1899-12-30T05:00:00"/>
        <d v="1899-12-30T06:00:00"/>
        <d v="1899-12-30T07:00:00"/>
        <d v="1899-12-30T08:00:00"/>
        <d v="1899-12-30T09:00:00"/>
        <d v="1899-12-30T10:00:00"/>
        <d v="1899-12-30T11:00:00"/>
        <d v="1899-12-30T12:00:00"/>
        <d v="1899-12-30T13:00:00"/>
        <d v="1899-12-30T14:00:00"/>
        <d v="1899-12-30T15:00:00"/>
        <d v="1899-12-30T16:00:00"/>
        <d v="1899-12-30T17:00:00"/>
        <d v="1899-12-30T18:00:00"/>
        <d v="1899-12-30T19:00:00"/>
        <d v="1899-12-30T20:00:00"/>
        <d v="1899-12-30T21:00:00"/>
        <d v="1899-12-30T22:00:00"/>
        <d v="1899-12-30T23:00:00"/>
      </sharedItems>
      <extLst>
        <ext xmlns:x15="http://schemas.microsoft.com/office/spreadsheetml/2010/11/main" uri="{4F2E5C28-24EA-4eb8-9CBF-B6C8F9C3D259}">
          <x15:cachedUniqueNames>
            <x15:cachedUniqueName index="0" name="[traffic].[Time].&amp;[1899-12-30T00:00:00]"/>
            <x15:cachedUniqueName index="1" name="[traffic].[Time].&amp;[1899-12-30T01:00:00]"/>
            <x15:cachedUniqueName index="2" name="[traffic].[Time].&amp;[1899-12-30T02:00:00]"/>
            <x15:cachedUniqueName index="3" name="[traffic].[Time].&amp;[1899-12-30T03:00:00]"/>
            <x15:cachedUniqueName index="4" name="[traffic].[Time].&amp;[1899-12-30T04:00:00]"/>
            <x15:cachedUniqueName index="5" name="[traffic].[Time].&amp;[1899-12-30T05:00:00]"/>
            <x15:cachedUniqueName index="6" name="[traffic].[Time].&amp;[1899-12-30T06:00:00]"/>
            <x15:cachedUniqueName index="7" name="[traffic].[Time].&amp;[1899-12-30T07:00:00]"/>
            <x15:cachedUniqueName index="8" name="[traffic].[Time].&amp;[1899-12-30T08:00:00]"/>
            <x15:cachedUniqueName index="9" name="[traffic].[Time].&amp;[1899-12-30T09:00:00]"/>
            <x15:cachedUniqueName index="10" name="[traffic].[Time].&amp;[1899-12-30T10:00:00]"/>
            <x15:cachedUniqueName index="11" name="[traffic].[Time].&amp;[1899-12-30T11:00:00]"/>
            <x15:cachedUniqueName index="12" name="[traffic].[Time].&amp;[1899-12-30T12:00:00]"/>
            <x15:cachedUniqueName index="13" name="[traffic].[Time].&amp;[1899-12-30T13:00:00]"/>
            <x15:cachedUniqueName index="14" name="[traffic].[Time].&amp;[1899-12-30T14:00:00]"/>
            <x15:cachedUniqueName index="15" name="[traffic].[Time].&amp;[1899-12-30T15:00:00]"/>
            <x15:cachedUniqueName index="16" name="[traffic].[Time].&amp;[1899-12-30T16:00:00]"/>
            <x15:cachedUniqueName index="17" name="[traffic].[Time].&amp;[1899-12-30T17:00:00]"/>
            <x15:cachedUniqueName index="18" name="[traffic].[Time].&amp;[1899-12-30T18:00:00]"/>
            <x15:cachedUniqueName index="19" name="[traffic].[Time].&amp;[1899-12-30T19:00:00]"/>
            <x15:cachedUniqueName index="20" name="[traffic].[Time].&amp;[1899-12-30T20:00:00]"/>
            <x15:cachedUniqueName index="21" name="[traffic].[Time].&amp;[1899-12-30T21:00:00]"/>
            <x15:cachedUniqueName index="22" name="[traffic].[Time].&amp;[1899-12-30T22:00:00]"/>
            <x15:cachedUniqueName index="23" name="[traffic].[Time].&amp;[1899-12-30T23:00:00]"/>
          </x15:cachedUniqueNames>
        </ext>
      </extLst>
    </cacheField>
    <cacheField name="[Measures].[Hourly Average Traffic]" caption="Hourly Average Traffic" numFmtId="0" hierarchy="14" level="32767"/>
    <cacheField name="[traffic].[Junction].[Junction]" caption="Junction" numFmtId="0" hierarchy="1" level="1">
      <sharedItems containsSemiMixedTypes="0" containsNonDate="0" containsString="0"/>
    </cacheField>
    <cacheField name="[traffic].[Year].[Year]" caption="Year" numFmtId="0" hierarchy="7" level="1">
      <sharedItems containsSemiMixedTypes="0" containsNonDate="0" containsString="0"/>
    </cacheField>
  </cacheFields>
  <cacheHierarchies count="18">
    <cacheHierarchy uniqueName="[traffic].[ID]" caption="ID" attribute="1" defaultMemberUniqueName="[traffic].[ID].[All]" allUniqueName="[traffic].[ID].[All]" dimensionUniqueName="[traffic]" displayFolder="" count="0" memberValueDatatype="20" unbalanced="0"/>
    <cacheHierarchy uniqueName="[traffic].[Junction]" caption="Junction" attribute="1" defaultMemberUniqueName="[traffic].[Junction].[All]" allUniqueName="[traffic].[Junction].[All]" dimensionUniqueName="[traffic]" displayFolder="" count="2" memberValueDatatype="20" unbalanced="0">
      <fieldsUsage count="2">
        <fieldUsage x="-1"/>
        <fieldUsage x="2"/>
      </fieldsUsage>
    </cacheHierarchy>
    <cacheHierarchy uniqueName="[traffic].[Vehicles]" caption="Vehicles" attribute="1" defaultMemberUniqueName="[traffic].[Vehicles].[All]" allUniqueName="[traffic].[Vehicles].[All]" dimensionUniqueName="[traffic]" displayFolder="" count="0" memberValueDatatype="20" unbalanced="0"/>
    <cacheHierarchy uniqueName="[traffic].[DateTime]" caption="DateTime" attribute="1" time="1" defaultMemberUniqueName="[traffic].[DateTime].[All]" allUniqueName="[traffic].[DateTime].[All]" dimensionUniqueName="[traffic]" displayFolder="" count="0" memberValueDatatype="7" unbalanced="0"/>
    <cacheHierarchy uniqueName="[traffic].[Month_Recorded]" caption="Month_Recorded" attribute="1" defaultMemberUniqueName="[traffic].[Month_Recorded].[All]" allUniqueName="[traffic].[Month_Recorded].[All]" dimensionUniqueName="[traffic]" displayFolder="" count="0" memberValueDatatype="130" unbalanced="0"/>
    <cacheHierarchy uniqueName="[traffic].[Day_of_the_week]" caption="Day_of_the_week" attribute="1" defaultMemberUniqueName="[traffic].[Day_of_the_week].[All]" allUniqueName="[traffic].[Day_of_the_week].[All]" dimensionUniqueName="[traffic]" displayFolder="" count="0" memberValueDatatype="130" unbalanced="0"/>
    <cacheHierarchy uniqueName="[traffic].[Time]" caption="Time" attribute="1" time="1" defaultMemberUniqueName="[traffic].[Time].[All]" allUniqueName="[traffic].[Time].[All]" dimensionUniqueName="[traffic]" displayFolder="" count="2" memberValueDatatype="7" unbalanced="0">
      <fieldsUsage count="2">
        <fieldUsage x="-1"/>
        <fieldUsage x="0"/>
      </fieldsUsage>
    </cacheHierarchy>
    <cacheHierarchy uniqueName="[traffic].[Year]" caption="Year" attribute="1" defaultMemberUniqueName="[traffic].[Year].[All]" allUniqueName="[traffic].[Year].[All]" dimensionUniqueName="[traffic]" displayFolder="" count="2" memberValueDatatype="20" unbalanced="0">
      <fieldsUsage count="2">
        <fieldUsage x="-1"/>
        <fieldUsage x="3"/>
      </fieldsUsage>
    </cacheHierarchy>
    <cacheHierarchy uniqueName="[traffic].[Date]" caption="Date" attribute="1" time="1" defaultMemberUniqueName="[traffic].[Date].[All]" allUniqueName="[traffic].[Date].[All]" dimensionUniqueName="[traffic]" displayFolder="" count="0" memberValueDatatype="7" unbalanced="0"/>
    <cacheHierarchy uniqueName="[Measures].[Sum of Vehicles]" caption="Sum of Vehicles" measure="1" displayFolder="" measureGroup="traffic" count="0">
      <extLst>
        <ext xmlns:x15="http://schemas.microsoft.com/office/spreadsheetml/2010/11/main" uri="{B97F6D7D-B522-45F9-BDA1-12C45D357490}">
          <x15:cacheHierarchy aggregatedColumn="2"/>
        </ext>
      </extLst>
    </cacheHierarchy>
    <cacheHierarchy uniqueName="[Measures].[ADT]" caption="ADT" measure="1" displayFolder="" measureGroup="traffic" count="0"/>
    <cacheHierarchy uniqueName="[Measures].[Unique days]" caption="Unique days" measure="1" displayFolder="" measureGroup="traffic" count="0"/>
    <cacheHierarchy uniqueName="[Measures].[AADT]" caption="AADT" measure="1" displayFolder="" measureGroup="traffic" count="0"/>
    <cacheHierarchy uniqueName="[Measures].[Days per year]" caption="Days per year" measure="1" displayFolder="" measureGroup="traffic" count="0"/>
    <cacheHierarchy uniqueName="[Measures].[Hourly Average Traffic]" caption="Hourly Average Traffic" measure="1" displayFolder="" measureGroup="traffic" count="0" oneField="1">
      <fieldsUsage count="1">
        <fieldUsage x="1"/>
      </fieldsUsage>
    </cacheHierarchy>
    <cacheHierarchy uniqueName="[Measures].[Average Day of week Traffic]" caption="Average Day of week Traffic" measure="1" displayFolder="" measureGroup="traffic" count="0"/>
    <cacheHierarchy uniqueName="[Measures].[__XL_Count traffic]" caption="__XL_Count traffic" measure="1" displayFolder="" measureGroup="traffic" count="0" hidden="1"/>
    <cacheHierarchy uniqueName="[Measures].[__No measures defined]" caption="__No measures defined" measure="1" displayFolder="" count="0" hidden="1"/>
  </cacheHierarchies>
  <kpis count="0"/>
  <dimensions count="2">
    <dimension measure="1" name="Measures" uniqueName="[Measures]" caption="Measures"/>
    <dimension name="traffic" uniqueName="[traffic]" caption="traffic"/>
  </dimensions>
  <measureGroups count="1">
    <measureGroup name="traffic" caption="traffic"/>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usi Gideon" refreshedDate="45937.39186747685" backgroundQuery="1" createdVersion="3" refreshedVersion="8" minRefreshableVersion="3" recordCount="0" supportSubquery="1" supportAdvancedDrill="1" xr:uid="{81F7C2E3-3075-40DB-B97F-904D2298F2DF}">
  <cacheSource type="external" connectionId="2">
    <extLst>
      <ext xmlns:x14="http://schemas.microsoft.com/office/spreadsheetml/2009/9/main" uri="{F057638F-6D5F-4e77-A914-E7F072B9BCA8}">
        <x14:sourceConnection name="ThisWorkbookDataModel"/>
      </ext>
    </extLst>
  </cacheSource>
  <cacheFields count="0"/>
  <cacheHierarchies count="18">
    <cacheHierarchy uniqueName="[traffic].[ID]" caption="ID" attribute="1" defaultMemberUniqueName="[traffic].[ID].[All]" allUniqueName="[traffic].[ID].[All]" dimensionUniqueName="[traffic]" displayFolder="" count="0" memberValueDatatype="20" unbalanced="0"/>
    <cacheHierarchy uniqueName="[traffic].[Junction]" caption="Junction" attribute="1" defaultMemberUniqueName="[traffic].[Junction].[All]" allUniqueName="[traffic].[Junction].[All]" dimensionUniqueName="[traffic]" displayFolder="" count="2" memberValueDatatype="20" unbalanced="0"/>
    <cacheHierarchy uniqueName="[traffic].[Vehicles]" caption="Vehicles" attribute="1" defaultMemberUniqueName="[traffic].[Vehicles].[All]" allUniqueName="[traffic].[Vehicles].[All]" dimensionUniqueName="[traffic]" displayFolder="" count="0" memberValueDatatype="20" unbalanced="0"/>
    <cacheHierarchy uniqueName="[traffic].[DateTime]" caption="DateTime" attribute="1" time="1" defaultMemberUniqueName="[traffic].[DateTime].[All]" allUniqueName="[traffic].[DateTime].[All]" dimensionUniqueName="[traffic]" displayFolder="" count="0" memberValueDatatype="7" unbalanced="0"/>
    <cacheHierarchy uniqueName="[traffic].[Month_Recorded]" caption="Month_Recorded" attribute="1" defaultMemberUniqueName="[traffic].[Month_Recorded].[All]" allUniqueName="[traffic].[Month_Recorded].[All]" dimensionUniqueName="[traffic]" displayFolder="" count="0" memberValueDatatype="130" unbalanced="0"/>
    <cacheHierarchy uniqueName="[traffic].[Day_of_the_week]" caption="Day_of_the_week" attribute="1" defaultMemberUniqueName="[traffic].[Day_of_the_week].[All]" allUniqueName="[traffic].[Day_of_the_week].[All]" dimensionUniqueName="[traffic]" displayFolder="" count="0" memberValueDatatype="130" unbalanced="0"/>
    <cacheHierarchy uniqueName="[traffic].[Time]" caption="Time" attribute="1" time="1" defaultMemberUniqueName="[traffic].[Time].[All]" allUniqueName="[traffic].[Time].[All]" dimensionUniqueName="[traffic]" displayFolder="" count="0" memberValueDatatype="7" unbalanced="0"/>
    <cacheHierarchy uniqueName="[traffic].[Year]" caption="Year" attribute="1" defaultMemberUniqueName="[traffic].[Year].[All]" allUniqueName="[traffic].[Year].[All]" dimensionUniqueName="[traffic]" displayFolder="" count="2" memberValueDatatype="20" unbalanced="0"/>
    <cacheHierarchy uniqueName="[traffic].[Date]" caption="Date" attribute="1" time="1" defaultMemberUniqueName="[traffic].[Date].[All]" allUniqueName="[traffic].[Date].[All]" dimensionUniqueName="[traffic]" displayFolder="" count="0" memberValueDatatype="7" unbalanced="0"/>
    <cacheHierarchy uniqueName="[Measures].[Sum of Vehicles]" caption="Sum of Vehicles" measure="1" displayFolder="" measureGroup="traffic" count="0">
      <extLst>
        <ext xmlns:x15="http://schemas.microsoft.com/office/spreadsheetml/2010/11/main" uri="{B97F6D7D-B522-45F9-BDA1-12C45D357490}">
          <x15:cacheHierarchy aggregatedColumn="2"/>
        </ext>
      </extLst>
    </cacheHierarchy>
    <cacheHierarchy uniqueName="[Measures].[ADT]" caption="ADT" measure="1" displayFolder="" measureGroup="traffic" count="0"/>
    <cacheHierarchy uniqueName="[Measures].[Unique days]" caption="Unique days" measure="1" displayFolder="" measureGroup="traffic" count="0"/>
    <cacheHierarchy uniqueName="[Measures].[AADT]" caption="AADT" measure="1" displayFolder="" measureGroup="traffic" count="0"/>
    <cacheHierarchy uniqueName="[Measures].[Days per year]" caption="Days per year" measure="1" displayFolder="" measureGroup="traffic" count="0"/>
    <cacheHierarchy uniqueName="[Measures].[Hourly Average Traffic]" caption="Hourly Average Traffic" measure="1" displayFolder="" measureGroup="traffic" count="0"/>
    <cacheHierarchy uniqueName="[Measures].[Average Day of week Traffic]" caption="Average Day of week Traffic" measure="1" displayFolder="" measureGroup="traffic" count="0"/>
    <cacheHierarchy uniqueName="[Measures].[__XL_Count traffic]" caption="__XL_Count traffic" measure="1" displayFolder="" measureGroup="traffic"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75428861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D1D3BA1-FA2C-450A-99CC-B0312A998B61}" name="PivotTable16" cacheId="178" applyNumberFormats="0" applyBorderFormats="0" applyFontFormats="0" applyPatternFormats="0" applyAlignmentFormats="0" applyWidthHeightFormats="1" dataCaption="Values" tag="21ad53ec-29b6-485c-a13c-52678fdc5388" updatedVersion="8" minRefreshableVersion="3" useAutoFormatting="1" itemPrintTitles="1" createdVersion="8" indent="0" outline="1" outlineData="1" multipleFieldFilters="0" chartFormat="4">
  <location ref="A2:B15" firstHeaderRow="1" firstDataRow="1" firstDataCol="1"/>
  <pivotFields count="4">
    <pivotField axis="axisRow" allDrilled="1" subtotalTop="0" showAll="0" sortType="ascending" defaultSubtotal="0" defaultAttributeDrillState="1">
      <items count="12">
        <item x="0"/>
        <item x="1"/>
        <item x="2"/>
        <item x="3"/>
        <item x="4"/>
        <item x="5"/>
        <item x="6"/>
        <item x="7"/>
        <item x="8"/>
        <item x="9"/>
        <item x="10"/>
        <item x="11"/>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3">
    <i>
      <x v="4"/>
    </i>
    <i>
      <x v="3"/>
    </i>
    <i>
      <x v="7"/>
    </i>
    <i>
      <x v="1"/>
    </i>
    <i>
      <x/>
    </i>
    <i>
      <x v="5"/>
    </i>
    <i>
      <x v="8"/>
    </i>
    <i>
      <x v="6"/>
    </i>
    <i>
      <x v="11"/>
    </i>
    <i>
      <x v="2"/>
    </i>
    <i>
      <x v="10"/>
    </i>
    <i>
      <x v="9"/>
    </i>
    <i t="grand">
      <x/>
    </i>
  </rowItems>
  <colItems count="1">
    <i/>
  </colItems>
  <dataFields count="1">
    <dataField fld="1" subtotal="count" baseField="0" baseItem="0"/>
  </dataFields>
  <chartFormats count="1">
    <chartFormat chart="2" format="4" series="1">
      <pivotArea type="data" outline="0" fieldPosition="0">
        <references count="1">
          <reference field="4294967294" count="1" selected="0">
            <x v="0"/>
          </reference>
        </references>
      </pivotArea>
    </chartFormat>
  </chartFormats>
  <pivotHierarchies count="18">
    <pivotHierarchy dragToData="1"/>
    <pivotHierarchy multipleItemSelectionAllowed="1" dragToData="1">
      <members count="1" level="1">
        <member name="[traffic].[Junction].&amp;[2]"/>
      </members>
    </pivotHierarchy>
    <pivotHierarchy dragToData="1"/>
    <pivotHierarchy dragToData="1"/>
    <pivotHierarchy dragToData="1"/>
    <pivotHierarchy dragToData="1"/>
    <pivotHierarchy dragToData="1"/>
    <pivotHierarchy multipleItemSelectionAllowed="1" dragToData="1">
      <members count="1" level="1">
        <member name="[traffic].[Year].&amp;[2016]"/>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ffic]"/>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420A321-8097-4704-B639-2B9C879CAC9B}" name="PivotTable18" cacheId="181" applyNumberFormats="0" applyBorderFormats="0" applyFontFormats="0" applyPatternFormats="0" applyAlignmentFormats="0" applyWidthHeightFormats="1" dataCaption="Values" tag="eb17e509-b389-40e9-9193-96189bef27f5" updatedVersion="8" minRefreshableVersion="3" useAutoFormatting="1" itemPrintTitles="1" createdVersion="8" indent="0" outline="1" outlineData="1" multipleFieldFilters="0">
  <location ref="A1:B3" firstHeaderRow="1" firstDataRow="1" firstDataCol="1"/>
  <pivotFields count="3">
    <pivotField axis="axisRow" allDrilled="1" subtotalTop="0" showAll="0" dataSourceSort="1" defaultSubtotal="0" defaultAttributeDrillState="1">
      <items count="1">
        <item s="1" x="0"/>
      </items>
    </pivotField>
    <pivotField dataField="1" subtotalTop="0" showAll="0" defaultSubtotal="0"/>
    <pivotField allDrilled="1" subtotalTop="0" showAll="0" dataSourceSort="1" defaultSubtotal="0" defaultAttributeDrillState="1"/>
  </pivotFields>
  <rowFields count="1">
    <field x="0"/>
  </rowFields>
  <rowItems count="2">
    <i>
      <x/>
    </i>
    <i t="grand">
      <x/>
    </i>
  </rowItems>
  <colItems count="1">
    <i/>
  </colItems>
  <dataFields count="1">
    <dataField fld="1" subtotal="count" baseField="0" baseItem="0"/>
  </dataFields>
  <pivotHierarchies count="18">
    <pivotHierarchy dragToData="1"/>
    <pivotHierarchy multipleItemSelectionAllowed="1" dragToData="1">
      <members count="1" level="1">
        <member name="[traffic].[Junction].&amp;[2]"/>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ffic]"/>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E4A8C89-406F-4F9A-A9F4-8BB05FB39C10}" name="PivotTable17" cacheId="184" applyNumberFormats="0" applyBorderFormats="0" applyFontFormats="0" applyPatternFormats="0" applyAlignmentFormats="0" applyWidthHeightFormats="1" dataCaption="Values" tag="6388a78b-b599-471c-9ca5-cab4ec80228f" updatedVersion="8" minRefreshableVersion="3" useAutoFormatting="1" itemPrintTitles="1" createdVersion="8" indent="0" outline="1" outlineData="1" multipleFieldFilters="0" chartFormat="7">
  <location ref="A1:B26" firstHeaderRow="1" firstDataRow="1" firstDataCol="1"/>
  <pivotFields count="4">
    <pivotField axis="axisRow" allDrilled="1" subtotalTop="0" showAll="0" dataSourceSort="1" defaultSubtotal="0" defaultAttributeDrillState="1">
      <items count="24">
        <item x="0"/>
        <item x="1"/>
        <item x="2"/>
        <item x="3"/>
        <item x="4"/>
        <item x="5"/>
        <item x="6"/>
        <item x="7"/>
        <item x="8"/>
        <item x="9"/>
        <item x="10"/>
        <item x="11"/>
        <item x="12"/>
        <item x="13"/>
        <item x="14"/>
        <item x="15"/>
        <item x="16"/>
        <item x="17"/>
        <item x="18"/>
        <item x="19"/>
        <item x="20"/>
        <item x="21"/>
        <item x="22"/>
        <item x="2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fld="1" subtotal="count" baseField="0" baseItem="0"/>
  </dataFields>
  <formats count="1">
    <format dxfId="0">
      <pivotArea dataOnly="0" labelOnly="1" fieldPosition="0">
        <references count="1">
          <reference field="0" count="0"/>
        </references>
      </pivotArea>
    </format>
  </formats>
  <chartFormats count="1">
    <chartFormat chart="6" format="2" series="1">
      <pivotArea type="data" outline="0" fieldPosition="0">
        <references count="1">
          <reference field="4294967294" count="1" selected="0">
            <x v="0"/>
          </reference>
        </references>
      </pivotArea>
    </chartFormat>
  </chartFormats>
  <pivotHierarchies count="18">
    <pivotHierarchy dragToData="1"/>
    <pivotHierarchy multipleItemSelectionAllowed="1" dragToData="1">
      <members count="1" level="1">
        <member name="[traffic].[Junction].&amp;[2]"/>
      </members>
    </pivotHierarchy>
    <pivotHierarchy dragToData="1"/>
    <pivotHierarchy dragToData="1"/>
    <pivotHierarchy dragToData="1"/>
    <pivotHierarchy dragToData="1"/>
    <pivotHierarchy dragToData="1"/>
    <pivotHierarchy multipleItemSelectionAllowed="1" dragToData="1">
      <members count="1" level="1">
        <member name="[traffic].[Year].&amp;[2016]"/>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ffic]"/>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4EF3817-1DE3-490F-9DCB-D476FFBACA06}" name="PivotTable19" cacheId="175" applyNumberFormats="0" applyBorderFormats="0" applyFontFormats="0" applyPatternFormats="0" applyAlignmentFormats="0" applyWidthHeightFormats="1" dataCaption="Values" tag="46789c14-da71-41c3-94c0-ddcb61044f7b" updatedVersion="8" minRefreshableVersion="3" useAutoFormatting="1" itemPrintTitles="1" createdVersion="8" indent="0" outline="1" outlineData="1" multipleFieldFilters="0" chartFormat="4">
  <location ref="A1:B9" firstHeaderRow="1" firstDataRow="1" firstDataCol="1"/>
  <pivotFields count="4">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pivotHierarchies count="18">
    <pivotHierarchy dragToData="1"/>
    <pivotHierarchy multipleItemSelectionAllowed="1" dragToData="1">
      <members count="1" level="1">
        <member name="[traffic].[Junction].&amp;[2]"/>
      </members>
    </pivotHierarchy>
    <pivotHierarchy dragToData="1"/>
    <pivotHierarchy dragToData="1"/>
    <pivotHierarchy dragToData="1"/>
    <pivotHierarchy dragToData="1"/>
    <pivotHierarchy dragToData="1"/>
    <pivotHierarchy multipleItemSelectionAllowed="1" dragToData="1">
      <members count="1" level="1">
        <member name="[traffic].[Year].&amp;[2016]"/>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ffic]"/>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unction1" xr10:uid="{53C28F5A-26EA-4593-AA93-9F2690C1A242}" sourceName="[traffic].[Junction]">
  <pivotTables>
    <pivotTable tabId="4" name="PivotTable19"/>
    <pivotTable tabId="3" name="PivotTable18"/>
    <pivotTable tabId="1" name="PivotTable16"/>
    <pivotTable tabId="2" name="PivotTable17"/>
  </pivotTables>
  <data>
    <olap pivotCacheId="754288618">
      <levels count="2">
        <level uniqueName="[traffic].[Junction].[(All)]" sourceCaption="(All)" count="0"/>
        <level uniqueName="[traffic].[Junction].[Junction]" sourceCaption="Junction" count="4">
          <ranges>
            <range startItem="0">
              <i n="[traffic].[Junction].&amp;[1]" c="1"/>
              <i n="[traffic].[Junction].&amp;[2]" c="2"/>
              <i n="[traffic].[Junction].&amp;[3]" c="3"/>
              <i n="[traffic].[Junction].&amp;[4]" c="4" nd="1"/>
            </range>
          </ranges>
        </level>
      </levels>
      <selections count="1">
        <selection n="[traffic].[Junction].&amp;[2]"/>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FBA171E-D03E-414E-AC3F-DBAF14BA28BE}" sourceName="[traffic].[Year]">
  <pivotTables>
    <pivotTable tabId="4" name="PivotTable19"/>
    <pivotTable tabId="1" name="PivotTable16"/>
    <pivotTable tabId="3" name="PivotTable18"/>
    <pivotTable tabId="2" name="PivotTable17"/>
  </pivotTables>
  <data>
    <olap pivotCacheId="754288618">
      <levels count="2">
        <level uniqueName="[traffic].[Year].[(All)]" sourceCaption="(All)" count="0"/>
        <level uniqueName="[traffic].[Year].[Year]" sourceCaption="Year" count="3">
          <ranges>
            <range startItem="0">
              <i n="[traffic].[Year].&amp;[2015]" c="2015"/>
              <i n="[traffic].[Year].&amp;[2016]" c="2016"/>
              <i n="[traffic].[Year].&amp;[2017]" c="2017"/>
            </range>
          </ranges>
        </level>
      </levels>
      <selections count="1">
        <selection n="[traffic].[Year].&amp;[2016]"/>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unction" xr10:uid="{EC7A22B4-54E0-49F4-B192-82C8A1D71AA6}" cache="Slicer_Junction1" caption="Junction" level="1" style="SlicerStyleLight1" rowHeight="247650"/>
  <slicer name="Year" xr10:uid="{392E23A4-1C7D-42E0-951A-4B5EA84EF8CA}" cache="Slicer_Year" caption="Year" level="1" style="SlicerStyleLight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unction 1" xr10:uid="{64918C82-6243-43D5-BB2A-BF4C342E3BCF}" cache="Slicer_Junction1" caption="Junction" level="1" style="SlicerStyleLight1"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unction 2" xr10:uid="{D9DAAA8F-21FA-4907-854C-75B8FCD07E79}" cache="Slicer_Junction1" caption="Junction" level="1" style="SlicerStyleLight1" rowHeight="247650"/>
  <slicer name="Year 1" xr10:uid="{FF3D73A2-B020-4BC6-AB3E-53032FE39496}" cache="Slicer_Year" caption="Year" level="1" style="SlicerStyleLight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unction 3" xr10:uid="{BFD77CB6-3268-42D9-9A2E-D0BFD0C06E5E}" cache="Slicer_Junction1" caption="Junction" level="1" style="SlicerStyleLight1" rowHeight="247650"/>
  <slicer name="Year 2" xr10:uid="{918C6333-BF45-4FCD-924A-D4DDF8F1CC8A}" cache="Slicer_Year" caption="Year" level="1" style="SlicerStyleLight1"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92AE4-47DF-45D5-A5F6-9424AEB9B08E}">
  <dimension ref="A2:B15"/>
  <sheetViews>
    <sheetView workbookViewId="0">
      <selection activeCell="A2" sqref="A2"/>
    </sheetView>
  </sheetViews>
  <sheetFormatPr defaultRowHeight="15" x14ac:dyDescent="0.25"/>
  <cols>
    <col min="1" max="1" width="13.42578125" bestFit="1" customWidth="1"/>
    <col min="2" max="2" width="4.5703125" bestFit="1" customWidth="1"/>
    <col min="3" max="4" width="15.140625" bestFit="1" customWidth="1"/>
  </cols>
  <sheetData>
    <row r="2" spans="1:2" x14ac:dyDescent="0.25">
      <c r="A2" s="1" t="s">
        <v>0</v>
      </c>
      <c r="B2" t="s">
        <v>14</v>
      </c>
    </row>
    <row r="3" spans="1:2" x14ac:dyDescent="0.25">
      <c r="A3" s="2" t="s">
        <v>5</v>
      </c>
      <c r="B3" s="3">
        <v>193.38709677419354</v>
      </c>
    </row>
    <row r="4" spans="1:2" x14ac:dyDescent="0.25">
      <c r="A4" s="2" t="s">
        <v>4</v>
      </c>
      <c r="B4" s="3">
        <v>246.65517241379311</v>
      </c>
    </row>
    <row r="5" spans="1:2" x14ac:dyDescent="0.25">
      <c r="A5" s="2" t="s">
        <v>8</v>
      </c>
      <c r="B5" s="3">
        <v>250.74193548387098</v>
      </c>
    </row>
    <row r="6" spans="1:2" x14ac:dyDescent="0.25">
      <c r="A6" s="2" t="s">
        <v>2</v>
      </c>
      <c r="B6" s="3">
        <v>265.70967741935482</v>
      </c>
    </row>
    <row r="7" spans="1:2" x14ac:dyDescent="0.25">
      <c r="A7" s="2" t="s">
        <v>1</v>
      </c>
      <c r="B7" s="3">
        <v>269.60000000000002</v>
      </c>
    </row>
    <row r="8" spans="1:2" x14ac:dyDescent="0.25">
      <c r="A8" s="2" t="s">
        <v>6</v>
      </c>
      <c r="B8" s="3">
        <v>276.83870967741933</v>
      </c>
    </row>
    <row r="9" spans="1:2" x14ac:dyDescent="0.25">
      <c r="A9" s="2" t="s">
        <v>9</v>
      </c>
      <c r="B9" s="3">
        <v>283.32258064516128</v>
      </c>
    </row>
    <row r="10" spans="1:2" x14ac:dyDescent="0.25">
      <c r="A10" s="2" t="s">
        <v>7</v>
      </c>
      <c r="B10" s="3">
        <v>285.60000000000002</v>
      </c>
    </row>
    <row r="11" spans="1:2" x14ac:dyDescent="0.25">
      <c r="A11" s="2" t="s">
        <v>12</v>
      </c>
      <c r="B11" s="3">
        <v>302.16666666666669</v>
      </c>
    </row>
    <row r="12" spans="1:2" x14ac:dyDescent="0.25">
      <c r="A12" s="2" t="s">
        <v>3</v>
      </c>
      <c r="B12" s="3">
        <v>321.64516129032256</v>
      </c>
    </row>
    <row r="13" spans="1:2" x14ac:dyDescent="0.25">
      <c r="A13" s="2" t="s">
        <v>11</v>
      </c>
      <c r="B13" s="3">
        <v>334.93548387096774</v>
      </c>
    </row>
    <row r="14" spans="1:2" x14ac:dyDescent="0.25">
      <c r="A14" s="2" t="s">
        <v>10</v>
      </c>
      <c r="B14" s="3">
        <v>348.4</v>
      </c>
    </row>
    <row r="15" spans="1:2" x14ac:dyDescent="0.25">
      <c r="A15" s="2" t="s">
        <v>13</v>
      </c>
      <c r="B15" s="3">
        <v>281.55737704918033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F35A86-AC92-4C02-8ADE-A8E2CF9289FB}">
  <dimension ref="A1:B3"/>
  <sheetViews>
    <sheetView workbookViewId="0">
      <selection activeCell="A2" sqref="A2"/>
    </sheetView>
  </sheetViews>
  <sheetFormatPr defaultRowHeight="15" x14ac:dyDescent="0.25"/>
  <cols>
    <col min="1" max="1" width="13.42578125" bestFit="1" customWidth="1"/>
    <col min="2" max="2" width="5.7109375" bestFit="1" customWidth="1"/>
    <col min="3" max="4" width="4" bestFit="1" customWidth="1"/>
    <col min="5" max="5" width="11" bestFit="1" customWidth="1"/>
    <col min="6" max="6" width="16.28515625" bestFit="1" customWidth="1"/>
    <col min="7" max="7" width="10.28515625" bestFit="1" customWidth="1"/>
    <col min="8" max="8" width="17.7109375" bestFit="1" customWidth="1"/>
  </cols>
  <sheetData>
    <row r="1" spans="1:2" x14ac:dyDescent="0.25">
      <c r="A1" s="1" t="s">
        <v>0</v>
      </c>
      <c r="B1" t="s">
        <v>15</v>
      </c>
    </row>
    <row r="2" spans="1:2" x14ac:dyDescent="0.25">
      <c r="A2" s="2">
        <v>2016</v>
      </c>
      <c r="B2" s="3">
        <v>281.55737704918033</v>
      </c>
    </row>
    <row r="3" spans="1:2" x14ac:dyDescent="0.25">
      <c r="A3" s="2" t="s">
        <v>13</v>
      </c>
      <c r="B3" s="3">
        <v>281.55737704918033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E294C-D1C7-4AF2-8E60-8E1E147BB384}">
  <dimension ref="A1:E26"/>
  <sheetViews>
    <sheetView workbookViewId="0">
      <selection activeCell="A2" sqref="A2"/>
    </sheetView>
  </sheetViews>
  <sheetFormatPr defaultRowHeight="15" x14ac:dyDescent="0.25"/>
  <cols>
    <col min="1" max="1" width="13.42578125" bestFit="1" customWidth="1"/>
    <col min="2" max="2" width="21" bestFit="1" customWidth="1"/>
    <col min="5" max="5" width="11" bestFit="1" customWidth="1"/>
  </cols>
  <sheetData>
    <row r="1" spans="1:5" x14ac:dyDescent="0.25">
      <c r="A1" s="1" t="s">
        <v>0</v>
      </c>
      <c r="B1" t="s">
        <v>16</v>
      </c>
    </row>
    <row r="2" spans="1:5" x14ac:dyDescent="0.25">
      <c r="A2" s="5">
        <v>0</v>
      </c>
      <c r="B2" s="4">
        <v>12.855191256830601</v>
      </c>
    </row>
    <row r="3" spans="1:5" x14ac:dyDescent="0.25">
      <c r="A3" s="5">
        <v>4.1666666666666664E-2</v>
      </c>
      <c r="B3" s="4">
        <v>11.551912568306012</v>
      </c>
      <c r="E3" s="6">
        <f>INDEX(A2:A25,MATCH(MAX(B2:B25),B2:B25,0))</f>
        <v>0.83333333333333337</v>
      </c>
    </row>
    <row r="4" spans="1:5" x14ac:dyDescent="0.25">
      <c r="A4" s="5">
        <v>8.3333333333333329E-2</v>
      </c>
      <c r="B4" s="4">
        <v>10.614754098360656</v>
      </c>
    </row>
    <row r="5" spans="1:5" x14ac:dyDescent="0.25">
      <c r="A5" s="5">
        <v>0.125</v>
      </c>
      <c r="B5" s="4">
        <v>9.4262295081967213</v>
      </c>
    </row>
    <row r="6" spans="1:5" x14ac:dyDescent="0.25">
      <c r="A6" s="5">
        <v>0.16666666666666666</v>
      </c>
      <c r="B6" s="4">
        <v>8.3387978142076502</v>
      </c>
    </row>
    <row r="7" spans="1:5" x14ac:dyDescent="0.25">
      <c r="A7" s="5">
        <v>0.20833333333333334</v>
      </c>
      <c r="B7" s="4">
        <v>7.6748633879781423</v>
      </c>
    </row>
    <row r="8" spans="1:5" x14ac:dyDescent="0.25">
      <c r="A8" s="5">
        <v>0.25</v>
      </c>
      <c r="B8" s="4">
        <v>7.7486338797814209</v>
      </c>
    </row>
    <row r="9" spans="1:5" x14ac:dyDescent="0.25">
      <c r="A9" s="5">
        <v>0.29166666666666669</v>
      </c>
      <c r="B9" s="4">
        <v>8.3934426229508201</v>
      </c>
    </row>
    <row r="10" spans="1:5" x14ac:dyDescent="0.25">
      <c r="A10" s="5">
        <v>0.33333333333333331</v>
      </c>
      <c r="B10" s="4">
        <v>8.9890710382513657</v>
      </c>
    </row>
    <row r="11" spans="1:5" x14ac:dyDescent="0.25">
      <c r="A11" s="5">
        <v>0.375</v>
      </c>
      <c r="B11" s="4">
        <v>9.6229508196721305</v>
      </c>
    </row>
    <row r="12" spans="1:5" x14ac:dyDescent="0.25">
      <c r="A12" s="5">
        <v>0.41666666666666669</v>
      </c>
      <c r="B12" s="4">
        <v>10.765027322404372</v>
      </c>
    </row>
    <row r="13" spans="1:5" x14ac:dyDescent="0.25">
      <c r="A13" s="5">
        <v>0.45833333333333331</v>
      </c>
      <c r="B13" s="4">
        <v>12.065573770491802</v>
      </c>
    </row>
    <row r="14" spans="1:5" x14ac:dyDescent="0.25">
      <c r="A14" s="5">
        <v>0.5</v>
      </c>
      <c r="B14" s="4">
        <v>12.909836065573771</v>
      </c>
    </row>
    <row r="15" spans="1:5" x14ac:dyDescent="0.25">
      <c r="A15" s="5">
        <v>0.54166666666666663</v>
      </c>
      <c r="B15" s="4">
        <v>12.057377049180328</v>
      </c>
    </row>
    <row r="16" spans="1:5" x14ac:dyDescent="0.25">
      <c r="A16" s="5">
        <v>0.58333333333333337</v>
      </c>
      <c r="B16" s="4">
        <v>13.333333333333334</v>
      </c>
    </row>
    <row r="17" spans="1:2" x14ac:dyDescent="0.25">
      <c r="A17" s="5">
        <v>0.625</v>
      </c>
      <c r="B17" s="4">
        <v>13.734972677595628</v>
      </c>
    </row>
    <row r="18" spans="1:2" x14ac:dyDescent="0.25">
      <c r="A18" s="5">
        <v>0.66666666666666663</v>
      </c>
      <c r="B18" s="4">
        <v>13.489071038251366</v>
      </c>
    </row>
    <row r="19" spans="1:2" x14ac:dyDescent="0.25">
      <c r="A19" s="5">
        <v>0.70833333333333337</v>
      </c>
      <c r="B19" s="4">
        <v>13.480874316939891</v>
      </c>
    </row>
    <row r="20" spans="1:2" x14ac:dyDescent="0.25">
      <c r="A20" s="5">
        <v>0.75</v>
      </c>
      <c r="B20" s="4">
        <v>13.765027322404372</v>
      </c>
    </row>
    <row r="21" spans="1:2" x14ac:dyDescent="0.25">
      <c r="A21" s="5">
        <v>0.79166666666666663</v>
      </c>
      <c r="B21" s="4">
        <v>14.745901639344263</v>
      </c>
    </row>
    <row r="22" spans="1:2" x14ac:dyDescent="0.25">
      <c r="A22" s="5">
        <v>0.83333333333333337</v>
      </c>
      <c r="B22" s="4">
        <v>14.819672131147541</v>
      </c>
    </row>
    <row r="23" spans="1:2" x14ac:dyDescent="0.25">
      <c r="A23" s="5">
        <v>0.875</v>
      </c>
      <c r="B23" s="4">
        <v>14.076502732240437</v>
      </c>
    </row>
    <row r="24" spans="1:2" x14ac:dyDescent="0.25">
      <c r="A24" s="5">
        <v>0.91666666666666663</v>
      </c>
      <c r="B24" s="4">
        <v>13.754098360655737</v>
      </c>
    </row>
    <row r="25" spans="1:2" x14ac:dyDescent="0.25">
      <c r="A25" s="5">
        <v>0.95833333333333337</v>
      </c>
      <c r="B25" s="4">
        <v>13.344262295081966</v>
      </c>
    </row>
    <row r="26" spans="1:2" x14ac:dyDescent="0.25">
      <c r="A26" s="2" t="s">
        <v>13</v>
      </c>
      <c r="B26" s="4">
        <v>281.55737704918033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312882-A07C-44D2-A3DF-D16EF4A38B1A}">
  <dimension ref="A1:T9"/>
  <sheetViews>
    <sheetView workbookViewId="0">
      <selection activeCell="A2" sqref="A2"/>
    </sheetView>
  </sheetViews>
  <sheetFormatPr defaultRowHeight="15" x14ac:dyDescent="0.25"/>
  <cols>
    <col min="1" max="1" width="13.42578125" bestFit="1" customWidth="1"/>
    <col min="2" max="2" width="26.140625" bestFit="1" customWidth="1"/>
  </cols>
  <sheetData>
    <row r="1" spans="1:20" x14ac:dyDescent="0.25">
      <c r="A1" s="1" t="s">
        <v>0</v>
      </c>
      <c r="B1" t="s">
        <v>24</v>
      </c>
    </row>
    <row r="2" spans="1:20" x14ac:dyDescent="0.25">
      <c r="A2" s="2" t="s">
        <v>20</v>
      </c>
      <c r="B2" s="3">
        <v>206.21153846153845</v>
      </c>
      <c r="C2" t="e">
        <f>IF(B2=MAX($B$2:$B$8), B2, NA())</f>
        <v>#N/A</v>
      </c>
      <c r="D2" s="3">
        <f>IF(B2&lt;&gt;MAX($B$2:$B$8), B2, NA())</f>
        <v>206.21153846153845</v>
      </c>
      <c r="L2" s="3">
        <f>MAX(B2:B8)</f>
        <v>326.55769230769232</v>
      </c>
      <c r="R2" t="str" cm="1">
        <f t="array" ref="R2:R9">A1:A8</f>
        <v>Row Labels</v>
      </c>
      <c r="S2" cm="1">
        <f t="array" ref="S2:S9">C1:C8</f>
        <v>0</v>
      </c>
      <c r="T2" cm="1">
        <f t="array" ref="T2:T9">D1:D8</f>
        <v>0</v>
      </c>
    </row>
    <row r="3" spans="1:20" x14ac:dyDescent="0.25">
      <c r="A3" s="2" t="s">
        <v>18</v>
      </c>
      <c r="B3" s="3">
        <v>302.15384615384613</v>
      </c>
      <c r="C3" t="e">
        <f t="shared" ref="C3:C9" si="0">IF(B3=MAX($B$2:$B$8), B3, NA())</f>
        <v>#N/A</v>
      </c>
      <c r="D3" s="3">
        <f t="shared" ref="D3:D9" si="1">IF(B3&lt;&gt;MAX($B$2:$B$8), B3, NA())</f>
        <v>302.15384615384613</v>
      </c>
      <c r="M3" s="4"/>
      <c r="R3" t="str">
        <v>Sunday</v>
      </c>
      <c r="S3" t="e">
        <v>#N/A</v>
      </c>
      <c r="T3">
        <v>206.21153846153845</v>
      </c>
    </row>
    <row r="4" spans="1:20" x14ac:dyDescent="0.25">
      <c r="A4" s="2" t="s">
        <v>22</v>
      </c>
      <c r="B4" s="3">
        <v>326.55769230769232</v>
      </c>
      <c r="C4">
        <f t="shared" si="0"/>
        <v>326.55769230769232</v>
      </c>
      <c r="D4" s="3" t="e">
        <f t="shared" si="1"/>
        <v>#N/A</v>
      </c>
      <c r="M4" s="4"/>
      <c r="R4" t="str">
        <v>Monday</v>
      </c>
      <c r="S4" t="e">
        <v>#N/A</v>
      </c>
      <c r="T4">
        <v>302.15384615384613</v>
      </c>
    </row>
    <row r="5" spans="1:20" x14ac:dyDescent="0.25">
      <c r="A5" s="2" t="s">
        <v>23</v>
      </c>
      <c r="B5" s="3">
        <v>323.15384615384613</v>
      </c>
      <c r="C5" t="e">
        <f t="shared" si="0"/>
        <v>#N/A</v>
      </c>
      <c r="D5" s="3">
        <f t="shared" si="1"/>
        <v>323.15384615384613</v>
      </c>
      <c r="M5" s="4"/>
      <c r="R5" t="str">
        <v>Tuesday</v>
      </c>
      <c r="S5">
        <v>326.55769230769232</v>
      </c>
      <c r="T5" t="e">
        <v>#N/A</v>
      </c>
    </row>
    <row r="6" spans="1:20" x14ac:dyDescent="0.25">
      <c r="A6" s="2" t="s">
        <v>21</v>
      </c>
      <c r="B6" s="3">
        <v>314.90384615384613</v>
      </c>
      <c r="C6" t="e">
        <f t="shared" si="0"/>
        <v>#N/A</v>
      </c>
      <c r="D6" s="3">
        <f t="shared" si="1"/>
        <v>314.90384615384613</v>
      </c>
      <c r="M6" s="4"/>
      <c r="R6" t="str">
        <v>Wednesday</v>
      </c>
      <c r="S6" t="e">
        <v>#N/A</v>
      </c>
      <c r="T6">
        <v>323.15384615384613</v>
      </c>
    </row>
    <row r="7" spans="1:20" x14ac:dyDescent="0.25">
      <c r="A7" s="2" t="s">
        <v>17</v>
      </c>
      <c r="B7" s="3">
        <v>290.50943396226415</v>
      </c>
      <c r="C7" t="e">
        <f t="shared" si="0"/>
        <v>#N/A</v>
      </c>
      <c r="D7" s="3">
        <f t="shared" si="1"/>
        <v>290.50943396226415</v>
      </c>
      <c r="M7" s="4"/>
      <c r="R7" t="str">
        <v>Thursday</v>
      </c>
      <c r="S7" t="e">
        <v>#N/A</v>
      </c>
      <c r="T7">
        <v>314.90384615384613</v>
      </c>
    </row>
    <row r="8" spans="1:20" x14ac:dyDescent="0.25">
      <c r="A8" s="2" t="s">
        <v>19</v>
      </c>
      <c r="B8" s="3">
        <v>208.64150943396226</v>
      </c>
      <c r="C8" t="e">
        <f t="shared" si="0"/>
        <v>#N/A</v>
      </c>
      <c r="D8" s="3">
        <f t="shared" si="1"/>
        <v>208.64150943396226</v>
      </c>
      <c r="M8" s="4"/>
      <c r="R8" t="str">
        <v>Friday</v>
      </c>
      <c r="S8" t="e">
        <v>#N/A</v>
      </c>
      <c r="T8">
        <v>290.50943396226415</v>
      </c>
    </row>
    <row r="9" spans="1:20" x14ac:dyDescent="0.25">
      <c r="A9" s="2" t="s">
        <v>13</v>
      </c>
      <c r="B9" s="3">
        <v>281.55737704918033</v>
      </c>
      <c r="C9" t="e">
        <f t="shared" si="0"/>
        <v>#N/A</v>
      </c>
      <c r="D9" s="3">
        <f t="shared" si="1"/>
        <v>281.55737704918033</v>
      </c>
      <c r="M9" s="4"/>
      <c r="R9" t="str">
        <v>Saturday</v>
      </c>
      <c r="S9" t="e">
        <v>#N/A</v>
      </c>
      <c r="T9">
        <v>208.64150943396226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7BF98A-CF0F-4BE9-8E06-F0D0337777A6}">
  <dimension ref="C2:AA49"/>
  <sheetViews>
    <sheetView showGridLines="0" showRowColHeaders="0" tabSelected="1" zoomScale="70" zoomScaleNormal="80" workbookViewId="0">
      <selection activeCell="V48" sqref="V48"/>
    </sheetView>
  </sheetViews>
  <sheetFormatPr defaultColWidth="8.85546875" defaultRowHeight="15" x14ac:dyDescent="0.25"/>
  <sheetData>
    <row r="2" spans="3:26" ht="27" thickBot="1" x14ac:dyDescent="0.45">
      <c r="C2" s="7" t="s">
        <v>25</v>
      </c>
      <c r="D2" s="7"/>
      <c r="E2" s="7"/>
      <c r="F2" s="7"/>
      <c r="G2" s="7"/>
      <c r="H2" s="7"/>
      <c r="I2" s="7"/>
      <c r="J2" s="7"/>
      <c r="K2" s="7"/>
      <c r="L2" s="7"/>
      <c r="M2" s="7"/>
      <c r="N2" s="7"/>
      <c r="O2" s="7"/>
      <c r="P2" s="7"/>
      <c r="Q2" s="7"/>
      <c r="R2" s="7"/>
      <c r="S2" s="7"/>
      <c r="T2" s="7"/>
      <c r="U2" s="7"/>
      <c r="V2" s="7"/>
      <c r="W2" s="7"/>
      <c r="X2" s="7"/>
      <c r="Y2" s="7"/>
      <c r="Z2" s="7"/>
    </row>
    <row r="3" spans="3:26" ht="15.75" thickTop="1" x14ac:dyDescent="0.25"/>
    <row r="49" spans="8:27" x14ac:dyDescent="0.25">
      <c r="H49" s="8" t="s">
        <v>26</v>
      </c>
      <c r="I49" s="8"/>
      <c r="J49" s="8"/>
      <c r="K49" s="8"/>
      <c r="L49" s="8"/>
      <c r="M49" s="8"/>
      <c r="N49" s="8"/>
      <c r="O49" s="8"/>
      <c r="P49" s="8"/>
      <c r="Q49" s="8"/>
      <c r="R49" s="8"/>
      <c r="S49" s="8"/>
      <c r="T49" s="8"/>
      <c r="U49" s="8"/>
      <c r="V49" s="8"/>
      <c r="W49" s="8"/>
      <c r="X49" s="8"/>
      <c r="Y49" s="8"/>
      <c r="Z49" s="8"/>
      <c r="AA49" s="8"/>
    </row>
  </sheetData>
  <sheetProtection sheet="1" objects="1" scenarios="1" selectLockedCells="1" selectUnlockedCells="1"/>
  <mergeCells count="2">
    <mergeCell ref="C2:Z2"/>
    <mergeCell ref="H49:AA49"/>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CAB42515-0CE7-417A-A9C7-8DCEB2F736C7}">
  <ds:schemaRefs/>
</ds:datastoreItem>
</file>

<file path=customXml/itemProps2.xml><?xml version="1.0" encoding="utf-8"?>
<ds:datastoreItem xmlns:ds="http://schemas.openxmlformats.org/officeDocument/2006/customXml" ds:itemID="{D0B8C298-F7CE-4C02-98C7-561C61DA10DC}">
  <ds:schemaRefs/>
</ds:datastoreItem>
</file>

<file path=customXml/itemProps3.xml><?xml version="1.0" encoding="utf-8"?>
<ds:datastoreItem xmlns:ds="http://schemas.openxmlformats.org/officeDocument/2006/customXml" ds:itemID="{8F5A3D25-87B0-453B-BAFD-49986E943BC9}">
  <ds:schemaRefs/>
</ds:datastoreItem>
</file>

<file path=customXml/itemProps4.xml><?xml version="1.0" encoding="utf-8"?>
<ds:datastoreItem xmlns:ds="http://schemas.openxmlformats.org/officeDocument/2006/customXml" ds:itemID="{439AEEE3-2C4C-4B53-882D-CE4C4733BB53}">
  <ds:schemaRefs/>
</ds:datastoreItem>
</file>

<file path=customXml/itemProps5.xml><?xml version="1.0" encoding="utf-8"?>
<ds:datastoreItem xmlns:ds="http://schemas.openxmlformats.org/officeDocument/2006/customXml" ds:itemID="{C113EFF6-C65E-4970-BB51-90EBE241727E}">
  <ds:schemaRefs/>
</ds:datastoreItem>
</file>

<file path=customXml/itemProps6.xml><?xml version="1.0" encoding="utf-8"?>
<ds:datastoreItem xmlns:ds="http://schemas.openxmlformats.org/officeDocument/2006/customXml" ds:itemID="{0E95C15C-914E-4FC1-A478-C3F2FFCB3576}">
  <ds:schemaRefs/>
</ds:datastoreItem>
</file>

<file path=customXml/itemProps7.xml><?xml version="1.0" encoding="utf-8"?>
<ds:datastoreItem xmlns:ds="http://schemas.openxmlformats.org/officeDocument/2006/customXml" ds:itemID="{B00D836C-A2A7-480A-8B29-2374275D658A}">
  <ds:schemaRefs>
    <ds:schemaRef ds:uri="http://schemas.microsoft.com/DataMashup"/>
  </ds:schemaRefs>
</ds:datastoreItem>
</file>

<file path=customXml/itemProps8.xml><?xml version="1.0" encoding="utf-8"?>
<ds:datastoreItem xmlns:ds="http://schemas.openxmlformats.org/officeDocument/2006/customXml" ds:itemID="{917D82FD-B028-47EC-8E00-92F6CA155519}">
  <ds:schemaRefs/>
</ds:datastoreItem>
</file>

<file path=customXml/itemProps9.xml><?xml version="1.0" encoding="utf-8"?>
<ds:datastoreItem xmlns:ds="http://schemas.openxmlformats.org/officeDocument/2006/customXml" ds:itemID="{C0BB1B69-FA98-4B06-91A2-FC61C4360A15}">
  <ds:schemaRefs/>
</ds:datastoreItem>
</file>

<file path=customXml/itemProps10.xml><?xml version="1.0" encoding="utf-8"?>
<ds:datastoreItem xmlns:ds="http://schemas.openxmlformats.org/officeDocument/2006/customXml" ds:itemID="{26D999BE-0A95-4CCE-89CB-FB78E1F6F1C9}">
  <ds:schemaRefs/>
</ds:datastoreItem>
</file>

<file path=customXml/itemProps11.xml><?xml version="1.0" encoding="utf-8"?>
<ds:datastoreItem xmlns:ds="http://schemas.openxmlformats.org/officeDocument/2006/customXml" ds:itemID="{1FC14FE3-4A32-4120-8502-EF4EC02569DC}">
  <ds:schemaRefs/>
</ds:datastoreItem>
</file>

<file path=customXml/itemProps12.xml><?xml version="1.0" encoding="utf-8"?>
<ds:datastoreItem xmlns:ds="http://schemas.openxmlformats.org/officeDocument/2006/customXml" ds:itemID="{2738D6F9-CD27-4DD8-ADC5-CBA5316448B9}">
  <ds:schemaRefs/>
</ds:datastoreItem>
</file>

<file path=customXml/itemProps13.xml><?xml version="1.0" encoding="utf-8"?>
<ds:datastoreItem xmlns:ds="http://schemas.openxmlformats.org/officeDocument/2006/customXml" ds:itemID="{63360746-6771-4484-951B-CB23D0B56E06}">
  <ds:schemaRefs/>
</ds:datastoreItem>
</file>

<file path=customXml/itemProps14.xml><?xml version="1.0" encoding="utf-8"?>
<ds:datastoreItem xmlns:ds="http://schemas.openxmlformats.org/officeDocument/2006/customXml" ds:itemID="{96E81359-9225-40DB-B147-52484549E528}">
  <ds:schemaRefs/>
</ds:datastoreItem>
</file>

<file path=customXml/itemProps15.xml><?xml version="1.0" encoding="utf-8"?>
<ds:datastoreItem xmlns:ds="http://schemas.openxmlformats.org/officeDocument/2006/customXml" ds:itemID="{C55200C8-69E4-4F6C-AF39-AAA4DC7CFDCB}">
  <ds:schemaRefs/>
</ds:datastoreItem>
</file>

<file path=customXml/itemProps16.xml><?xml version="1.0" encoding="utf-8"?>
<ds:datastoreItem xmlns:ds="http://schemas.openxmlformats.org/officeDocument/2006/customXml" ds:itemID="{62B9FF8B-86DC-47C1-A39E-1874A22B2CF8}">
  <ds:schemaRefs/>
</ds:datastoreItem>
</file>

<file path=customXml/itemProps17.xml><?xml version="1.0" encoding="utf-8"?>
<ds:datastoreItem xmlns:ds="http://schemas.openxmlformats.org/officeDocument/2006/customXml" ds:itemID="{5F33A520-BA6A-4485-945C-7B63A7000E57}">
  <ds:schemaRefs/>
</ds:datastoreItem>
</file>

<file path=customXml/itemProps18.xml><?xml version="1.0" encoding="utf-8"?>
<ds:datastoreItem xmlns:ds="http://schemas.openxmlformats.org/officeDocument/2006/customXml" ds:itemID="{A8D8AA7C-65F9-46EA-B975-CEA3D2DE547A}">
  <ds:schemaRefs/>
</ds:datastoreItem>
</file>

<file path=customXml/itemProps19.xml><?xml version="1.0" encoding="utf-8"?>
<ds:datastoreItem xmlns:ds="http://schemas.openxmlformats.org/officeDocument/2006/customXml" ds:itemID="{330FA432-6180-42FE-855A-74DB729F9413}">
  <ds:schemaRefs/>
</ds:datastoreItem>
</file>

<file path=customXml/itemProps20.xml><?xml version="1.0" encoding="utf-8"?>
<ds:datastoreItem xmlns:ds="http://schemas.openxmlformats.org/officeDocument/2006/customXml" ds:itemID="{D2DC4A7B-5A7D-481C-8514-CBFC768037C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ADT</vt:lpstr>
      <vt:lpstr>AADT</vt:lpstr>
      <vt:lpstr>Peak Hour</vt:lpstr>
      <vt:lpstr>Peak Day</vt:lpstr>
      <vt:lpstr>TRAFFIC ANALYSIS DASHBOARD</vt:lpstr>
      <vt:lpstr>Peak_dAY_traffic</vt:lpstr>
      <vt:lpstr>Peak_hour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Kusi Gideon</dc:creator>
  <cp:lastModifiedBy>Kusi Gideon</cp:lastModifiedBy>
  <dcterms:created xsi:type="dcterms:W3CDTF">2025-10-06T20:26:40Z</dcterms:created>
  <dcterms:modified xsi:type="dcterms:W3CDTF">2025-10-08T09:26:55Z</dcterms:modified>
</cp:coreProperties>
</file>