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22B30C8B-3692-4253-82C9-F53C7794B44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N17" i="1"/>
  <c r="N18" i="1"/>
  <c r="N19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I3" i="1"/>
  <c r="J4" i="1"/>
  <c r="K4" i="1"/>
  <c r="L4" i="1"/>
  <c r="M4" i="1"/>
  <c r="J5" i="1"/>
  <c r="T5" i="1" s="1"/>
  <c r="K5" i="1"/>
  <c r="U5" i="1" s="1"/>
  <c r="L5" i="1"/>
  <c r="V5" i="1" s="1"/>
  <c r="M5" i="1"/>
  <c r="W5" i="1" s="1"/>
  <c r="J6" i="1"/>
  <c r="T6" i="1" s="1"/>
  <c r="K6" i="1"/>
  <c r="U6" i="1" s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L10" i="1"/>
  <c r="V10" i="1" s="1"/>
  <c r="M10" i="1"/>
  <c r="W10" i="1" s="1"/>
  <c r="J11" i="1"/>
  <c r="T11" i="1" s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V17" i="1" s="1"/>
  <c r="M17" i="1"/>
  <c r="W17" i="1" s="1"/>
  <c r="J18" i="1"/>
  <c r="T18" i="1" s="1"/>
  <c r="K18" i="1"/>
  <c r="U18" i="1" s="1"/>
  <c r="L18" i="1"/>
  <c r="V18" i="1" s="1"/>
  <c r="M18" i="1"/>
  <c r="W18" i="1" s="1"/>
  <c r="J19" i="1"/>
  <c r="T19" i="1" s="1"/>
  <c r="K19" i="1"/>
  <c r="U19" i="1" s="1"/>
  <c r="L19" i="1"/>
  <c r="V19" i="1" s="1"/>
  <c r="M19" i="1"/>
  <c r="W19" i="1" s="1"/>
  <c r="E3" i="1"/>
  <c r="F3" i="1" s="1"/>
  <c r="G3" i="1" s="1"/>
  <c r="H3" i="1" s="1"/>
  <c r="I16" i="1"/>
  <c r="S16" i="1" s="1"/>
  <c r="I17" i="1"/>
  <c r="S17" i="1" s="1"/>
  <c r="I18" i="1"/>
  <c r="S18" i="1" s="1"/>
  <c r="I19" i="1"/>
  <c r="S19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4" i="1"/>
  <c r="D24" i="1"/>
  <c r="D23" i="1"/>
  <c r="C23" i="1"/>
  <c r="D22" i="1"/>
  <c r="C22" i="1"/>
  <c r="D21" i="1"/>
  <c r="C21" i="1"/>
  <c r="X4" i="1"/>
  <c r="I21" i="1" l="1"/>
  <c r="I22" i="1"/>
  <c r="I23" i="1"/>
  <c r="I24" i="1"/>
  <c r="S4" i="1"/>
  <c r="M21" i="1"/>
  <c r="M22" i="1"/>
  <c r="M23" i="1"/>
  <c r="M24" i="1"/>
  <c r="W4" i="1"/>
  <c r="L21" i="1"/>
  <c r="L22" i="1"/>
  <c r="L23" i="1"/>
  <c r="L24" i="1"/>
  <c r="V4" i="1"/>
  <c r="K21" i="1"/>
  <c r="K22" i="1"/>
  <c r="K23" i="1"/>
  <c r="K24" i="1"/>
  <c r="U4" i="1"/>
  <c r="J21" i="1"/>
  <c r="J22" i="1"/>
  <c r="J23" i="1"/>
  <c r="J24" i="1"/>
  <c r="T4" i="1"/>
  <c r="X16" i="1"/>
  <c r="X15" i="1"/>
  <c r="X14" i="1"/>
  <c r="X13" i="1"/>
  <c r="X12" i="1"/>
  <c r="X11" i="1"/>
  <c r="X10" i="1"/>
  <c r="X9" i="1"/>
  <c r="X8" i="1"/>
  <c r="X7" i="1"/>
  <c r="X6" i="1"/>
  <c r="X5" i="1"/>
  <c r="X19" i="1"/>
  <c r="X18" i="1"/>
  <c r="X17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R21" i="1"/>
  <c r="R22" i="1"/>
  <c r="R23" i="1"/>
  <c r="R24" i="1"/>
  <c r="AB4" i="1"/>
  <c r="Q21" i="1"/>
  <c r="Q22" i="1"/>
  <c r="Q23" i="1"/>
  <c r="Q24" i="1"/>
  <c r="AA4" i="1"/>
  <c r="P21" i="1"/>
  <c r="P22" i="1"/>
  <c r="P23" i="1"/>
  <c r="P24" i="1"/>
  <c r="Z4" i="1"/>
  <c r="O21" i="1"/>
  <c r="O22" i="1"/>
  <c r="O23" i="1"/>
  <c r="O24" i="1"/>
  <c r="Y4" i="1"/>
  <c r="J3" i="1"/>
  <c r="K3" i="1" s="1"/>
  <c r="L3" i="1" s="1"/>
  <c r="M3" i="1" s="1"/>
  <c r="N3" i="1"/>
  <c r="X21" i="1"/>
  <c r="X22" i="1"/>
  <c r="X23" i="1"/>
  <c r="X24" i="1"/>
  <c r="S21" i="1"/>
  <c r="S22" i="1"/>
  <c r="S23" i="1"/>
  <c r="S24" i="1"/>
  <c r="N24" i="1"/>
  <c r="N21" i="1"/>
  <c r="N22" i="1"/>
  <c r="N23" i="1"/>
  <c r="O3" i="1" l="1"/>
  <c r="P3" i="1" s="1"/>
  <c r="Q3" i="1" s="1"/>
  <c r="R3" i="1" s="1"/>
  <c r="S3" i="1"/>
  <c r="Y21" i="1"/>
  <c r="Y22" i="1"/>
  <c r="Y23" i="1"/>
  <c r="Y24" i="1"/>
  <c r="AD4" i="1"/>
  <c r="Z21" i="1"/>
  <c r="Z22" i="1"/>
  <c r="Z23" i="1"/>
  <c r="Z24" i="1"/>
  <c r="AA21" i="1"/>
  <c r="AA22" i="1"/>
  <c r="AA23" i="1"/>
  <c r="AA24" i="1"/>
  <c r="AB21" i="1"/>
  <c r="AB22" i="1"/>
  <c r="AB23" i="1"/>
  <c r="AB24" i="1"/>
  <c r="AD17" i="1"/>
  <c r="AD18" i="1"/>
  <c r="AD19" i="1"/>
  <c r="AD5" i="1"/>
  <c r="AD6" i="1"/>
  <c r="AD7" i="1"/>
  <c r="AD8" i="1"/>
  <c r="AD9" i="1"/>
  <c r="AD10" i="1"/>
  <c r="AD11" i="1"/>
  <c r="AD12" i="1"/>
  <c r="AD13" i="1"/>
  <c r="AD14" i="1"/>
  <c r="AD15" i="1"/>
  <c r="AD16" i="1"/>
  <c r="T21" i="1"/>
  <c r="T22" i="1"/>
  <c r="T23" i="1"/>
  <c r="T24" i="1"/>
  <c r="U21" i="1"/>
  <c r="U22" i="1"/>
  <c r="U23" i="1"/>
  <c r="U24" i="1"/>
  <c r="V21" i="1"/>
  <c r="V22" i="1"/>
  <c r="V23" i="1"/>
  <c r="V24" i="1"/>
  <c r="W21" i="1"/>
  <c r="W22" i="1"/>
  <c r="W23" i="1"/>
  <c r="W24" i="1"/>
  <c r="T3" i="1" l="1"/>
  <c r="U3" i="1" s="1"/>
  <c r="V3" i="1" s="1"/>
  <c r="W3" i="1" s="1"/>
  <c r="X3" i="1"/>
  <c r="Y3" i="1" s="1"/>
  <c r="Z3" i="1" s="1"/>
  <c r="AA3" i="1" s="1"/>
  <c r="AB3" i="1" s="1"/>
</calcChain>
</file>

<file path=xl/sharedStrings.xml><?xml version="1.0" encoding="utf-8"?>
<sst xmlns="http://schemas.openxmlformats.org/spreadsheetml/2006/main" count="47" uniqueCount="45">
  <si>
    <t>Employee Payroll</t>
  </si>
  <si>
    <t>GidgieByte</t>
  </si>
  <si>
    <t>Hours Worked</t>
  </si>
  <si>
    <t>Overtime Hours</t>
  </si>
  <si>
    <t>Pay</t>
  </si>
  <si>
    <t>Overtime Bonus</t>
  </si>
  <si>
    <t>Total</t>
  </si>
  <si>
    <t>January Pay</t>
  </si>
  <si>
    <t>Last Name</t>
  </si>
  <si>
    <t>First Name</t>
  </si>
  <si>
    <t>Hourly Wage</t>
  </si>
  <si>
    <t>Toaster</t>
  </si>
  <si>
    <t>Mark</t>
  </si>
  <si>
    <t>Parrot</t>
  </si>
  <si>
    <t>Tyler</t>
  </si>
  <si>
    <t>Cartwheel</t>
  </si>
  <si>
    <t>Joanna</t>
  </si>
  <si>
    <t>Giblet</t>
  </si>
  <si>
    <t>Tony</t>
  </si>
  <si>
    <t>Ferry</t>
  </si>
  <si>
    <t>Michel</t>
  </si>
  <si>
    <t>Barrel</t>
  </si>
  <si>
    <t>John</t>
  </si>
  <si>
    <t>Mallard</t>
  </si>
  <si>
    <t>Arthur</t>
  </si>
  <si>
    <t>Smith</t>
  </si>
  <si>
    <t>Jane</t>
  </si>
  <si>
    <t>Eclair</t>
  </si>
  <si>
    <t>Hannah</t>
  </si>
  <si>
    <t>Dugout</t>
  </si>
  <si>
    <t>Rob</t>
  </si>
  <si>
    <t>Happenstance</t>
  </si>
  <si>
    <t>Barbara</t>
  </si>
  <si>
    <t>Alkaline</t>
  </si>
  <si>
    <t>Dan</t>
  </si>
  <si>
    <t>Walleye</t>
  </si>
  <si>
    <t>Tommy</t>
  </si>
  <si>
    <t>Mustang</t>
  </si>
  <si>
    <t>Ray</t>
  </si>
  <si>
    <t>Board</t>
  </si>
  <si>
    <t>Frank</t>
  </si>
  <si>
    <t>Average</t>
  </si>
  <si>
    <t>Joel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</si>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</sst>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0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"/>
  <sheetViews>
    <sheetView tabSelected="1" topLeftCell="S14" workbookViewId="0">
      <selection activeCell="AC3" sqref="AC3:AC19"/>
    </sheetView>
  </sheetViews>
  <sheetFormatPr defaultRowHeight="15"/>
  <cols>
    <col min="1" max="1" width="16.28515625" bestFit="1" customWidth="1"/>
    <col min="2" max="2" width="10.5703125" bestFit="1" customWidth="1"/>
    <col min="3" max="3" width="12.42578125" bestFit="1" customWidth="1"/>
    <col min="4" max="4" width="13.85546875" bestFit="1" customWidth="1"/>
    <col min="5" max="8" width="13.85546875" customWidth="1"/>
    <col min="9" max="9" width="15.140625" bestFit="1" customWidth="1"/>
    <col min="10" max="13" width="15.140625" customWidth="1"/>
    <col min="14" max="18" width="14.140625" customWidth="1"/>
    <col min="19" max="19" width="15.28515625" bestFit="1" customWidth="1"/>
    <col min="20" max="23" width="15.28515625" customWidth="1"/>
    <col min="24" max="24" width="10.85546875" bestFit="1" customWidth="1"/>
    <col min="25" max="28" width="11.85546875" bestFit="1" customWidth="1"/>
    <col min="29" max="29" width="11.85546875" customWidth="1"/>
    <col min="30" max="30" width="11.42578125" bestFit="1" customWidth="1"/>
  </cols>
  <sheetData>
    <row r="1" spans="1:30">
      <c r="A1" t="s">
        <v>0</v>
      </c>
      <c r="C1" t="s">
        <v>1</v>
      </c>
    </row>
    <row r="2" spans="1:30">
      <c r="D2" t="s">
        <v>2</v>
      </c>
      <c r="I2" t="s">
        <v>3</v>
      </c>
      <c r="N2" t="s">
        <v>4</v>
      </c>
      <c r="S2" t="s">
        <v>5</v>
      </c>
      <c r="X2" t="s">
        <v>6</v>
      </c>
      <c r="AD2" t="s">
        <v>7</v>
      </c>
    </row>
    <row r="3" spans="1:30">
      <c r="A3" t="s">
        <v>8</v>
      </c>
      <c r="B3" t="s">
        <v>9</v>
      </c>
      <c r="C3" t="s">
        <v>10</v>
      </c>
      <c r="D3" s="3">
        <v>44927</v>
      </c>
      <c r="E3" s="3">
        <f>(D3+7)</f>
        <v>44934</v>
      </c>
      <c r="F3" s="3">
        <f t="shared" ref="F3:H3" si="0">(E3+7)</f>
        <v>44941</v>
      </c>
      <c r="G3" s="3">
        <f t="shared" si="0"/>
        <v>44948</v>
      </c>
      <c r="H3" s="3">
        <f t="shared" si="0"/>
        <v>44955</v>
      </c>
      <c r="I3" s="5">
        <f>(D3)</f>
        <v>44927</v>
      </c>
      <c r="J3" s="5">
        <f>(I3+7)</f>
        <v>44934</v>
      </c>
      <c r="K3" s="5">
        <f t="shared" ref="K3:M3" si="1">(J3+7)</f>
        <v>44941</v>
      </c>
      <c r="L3" s="5">
        <f t="shared" si="1"/>
        <v>44948</v>
      </c>
      <c r="M3" s="5">
        <f t="shared" si="1"/>
        <v>44955</v>
      </c>
      <c r="N3" s="7">
        <f>(I3)</f>
        <v>44927</v>
      </c>
      <c r="O3" s="7">
        <f>(N3+7)</f>
        <v>44934</v>
      </c>
      <c r="P3" s="7">
        <f t="shared" ref="P3" si="2">(O3+7)</f>
        <v>44941</v>
      </c>
      <c r="Q3" s="7">
        <f t="shared" ref="Q3" si="3">(P3+7)</f>
        <v>44948</v>
      </c>
      <c r="R3" s="7">
        <f t="shared" ref="R3" si="4">(Q3+7)</f>
        <v>44955</v>
      </c>
      <c r="S3" s="10">
        <f>(N3)</f>
        <v>44927</v>
      </c>
      <c r="T3" s="10">
        <f>(S3+7)</f>
        <v>44934</v>
      </c>
      <c r="U3" s="10">
        <f t="shared" ref="U3" si="5">(T3+7)</f>
        <v>44941</v>
      </c>
      <c r="V3" s="10">
        <f t="shared" ref="V3" si="6">(U3+7)</f>
        <v>44948</v>
      </c>
      <c r="W3" s="10">
        <f t="shared" ref="W3" si="7">(V3+7)</f>
        <v>44955</v>
      </c>
      <c r="X3" s="12">
        <f>(S3)</f>
        <v>44927</v>
      </c>
      <c r="Y3" s="12">
        <f>(X3+7)</f>
        <v>44934</v>
      </c>
      <c r="Z3" s="12">
        <f t="shared" ref="Z3" si="8">(Y3+7)</f>
        <v>44941</v>
      </c>
      <c r="AA3" s="12">
        <f t="shared" ref="AA3" si="9">(Z3+7)</f>
        <v>44948</v>
      </c>
      <c r="AB3" s="12">
        <f t="shared" ref="AB3" si="10">(AA3+7)</f>
        <v>44955</v>
      </c>
      <c r="AC3" s="9"/>
    </row>
    <row r="4" spans="1:30">
      <c r="A4" t="s">
        <v>11</v>
      </c>
      <c r="B4" t="s">
        <v>12</v>
      </c>
      <c r="C4" s="1">
        <v>25.85</v>
      </c>
      <c r="D4" s="4">
        <v>39</v>
      </c>
      <c r="E4" s="4">
        <v>32</v>
      </c>
      <c r="F4" s="4">
        <v>43</v>
      </c>
      <c r="G4" s="4">
        <v>13</v>
      </c>
      <c r="H4" s="4">
        <v>43</v>
      </c>
      <c r="I4" s="6">
        <f>IF(D4&gt;40,D4-40,0)</f>
        <v>0</v>
      </c>
      <c r="J4" s="6">
        <f t="shared" ref="J4:M19" si="11">IF(E4&gt;40,E4-40,0)</f>
        <v>0</v>
      </c>
      <c r="K4" s="6">
        <f t="shared" si="11"/>
        <v>3</v>
      </c>
      <c r="L4" s="6">
        <f t="shared" si="11"/>
        <v>0</v>
      </c>
      <c r="M4" s="6">
        <f t="shared" si="11"/>
        <v>3</v>
      </c>
      <c r="N4" s="8">
        <f>$C4*D4</f>
        <v>1008.1500000000001</v>
      </c>
      <c r="O4" s="8">
        <f t="shared" ref="O4:R19" si="12">$C4*E4</f>
        <v>827.2</v>
      </c>
      <c r="P4" s="8">
        <f t="shared" si="12"/>
        <v>1111.55</v>
      </c>
      <c r="Q4" s="8">
        <f t="shared" si="12"/>
        <v>336.05</v>
      </c>
      <c r="R4" s="8">
        <f t="shared" si="12"/>
        <v>1111.55</v>
      </c>
      <c r="S4" s="11">
        <f>0.5*$C4*I4</f>
        <v>0</v>
      </c>
      <c r="T4" s="11">
        <f t="shared" ref="T4:W19" si="13">0.5*$C4*J4</f>
        <v>0</v>
      </c>
      <c r="U4" s="11">
        <f t="shared" si="13"/>
        <v>38.775000000000006</v>
      </c>
      <c r="V4" s="11">
        <f t="shared" si="13"/>
        <v>0</v>
      </c>
      <c r="W4" s="11">
        <f t="shared" si="13"/>
        <v>38.775000000000006</v>
      </c>
      <c r="X4" s="13">
        <f>(N4+C4*I4)</f>
        <v>1008.1500000000001</v>
      </c>
      <c r="Y4" s="13">
        <f t="shared" ref="Y4:AB19" si="14">(O4+D4*J4)</f>
        <v>827.2</v>
      </c>
      <c r="Z4" s="13">
        <f t="shared" si="14"/>
        <v>1207.55</v>
      </c>
      <c r="AA4" s="13">
        <f t="shared" si="14"/>
        <v>336.05</v>
      </c>
      <c r="AB4" s="13">
        <f t="shared" si="14"/>
        <v>1150.55</v>
      </c>
      <c r="AC4" s="14"/>
      <c r="AD4" s="1">
        <f>SUM(X4:AB4)</f>
        <v>4529.5</v>
      </c>
    </row>
    <row r="5" spans="1:30">
      <c r="A5" t="s">
        <v>13</v>
      </c>
      <c r="B5" t="s">
        <v>14</v>
      </c>
      <c r="C5" s="1">
        <v>24.46</v>
      </c>
      <c r="D5" s="4">
        <v>31</v>
      </c>
      <c r="E5" s="4">
        <v>26</v>
      </c>
      <c r="F5" s="4">
        <v>16</v>
      </c>
      <c r="G5" s="4">
        <v>19</v>
      </c>
      <c r="H5" s="4">
        <v>29</v>
      </c>
      <c r="I5" s="6">
        <f t="shared" ref="I5:I19" si="15">IF(D5&gt;40,D5-40,0)</f>
        <v>0</v>
      </c>
      <c r="J5" s="6">
        <f t="shared" si="11"/>
        <v>0</v>
      </c>
      <c r="K5" s="6">
        <f t="shared" si="11"/>
        <v>0</v>
      </c>
      <c r="L5" s="6">
        <f t="shared" si="11"/>
        <v>0</v>
      </c>
      <c r="M5" s="6">
        <f t="shared" si="11"/>
        <v>0</v>
      </c>
      <c r="N5" s="8">
        <f t="shared" ref="N5:N19" si="16">$C5*D5</f>
        <v>758.26</v>
      </c>
      <c r="O5" s="8">
        <f t="shared" si="12"/>
        <v>635.96</v>
      </c>
      <c r="P5" s="8">
        <f t="shared" si="12"/>
        <v>391.36</v>
      </c>
      <c r="Q5" s="8">
        <f t="shared" si="12"/>
        <v>464.74</v>
      </c>
      <c r="R5" s="8">
        <f t="shared" si="12"/>
        <v>709.34</v>
      </c>
      <c r="S5" s="11">
        <f t="shared" ref="S5:S19" si="17">0.5*$C5*I5</f>
        <v>0</v>
      </c>
      <c r="T5" s="11">
        <f t="shared" si="13"/>
        <v>0</v>
      </c>
      <c r="U5" s="11">
        <f t="shared" si="13"/>
        <v>0</v>
      </c>
      <c r="V5" s="11">
        <f t="shared" si="13"/>
        <v>0</v>
      </c>
      <c r="W5" s="11">
        <f t="shared" si="13"/>
        <v>0</v>
      </c>
      <c r="X5" s="13">
        <f t="shared" ref="X5:X19" si="18">(N5+C5*I5)</f>
        <v>758.26</v>
      </c>
      <c r="Y5" s="13">
        <f t="shared" si="14"/>
        <v>635.96</v>
      </c>
      <c r="Z5" s="13">
        <f t="shared" si="14"/>
        <v>391.36</v>
      </c>
      <c r="AA5" s="13">
        <f t="shared" si="14"/>
        <v>464.74</v>
      </c>
      <c r="AB5" s="13">
        <f t="shared" si="14"/>
        <v>709.34</v>
      </c>
      <c r="AC5" s="14"/>
      <c r="AD5" s="1">
        <f t="shared" ref="AD5:AD19" si="19">SUM(X5:AB5)</f>
        <v>2959.66</v>
      </c>
    </row>
    <row r="6" spans="1:30">
      <c r="A6" t="s">
        <v>15</v>
      </c>
      <c r="B6" t="s">
        <v>16</v>
      </c>
      <c r="C6" s="1">
        <v>40.520000000000003</v>
      </c>
      <c r="D6" s="4">
        <v>23</v>
      </c>
      <c r="E6" s="4">
        <v>24</v>
      </c>
      <c r="F6" s="4">
        <v>12</v>
      </c>
      <c r="G6" s="4">
        <v>15</v>
      </c>
      <c r="H6" s="4">
        <v>25</v>
      </c>
      <c r="I6" s="6">
        <f t="shared" si="15"/>
        <v>0</v>
      </c>
      <c r="J6" s="6">
        <f t="shared" si="11"/>
        <v>0</v>
      </c>
      <c r="K6" s="6">
        <f t="shared" si="11"/>
        <v>0</v>
      </c>
      <c r="L6" s="6">
        <f t="shared" si="11"/>
        <v>0</v>
      </c>
      <c r="M6" s="6">
        <f t="shared" si="11"/>
        <v>0</v>
      </c>
      <c r="N6" s="8">
        <f t="shared" si="16"/>
        <v>931.96</v>
      </c>
      <c r="O6" s="8">
        <f t="shared" si="12"/>
        <v>972.48</v>
      </c>
      <c r="P6" s="8">
        <f t="shared" si="12"/>
        <v>486.24</v>
      </c>
      <c r="Q6" s="8">
        <f t="shared" si="12"/>
        <v>607.80000000000007</v>
      </c>
      <c r="R6" s="8">
        <f t="shared" si="12"/>
        <v>1013.0000000000001</v>
      </c>
      <c r="S6" s="11">
        <f t="shared" si="17"/>
        <v>0</v>
      </c>
      <c r="T6" s="11">
        <f t="shared" si="13"/>
        <v>0</v>
      </c>
      <c r="U6" s="11">
        <f t="shared" si="13"/>
        <v>0</v>
      </c>
      <c r="V6" s="11">
        <f t="shared" si="13"/>
        <v>0</v>
      </c>
      <c r="W6" s="11">
        <f t="shared" si="13"/>
        <v>0</v>
      </c>
      <c r="X6" s="13">
        <f t="shared" si="18"/>
        <v>931.96</v>
      </c>
      <c r="Y6" s="13">
        <f t="shared" si="14"/>
        <v>972.48</v>
      </c>
      <c r="Z6" s="13">
        <f t="shared" si="14"/>
        <v>486.24</v>
      </c>
      <c r="AA6" s="13">
        <f t="shared" si="14"/>
        <v>607.80000000000007</v>
      </c>
      <c r="AB6" s="13">
        <f t="shared" si="14"/>
        <v>1013.0000000000001</v>
      </c>
      <c r="AC6" s="14"/>
      <c r="AD6" s="1">
        <f t="shared" si="19"/>
        <v>4011.4800000000005</v>
      </c>
    </row>
    <row r="7" spans="1:30">
      <c r="A7" t="s">
        <v>17</v>
      </c>
      <c r="B7" t="s">
        <v>18</v>
      </c>
      <c r="C7" s="1">
        <v>7.13</v>
      </c>
      <c r="D7" s="4">
        <v>22</v>
      </c>
      <c r="E7" s="4">
        <v>33</v>
      </c>
      <c r="F7" s="4">
        <v>39</v>
      </c>
      <c r="G7" s="4">
        <v>29</v>
      </c>
      <c r="H7" s="4">
        <v>47</v>
      </c>
      <c r="I7" s="6">
        <f t="shared" si="15"/>
        <v>0</v>
      </c>
      <c r="J7" s="6">
        <f t="shared" si="11"/>
        <v>0</v>
      </c>
      <c r="K7" s="6">
        <f t="shared" si="11"/>
        <v>0</v>
      </c>
      <c r="L7" s="6">
        <f t="shared" si="11"/>
        <v>0</v>
      </c>
      <c r="M7" s="6">
        <f t="shared" si="11"/>
        <v>7</v>
      </c>
      <c r="N7" s="8">
        <f t="shared" si="16"/>
        <v>156.85999999999999</v>
      </c>
      <c r="O7" s="8">
        <f t="shared" si="12"/>
        <v>235.29</v>
      </c>
      <c r="P7" s="8">
        <f t="shared" si="12"/>
        <v>278.07</v>
      </c>
      <c r="Q7" s="8">
        <f t="shared" si="12"/>
        <v>206.77</v>
      </c>
      <c r="R7" s="8">
        <f t="shared" si="12"/>
        <v>335.11</v>
      </c>
      <c r="S7" s="11">
        <f t="shared" si="17"/>
        <v>0</v>
      </c>
      <c r="T7" s="11">
        <f t="shared" si="13"/>
        <v>0</v>
      </c>
      <c r="U7" s="11">
        <f t="shared" si="13"/>
        <v>0</v>
      </c>
      <c r="V7" s="11">
        <f t="shared" si="13"/>
        <v>0</v>
      </c>
      <c r="W7" s="11">
        <f t="shared" si="13"/>
        <v>24.954999999999998</v>
      </c>
      <c r="X7" s="13">
        <f t="shared" si="18"/>
        <v>156.85999999999999</v>
      </c>
      <c r="Y7" s="13">
        <f t="shared" si="14"/>
        <v>235.29</v>
      </c>
      <c r="Z7" s="13">
        <f t="shared" si="14"/>
        <v>278.07</v>
      </c>
      <c r="AA7" s="13">
        <f t="shared" si="14"/>
        <v>206.77</v>
      </c>
      <c r="AB7" s="13">
        <f t="shared" si="14"/>
        <v>538.11</v>
      </c>
      <c r="AC7" s="14"/>
      <c r="AD7" s="1">
        <f t="shared" si="19"/>
        <v>1415.1</v>
      </c>
    </row>
    <row r="8" spans="1:30">
      <c r="A8" t="s">
        <v>19</v>
      </c>
      <c r="B8" t="s">
        <v>20</v>
      </c>
      <c r="C8" s="1">
        <v>27.46</v>
      </c>
      <c r="D8" s="4">
        <v>41</v>
      </c>
      <c r="E8" s="4">
        <v>43</v>
      </c>
      <c r="F8" s="4">
        <v>28</v>
      </c>
      <c r="G8" s="4">
        <v>48</v>
      </c>
      <c r="H8" s="4">
        <v>56</v>
      </c>
      <c r="I8" s="6">
        <f t="shared" si="15"/>
        <v>1</v>
      </c>
      <c r="J8" s="6">
        <f t="shared" si="11"/>
        <v>3</v>
      </c>
      <c r="K8" s="6">
        <f t="shared" si="11"/>
        <v>0</v>
      </c>
      <c r="L8" s="6">
        <f t="shared" si="11"/>
        <v>8</v>
      </c>
      <c r="M8" s="6">
        <f t="shared" si="11"/>
        <v>16</v>
      </c>
      <c r="N8" s="8">
        <f t="shared" si="16"/>
        <v>1125.8600000000001</v>
      </c>
      <c r="O8" s="8">
        <f t="shared" si="12"/>
        <v>1180.78</v>
      </c>
      <c r="P8" s="8">
        <f t="shared" si="12"/>
        <v>768.88</v>
      </c>
      <c r="Q8" s="8">
        <f t="shared" si="12"/>
        <v>1318.08</v>
      </c>
      <c r="R8" s="8">
        <f t="shared" si="12"/>
        <v>1537.76</v>
      </c>
      <c r="S8" s="11">
        <f t="shared" si="17"/>
        <v>13.73</v>
      </c>
      <c r="T8" s="11">
        <f t="shared" si="13"/>
        <v>41.19</v>
      </c>
      <c r="U8" s="11">
        <f t="shared" si="13"/>
        <v>0</v>
      </c>
      <c r="V8" s="11">
        <f t="shared" si="13"/>
        <v>109.84</v>
      </c>
      <c r="W8" s="11">
        <f t="shared" si="13"/>
        <v>219.68</v>
      </c>
      <c r="X8" s="13">
        <f t="shared" si="18"/>
        <v>1153.3200000000002</v>
      </c>
      <c r="Y8" s="13">
        <f t="shared" si="14"/>
        <v>1303.78</v>
      </c>
      <c r="Z8" s="13">
        <f t="shared" si="14"/>
        <v>768.88</v>
      </c>
      <c r="AA8" s="13">
        <f t="shared" si="14"/>
        <v>1542.08</v>
      </c>
      <c r="AB8" s="13">
        <f t="shared" si="14"/>
        <v>2305.7600000000002</v>
      </c>
      <c r="AC8" s="14"/>
      <c r="AD8" s="1">
        <f t="shared" si="19"/>
        <v>7073.8200000000006</v>
      </c>
    </row>
    <row r="9" spans="1:30">
      <c r="A9" t="s">
        <v>21</v>
      </c>
      <c r="B9" t="s">
        <v>22</v>
      </c>
      <c r="C9" s="1">
        <v>11.55</v>
      </c>
      <c r="D9" s="4">
        <v>42</v>
      </c>
      <c r="E9" s="4">
        <v>52</v>
      </c>
      <c r="F9" s="4">
        <v>44</v>
      </c>
      <c r="G9" s="4">
        <v>35</v>
      </c>
      <c r="H9" s="4">
        <v>16</v>
      </c>
      <c r="I9" s="6">
        <f t="shared" si="15"/>
        <v>2</v>
      </c>
      <c r="J9" s="6">
        <f t="shared" si="11"/>
        <v>12</v>
      </c>
      <c r="K9" s="6">
        <f t="shared" si="11"/>
        <v>4</v>
      </c>
      <c r="L9" s="6">
        <f t="shared" si="11"/>
        <v>0</v>
      </c>
      <c r="M9" s="6">
        <f t="shared" si="11"/>
        <v>0</v>
      </c>
      <c r="N9" s="8">
        <f t="shared" si="16"/>
        <v>485.1</v>
      </c>
      <c r="O9" s="8">
        <f t="shared" si="12"/>
        <v>600.6</v>
      </c>
      <c r="P9" s="8">
        <f t="shared" si="12"/>
        <v>508.20000000000005</v>
      </c>
      <c r="Q9" s="8">
        <f t="shared" si="12"/>
        <v>404.25</v>
      </c>
      <c r="R9" s="8">
        <f t="shared" si="12"/>
        <v>184.8</v>
      </c>
      <c r="S9" s="11">
        <f t="shared" si="17"/>
        <v>11.55</v>
      </c>
      <c r="T9" s="11">
        <f t="shared" si="13"/>
        <v>69.300000000000011</v>
      </c>
      <c r="U9" s="11">
        <f t="shared" si="13"/>
        <v>23.1</v>
      </c>
      <c r="V9" s="11">
        <f t="shared" si="13"/>
        <v>0</v>
      </c>
      <c r="W9" s="11">
        <f t="shared" si="13"/>
        <v>0</v>
      </c>
      <c r="X9" s="13">
        <f t="shared" si="18"/>
        <v>508.20000000000005</v>
      </c>
      <c r="Y9" s="13">
        <f t="shared" si="14"/>
        <v>1104.5999999999999</v>
      </c>
      <c r="Z9" s="13">
        <f t="shared" si="14"/>
        <v>716.2</v>
      </c>
      <c r="AA9" s="13">
        <f t="shared" si="14"/>
        <v>404.25</v>
      </c>
      <c r="AB9" s="13">
        <f t="shared" si="14"/>
        <v>184.8</v>
      </c>
      <c r="AC9" s="14"/>
      <c r="AD9" s="1">
        <f t="shared" si="19"/>
        <v>2918.05</v>
      </c>
    </row>
    <row r="10" spans="1:30">
      <c r="A10" t="s">
        <v>23</v>
      </c>
      <c r="B10" t="s">
        <v>24</v>
      </c>
      <c r="C10" s="1">
        <v>15.33</v>
      </c>
      <c r="D10" s="4">
        <v>39</v>
      </c>
      <c r="E10" s="4">
        <v>56</v>
      </c>
      <c r="F10" s="4">
        <v>40</v>
      </c>
      <c r="G10" s="4">
        <v>44</v>
      </c>
      <c r="H10" s="4">
        <v>40</v>
      </c>
      <c r="I10" s="6">
        <f t="shared" si="15"/>
        <v>0</v>
      </c>
      <c r="J10" s="6">
        <f t="shared" si="11"/>
        <v>16</v>
      </c>
      <c r="K10" s="6">
        <f t="shared" si="11"/>
        <v>0</v>
      </c>
      <c r="L10" s="6">
        <f t="shared" si="11"/>
        <v>4</v>
      </c>
      <c r="M10" s="6">
        <f t="shared" si="11"/>
        <v>0</v>
      </c>
      <c r="N10" s="8">
        <f t="shared" si="16"/>
        <v>597.87</v>
      </c>
      <c r="O10" s="8">
        <f t="shared" si="12"/>
        <v>858.48</v>
      </c>
      <c r="P10" s="8">
        <f t="shared" si="12"/>
        <v>613.20000000000005</v>
      </c>
      <c r="Q10" s="8">
        <f t="shared" si="12"/>
        <v>674.52</v>
      </c>
      <c r="R10" s="8">
        <f t="shared" si="12"/>
        <v>613.20000000000005</v>
      </c>
      <c r="S10" s="11">
        <f t="shared" si="17"/>
        <v>0</v>
      </c>
      <c r="T10" s="11">
        <f t="shared" si="13"/>
        <v>122.64</v>
      </c>
      <c r="U10" s="11">
        <f t="shared" si="13"/>
        <v>0</v>
      </c>
      <c r="V10" s="11">
        <f t="shared" si="13"/>
        <v>30.66</v>
      </c>
      <c r="W10" s="11">
        <f t="shared" si="13"/>
        <v>0</v>
      </c>
      <c r="X10" s="13">
        <f t="shared" si="18"/>
        <v>597.87</v>
      </c>
      <c r="Y10" s="13">
        <f t="shared" si="14"/>
        <v>1482.48</v>
      </c>
      <c r="Z10" s="13">
        <f t="shared" si="14"/>
        <v>613.20000000000005</v>
      </c>
      <c r="AA10" s="13">
        <f t="shared" si="14"/>
        <v>834.52</v>
      </c>
      <c r="AB10" s="13">
        <f t="shared" si="14"/>
        <v>613.20000000000005</v>
      </c>
      <c r="AC10" s="14"/>
      <c r="AD10" s="1">
        <f t="shared" si="19"/>
        <v>4141.2700000000004</v>
      </c>
    </row>
    <row r="11" spans="1:30">
      <c r="A11" t="s">
        <v>25</v>
      </c>
      <c r="B11" t="s">
        <v>26</v>
      </c>
      <c r="C11" s="1">
        <v>7.9</v>
      </c>
      <c r="D11" s="4">
        <v>33</v>
      </c>
      <c r="E11" s="4">
        <v>36</v>
      </c>
      <c r="F11" s="4">
        <v>52</v>
      </c>
      <c r="G11" s="4">
        <v>37</v>
      </c>
      <c r="H11" s="4">
        <v>32</v>
      </c>
      <c r="I11" s="6">
        <f t="shared" si="15"/>
        <v>0</v>
      </c>
      <c r="J11" s="6">
        <f t="shared" si="11"/>
        <v>0</v>
      </c>
      <c r="K11" s="6">
        <f t="shared" si="11"/>
        <v>12</v>
      </c>
      <c r="L11" s="6">
        <f t="shared" si="11"/>
        <v>0</v>
      </c>
      <c r="M11" s="6">
        <f t="shared" si="11"/>
        <v>0</v>
      </c>
      <c r="N11" s="8">
        <f t="shared" si="16"/>
        <v>260.7</v>
      </c>
      <c r="O11" s="8">
        <f t="shared" si="12"/>
        <v>284.40000000000003</v>
      </c>
      <c r="P11" s="8">
        <f t="shared" si="12"/>
        <v>410.8</v>
      </c>
      <c r="Q11" s="8">
        <f t="shared" si="12"/>
        <v>292.3</v>
      </c>
      <c r="R11" s="8">
        <f t="shared" si="12"/>
        <v>252.8</v>
      </c>
      <c r="S11" s="11">
        <f t="shared" si="17"/>
        <v>0</v>
      </c>
      <c r="T11" s="11">
        <f t="shared" si="13"/>
        <v>0</v>
      </c>
      <c r="U11" s="11">
        <f t="shared" si="13"/>
        <v>47.400000000000006</v>
      </c>
      <c r="V11" s="11">
        <f t="shared" si="13"/>
        <v>0</v>
      </c>
      <c r="W11" s="11">
        <f t="shared" si="13"/>
        <v>0</v>
      </c>
      <c r="X11" s="13">
        <f t="shared" si="18"/>
        <v>260.7</v>
      </c>
      <c r="Y11" s="13">
        <f t="shared" si="14"/>
        <v>284.40000000000003</v>
      </c>
      <c r="Z11" s="13">
        <f t="shared" si="14"/>
        <v>842.8</v>
      </c>
      <c r="AA11" s="13">
        <f t="shared" si="14"/>
        <v>292.3</v>
      </c>
      <c r="AB11" s="13">
        <f t="shared" si="14"/>
        <v>252.8</v>
      </c>
      <c r="AC11" s="14"/>
      <c r="AD11" s="1">
        <f t="shared" si="19"/>
        <v>1933</v>
      </c>
    </row>
    <row r="12" spans="1:30">
      <c r="A12" t="s">
        <v>27</v>
      </c>
      <c r="B12" t="s">
        <v>28</v>
      </c>
      <c r="C12" s="1">
        <v>22.6</v>
      </c>
      <c r="D12" s="4">
        <v>30</v>
      </c>
      <c r="E12" s="4">
        <v>42</v>
      </c>
      <c r="F12" s="4">
        <v>26</v>
      </c>
      <c r="G12" s="4">
        <v>54</v>
      </c>
      <c r="H12" s="4">
        <v>13</v>
      </c>
      <c r="I12" s="6">
        <f t="shared" si="15"/>
        <v>0</v>
      </c>
      <c r="J12" s="6">
        <f t="shared" si="11"/>
        <v>2</v>
      </c>
      <c r="K12" s="6">
        <f t="shared" si="11"/>
        <v>0</v>
      </c>
      <c r="L12" s="6">
        <f t="shared" si="11"/>
        <v>14</v>
      </c>
      <c r="M12" s="6">
        <f t="shared" si="11"/>
        <v>0</v>
      </c>
      <c r="N12" s="8">
        <f t="shared" si="16"/>
        <v>678</v>
      </c>
      <c r="O12" s="8">
        <f t="shared" si="12"/>
        <v>949.2</v>
      </c>
      <c r="P12" s="8">
        <f t="shared" si="12"/>
        <v>587.6</v>
      </c>
      <c r="Q12" s="8">
        <f t="shared" si="12"/>
        <v>1220.4000000000001</v>
      </c>
      <c r="R12" s="8">
        <f t="shared" si="12"/>
        <v>293.8</v>
      </c>
      <c r="S12" s="11">
        <f t="shared" si="17"/>
        <v>0</v>
      </c>
      <c r="T12" s="11">
        <f t="shared" si="13"/>
        <v>22.6</v>
      </c>
      <c r="U12" s="11">
        <f t="shared" si="13"/>
        <v>0</v>
      </c>
      <c r="V12" s="11">
        <f t="shared" si="13"/>
        <v>158.20000000000002</v>
      </c>
      <c r="W12" s="11">
        <f t="shared" si="13"/>
        <v>0</v>
      </c>
      <c r="X12" s="13">
        <f t="shared" si="18"/>
        <v>678</v>
      </c>
      <c r="Y12" s="13">
        <f t="shared" si="14"/>
        <v>1009.2</v>
      </c>
      <c r="Z12" s="13">
        <f t="shared" si="14"/>
        <v>587.6</v>
      </c>
      <c r="AA12" s="13">
        <f t="shared" si="14"/>
        <v>1584.4</v>
      </c>
      <c r="AB12" s="13">
        <f t="shared" si="14"/>
        <v>293.8</v>
      </c>
      <c r="AC12" s="14"/>
      <c r="AD12" s="1">
        <f t="shared" si="19"/>
        <v>4153</v>
      </c>
    </row>
    <row r="13" spans="1:30">
      <c r="A13" t="s">
        <v>29</v>
      </c>
      <c r="B13" t="s">
        <v>30</v>
      </c>
      <c r="C13" s="1">
        <v>29.16</v>
      </c>
      <c r="D13" s="4">
        <v>42</v>
      </c>
      <c r="E13" s="4">
        <v>48</v>
      </c>
      <c r="F13" s="4">
        <v>38</v>
      </c>
      <c r="G13" s="4">
        <v>52</v>
      </c>
      <c r="H13" s="4">
        <v>34</v>
      </c>
      <c r="I13" s="6">
        <f t="shared" si="15"/>
        <v>2</v>
      </c>
      <c r="J13" s="6">
        <f t="shared" si="11"/>
        <v>8</v>
      </c>
      <c r="K13" s="6">
        <f t="shared" si="11"/>
        <v>0</v>
      </c>
      <c r="L13" s="6">
        <f t="shared" si="11"/>
        <v>12</v>
      </c>
      <c r="M13" s="6">
        <f t="shared" si="11"/>
        <v>0</v>
      </c>
      <c r="N13" s="8">
        <f t="shared" si="16"/>
        <v>1224.72</v>
      </c>
      <c r="O13" s="8">
        <f t="shared" si="12"/>
        <v>1399.68</v>
      </c>
      <c r="P13" s="8">
        <f t="shared" si="12"/>
        <v>1108.08</v>
      </c>
      <c r="Q13" s="8">
        <f t="shared" si="12"/>
        <v>1516.32</v>
      </c>
      <c r="R13" s="8">
        <f t="shared" si="12"/>
        <v>991.44</v>
      </c>
      <c r="S13" s="11">
        <f t="shared" si="17"/>
        <v>29.16</v>
      </c>
      <c r="T13" s="11">
        <f t="shared" si="13"/>
        <v>116.64</v>
      </c>
      <c r="U13" s="11">
        <f t="shared" si="13"/>
        <v>0</v>
      </c>
      <c r="V13" s="11">
        <f t="shared" si="13"/>
        <v>174.96</v>
      </c>
      <c r="W13" s="11">
        <f t="shared" si="13"/>
        <v>0</v>
      </c>
      <c r="X13" s="13">
        <f t="shared" si="18"/>
        <v>1283.04</v>
      </c>
      <c r="Y13" s="13">
        <f t="shared" si="14"/>
        <v>1735.68</v>
      </c>
      <c r="Z13" s="13">
        <f t="shared" si="14"/>
        <v>1108.08</v>
      </c>
      <c r="AA13" s="13">
        <f t="shared" si="14"/>
        <v>1972.32</v>
      </c>
      <c r="AB13" s="13">
        <f t="shared" si="14"/>
        <v>991.44</v>
      </c>
      <c r="AC13" s="14"/>
      <c r="AD13" s="1">
        <f t="shared" si="19"/>
        <v>7090.5599999999995</v>
      </c>
    </row>
    <row r="14" spans="1:30">
      <c r="A14" t="s">
        <v>31</v>
      </c>
      <c r="B14" t="s">
        <v>32</v>
      </c>
      <c r="C14" s="1">
        <v>10.79</v>
      </c>
      <c r="D14" s="4">
        <v>38</v>
      </c>
      <c r="E14" s="4">
        <v>25</v>
      </c>
      <c r="F14" s="4">
        <v>54</v>
      </c>
      <c r="G14" s="4">
        <v>56</v>
      </c>
      <c r="H14" s="4">
        <v>45</v>
      </c>
      <c r="I14" s="6">
        <f t="shared" si="15"/>
        <v>0</v>
      </c>
      <c r="J14" s="6">
        <f t="shared" si="11"/>
        <v>0</v>
      </c>
      <c r="K14" s="6">
        <f t="shared" si="11"/>
        <v>14</v>
      </c>
      <c r="L14" s="6">
        <f t="shared" si="11"/>
        <v>16</v>
      </c>
      <c r="M14" s="6">
        <f t="shared" si="11"/>
        <v>5</v>
      </c>
      <c r="N14" s="8">
        <f t="shared" si="16"/>
        <v>410.02</v>
      </c>
      <c r="O14" s="8">
        <f t="shared" si="12"/>
        <v>269.75</v>
      </c>
      <c r="P14" s="8">
        <f t="shared" si="12"/>
        <v>582.66</v>
      </c>
      <c r="Q14" s="8">
        <f t="shared" si="12"/>
        <v>604.24</v>
      </c>
      <c r="R14" s="8">
        <f t="shared" si="12"/>
        <v>485.54999999999995</v>
      </c>
      <c r="S14" s="11">
        <f t="shared" si="17"/>
        <v>0</v>
      </c>
      <c r="T14" s="11">
        <f t="shared" si="13"/>
        <v>0</v>
      </c>
      <c r="U14" s="11">
        <f t="shared" si="13"/>
        <v>75.53</v>
      </c>
      <c r="V14" s="11">
        <f t="shared" si="13"/>
        <v>86.32</v>
      </c>
      <c r="W14" s="11">
        <f t="shared" si="13"/>
        <v>26.974999999999998</v>
      </c>
      <c r="X14" s="13">
        <f t="shared" si="18"/>
        <v>410.02</v>
      </c>
      <c r="Y14" s="13">
        <f t="shared" si="14"/>
        <v>269.75</v>
      </c>
      <c r="Z14" s="13">
        <f t="shared" si="14"/>
        <v>932.66</v>
      </c>
      <c r="AA14" s="13">
        <f t="shared" si="14"/>
        <v>1468.24</v>
      </c>
      <c r="AB14" s="13">
        <f t="shared" si="14"/>
        <v>765.55</v>
      </c>
      <c r="AC14" s="14"/>
      <c r="AD14" s="1">
        <f t="shared" si="19"/>
        <v>3846.2200000000003</v>
      </c>
    </row>
    <row r="15" spans="1:30">
      <c r="A15" t="s">
        <v>33</v>
      </c>
      <c r="B15" t="s">
        <v>34</v>
      </c>
      <c r="C15" s="1">
        <v>11.87</v>
      </c>
      <c r="D15" s="4">
        <v>24</v>
      </c>
      <c r="E15" s="4">
        <v>19</v>
      </c>
      <c r="F15" s="4">
        <v>32</v>
      </c>
      <c r="G15" s="4">
        <v>20</v>
      </c>
      <c r="H15" s="4">
        <v>12</v>
      </c>
      <c r="I15" s="6">
        <f t="shared" si="15"/>
        <v>0</v>
      </c>
      <c r="J15" s="6">
        <f t="shared" si="11"/>
        <v>0</v>
      </c>
      <c r="K15" s="6">
        <f t="shared" si="11"/>
        <v>0</v>
      </c>
      <c r="L15" s="6">
        <f t="shared" si="11"/>
        <v>0</v>
      </c>
      <c r="M15" s="6">
        <f t="shared" si="11"/>
        <v>0</v>
      </c>
      <c r="N15" s="8">
        <f t="shared" si="16"/>
        <v>284.88</v>
      </c>
      <c r="O15" s="8">
        <f t="shared" si="12"/>
        <v>225.52999999999997</v>
      </c>
      <c r="P15" s="8">
        <f t="shared" si="12"/>
        <v>379.84</v>
      </c>
      <c r="Q15" s="8">
        <f t="shared" si="12"/>
        <v>237.39999999999998</v>
      </c>
      <c r="R15" s="8">
        <f t="shared" si="12"/>
        <v>142.44</v>
      </c>
      <c r="S15" s="11">
        <f t="shared" si="17"/>
        <v>0</v>
      </c>
      <c r="T15" s="11">
        <f t="shared" si="13"/>
        <v>0</v>
      </c>
      <c r="U15" s="11">
        <f t="shared" si="13"/>
        <v>0</v>
      </c>
      <c r="V15" s="11">
        <f t="shared" si="13"/>
        <v>0</v>
      </c>
      <c r="W15" s="11">
        <f t="shared" si="13"/>
        <v>0</v>
      </c>
      <c r="X15" s="13">
        <f t="shared" si="18"/>
        <v>284.88</v>
      </c>
      <c r="Y15" s="13">
        <f t="shared" si="14"/>
        <v>225.52999999999997</v>
      </c>
      <c r="Z15" s="13">
        <f t="shared" si="14"/>
        <v>379.84</v>
      </c>
      <c r="AA15" s="13">
        <f t="shared" si="14"/>
        <v>237.39999999999998</v>
      </c>
      <c r="AB15" s="13">
        <f t="shared" si="14"/>
        <v>142.44</v>
      </c>
      <c r="AC15" s="14"/>
      <c r="AD15" s="1">
        <f t="shared" si="19"/>
        <v>1270.0900000000001</v>
      </c>
    </row>
    <row r="16" spans="1:30">
      <c r="A16" t="s">
        <v>35</v>
      </c>
      <c r="B16" t="s">
        <v>36</v>
      </c>
      <c r="C16" s="1">
        <v>27.45</v>
      </c>
      <c r="D16" s="4">
        <v>17</v>
      </c>
      <c r="E16" s="4">
        <v>23</v>
      </c>
      <c r="F16" s="4">
        <v>28</v>
      </c>
      <c r="G16" s="4">
        <v>18</v>
      </c>
      <c r="H16" s="4">
        <v>55</v>
      </c>
      <c r="I16" s="6">
        <f>IF(D16&gt;40,D16-40,0)</f>
        <v>0</v>
      </c>
      <c r="J16" s="6">
        <f t="shared" si="11"/>
        <v>0</v>
      </c>
      <c r="K16" s="6">
        <f t="shared" si="11"/>
        <v>0</v>
      </c>
      <c r="L16" s="6">
        <f t="shared" si="11"/>
        <v>0</v>
      </c>
      <c r="M16" s="6">
        <f t="shared" si="11"/>
        <v>15</v>
      </c>
      <c r="N16" s="8">
        <f t="shared" si="16"/>
        <v>466.65</v>
      </c>
      <c r="O16" s="8">
        <f t="shared" si="12"/>
        <v>631.35</v>
      </c>
      <c r="P16" s="8">
        <f t="shared" si="12"/>
        <v>768.6</v>
      </c>
      <c r="Q16" s="8">
        <f t="shared" si="12"/>
        <v>494.09999999999997</v>
      </c>
      <c r="R16" s="8">
        <f t="shared" si="12"/>
        <v>1509.75</v>
      </c>
      <c r="S16" s="11">
        <f t="shared" si="17"/>
        <v>0</v>
      </c>
      <c r="T16" s="11">
        <f t="shared" si="13"/>
        <v>0</v>
      </c>
      <c r="U16" s="11">
        <f t="shared" si="13"/>
        <v>0</v>
      </c>
      <c r="V16" s="11">
        <f t="shared" si="13"/>
        <v>0</v>
      </c>
      <c r="W16" s="11">
        <f t="shared" si="13"/>
        <v>205.875</v>
      </c>
      <c r="X16" s="13">
        <f t="shared" si="18"/>
        <v>466.65</v>
      </c>
      <c r="Y16" s="13">
        <f t="shared" si="14"/>
        <v>631.35</v>
      </c>
      <c r="Z16" s="13">
        <f t="shared" si="14"/>
        <v>768.6</v>
      </c>
      <c r="AA16" s="13">
        <f t="shared" si="14"/>
        <v>494.09999999999997</v>
      </c>
      <c r="AB16" s="13">
        <f t="shared" si="14"/>
        <v>1779.75</v>
      </c>
      <c r="AC16" s="14"/>
      <c r="AD16" s="1">
        <f t="shared" si="19"/>
        <v>4140.45</v>
      </c>
    </row>
    <row r="17" spans="1:30">
      <c r="A17" t="s">
        <v>37</v>
      </c>
      <c r="B17" t="s">
        <v>38</v>
      </c>
      <c r="C17" s="1">
        <v>18.850000000000001</v>
      </c>
      <c r="D17" s="4">
        <v>31</v>
      </c>
      <c r="E17" s="4">
        <v>60</v>
      </c>
      <c r="F17" s="4">
        <v>39</v>
      </c>
      <c r="G17" s="4">
        <v>38</v>
      </c>
      <c r="H17" s="4">
        <v>38</v>
      </c>
      <c r="I17" s="6">
        <f t="shared" si="15"/>
        <v>0</v>
      </c>
      <c r="J17" s="6">
        <f t="shared" si="11"/>
        <v>20</v>
      </c>
      <c r="K17" s="6">
        <f t="shared" si="11"/>
        <v>0</v>
      </c>
      <c r="L17" s="6">
        <f t="shared" si="11"/>
        <v>0</v>
      </c>
      <c r="M17" s="6">
        <f t="shared" si="11"/>
        <v>0</v>
      </c>
      <c r="N17" s="8">
        <f>$C17*D17</f>
        <v>584.35</v>
      </c>
      <c r="O17" s="8">
        <f t="shared" si="12"/>
        <v>1131</v>
      </c>
      <c r="P17" s="8">
        <f t="shared" si="12"/>
        <v>735.15000000000009</v>
      </c>
      <c r="Q17" s="8">
        <f t="shared" si="12"/>
        <v>716.30000000000007</v>
      </c>
      <c r="R17" s="8">
        <f t="shared" si="12"/>
        <v>716.30000000000007</v>
      </c>
      <c r="S17" s="11">
        <f t="shared" si="17"/>
        <v>0</v>
      </c>
      <c r="T17" s="11">
        <f t="shared" si="13"/>
        <v>188.5</v>
      </c>
      <c r="U17" s="11">
        <f t="shared" si="13"/>
        <v>0</v>
      </c>
      <c r="V17" s="11">
        <f t="shared" si="13"/>
        <v>0</v>
      </c>
      <c r="W17" s="11">
        <f t="shared" si="13"/>
        <v>0</v>
      </c>
      <c r="X17" s="13">
        <f t="shared" si="18"/>
        <v>584.35</v>
      </c>
      <c r="Y17" s="13">
        <f t="shared" si="14"/>
        <v>1751</v>
      </c>
      <c r="Z17" s="13">
        <f t="shared" si="14"/>
        <v>735.15000000000009</v>
      </c>
      <c r="AA17" s="13">
        <f t="shared" si="14"/>
        <v>716.30000000000007</v>
      </c>
      <c r="AB17" s="13">
        <f t="shared" si="14"/>
        <v>716.30000000000007</v>
      </c>
      <c r="AC17" s="14"/>
      <c r="AD17" s="1">
        <f t="shared" si="19"/>
        <v>4503.1000000000004</v>
      </c>
    </row>
    <row r="18" spans="1:30">
      <c r="A18" t="s">
        <v>39</v>
      </c>
      <c r="B18" t="s">
        <v>40</v>
      </c>
      <c r="C18" s="1">
        <v>23.14</v>
      </c>
      <c r="D18" s="4">
        <v>29</v>
      </c>
      <c r="E18" s="4">
        <v>55</v>
      </c>
      <c r="F18" s="4">
        <v>38</v>
      </c>
      <c r="G18" s="4">
        <v>10</v>
      </c>
      <c r="H18" s="4">
        <v>53</v>
      </c>
      <c r="I18" s="6">
        <f t="shared" si="15"/>
        <v>0</v>
      </c>
      <c r="J18" s="6">
        <f t="shared" si="11"/>
        <v>15</v>
      </c>
      <c r="K18" s="6">
        <f t="shared" si="11"/>
        <v>0</v>
      </c>
      <c r="L18" s="6">
        <f t="shared" si="11"/>
        <v>0</v>
      </c>
      <c r="M18" s="6">
        <f t="shared" si="11"/>
        <v>13</v>
      </c>
      <c r="N18" s="8">
        <f t="shared" si="16"/>
        <v>671.06000000000006</v>
      </c>
      <c r="O18" s="8">
        <f t="shared" si="12"/>
        <v>1272.7</v>
      </c>
      <c r="P18" s="8">
        <f t="shared" si="12"/>
        <v>879.32</v>
      </c>
      <c r="Q18" s="8">
        <f t="shared" si="12"/>
        <v>231.4</v>
      </c>
      <c r="R18" s="8">
        <f t="shared" si="12"/>
        <v>1226.42</v>
      </c>
      <c r="S18" s="11">
        <f t="shared" si="17"/>
        <v>0</v>
      </c>
      <c r="T18" s="11">
        <f t="shared" si="13"/>
        <v>173.55</v>
      </c>
      <c r="U18" s="11">
        <f t="shared" si="13"/>
        <v>0</v>
      </c>
      <c r="V18" s="11">
        <f t="shared" si="13"/>
        <v>0</v>
      </c>
      <c r="W18" s="11">
        <f t="shared" si="13"/>
        <v>150.41</v>
      </c>
      <c r="X18" s="13">
        <f t="shared" si="18"/>
        <v>671.06000000000006</v>
      </c>
      <c r="Y18" s="13">
        <f t="shared" si="14"/>
        <v>1707.7</v>
      </c>
      <c r="Z18" s="13">
        <f t="shared" si="14"/>
        <v>879.32</v>
      </c>
      <c r="AA18" s="13">
        <f t="shared" si="14"/>
        <v>231.4</v>
      </c>
      <c r="AB18" s="13">
        <f t="shared" si="14"/>
        <v>1356.42</v>
      </c>
      <c r="AC18" s="14"/>
      <c r="AD18" s="1">
        <f t="shared" si="19"/>
        <v>4845.9000000000005</v>
      </c>
    </row>
    <row r="19" spans="1:30">
      <c r="A19" t="s">
        <v>41</v>
      </c>
      <c r="B19" t="s">
        <v>42</v>
      </c>
      <c r="C19" s="1">
        <v>9.08</v>
      </c>
      <c r="D19" s="4">
        <v>26</v>
      </c>
      <c r="E19" s="4">
        <v>36</v>
      </c>
      <c r="F19" s="4">
        <v>18</v>
      </c>
      <c r="G19" s="4">
        <v>53</v>
      </c>
      <c r="H19" s="4">
        <v>35</v>
      </c>
      <c r="I19" s="6">
        <f t="shared" si="15"/>
        <v>0</v>
      </c>
      <c r="J19" s="6">
        <f t="shared" si="11"/>
        <v>0</v>
      </c>
      <c r="K19" s="6">
        <f t="shared" si="11"/>
        <v>0</v>
      </c>
      <c r="L19" s="6">
        <f t="shared" si="11"/>
        <v>13</v>
      </c>
      <c r="M19" s="6">
        <f t="shared" si="11"/>
        <v>0</v>
      </c>
      <c r="N19" s="8">
        <f t="shared" si="16"/>
        <v>236.08</v>
      </c>
      <c r="O19" s="8">
        <f t="shared" si="12"/>
        <v>326.88</v>
      </c>
      <c r="P19" s="8">
        <f t="shared" si="12"/>
        <v>163.44</v>
      </c>
      <c r="Q19" s="8">
        <f t="shared" si="12"/>
        <v>481.24</v>
      </c>
      <c r="R19" s="8">
        <f t="shared" si="12"/>
        <v>317.8</v>
      </c>
      <c r="S19" s="11">
        <f t="shared" si="17"/>
        <v>0</v>
      </c>
      <c r="T19" s="11">
        <f t="shared" si="13"/>
        <v>0</v>
      </c>
      <c r="U19" s="11">
        <f t="shared" si="13"/>
        <v>0</v>
      </c>
      <c r="V19" s="11">
        <f t="shared" si="13"/>
        <v>59.02</v>
      </c>
      <c r="W19" s="11">
        <f t="shared" si="13"/>
        <v>0</v>
      </c>
      <c r="X19" s="13">
        <f t="shared" si="18"/>
        <v>236.08</v>
      </c>
      <c r="Y19" s="13">
        <f t="shared" si="14"/>
        <v>326.88</v>
      </c>
      <c r="Z19" s="13">
        <f t="shared" si="14"/>
        <v>163.44</v>
      </c>
      <c r="AA19" s="13">
        <f t="shared" si="14"/>
        <v>715.24</v>
      </c>
      <c r="AB19" s="13">
        <f t="shared" si="14"/>
        <v>317.8</v>
      </c>
      <c r="AC19" s="14"/>
      <c r="AD19" s="1">
        <f t="shared" si="19"/>
        <v>1759.44</v>
      </c>
    </row>
    <row r="21" spans="1:30">
      <c r="A21" t="s">
        <v>43</v>
      </c>
      <c r="C21" s="1">
        <f>MAX(C4:C19)</f>
        <v>40.520000000000003</v>
      </c>
      <c r="D21" s="2">
        <f>MAX(D4:D19)</f>
        <v>42</v>
      </c>
      <c r="E21" s="2">
        <f t="shared" ref="E21:M21" si="20">MAX(E4:E19)</f>
        <v>60</v>
      </c>
      <c r="F21" s="2">
        <f t="shared" si="20"/>
        <v>54</v>
      </c>
      <c r="G21" s="2">
        <f t="shared" si="20"/>
        <v>56</v>
      </c>
      <c r="H21" s="2">
        <f t="shared" si="20"/>
        <v>56</v>
      </c>
      <c r="I21" s="2">
        <f t="shared" si="20"/>
        <v>2</v>
      </c>
      <c r="J21" s="2">
        <f t="shared" si="20"/>
        <v>20</v>
      </c>
      <c r="K21" s="2">
        <f t="shared" si="20"/>
        <v>14</v>
      </c>
      <c r="L21" s="2">
        <f t="shared" si="20"/>
        <v>16</v>
      </c>
      <c r="M21" s="2">
        <f t="shared" si="20"/>
        <v>16</v>
      </c>
      <c r="N21" s="1">
        <f>MAX(N4:N19)</f>
        <v>1224.72</v>
      </c>
      <c r="O21" s="1">
        <f t="shared" ref="O21:R21" si="21">MAX(O4:O19)</f>
        <v>1399.68</v>
      </c>
      <c r="P21" s="1">
        <f t="shared" si="21"/>
        <v>1111.55</v>
      </c>
      <c r="Q21" s="1">
        <f t="shared" si="21"/>
        <v>1516.32</v>
      </c>
      <c r="R21" s="1">
        <f t="shared" si="21"/>
        <v>1537.76</v>
      </c>
      <c r="S21" s="1">
        <f t="shared" ref="S21:X21" si="22">MAX(S4:S19)</f>
        <v>29.16</v>
      </c>
      <c r="T21" s="1">
        <f t="shared" ref="T21:W21" si="23">MAX(T4:T19)</f>
        <v>188.5</v>
      </c>
      <c r="U21" s="1">
        <f t="shared" si="23"/>
        <v>75.53</v>
      </c>
      <c r="V21" s="1">
        <f t="shared" si="23"/>
        <v>174.96</v>
      </c>
      <c r="W21" s="1">
        <f t="shared" si="23"/>
        <v>219.68</v>
      </c>
      <c r="X21" s="1">
        <f t="shared" si="22"/>
        <v>1283.04</v>
      </c>
      <c r="Y21" s="1">
        <f t="shared" ref="Y21:AB21" si="24">MAX(Y4:Y19)</f>
        <v>1751</v>
      </c>
      <c r="Z21" s="1">
        <f t="shared" si="24"/>
        <v>1207.55</v>
      </c>
      <c r="AA21" s="1">
        <f t="shared" si="24"/>
        <v>1972.32</v>
      </c>
      <c r="AB21" s="1">
        <f t="shared" si="24"/>
        <v>2305.7600000000002</v>
      </c>
      <c r="AC21" s="1"/>
    </row>
    <row r="22" spans="1:30">
      <c r="A22" t="s">
        <v>44</v>
      </c>
      <c r="C22" s="1">
        <f>MIN(C4:C19)</f>
        <v>7.13</v>
      </c>
      <c r="D22" s="2">
        <f t="shared" ref="D22:N22" si="25">MIN(D4:D19)</f>
        <v>17</v>
      </c>
      <c r="E22" s="2">
        <f t="shared" ref="E22:M22" si="26">MIN(E4:E19)</f>
        <v>19</v>
      </c>
      <c r="F22" s="2">
        <f t="shared" si="26"/>
        <v>12</v>
      </c>
      <c r="G22" s="2">
        <f t="shared" si="26"/>
        <v>10</v>
      </c>
      <c r="H22" s="2">
        <f t="shared" si="26"/>
        <v>12</v>
      </c>
      <c r="I22" s="2">
        <f t="shared" si="26"/>
        <v>0</v>
      </c>
      <c r="J22" s="2">
        <f t="shared" si="26"/>
        <v>0</v>
      </c>
      <c r="K22" s="2">
        <f t="shared" si="26"/>
        <v>0</v>
      </c>
      <c r="L22" s="2">
        <f t="shared" si="26"/>
        <v>0</v>
      </c>
      <c r="M22" s="2">
        <f t="shared" si="26"/>
        <v>0</v>
      </c>
      <c r="N22" s="1">
        <f t="shared" si="25"/>
        <v>156.85999999999999</v>
      </c>
      <c r="O22" s="1">
        <f t="shared" ref="O22:R22" si="27">MIN(O4:O19)</f>
        <v>225.52999999999997</v>
      </c>
      <c r="P22" s="1">
        <f t="shared" si="27"/>
        <v>163.44</v>
      </c>
      <c r="Q22" s="1">
        <f t="shared" si="27"/>
        <v>206.77</v>
      </c>
      <c r="R22" s="1">
        <f t="shared" si="27"/>
        <v>142.44</v>
      </c>
      <c r="S22" s="1">
        <f t="shared" ref="S22:X22" si="28">MIN(S4:S19)</f>
        <v>0</v>
      </c>
      <c r="T22" s="1">
        <f t="shared" ref="T22:W22" si="29">MIN(T4:T19)</f>
        <v>0</v>
      </c>
      <c r="U22" s="1">
        <f t="shared" si="29"/>
        <v>0</v>
      </c>
      <c r="V22" s="1">
        <f t="shared" si="29"/>
        <v>0</v>
      </c>
      <c r="W22" s="1">
        <f t="shared" si="29"/>
        <v>0</v>
      </c>
      <c r="X22" s="1">
        <f t="shared" si="28"/>
        <v>156.85999999999999</v>
      </c>
      <c r="Y22" s="1">
        <f t="shared" ref="Y22:AB22" si="30">MIN(Y4:Y19)</f>
        <v>225.52999999999997</v>
      </c>
      <c r="Z22" s="1">
        <f t="shared" si="30"/>
        <v>163.44</v>
      </c>
      <c r="AA22" s="1">
        <f t="shared" si="30"/>
        <v>206.77</v>
      </c>
      <c r="AB22" s="1">
        <f t="shared" si="30"/>
        <v>142.44</v>
      </c>
      <c r="AC22" s="1"/>
    </row>
    <row r="23" spans="1:30">
      <c r="A23" t="s">
        <v>41</v>
      </c>
      <c r="C23" s="1">
        <f>AVERAGE(C4:C19)</f>
        <v>19.571250000000003</v>
      </c>
      <c r="D23" s="2">
        <f t="shared" ref="D23:N23" si="31">AVERAGE(D4:D19)</f>
        <v>31.6875</v>
      </c>
      <c r="E23" s="2">
        <f t="shared" ref="E23:M23" si="32">AVERAGE(E4:E19)</f>
        <v>38.125</v>
      </c>
      <c r="F23" s="2">
        <f t="shared" si="32"/>
        <v>34.1875</v>
      </c>
      <c r="G23" s="2">
        <f t="shared" si="32"/>
        <v>33.8125</v>
      </c>
      <c r="H23" s="2">
        <f t="shared" si="32"/>
        <v>35.8125</v>
      </c>
      <c r="I23" s="2">
        <f t="shared" si="32"/>
        <v>0.3125</v>
      </c>
      <c r="J23" s="2">
        <f t="shared" si="32"/>
        <v>4.75</v>
      </c>
      <c r="K23" s="2">
        <f t="shared" si="32"/>
        <v>2.0625</v>
      </c>
      <c r="L23" s="2">
        <f t="shared" si="32"/>
        <v>4.1875</v>
      </c>
      <c r="M23" s="2">
        <f t="shared" si="32"/>
        <v>3.6875</v>
      </c>
      <c r="N23" s="1">
        <f t="shared" si="31"/>
        <v>617.53250000000003</v>
      </c>
      <c r="O23" s="1">
        <f t="shared" ref="O23:R23" si="33">AVERAGE(O4:O19)</f>
        <v>737.58</v>
      </c>
      <c r="P23" s="1">
        <f t="shared" si="33"/>
        <v>610.8118750000001</v>
      </c>
      <c r="Q23" s="1">
        <f t="shared" si="33"/>
        <v>612.86937499999988</v>
      </c>
      <c r="R23" s="1">
        <f t="shared" si="33"/>
        <v>715.06624999999997</v>
      </c>
      <c r="S23" s="1">
        <f t="shared" ref="S23:X23" si="34">AVERAGE(S4:S19)</f>
        <v>3.4024999999999999</v>
      </c>
      <c r="T23" s="1">
        <f t="shared" ref="T23:W23" si="35">AVERAGE(T4:T19)</f>
        <v>45.901250000000005</v>
      </c>
      <c r="U23" s="1">
        <f t="shared" si="35"/>
        <v>11.5503125</v>
      </c>
      <c r="V23" s="1">
        <f t="shared" si="35"/>
        <v>38.6875</v>
      </c>
      <c r="W23" s="1">
        <f t="shared" si="35"/>
        <v>41.666874999999997</v>
      </c>
      <c r="X23" s="1">
        <f t="shared" si="34"/>
        <v>624.33749999999998</v>
      </c>
      <c r="Y23" s="1">
        <f t="shared" ref="Y23:AB23" si="36">AVERAGE(Y4:Y19)</f>
        <v>906.45499999999993</v>
      </c>
      <c r="Z23" s="1">
        <f t="shared" si="36"/>
        <v>678.68687499999999</v>
      </c>
      <c r="AA23" s="1">
        <f t="shared" si="36"/>
        <v>756.74437499999988</v>
      </c>
      <c r="AB23" s="1">
        <f t="shared" si="36"/>
        <v>820.69124999999997</v>
      </c>
      <c r="AC23" s="1"/>
    </row>
    <row r="24" spans="1:30">
      <c r="A24" t="s">
        <v>6</v>
      </c>
      <c r="D24">
        <f>SUM(D4:D19)</f>
        <v>507</v>
      </c>
      <c r="E24">
        <f t="shared" ref="E24:M24" si="37">SUM(E4:E19)</f>
        <v>610</v>
      </c>
      <c r="F24">
        <f t="shared" si="37"/>
        <v>547</v>
      </c>
      <c r="G24">
        <f t="shared" si="37"/>
        <v>541</v>
      </c>
      <c r="H24">
        <f t="shared" si="37"/>
        <v>573</v>
      </c>
      <c r="I24">
        <f t="shared" si="37"/>
        <v>5</v>
      </c>
      <c r="J24">
        <f t="shared" si="37"/>
        <v>76</v>
      </c>
      <c r="K24">
        <f t="shared" si="37"/>
        <v>33</v>
      </c>
      <c r="L24">
        <f t="shared" si="37"/>
        <v>67</v>
      </c>
      <c r="M24">
        <f t="shared" si="37"/>
        <v>59</v>
      </c>
      <c r="N24" s="1">
        <f>SUM(N4:N19)</f>
        <v>9880.52</v>
      </c>
      <c r="O24" s="1">
        <f t="shared" ref="O24:R24" si="38">SUM(O4:O19)</f>
        <v>11801.28</v>
      </c>
      <c r="P24" s="1">
        <f t="shared" si="38"/>
        <v>9772.9900000000016</v>
      </c>
      <c r="Q24" s="1">
        <f t="shared" si="38"/>
        <v>9805.909999999998</v>
      </c>
      <c r="R24" s="1">
        <f t="shared" si="38"/>
        <v>11441.06</v>
      </c>
      <c r="S24" s="1">
        <f t="shared" ref="S24:X24" si="39">SUM(S4:S19)</f>
        <v>54.44</v>
      </c>
      <c r="T24" s="1">
        <f t="shared" ref="T24:W24" si="40">SUM(T4:T19)</f>
        <v>734.42000000000007</v>
      </c>
      <c r="U24" s="1">
        <f t="shared" si="40"/>
        <v>184.80500000000001</v>
      </c>
      <c r="V24" s="1">
        <f t="shared" si="40"/>
        <v>619</v>
      </c>
      <c r="W24" s="1">
        <f t="shared" si="40"/>
        <v>666.67</v>
      </c>
      <c r="X24" s="1">
        <f t="shared" si="39"/>
        <v>9989.4</v>
      </c>
      <c r="Y24" s="1">
        <f t="shared" ref="Y24:AB24" si="41">SUM(Y4:Y19)</f>
        <v>14503.279999999999</v>
      </c>
      <c r="Z24" s="1">
        <f t="shared" si="41"/>
        <v>10858.99</v>
      </c>
      <c r="AA24" s="1">
        <f t="shared" si="41"/>
        <v>12107.909999999998</v>
      </c>
      <c r="AB24" s="1">
        <f t="shared" si="41"/>
        <v>13131.06</v>
      </c>
      <c r="A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2023-04-21T16:54:37Z</dcterms:created>
  <dcterms:modified xsi:type="dcterms:W3CDTF">2023-04-23T22:07:09Z</dcterms:modified>
  <cp:category/>
  <cp:contentStatus/>
</cp:coreProperties>
</file>