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view" sheetId="1" r:id="rId4"/>
    <sheet state="visible" name="Avg revenue per user querie" sheetId="2" r:id="rId5"/>
    <sheet state="visible" name="cumulative revenue per user que" sheetId="3" r:id="rId6"/>
  </sheets>
  <definedNames/>
  <calcPr/>
</workbook>
</file>

<file path=xl/sharedStrings.xml><?xml version="1.0" encoding="utf-8"?>
<sst xmlns="http://schemas.openxmlformats.org/spreadsheetml/2006/main" count="227" uniqueCount="108">
  <si>
    <t>Average Revenue Per User By Registration Cohort Week</t>
  </si>
  <si>
    <t>Avg Week 0 Revenue Per User</t>
  </si>
  <si>
    <t>Registration Cohort Week</t>
  </si>
  <si>
    <t>week_0</t>
  </si>
  <si>
    <t>week_1</t>
  </si>
  <si>
    <t>week_2</t>
  </si>
  <si>
    <t>week_3</t>
  </si>
  <si>
    <t>week_4</t>
  </si>
  <si>
    <t>week_5</t>
  </si>
  <si>
    <t>week_6</t>
  </si>
  <si>
    <t>week_7</t>
  </si>
  <si>
    <t>week_8</t>
  </si>
  <si>
    <t>week_9</t>
  </si>
  <si>
    <t>week_10</t>
  </si>
  <si>
    <t>week_11</t>
  </si>
  <si>
    <t>week_12</t>
  </si>
  <si>
    <t>Column Average</t>
  </si>
  <si>
    <t>Average change %</t>
  </si>
  <si>
    <t>Average Cumulative Revenue Per User  By Registration Cohort Week</t>
  </si>
  <si>
    <t>Cumulative Column Average</t>
  </si>
  <si>
    <t>Cumulative Growth</t>
  </si>
  <si>
    <t>Predicted Revenue Per User  By Registration Cohort Week</t>
  </si>
  <si>
    <t>LTV Average</t>
  </si>
  <si>
    <r>
      <rPr>
        <rFont val="Arial"/>
        <b/>
        <color theme="1"/>
        <sz val="12.0"/>
      </rPr>
      <t xml:space="preserve">Insights:
</t>
    </r>
    <r>
      <rPr>
        <rFont val="Arial"/>
        <color theme="1"/>
        <sz val="12.0"/>
      </rPr>
      <t xml:space="preserve">
</t>
    </r>
    <r>
      <rPr>
        <rFont val="Arial"/>
        <b/>
        <color theme="1"/>
        <sz val="12.0"/>
      </rPr>
      <t>1</t>
    </r>
    <r>
      <rPr>
        <rFont val="Arial"/>
        <color theme="1"/>
        <sz val="12.0"/>
      </rPr>
      <t xml:space="preserve">. There is a </t>
    </r>
    <r>
      <rPr>
        <rFont val="Arial"/>
        <b/>
        <color theme="1"/>
        <sz val="12.0"/>
      </rPr>
      <t>sharp</t>
    </r>
    <r>
      <rPr>
        <rFont val="Arial"/>
        <color theme="1"/>
        <sz val="12.0"/>
      </rPr>
      <t xml:space="preserve"> </t>
    </r>
    <r>
      <rPr>
        <rFont val="Arial"/>
        <b/>
        <color theme="1"/>
        <sz val="12.0"/>
      </rPr>
      <t xml:space="preserve">revenue </t>
    </r>
    <r>
      <rPr>
        <rFont val="Arial"/>
        <color theme="1"/>
        <sz val="12.0"/>
      </rPr>
      <t>per customer</t>
    </r>
    <r>
      <rPr>
        <rFont val="Arial"/>
        <b/>
        <color theme="1"/>
        <sz val="12.0"/>
      </rPr>
      <t xml:space="preserve"> drop</t>
    </r>
    <r>
      <rPr>
        <rFont val="Arial"/>
        <color theme="1"/>
        <sz val="12.0"/>
      </rPr>
      <t xml:space="preserve"> starting </t>
    </r>
    <r>
      <rPr>
        <rFont val="Arial"/>
        <b/>
        <color theme="1"/>
        <sz val="12.0"/>
      </rPr>
      <t>from 2020-12-20.</t>
    </r>
    <r>
      <rPr>
        <rFont val="Arial"/>
        <color theme="1"/>
        <sz val="12.0"/>
      </rPr>
      <t xml:space="preserve">
</t>
    </r>
    <r>
      <rPr>
        <rFont val="Arial"/>
        <b/>
        <color theme="1"/>
        <sz val="12.0"/>
      </rPr>
      <t>2</t>
    </r>
    <r>
      <rPr>
        <rFont val="Arial"/>
        <color theme="1"/>
        <sz val="12.0"/>
      </rPr>
      <t xml:space="preserve">. The </t>
    </r>
    <r>
      <rPr>
        <rFont val="Arial"/>
        <b/>
        <color theme="1"/>
        <sz val="12.0"/>
      </rPr>
      <t xml:space="preserve">highest </t>
    </r>
    <r>
      <rPr>
        <rFont val="Arial"/>
        <color theme="1"/>
        <sz val="12.0"/>
      </rPr>
      <t xml:space="preserve">revenue per customer </t>
    </r>
    <r>
      <rPr>
        <rFont val="Arial"/>
        <b/>
        <color theme="1"/>
        <sz val="12.0"/>
      </rPr>
      <t xml:space="preserve">drop </t>
    </r>
    <r>
      <rPr>
        <rFont val="Arial"/>
        <color theme="1"/>
        <sz val="12.0"/>
      </rPr>
      <t xml:space="preserve">occurs </t>
    </r>
    <r>
      <rPr>
        <rFont val="Arial"/>
        <b/>
        <color theme="1"/>
        <sz val="12.0"/>
      </rPr>
      <t>between</t>
    </r>
    <r>
      <rPr>
        <rFont val="Arial"/>
        <color theme="1"/>
        <sz val="12.0"/>
      </rPr>
      <t xml:space="preserve"> the s</t>
    </r>
    <r>
      <rPr>
        <rFont val="Arial"/>
        <b/>
        <color theme="1"/>
        <sz val="12.0"/>
      </rPr>
      <t>tarting week and week 1</t>
    </r>
    <r>
      <rPr>
        <rFont val="Arial"/>
        <color theme="1"/>
        <sz val="12.0"/>
      </rPr>
      <t xml:space="preserve">, with an almost </t>
    </r>
    <r>
      <rPr>
        <rFont val="Arial"/>
        <b/>
        <color theme="1"/>
        <sz val="12.0"/>
      </rPr>
      <t>78% decrease</t>
    </r>
    <r>
      <rPr>
        <rFont val="Arial"/>
        <color theme="1"/>
        <sz val="12.0"/>
      </rPr>
      <t xml:space="preserve">.
</t>
    </r>
    <r>
      <rPr>
        <rFont val="Arial"/>
        <b/>
        <color theme="1"/>
        <sz val="12.0"/>
      </rPr>
      <t>3</t>
    </r>
    <r>
      <rPr>
        <rFont val="Arial"/>
        <color theme="1"/>
        <sz val="12.0"/>
      </rPr>
      <t>. Starting</t>
    </r>
    <r>
      <rPr>
        <rFont val="Arial"/>
        <b/>
        <color theme="1"/>
        <sz val="12.0"/>
      </rPr>
      <t xml:space="preserve"> from week 10</t>
    </r>
    <r>
      <rPr>
        <rFont val="Arial"/>
        <color theme="1"/>
        <sz val="12.0"/>
      </rPr>
      <t xml:space="preserve">, </t>
    </r>
    <r>
      <rPr>
        <rFont val="Arial"/>
        <b/>
        <color theme="1"/>
        <sz val="12.0"/>
      </rPr>
      <t>revenue</t>
    </r>
    <r>
      <rPr>
        <rFont val="Arial"/>
        <color theme="1"/>
        <sz val="12.0"/>
      </rPr>
      <t xml:space="preserve"> begins to grow and </t>
    </r>
    <r>
      <rPr>
        <rFont val="Arial"/>
        <b/>
        <color theme="1"/>
        <sz val="12.0"/>
      </rPr>
      <t>stabilize</t>
    </r>
    <r>
      <rPr>
        <rFont val="Arial"/>
        <color theme="1"/>
        <sz val="12.0"/>
      </rPr>
      <t xml:space="preserve">.
4. </t>
    </r>
    <r>
      <rPr>
        <rFont val="Arial"/>
        <b/>
        <color theme="1"/>
        <sz val="12.0"/>
      </rPr>
      <t>Customer life time value</t>
    </r>
    <r>
      <rPr>
        <rFont val="Arial"/>
        <color theme="1"/>
        <sz val="12.0"/>
      </rPr>
      <t xml:space="preserve"> is approximately </t>
    </r>
    <r>
      <rPr>
        <rFont val="Arial"/>
        <b/>
        <color theme="1"/>
        <sz val="12.0"/>
      </rPr>
      <t>1.47$</t>
    </r>
  </si>
  <si>
    <r>
      <rPr>
        <rFont val="Arial"/>
        <b/>
        <color theme="1"/>
        <sz val="12.0"/>
      </rPr>
      <t>Goals:</t>
    </r>
    <r>
      <rPr>
        <rFont val="Arial"/>
        <color theme="1"/>
        <sz val="12.0"/>
      </rPr>
      <t xml:space="preserve">
</t>
    </r>
    <r>
      <rPr>
        <rFont val="Arial"/>
        <b/>
        <color theme="1"/>
        <sz val="12.0"/>
      </rPr>
      <t>1. Optimize Strategy for Underperforming Cohorts.</t>
    </r>
    <r>
      <rPr>
        <rFont val="Arial"/>
        <color theme="1"/>
        <sz val="12.0"/>
      </rPr>
      <t xml:space="preserve">
 Analyze successful tactics from early cohorts and apply them to improve newer cohort performance.
</t>
    </r>
    <r>
      <rPr>
        <rFont val="Arial"/>
        <b/>
        <color theme="1"/>
        <sz val="12.0"/>
      </rPr>
      <t xml:space="preserve">2. Reduce First-Week Revenue Drop-Off.
</t>
    </r>
    <r>
      <rPr>
        <rFont val="Arial"/>
        <color theme="1"/>
        <sz val="12.0"/>
      </rPr>
      <t xml:space="preserve">Improve the way to engage and support customers early on.
</t>
    </r>
    <r>
      <rPr>
        <rFont val="Arial"/>
        <b/>
        <color theme="1"/>
        <sz val="12.0"/>
      </rPr>
      <t>3. Focus</t>
    </r>
    <r>
      <rPr>
        <rFont val="Arial"/>
        <color theme="1"/>
        <sz val="12.0"/>
      </rPr>
      <t xml:space="preserve"> on </t>
    </r>
    <r>
      <rPr>
        <rFont val="Arial"/>
        <b/>
        <color theme="1"/>
        <sz val="12.0"/>
      </rPr>
      <t>keeping customer acquisition costs below 0.6$</t>
    </r>
    <r>
      <rPr>
        <rFont val="Arial"/>
        <color theme="1"/>
        <sz val="12.0"/>
      </rPr>
      <t xml:space="preserve"> for sustainable grow and 3:1 CLV to CAC ratio.</t>
    </r>
  </si>
  <si>
    <t>--- changing format to date and selecting weekly cohorts</t>
  </si>
  <si>
    <t>WITH</t>
  </si>
  <si>
    <t>cohort AS (</t>
  </si>
  <si>
    <t>SELECT</t>
  </si>
  <si>
    <t>user_pseudo_id,</t>
  </si>
  <si>
    <t>DATE_TRUNC(MIN(PARSE_DATE('%Y%m%d', event_date)), WEEK) AS registration_week</t>
  </si>
  <si>
    <t>FROM</t>
  </si>
  <si>
    <t>`tc-da-1.turing_data_analytics.raw_events`</t>
  </si>
  <si>
    <t>GROUP BY</t>
  </si>
  <si>
    <t>user_pseudo_id</t>
  </si>
  <si>
    <t>),</t>
  </si>
  <si>
    <t>--- selecting purchases week and weekly revenue</t>
  </si>
  <si>
    <t>revenue AS (</t>
  </si>
  <si>
    <t>DATE_TRUNC(PARSE_DATE('%Y%m%d', event_date), WEEK) AS purchase_week,</t>
  </si>
  <si>
    <t>SUM(purchase_revenue_in_usd) AS weekly_revenue</t>
  </si>
  <si>
    <t>`turing_data_analytics.raw_events`</t>
  </si>
  <si>
    <t>purchase_week</t>
  </si>
  <si>
    <t>--- joinig cohorts with weekly revenue and calculating date differance to get 12 cohort weeks</t>
  </si>
  <si>
    <t>cohort_purchase AS (</t>
  </si>
  <si>
    <t>DATE_DIFF(r.purchase_week, c.registration_week, WEEK) AS weeks_since_registration,</t>
  </si>
  <si>
    <t>c.registration_week,</t>
  </si>
  <si>
    <t>r.purchase_week,</t>
  </si>
  <si>
    <t>r.weekly_revenue,</t>
  </si>
  <si>
    <t>c.user_pseudo_id</t>
  </si>
  <si>
    <t>cohort AS c</t>
  </si>
  <si>
    <t>LEFT JOIN</t>
  </si>
  <si>
    <t>revenue AS r ON c.user_pseudo_id = r.user_pseudo_id</t>
  </si>
  <si>
    <t>--- calculating users count in each cohort</t>
  </si>
  <si>
    <t>cohort_size AS (</t>
  </si>
  <si>
    <t>registration_week,</t>
  </si>
  <si>
    <t>COUNT(DISTINCT user_pseudo_id) AS users_in_cohort</t>
  </si>
  <si>
    <t>cohort</t>
  </si>
  <si>
    <t>registration_week</t>
  </si>
  <si>
    <t>--- calculating average revenue per user in each cohort</t>
  </si>
  <si>
    <t>clv AS (</t>
  </si>
  <si>
    <t>cp.registration_week,</t>
  </si>
  <si>
    <t>cp.weeks_since_registration,</t>
  </si>
  <si>
    <t>SUM(cp.weekly_revenue) AS total_revenue,</t>
  </si>
  <si>
    <t>cs.users_in_cohort,</t>
  </si>
  <si>
    <t>SAFE_DIVIDE(SUM(cp.weekly_revenue), cs.users_in_cohort) AS avg_revenue_per_user</t>
  </si>
  <si>
    <t>cohort_purchase AS cp</t>
  </si>
  <si>
    <t>JOIN</t>
  </si>
  <si>
    <t>cohort_size AS cs ON cp.registration_week = cs.registration_week</t>
  </si>
  <si>
    <t>cs.users_in_cohort</t>
  </si>
  <si>
    <t>)</t>
  </si>
  <si>
    <t>--- making table with cohort date and avg revenue per user for each week 0 to 12</t>
  </si>
  <si>
    <t>MAX(CASE WHEN weeks_since_registration = 0 THEN avg_revenue_per_user END) AS week_0,</t>
  </si>
  <si>
    <t>MAX(CASE WHEN weeks_since_registration = 1 THEN avg_revenue_per_user END) AS week_1,</t>
  </si>
  <si>
    <t>MAX(CASE WHEN weeks_since_registration = 2 THEN avg_revenue_per_user END) AS week_2,</t>
  </si>
  <si>
    <t>MAX(CASE WHEN weeks_since_registration = 3 THEN avg_revenue_per_user END) AS week_3,</t>
  </si>
  <si>
    <t>MAX(CASE WHEN weeks_since_registration = 4 THEN avg_revenue_per_user END) AS week_4,</t>
  </si>
  <si>
    <t>MAX(CASE WHEN weeks_since_registration = 5 THEN avg_revenue_per_user END) AS week_5,</t>
  </si>
  <si>
    <t>MAX(CASE WHEN weeks_since_registration = 6 THEN avg_revenue_per_user END) AS week_6,</t>
  </si>
  <si>
    <t>MAX(CASE WHEN weeks_since_registration = 7 THEN avg_revenue_per_user END) AS week_7,</t>
  </si>
  <si>
    <t>MAX(CASE WHEN weeks_since_registration = 8 THEN avg_revenue_per_user END) AS week_8,</t>
  </si>
  <si>
    <t>MAX(CASE WHEN weeks_since_registration = 9 THEN avg_revenue_per_user END) AS week_9,</t>
  </si>
  <si>
    <t>MAX(CASE WHEN weeks_since_registration = 10 THEN avg_revenue_per_user END) AS week_10,</t>
  </si>
  <si>
    <t>MAX(CASE WHEN weeks_since_registration = 11 THEN avg_revenue_per_user END) AS week_11,</t>
  </si>
  <si>
    <t>MAX(CASE WHEN weeks_since_registration = 12 THEN avg_revenue_per_user END) AS week_12</t>
  </si>
  <si>
    <t>clv</t>
  </si>
  <si>
    <t>ORDER BY</t>
  </si>
  <si>
    <t>registration_week;</t>
  </si>
  <si>
    <t>WHERE</t>
  </si>
  <si>
    <t>event_name = 'purchase'</t>
  </si>
  <si>
    <t>cumulative as (</t>
  </si>
  <si>
    <t>weeks_since_registration,</t>
  </si>
  <si>
    <t>avg_revenue_per_user,</t>
  </si>
  <si>
    <t>SUM(avg_revenue_per_user) OVER (PARTITION BY registration_week ORDER BY weeks_since_registration) AS cumulative_avg_revenue</t>
  </si>
  <si>
    <t>FROM clv</t>
  </si>
  <si>
    <r>
      <rPr>
        <rFont val="&quot;Roboto Mono&quot;, Consolas, &quot;Courier New&quot;, monospace"/>
        <color rgb="FF202124"/>
        <sz val="12.0"/>
      </rPr>
      <t xml:space="preserve">MAX(CASE WHEN weeks_since_registration = 0 THEN </t>
    </r>
    <r>
      <rPr>
        <rFont val="&quot;Roboto Mono&quot;, Consolas, &quot;Courier New&quot;, monospace"/>
        <color rgb="FFFF0000"/>
        <sz val="12.0"/>
      </rPr>
      <t xml:space="preserve">cumulative_avg_revenue </t>
    </r>
    <r>
      <rPr>
        <rFont val="&quot;Roboto Mono&quot;, Consolas, &quot;Courier New&quot;, monospace"/>
        <color rgb="FF202124"/>
        <sz val="12.0"/>
      </rPr>
      <t>END) AS week_0,</t>
    </r>
  </si>
  <si>
    <t>MAX(CASE WHEN weeks_since_registration = 1 THEN cumulative_avg_revenue END) AS week_1,</t>
  </si>
  <si>
    <t>MAX(CASE WHEN weeks_since_registration = 2 THEN cumulative_avg_revenue END) AS week_2,</t>
  </si>
  <si>
    <t>MAX(CASE WHEN weeks_since_registration = 3 THEN cumulative_avg_revenue END) AS week_3,</t>
  </si>
  <si>
    <t>MAX(CASE WHEN weeks_since_registration = 4 THEN cumulative_avg_revenue END) AS week_4,</t>
  </si>
  <si>
    <t>MAX(CASE WHEN weeks_since_registration = 5 THEN cumulative_avg_revenue END) AS week_5,</t>
  </si>
  <si>
    <t>MAX(CASE WHEN weeks_since_registration = 6 THEN cumulative_avg_revenue END) AS week_6,</t>
  </si>
  <si>
    <t>MAX(CASE WHEN weeks_since_registration = 7 THEN cumulative_avg_revenue END) AS week_7,</t>
  </si>
  <si>
    <t>MAX(CASE WHEN weeks_since_registration = 8 THEN cumulative_avg_revenue END) AS week_8,</t>
  </si>
  <si>
    <t>MAX(CASE WHEN weeks_since_registration = 9 THEN cumulative_avg_revenue END) AS week_9,</t>
  </si>
  <si>
    <t>MAX(CASE WHEN weeks_since_registration = 10 THEN cumulative_avg_revenue END) AS week_10,</t>
  </si>
  <si>
    <t>MAX(CASE WHEN weeks_since_registration = 11 THEN cumulative_avg_revenue END) AS week_11,</t>
  </si>
  <si>
    <t>MAX(CASE WHEN weeks_since_registration = 12 THEN cumulative_avg_revenue END) AS week_12</t>
  </si>
  <si>
    <t>cumulative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</si>
</sst>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0.000"/>
    <numFmt numFmtId="166" formatCode="#,##0.000"/>
  </numFmts>
  <fonts count="16">
    <font>
      <sz val="10.0"/>
      <color rgb="FF000000"/>
      <name val="Arial"/>
      <scheme val="minor"/>
    </font>
    <font>
      <b/>
      <sz val="16.0"/>
      <color theme="1"/>
      <name val="Arial"/>
    </font>
    <font>
      <color theme="1"/>
      <name val="Arial"/>
    </font>
    <font>
      <b/>
      <sz val="16.0"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sz val="12.0"/>
      <color theme="1"/>
      <name val="Arial"/>
    </font>
    <font>
      <sz val="12.0"/>
      <color rgb="FFB80672"/>
      <name val="&quot;Roboto Mono&quot;"/>
    </font>
    <font>
      <sz val="12.0"/>
      <color theme="1"/>
      <name val="Arial"/>
      <scheme val="minor"/>
    </font>
    <font>
      <sz val="12.0"/>
      <color rgb="FF202124"/>
      <name val="&quot;Roboto Mono&quot;"/>
    </font>
    <font>
      <sz val="12.0"/>
      <color rgb="FF3C4043"/>
      <name val="&quot;Roboto Mono&quot;"/>
    </font>
    <font>
      <sz val="12.0"/>
      <color rgb="FF1967D2"/>
      <name val="&quot;Roboto Mono&quot;"/>
    </font>
    <font>
      <sz val="12.0"/>
      <color rgb="FF000000"/>
      <name val="&quot;Roboto Mono&quot;"/>
    </font>
    <font>
      <sz val="12.0"/>
      <color rgb="FF188038"/>
      <name val="&quot;Roboto Mono&quot;"/>
    </font>
    <font>
      <sz val="12.0"/>
      <color rgb="FFFF0000"/>
      <name val="&quot;Roboto Mono&quot;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3" fontId="2" numFmtId="0" xfId="0" applyAlignment="1" applyFill="1" applyFont="1">
      <alignment vertical="bottom"/>
    </xf>
    <xf borderId="0" fillId="4" fontId="3" numFmtId="0" xfId="0" applyAlignment="1" applyFill="1" applyFont="1">
      <alignment horizontal="center" readingOrder="0"/>
    </xf>
    <xf borderId="0" fillId="0" fontId="2" numFmtId="0" xfId="0" applyAlignment="1" applyFont="1">
      <alignment vertical="bottom"/>
    </xf>
    <xf borderId="0" fillId="4" fontId="2" numFmtId="0" xfId="0" applyAlignment="1" applyFont="1">
      <alignment horizontal="center" readingOrder="0" vertical="bottom"/>
    </xf>
    <xf borderId="0" fillId="4" fontId="2" numFmtId="0" xfId="0" applyAlignment="1" applyFont="1">
      <alignment readingOrder="0" vertical="bottom"/>
    </xf>
    <xf borderId="0" fillId="4" fontId="2" numFmtId="0" xfId="0" applyAlignment="1" applyFont="1">
      <alignment vertical="bottom"/>
    </xf>
    <xf borderId="0" fillId="0" fontId="4" numFmtId="0" xfId="0" applyFont="1"/>
    <xf borderId="0" fillId="4" fontId="2" numFmtId="164" xfId="0" applyAlignment="1" applyFont="1" applyNumberFormat="1">
      <alignment horizontal="center" vertical="bottom"/>
    </xf>
    <xf borderId="0" fillId="0" fontId="2" numFmtId="165" xfId="0" applyAlignment="1" applyFont="1" applyNumberFormat="1">
      <alignment horizontal="right" vertical="bottom"/>
    </xf>
    <xf borderId="0" fillId="0" fontId="2" numFmtId="165" xfId="0" applyAlignment="1" applyFont="1" applyNumberFormat="1">
      <alignment vertical="bottom"/>
    </xf>
    <xf borderId="0" fillId="3" fontId="5" numFmtId="0" xfId="0" applyAlignment="1" applyFont="1">
      <alignment vertical="bottom"/>
    </xf>
    <xf borderId="0" fillId="0" fontId="2" numFmtId="0" xfId="0" applyAlignment="1" applyFont="1">
      <alignment horizontal="left" readingOrder="0" shrinkToFit="0" vertical="top" wrapText="1"/>
    </xf>
    <xf borderId="0" fillId="4" fontId="5" numFmtId="0" xfId="0" applyAlignment="1" applyFont="1">
      <alignment horizontal="center" readingOrder="0" vertical="bottom"/>
    </xf>
    <xf borderId="0" fillId="0" fontId="4" numFmtId="165" xfId="0" applyFont="1" applyNumberFormat="1"/>
    <xf borderId="0" fillId="0" fontId="4" numFmtId="10" xfId="0" applyFont="1" applyNumberFormat="1"/>
    <xf borderId="0" fillId="4" fontId="1" numFmtId="0" xfId="0" applyAlignment="1" applyFont="1">
      <alignment horizontal="center" readingOrder="0" vertical="bottom"/>
    </xf>
    <xf borderId="0" fillId="4" fontId="4" numFmtId="0" xfId="0" applyAlignment="1" applyFont="1">
      <alignment horizontal="center" readingOrder="0"/>
    </xf>
    <xf borderId="0" fillId="4" fontId="4" numFmtId="165" xfId="0" applyFont="1" applyNumberFormat="1"/>
    <xf borderId="0" fillId="4" fontId="4" numFmtId="164" xfId="0" applyAlignment="1" applyFont="1" applyNumberFormat="1">
      <alignment horizontal="center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166" xfId="0" applyAlignment="1" applyFont="1" applyNumberFormat="1">
      <alignment vertical="bottom"/>
    </xf>
    <xf borderId="0" fillId="4" fontId="6" numFmtId="0" xfId="0" applyAlignment="1" applyFont="1">
      <alignment horizontal="center" readingOrder="0"/>
    </xf>
    <xf borderId="0" fillId="4" fontId="6" numFmtId="166" xfId="0" applyFont="1" applyNumberFormat="1"/>
    <xf borderId="0" fillId="4" fontId="6" numFmtId="4" xfId="0" applyFont="1" applyNumberFormat="1"/>
    <xf borderId="0" fillId="4" fontId="6" numFmtId="10" xfId="0" applyFont="1" applyNumberFormat="1"/>
    <xf borderId="0" fillId="0" fontId="4" numFmtId="164" xfId="0" applyFont="1" applyNumberFormat="1"/>
    <xf borderId="0" fillId="0" fontId="4" numFmtId="166" xfId="0" applyFont="1" applyNumberFormat="1"/>
    <xf borderId="0" fillId="0" fontId="5" numFmtId="0" xfId="0" applyAlignment="1" applyFont="1">
      <alignment readingOrder="0" vertical="bottom"/>
    </xf>
    <xf borderId="0" fillId="0" fontId="7" numFmtId="0" xfId="0" applyAlignment="1" applyFont="1">
      <alignment horizontal="left" readingOrder="0" shrinkToFit="0" vertical="top" wrapText="1"/>
    </xf>
    <xf borderId="0" fillId="3" fontId="8" numFmtId="0" xfId="0" applyAlignment="1" applyFont="1">
      <alignment readingOrder="0"/>
    </xf>
    <xf borderId="0" fillId="0" fontId="9" numFmtId="0" xfId="0" applyFont="1"/>
    <xf borderId="0" fillId="3" fontId="10" numFmtId="0" xfId="0" applyAlignment="1" applyFont="1">
      <alignment readingOrder="0"/>
    </xf>
    <xf borderId="0" fillId="3" fontId="11" numFmtId="0" xfId="0" applyAlignment="1" applyFont="1">
      <alignment readingOrder="0"/>
    </xf>
    <xf borderId="0" fillId="3" fontId="12" numFmtId="0" xfId="0" applyAlignment="1" applyFont="1">
      <alignment readingOrder="0"/>
    </xf>
    <xf borderId="0" fillId="3" fontId="13" numFmtId="0" xfId="0" applyAlignment="1" applyFont="1">
      <alignment readingOrder="0"/>
    </xf>
    <xf borderId="0" fillId="3" fontId="14" numFmtId="0" xfId="0" applyAlignment="1" applyFont="1">
      <alignment readingOrder="0"/>
    </xf>
    <xf borderId="0" fillId="3" fontId="1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Overview!$B$1:$B$3</c:f>
            </c:strRef>
          </c:tx>
          <c:spPr>
            <a:ln cmpd="sng">
              <a:solidFill>
                <a:srgbClr val="38761D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38761D">
                  <a:alpha val="100000"/>
                </a:srgbClr>
              </a:solidFill>
              <a:ln cmpd="sng">
                <a:solidFill>
                  <a:srgbClr val="38761D">
                    <a:alpha val="100000"/>
                  </a:srgbClr>
                </a:solidFill>
              </a:ln>
            </c:spPr>
          </c:marker>
          <c:cat>
            <c:strRef>
              <c:f>Overview!$A$4:$A$16</c:f>
            </c:strRef>
          </c:cat>
          <c:val>
            <c:numRef>
              <c:f>Overview!$B$4:$B$16</c:f>
              <c:numCache/>
            </c:numRef>
          </c:val>
          <c:smooth val="0"/>
        </c:ser>
        <c:axId val="325345393"/>
        <c:axId val="1453057598"/>
      </c:lineChart>
      <c:catAx>
        <c:axId val="3253453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3057598"/>
      </c:catAx>
      <c:valAx>
        <c:axId val="1453057598"/>
        <c:scaling>
          <c:orientation val="minMax"/>
          <c:min val="0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&quot;$&quot;#,##0.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53453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942975</xdr:colOff>
      <xdr:row>1</xdr:row>
      <xdr:rowOff>190500</xdr:rowOff>
    </xdr:from>
    <xdr:ext cx="5781675" cy="34290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75"/>
  </cols>
  <sheetData>
    <row r="1">
      <c r="A1" s="1" t="s">
        <v>0</v>
      </c>
      <c r="O1" s="2"/>
      <c r="P1" s="3" t="s">
        <v>1</v>
      </c>
      <c r="V1" s="4"/>
      <c r="W1" s="4"/>
      <c r="X1" s="4"/>
      <c r="Y1" s="4"/>
      <c r="Z1" s="4"/>
    </row>
    <row r="2">
      <c r="O2" s="2"/>
      <c r="V2" s="4"/>
      <c r="W2" s="4"/>
      <c r="X2" s="4"/>
      <c r="Y2" s="4"/>
      <c r="Z2" s="4"/>
    </row>
    <row r="3">
      <c r="A3" s="5" t="s">
        <v>2</v>
      </c>
      <c r="B3" s="6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11</v>
      </c>
      <c r="K3" s="7" t="s">
        <v>12</v>
      </c>
      <c r="L3" s="7" t="s">
        <v>13</v>
      </c>
      <c r="M3" s="7" t="s">
        <v>14</v>
      </c>
      <c r="N3" s="7" t="s">
        <v>15</v>
      </c>
      <c r="O3" s="2"/>
      <c r="P3" s="8"/>
      <c r="Q3" s="8"/>
      <c r="R3" s="8"/>
      <c r="S3" s="8"/>
      <c r="T3" s="4"/>
      <c r="U3" s="4"/>
      <c r="V3" s="4"/>
      <c r="W3" s="4"/>
      <c r="X3" s="4"/>
      <c r="Y3" s="4"/>
      <c r="Z3" s="4"/>
    </row>
    <row r="4">
      <c r="A4" s="9">
        <v>44136.0</v>
      </c>
      <c r="B4" s="10">
        <v>0.937991831855762</v>
      </c>
      <c r="C4" s="10">
        <v>0.326377129196135</v>
      </c>
      <c r="D4" s="10">
        <v>0.267207889231995</v>
      </c>
      <c r="E4" s="10">
        <v>0.261729255901982</v>
      </c>
      <c r="F4" s="10">
        <v>0.159876481721287</v>
      </c>
      <c r="G4" s="10">
        <v>0.15320251021018</v>
      </c>
      <c r="H4" s="10">
        <v>0.165305309293754</v>
      </c>
      <c r="I4" s="10">
        <v>0.0250024902878773</v>
      </c>
      <c r="J4" s="10">
        <v>0.00781950393465485</v>
      </c>
      <c r="K4" s="10">
        <v>0.0137961948401235</v>
      </c>
      <c r="L4" s="10">
        <v>0.0231596772586911</v>
      </c>
      <c r="M4" s="10">
        <v>0.0149417272636717</v>
      </c>
      <c r="N4" s="10">
        <v>0.0181791015041339</v>
      </c>
      <c r="O4" s="2"/>
      <c r="P4" s="8"/>
      <c r="Q4" s="8"/>
      <c r="R4" s="8"/>
      <c r="S4" s="8"/>
      <c r="T4" s="4"/>
      <c r="U4" s="4"/>
      <c r="V4" s="4"/>
      <c r="W4" s="4"/>
      <c r="X4" s="4"/>
      <c r="Y4" s="4"/>
      <c r="Z4" s="4"/>
    </row>
    <row r="5">
      <c r="A5" s="9">
        <v>44143.0</v>
      </c>
      <c r="B5" s="10">
        <v>1.19196648595367</v>
      </c>
      <c r="C5" s="10">
        <v>0.381283883686545</v>
      </c>
      <c r="D5" s="10">
        <v>0.281234598324298</v>
      </c>
      <c r="E5" s="10">
        <v>0.229300147856087</v>
      </c>
      <c r="F5" s="10">
        <v>0.276552488910794</v>
      </c>
      <c r="G5" s="10">
        <v>0.104484967964515</v>
      </c>
      <c r="H5" s="10">
        <v>0.0393666830951208</v>
      </c>
      <c r="I5" s="10">
        <v>0.0693691473632331</v>
      </c>
      <c r="J5" s="11"/>
      <c r="K5" s="10">
        <v>0.0120133070478068</v>
      </c>
      <c r="L5" s="10">
        <v>0.035485460818137</v>
      </c>
      <c r="M5" s="10">
        <v>0.0205150320354855</v>
      </c>
      <c r="N5" s="11"/>
      <c r="O5" s="2"/>
      <c r="P5" s="8"/>
      <c r="Q5" s="8"/>
      <c r="R5" s="8"/>
      <c r="S5" s="8"/>
      <c r="T5" s="4"/>
      <c r="U5" s="4"/>
      <c r="V5" s="4"/>
      <c r="W5" s="4"/>
      <c r="X5" s="4"/>
      <c r="Y5" s="4"/>
      <c r="Z5" s="4"/>
    </row>
    <row r="6">
      <c r="A6" s="9">
        <v>44150.0</v>
      </c>
      <c r="B6" s="10">
        <v>1.38173157747268</v>
      </c>
      <c r="C6" s="10">
        <v>0.296777808910059</v>
      </c>
      <c r="D6" s="10">
        <v>0.218716727374615</v>
      </c>
      <c r="E6" s="10">
        <v>0.227570748108714</v>
      </c>
      <c r="F6" s="10">
        <v>0.167105631829644</v>
      </c>
      <c r="G6" s="10">
        <v>0.0256094144017932</v>
      </c>
      <c r="H6" s="10">
        <v>0.0288035864387784</v>
      </c>
      <c r="I6" s="10">
        <v>0.0220229756234239</v>
      </c>
      <c r="J6" s="10">
        <v>0.0209582516110955</v>
      </c>
      <c r="K6" s="10">
        <v>0.00622022975623424</v>
      </c>
      <c r="L6" s="10">
        <v>0.00442701036704959</v>
      </c>
      <c r="M6" s="10"/>
      <c r="N6" s="11"/>
      <c r="O6" s="2"/>
      <c r="P6" s="8"/>
      <c r="Q6" s="8"/>
      <c r="R6" s="8"/>
      <c r="S6" s="8"/>
      <c r="T6" s="4"/>
      <c r="U6" s="4"/>
      <c r="V6" s="4"/>
      <c r="W6" s="4"/>
      <c r="X6" s="4"/>
      <c r="Y6" s="4"/>
      <c r="Z6" s="4"/>
    </row>
    <row r="7">
      <c r="A7" s="9">
        <v>44157.0</v>
      </c>
      <c r="B7" s="10">
        <v>1.6472475429037</v>
      </c>
      <c r="C7" s="10">
        <v>0.235881244589296</v>
      </c>
      <c r="D7" s="10">
        <v>0.225339919539645</v>
      </c>
      <c r="E7" s="10">
        <v>0.119366502011509</v>
      </c>
      <c r="F7" s="10">
        <v>0.0370219483627845</v>
      </c>
      <c r="G7" s="10">
        <v>0.0132403116565667</v>
      </c>
      <c r="H7" s="10">
        <v>0.00641645872587462</v>
      </c>
      <c r="I7" s="10">
        <v>0.0105922493252533</v>
      </c>
      <c r="J7" s="10">
        <v>0.0345775831338799</v>
      </c>
      <c r="K7" s="10">
        <v>0.00376839639456129</v>
      </c>
      <c r="L7" s="11"/>
      <c r="M7" s="11"/>
      <c r="N7" s="11"/>
      <c r="O7" s="2"/>
      <c r="P7" s="8"/>
      <c r="Q7" s="8"/>
      <c r="R7" s="8"/>
      <c r="S7" s="8"/>
      <c r="T7" s="4"/>
      <c r="U7" s="4"/>
      <c r="V7" s="4"/>
      <c r="W7" s="4"/>
      <c r="X7" s="4"/>
      <c r="Y7" s="4"/>
      <c r="Z7" s="4"/>
    </row>
    <row r="8">
      <c r="A8" s="9">
        <v>44164.0</v>
      </c>
      <c r="B8" s="10">
        <v>1.31940339229685</v>
      </c>
      <c r="C8" s="10">
        <v>0.363421399663499</v>
      </c>
      <c r="D8" s="10">
        <v>0.243281342367332</v>
      </c>
      <c r="E8" s="10">
        <v>0.0480196443999818</v>
      </c>
      <c r="F8" s="10">
        <v>0.0124141694329498</v>
      </c>
      <c r="G8" s="10">
        <v>0.0221454231276431</v>
      </c>
      <c r="H8" s="10">
        <v>0.00609340184620981</v>
      </c>
      <c r="I8" s="10">
        <v>0.0119594379518894</v>
      </c>
      <c r="J8" s="10">
        <v>0.00541130462461916</v>
      </c>
      <c r="K8" s="11"/>
      <c r="L8" s="11"/>
      <c r="M8" s="11"/>
      <c r="N8" s="11"/>
      <c r="O8" s="2"/>
      <c r="P8" s="8"/>
      <c r="Q8" s="8"/>
      <c r="R8" s="8"/>
      <c r="S8" s="8"/>
      <c r="T8" s="4"/>
      <c r="U8" s="4"/>
      <c r="V8" s="4"/>
      <c r="W8" s="4"/>
      <c r="X8" s="4"/>
      <c r="Y8" s="4"/>
      <c r="Z8" s="4"/>
    </row>
    <row r="9">
      <c r="A9" s="9">
        <v>44171.0</v>
      </c>
      <c r="B9" s="10">
        <v>1.20257223271224</v>
      </c>
      <c r="C9" s="10">
        <v>0.329438170223378</v>
      </c>
      <c r="D9" s="10">
        <v>0.0814777868823257</v>
      </c>
      <c r="E9" s="10">
        <v>0.0344151911361288</v>
      </c>
      <c r="F9" s="10">
        <v>0.0208414977377178</v>
      </c>
      <c r="G9" s="10">
        <v>0.026933627845666</v>
      </c>
      <c r="H9" s="10">
        <v>0.0244041469236524</v>
      </c>
      <c r="I9" s="10">
        <v>0.00220884249527949</v>
      </c>
      <c r="J9" s="11"/>
      <c r="K9" s="11"/>
      <c r="L9" s="11"/>
      <c r="M9" s="11"/>
      <c r="N9" s="11"/>
      <c r="O9" s="2"/>
      <c r="P9" s="8"/>
      <c r="Q9" s="8"/>
      <c r="R9" s="8"/>
      <c r="S9" s="8"/>
      <c r="T9" s="4"/>
      <c r="U9" s="4"/>
      <c r="V9" s="4"/>
      <c r="W9" s="4"/>
      <c r="X9" s="4"/>
      <c r="Y9" s="4"/>
      <c r="Z9" s="4"/>
    </row>
    <row r="10">
      <c r="A10" s="9">
        <v>44178.0</v>
      </c>
      <c r="B10" s="10">
        <v>1.00822963463603</v>
      </c>
      <c r="C10" s="10">
        <v>0.107820140738679</v>
      </c>
      <c r="D10" s="10">
        <v>0.0402337693316901</v>
      </c>
      <c r="E10" s="10">
        <v>0.0302150836878305</v>
      </c>
      <c r="F10" s="10">
        <v>0.0408301196676341</v>
      </c>
      <c r="G10" s="10">
        <v>0.0298175167972011</v>
      </c>
      <c r="H10" s="10">
        <v>3.97566890629348E-4</v>
      </c>
      <c r="I10" s="10"/>
      <c r="J10" s="11"/>
      <c r="K10" s="11"/>
      <c r="L10" s="11"/>
      <c r="M10" s="11"/>
      <c r="N10" s="11"/>
      <c r="O10" s="2"/>
      <c r="P10" s="8"/>
      <c r="Q10" s="8"/>
      <c r="R10" s="8"/>
      <c r="S10" s="8"/>
      <c r="T10" s="4"/>
      <c r="U10" s="4"/>
      <c r="V10" s="4"/>
      <c r="W10" s="4"/>
      <c r="X10" s="4"/>
      <c r="Y10" s="4"/>
      <c r="Z10" s="4"/>
    </row>
    <row r="11">
      <c r="A11" s="9">
        <v>44185.0</v>
      </c>
      <c r="B11" s="10">
        <v>0.368704430734717</v>
      </c>
      <c r="C11" s="10">
        <v>0.0538418395961862</v>
      </c>
      <c r="D11" s="10">
        <v>0.0209197980931015</v>
      </c>
      <c r="E11" s="10">
        <v>0.0232753785754347</v>
      </c>
      <c r="F11" s="10">
        <v>0.0180033651149748</v>
      </c>
      <c r="G11" s="10">
        <v>0.00807627593942793</v>
      </c>
      <c r="H11" s="11"/>
      <c r="I11" s="11"/>
      <c r="J11" s="11"/>
      <c r="K11" s="11"/>
      <c r="L11" s="11"/>
      <c r="M11" s="11"/>
      <c r="N11" s="11"/>
      <c r="O11" s="12"/>
      <c r="P11" s="8"/>
      <c r="Q11" s="8"/>
      <c r="R11" s="8"/>
      <c r="S11" s="8"/>
      <c r="T11" s="4"/>
      <c r="U11" s="4"/>
      <c r="V11" s="4"/>
      <c r="W11" s="4"/>
      <c r="X11" s="4"/>
      <c r="Y11" s="4"/>
      <c r="Z11" s="4"/>
    </row>
    <row r="12">
      <c r="A12" s="9">
        <v>44192.0</v>
      </c>
      <c r="B12" s="10">
        <v>0.339077332365923</v>
      </c>
      <c r="C12" s="10">
        <v>0.0508495072253462</v>
      </c>
      <c r="D12" s="10">
        <v>0.00453473607836024</v>
      </c>
      <c r="E12" s="10">
        <v>0.0203760807787653</v>
      </c>
      <c r="F12" s="10">
        <v>0.00598585162343552</v>
      </c>
      <c r="G12" s="11"/>
      <c r="H12" s="11"/>
      <c r="I12" s="11"/>
      <c r="J12" s="11"/>
      <c r="K12" s="11"/>
      <c r="L12" s="11"/>
      <c r="M12" s="11"/>
      <c r="N12" s="11"/>
      <c r="O12" s="2"/>
      <c r="P12" s="8"/>
      <c r="Q12" s="8"/>
      <c r="R12" s="8"/>
      <c r="S12" s="8"/>
      <c r="T12" s="4"/>
      <c r="U12" s="4"/>
      <c r="V12" s="4"/>
      <c r="W12" s="4"/>
      <c r="X12" s="4"/>
      <c r="Y12" s="4"/>
      <c r="Z12" s="4"/>
    </row>
    <row r="13">
      <c r="A13" s="9">
        <v>44199.0</v>
      </c>
      <c r="B13" s="10">
        <v>0.22837446210591</v>
      </c>
      <c r="C13" s="10">
        <v>0.0642838324405023</v>
      </c>
      <c r="D13" s="10">
        <v>0.0273996662861157</v>
      </c>
      <c r="E13" s="10">
        <v>0.00474224993413542</v>
      </c>
      <c r="F13" s="11"/>
      <c r="G13" s="11"/>
      <c r="H13" s="11"/>
      <c r="I13" s="11"/>
      <c r="J13" s="11"/>
      <c r="K13" s="11"/>
      <c r="L13" s="11"/>
      <c r="M13" s="11"/>
      <c r="N13" s="11"/>
      <c r="O13" s="2"/>
      <c r="P13" s="8"/>
      <c r="Q13" s="8"/>
      <c r="R13" s="8"/>
      <c r="S13" s="8"/>
      <c r="T13" s="4"/>
      <c r="U13" s="4"/>
      <c r="V13" s="4"/>
      <c r="W13" s="4"/>
      <c r="X13" s="4"/>
      <c r="Y13" s="4"/>
      <c r="Z13" s="4"/>
    </row>
    <row r="14">
      <c r="A14" s="9">
        <v>44206.0</v>
      </c>
      <c r="B14" s="10">
        <v>0.399403319037852</v>
      </c>
      <c r="C14" s="10">
        <v>0.0585027037106097</v>
      </c>
      <c r="D14" s="10">
        <v>0.012446391944807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2"/>
      <c r="P14" s="8"/>
      <c r="Q14" s="8"/>
      <c r="R14" s="8"/>
      <c r="S14" s="8"/>
      <c r="T14" s="4"/>
      <c r="U14" s="4"/>
      <c r="V14" s="4"/>
      <c r="W14" s="4"/>
      <c r="X14" s="4"/>
      <c r="Y14" s="4"/>
      <c r="Z14" s="4"/>
    </row>
    <row r="15">
      <c r="A15" s="9">
        <v>44213.0</v>
      </c>
      <c r="B15" s="10">
        <v>0.903185448946204</v>
      </c>
      <c r="C15" s="10">
        <v>0.122028678664229</v>
      </c>
      <c r="D15" s="10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2"/>
      <c r="P15" s="13"/>
      <c r="Q15" s="13"/>
      <c r="R15" s="13"/>
      <c r="S15" s="13"/>
      <c r="T15" s="4"/>
      <c r="U15" s="4"/>
      <c r="V15" s="4"/>
      <c r="W15" s="4"/>
      <c r="X15" s="4"/>
      <c r="Y15" s="4"/>
      <c r="Z15" s="4"/>
    </row>
    <row r="16">
      <c r="A16" s="9">
        <v>44220.0</v>
      </c>
      <c r="B16" s="10">
        <v>0.192126789366053</v>
      </c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2"/>
      <c r="P16" s="13"/>
      <c r="Q16" s="13"/>
      <c r="R16" s="13"/>
      <c r="S16" s="13"/>
      <c r="T16" s="4"/>
      <c r="U16" s="4"/>
      <c r="V16" s="4"/>
      <c r="W16" s="4"/>
      <c r="X16" s="4"/>
      <c r="Y16" s="4"/>
      <c r="Z16" s="4"/>
    </row>
    <row r="17">
      <c r="A17" s="14" t="s">
        <v>16</v>
      </c>
      <c r="B17" s="15">
        <f t="shared" ref="B17:N17" si="1">AVERAGE(B4:B16)</f>
        <v>0.8553857293</v>
      </c>
      <c r="C17" s="15">
        <f t="shared" si="1"/>
        <v>0.1992088616</v>
      </c>
      <c r="D17" s="15">
        <f t="shared" si="1"/>
        <v>0.1293447841</v>
      </c>
      <c r="E17" s="15">
        <f t="shared" si="1"/>
        <v>0.09990102824</v>
      </c>
      <c r="F17" s="15">
        <f t="shared" si="1"/>
        <v>0.08207017271</v>
      </c>
      <c r="G17" s="15">
        <f t="shared" si="1"/>
        <v>0.04793875599</v>
      </c>
      <c r="H17" s="15">
        <f t="shared" si="1"/>
        <v>0.03868387903</v>
      </c>
      <c r="I17" s="15">
        <f t="shared" si="1"/>
        <v>0.02352585717</v>
      </c>
      <c r="J17" s="15">
        <f t="shared" si="1"/>
        <v>0.01719166083</v>
      </c>
      <c r="K17" s="15">
        <f t="shared" si="1"/>
        <v>0.00894953201</v>
      </c>
      <c r="L17" s="15">
        <f t="shared" si="1"/>
        <v>0.02102404948</v>
      </c>
      <c r="M17" s="15">
        <f t="shared" si="1"/>
        <v>0.01772837965</v>
      </c>
      <c r="N17" s="15">
        <f t="shared" si="1"/>
        <v>0.0181791015</v>
      </c>
      <c r="O17" s="2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4" t="s">
        <v>17</v>
      </c>
      <c r="B18" s="2"/>
      <c r="C18" s="16">
        <f t="shared" ref="C18:N18" si="2">(C17-B17)/B17</f>
        <v>-0.7671122457</v>
      </c>
      <c r="D18" s="16">
        <f t="shared" si="2"/>
        <v>-0.3507076787</v>
      </c>
      <c r="E18" s="16">
        <f t="shared" si="2"/>
        <v>-0.227637752</v>
      </c>
      <c r="F18" s="16">
        <f t="shared" si="2"/>
        <v>-0.1784852052</v>
      </c>
      <c r="G18" s="16">
        <f t="shared" si="2"/>
        <v>-0.415880893</v>
      </c>
      <c r="H18" s="16">
        <f t="shared" si="2"/>
        <v>-0.1930562604</v>
      </c>
      <c r="I18" s="16">
        <f t="shared" si="2"/>
        <v>-0.3918433786</v>
      </c>
      <c r="J18" s="16">
        <f t="shared" si="2"/>
        <v>-0.2692440195</v>
      </c>
      <c r="K18" s="16">
        <f t="shared" si="2"/>
        <v>-0.4794259787</v>
      </c>
      <c r="L18" s="16">
        <f t="shared" si="2"/>
        <v>1.349178645</v>
      </c>
      <c r="M18" s="16">
        <f t="shared" si="2"/>
        <v>-0.1567571383</v>
      </c>
      <c r="N18" s="16">
        <f t="shared" si="2"/>
        <v>0.02542374788</v>
      </c>
      <c r="O18" s="2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7" t="s">
        <v>18</v>
      </c>
      <c r="O20" s="4"/>
      <c r="P20" s="13"/>
      <c r="Q20" s="13"/>
      <c r="R20" s="13"/>
      <c r="S20" s="13"/>
      <c r="T20" s="4"/>
      <c r="U20" s="4"/>
      <c r="V20" s="4"/>
      <c r="W20" s="4"/>
      <c r="X20" s="4"/>
      <c r="Y20" s="4"/>
      <c r="Z20" s="4"/>
    </row>
    <row r="21">
      <c r="O21" s="4"/>
      <c r="P21" s="13"/>
      <c r="Q21" s="13"/>
      <c r="R21" s="13"/>
      <c r="S21" s="13"/>
      <c r="T21" s="4"/>
      <c r="U21" s="4"/>
      <c r="V21" s="4"/>
      <c r="W21" s="4"/>
      <c r="X21" s="4"/>
      <c r="Y21" s="4"/>
      <c r="Z21" s="4"/>
    </row>
    <row r="22">
      <c r="A22" s="18" t="s">
        <v>2</v>
      </c>
      <c r="B22" s="19" t="s">
        <v>3</v>
      </c>
      <c r="C22" s="19" t="s">
        <v>4</v>
      </c>
      <c r="D22" s="19" t="s">
        <v>5</v>
      </c>
      <c r="E22" s="19" t="s">
        <v>6</v>
      </c>
      <c r="F22" s="19" t="s">
        <v>7</v>
      </c>
      <c r="G22" s="19" t="s">
        <v>8</v>
      </c>
      <c r="H22" s="19" t="s">
        <v>9</v>
      </c>
      <c r="I22" s="19" t="s">
        <v>10</v>
      </c>
      <c r="J22" s="19" t="s">
        <v>11</v>
      </c>
      <c r="K22" s="19" t="s">
        <v>12</v>
      </c>
      <c r="L22" s="19" t="s">
        <v>13</v>
      </c>
      <c r="M22" s="19" t="s">
        <v>14</v>
      </c>
      <c r="N22" s="19" t="s">
        <v>15</v>
      </c>
      <c r="O22" s="4"/>
      <c r="P22" s="13"/>
      <c r="Q22" s="13"/>
      <c r="R22" s="13"/>
      <c r="S22" s="13"/>
      <c r="T22" s="4"/>
      <c r="U22" s="4"/>
      <c r="V22" s="4"/>
      <c r="W22" s="4"/>
      <c r="X22" s="4"/>
      <c r="Y22" s="4"/>
      <c r="Z22" s="4"/>
    </row>
    <row r="23">
      <c r="A23" s="20">
        <v>44136.0</v>
      </c>
      <c r="B23" s="21">
        <v>0.937991831855762</v>
      </c>
      <c r="C23" s="21">
        <v>1.2643689610519</v>
      </c>
      <c r="D23" s="21">
        <v>1.53157685028389</v>
      </c>
      <c r="E23" s="21">
        <v>1.79330610618588</v>
      </c>
      <c r="F23" s="21">
        <v>1.95318258790716</v>
      </c>
      <c r="G23" s="21">
        <v>2.10638509811734</v>
      </c>
      <c r="H23" s="21">
        <v>2.2716904074111</v>
      </c>
      <c r="I23" s="21">
        <v>2.29669289769897</v>
      </c>
      <c r="J23" s="21">
        <v>2.30451240163363</v>
      </c>
      <c r="K23" s="21">
        <v>2.31830859647375</v>
      </c>
      <c r="L23" s="21">
        <v>2.34146827373244</v>
      </c>
      <c r="M23" s="21">
        <v>2.35641000099612</v>
      </c>
      <c r="N23" s="21">
        <v>2.37458910250025</v>
      </c>
      <c r="O23" s="4"/>
      <c r="P23" s="13"/>
      <c r="Q23" s="13"/>
      <c r="R23" s="13"/>
      <c r="S23" s="13"/>
      <c r="T23" s="4"/>
      <c r="U23" s="4"/>
      <c r="V23" s="4"/>
      <c r="W23" s="4"/>
      <c r="X23" s="4"/>
      <c r="Y23" s="4"/>
      <c r="Z23" s="4"/>
    </row>
    <row r="24">
      <c r="A24" s="20">
        <v>44143.0</v>
      </c>
      <c r="B24" s="21">
        <v>1.19196648595367</v>
      </c>
      <c r="C24" s="21">
        <v>1.57325036964022</v>
      </c>
      <c r="D24" s="21">
        <v>1.85448496796451</v>
      </c>
      <c r="E24" s="21">
        <v>2.0837851158206</v>
      </c>
      <c r="F24" s="21">
        <v>2.36033760473139</v>
      </c>
      <c r="G24" s="21">
        <v>2.46482257269591</v>
      </c>
      <c r="H24" s="21">
        <v>2.50418925579103</v>
      </c>
      <c r="I24" s="21">
        <v>2.57355840315426</v>
      </c>
      <c r="J24" s="22">
        <v>2.574</v>
      </c>
      <c r="K24" s="21">
        <v>2.58557171020207</v>
      </c>
      <c r="L24" s="21">
        <v>2.62105717102021</v>
      </c>
      <c r="M24" s="21">
        <v>2.64157220305569</v>
      </c>
      <c r="N24" s="23"/>
      <c r="O24" s="4"/>
      <c r="P24" s="13"/>
      <c r="Q24" s="13"/>
      <c r="R24" s="13"/>
      <c r="S24" s="13"/>
      <c r="T24" s="4"/>
      <c r="U24" s="4"/>
      <c r="V24" s="4"/>
      <c r="W24" s="4"/>
      <c r="X24" s="4"/>
      <c r="Y24" s="4"/>
      <c r="Z24" s="4"/>
    </row>
    <row r="25">
      <c r="A25" s="20">
        <v>44150.0</v>
      </c>
      <c r="B25" s="21">
        <v>1.38173157747268</v>
      </c>
      <c r="C25" s="21">
        <v>1.67850938638274</v>
      </c>
      <c r="D25" s="21">
        <v>1.89722611375736</v>
      </c>
      <c r="E25" s="21">
        <v>2.12479686186607</v>
      </c>
      <c r="F25" s="21">
        <v>2.29190249369571</v>
      </c>
      <c r="G25" s="21">
        <v>2.31751190809751</v>
      </c>
      <c r="H25" s="21">
        <v>2.34631549453628</v>
      </c>
      <c r="I25" s="21">
        <v>2.36833847015971</v>
      </c>
      <c r="J25" s="21">
        <v>2.3892967217708</v>
      </c>
      <c r="K25" s="21">
        <v>2.39551695152704</v>
      </c>
      <c r="L25" s="21">
        <v>2.39994396189409</v>
      </c>
      <c r="M25" s="21"/>
      <c r="N25" s="23"/>
      <c r="O25" s="4"/>
      <c r="P25" s="13"/>
      <c r="Q25" s="13"/>
      <c r="R25" s="13"/>
      <c r="S25" s="13"/>
      <c r="T25" s="4"/>
      <c r="U25" s="4"/>
      <c r="V25" s="4"/>
      <c r="W25" s="4"/>
      <c r="X25" s="4"/>
      <c r="Y25" s="4"/>
      <c r="Z25" s="4"/>
    </row>
    <row r="26">
      <c r="A26" s="20">
        <v>44157.0</v>
      </c>
      <c r="B26" s="21">
        <v>1.6472475429037</v>
      </c>
      <c r="C26" s="21">
        <v>1.883128787493</v>
      </c>
      <c r="D26" s="21">
        <v>2.10846870703264</v>
      </c>
      <c r="E26" s="21">
        <v>2.22783520904415</v>
      </c>
      <c r="F26" s="21">
        <v>2.26485715740694</v>
      </c>
      <c r="G26" s="21">
        <v>2.2780974690635</v>
      </c>
      <c r="H26" s="21">
        <v>2.28451392778938</v>
      </c>
      <c r="I26" s="21">
        <v>2.29510617711463</v>
      </c>
      <c r="J26" s="21">
        <v>2.32968376024851</v>
      </c>
      <c r="K26" s="21">
        <v>2.33345215664307</v>
      </c>
      <c r="L26" s="23"/>
      <c r="M26" s="23"/>
      <c r="N26" s="23"/>
      <c r="O26" s="4"/>
      <c r="P26" s="13"/>
      <c r="Q26" s="13"/>
      <c r="R26" s="13"/>
      <c r="S26" s="13"/>
      <c r="T26" s="4"/>
      <c r="U26" s="4"/>
      <c r="V26" s="4"/>
      <c r="W26" s="4"/>
      <c r="X26" s="4"/>
      <c r="Y26" s="4"/>
      <c r="Z26" s="4"/>
    </row>
    <row r="27">
      <c r="A27" s="20">
        <v>44164.0</v>
      </c>
      <c r="B27" s="21">
        <v>1.31940339229685</v>
      </c>
      <c r="C27" s="21">
        <v>1.68282479196035</v>
      </c>
      <c r="D27" s="21">
        <v>1.92610613432768</v>
      </c>
      <c r="E27" s="21">
        <v>1.97412577872766</v>
      </c>
      <c r="F27" s="21">
        <v>1.98653994816061</v>
      </c>
      <c r="G27" s="21">
        <v>2.00868537128825</v>
      </c>
      <c r="H27" s="21">
        <v>2.01477877313446</v>
      </c>
      <c r="I27" s="21">
        <v>2.02673821108635</v>
      </c>
      <c r="J27" s="21">
        <v>2.03214951571097</v>
      </c>
      <c r="K27" s="23"/>
      <c r="L27" s="23"/>
      <c r="M27" s="23"/>
      <c r="N27" s="23"/>
      <c r="O27" s="4"/>
      <c r="P27" s="13"/>
      <c r="Q27" s="13"/>
      <c r="R27" s="13"/>
      <c r="S27" s="13"/>
      <c r="T27" s="4"/>
      <c r="U27" s="4"/>
      <c r="V27" s="4"/>
      <c r="W27" s="4"/>
      <c r="X27" s="4"/>
      <c r="Y27" s="4"/>
      <c r="Z27" s="4"/>
    </row>
    <row r="28">
      <c r="A28" s="20">
        <v>44171.0</v>
      </c>
      <c r="B28" s="21">
        <v>1.20257223271224</v>
      </c>
      <c r="C28" s="21">
        <v>1.53201040293562</v>
      </c>
      <c r="D28" s="21">
        <v>1.61348818981795</v>
      </c>
      <c r="E28" s="21">
        <v>1.64790338095408</v>
      </c>
      <c r="F28" s="21">
        <v>1.6687448786918</v>
      </c>
      <c r="G28" s="21">
        <v>1.69567850653746</v>
      </c>
      <c r="H28" s="21">
        <v>1.72008265346111</v>
      </c>
      <c r="I28" s="21">
        <v>1.72229149595639</v>
      </c>
      <c r="J28" s="23"/>
      <c r="K28" s="23"/>
      <c r="L28" s="23"/>
      <c r="M28" s="23"/>
      <c r="N28" s="23"/>
      <c r="O28" s="4"/>
      <c r="P28" s="13"/>
      <c r="Q28" s="13"/>
      <c r="R28" s="13"/>
      <c r="S28" s="13"/>
      <c r="T28" s="4"/>
      <c r="U28" s="4"/>
      <c r="V28" s="4"/>
      <c r="W28" s="4"/>
      <c r="X28" s="4"/>
      <c r="Y28" s="4"/>
      <c r="Z28" s="4"/>
    </row>
    <row r="29">
      <c r="A29" s="20">
        <v>44178.0</v>
      </c>
      <c r="B29" s="21">
        <v>1.00822963463603</v>
      </c>
      <c r="C29" s="21">
        <v>1.11604977537471</v>
      </c>
      <c r="D29" s="21">
        <v>1.1562835447064</v>
      </c>
      <c r="E29" s="21">
        <v>1.18649862839423</v>
      </c>
      <c r="F29" s="21">
        <v>1.22732874806186</v>
      </c>
      <c r="G29" s="21">
        <v>1.25714626485906</v>
      </c>
      <c r="H29" s="21">
        <v>1.25754383174969</v>
      </c>
      <c r="I29" s="21"/>
      <c r="J29" s="23"/>
      <c r="K29" s="23"/>
      <c r="L29" s="23"/>
      <c r="M29" s="23"/>
      <c r="N29" s="23"/>
      <c r="O29" s="4"/>
      <c r="P29" s="13"/>
      <c r="Q29" s="13"/>
      <c r="R29" s="13"/>
      <c r="S29" s="13"/>
      <c r="T29" s="4"/>
      <c r="U29" s="4"/>
      <c r="V29" s="4"/>
      <c r="W29" s="4"/>
      <c r="X29" s="4"/>
      <c r="Y29" s="4"/>
      <c r="Z29" s="4"/>
    </row>
    <row r="30">
      <c r="A30" s="20">
        <v>44185.0</v>
      </c>
      <c r="B30" s="21">
        <v>0.368704430734717</v>
      </c>
      <c r="C30" s="21">
        <v>0.422546270330903</v>
      </c>
      <c r="D30" s="21">
        <v>0.443466068424004</v>
      </c>
      <c r="E30" s="21">
        <v>0.466741446999439</v>
      </c>
      <c r="F30" s="21">
        <v>0.484744812114414</v>
      </c>
      <c r="G30" s="21">
        <v>0.492821088053842</v>
      </c>
      <c r="H30" s="23"/>
      <c r="I30" s="23"/>
      <c r="J30" s="23"/>
      <c r="K30" s="23"/>
      <c r="L30" s="23"/>
      <c r="M30" s="23"/>
      <c r="N30" s="23"/>
      <c r="O30" s="4"/>
      <c r="P30" s="13"/>
      <c r="Q30" s="13"/>
      <c r="R30" s="13"/>
      <c r="S30" s="13"/>
      <c r="T30" s="4"/>
      <c r="U30" s="4"/>
      <c r="V30" s="4"/>
      <c r="W30" s="4"/>
      <c r="X30" s="4"/>
      <c r="Y30" s="4"/>
      <c r="Z30" s="4"/>
    </row>
    <row r="31">
      <c r="A31" s="20">
        <v>44192.0</v>
      </c>
      <c r="B31" s="21">
        <v>0.339077332365923</v>
      </c>
      <c r="C31" s="21">
        <v>0.389926839591269</v>
      </c>
      <c r="D31" s="21">
        <v>0.394461575669629</v>
      </c>
      <c r="E31" s="21">
        <v>0.414837656448395</v>
      </c>
      <c r="F31" s="21">
        <v>0.42082350807183</v>
      </c>
      <c r="G31" s="23"/>
      <c r="H31" s="23"/>
      <c r="I31" s="23"/>
      <c r="J31" s="23"/>
      <c r="K31" s="23"/>
      <c r="L31" s="23"/>
      <c r="M31" s="23"/>
      <c r="N31" s="23"/>
      <c r="O31" s="4"/>
      <c r="P31" s="13"/>
      <c r="Q31" s="13"/>
      <c r="R31" s="13"/>
      <c r="S31" s="13"/>
      <c r="T31" s="4"/>
      <c r="U31" s="4"/>
      <c r="V31" s="4"/>
      <c r="W31" s="4"/>
      <c r="X31" s="4"/>
      <c r="Y31" s="4"/>
      <c r="Z31" s="4"/>
    </row>
    <row r="32">
      <c r="A32" s="20">
        <v>44199.0</v>
      </c>
      <c r="B32" s="21">
        <v>0.22837446210591</v>
      </c>
      <c r="C32" s="21">
        <v>0.292658294546413</v>
      </c>
      <c r="D32" s="21">
        <v>0.320057960832528</v>
      </c>
      <c r="E32" s="21">
        <v>0.324800210766664</v>
      </c>
      <c r="F32" s="23"/>
      <c r="G32" s="23"/>
      <c r="H32" s="23"/>
      <c r="I32" s="23"/>
      <c r="J32" s="23"/>
      <c r="K32" s="23"/>
      <c r="L32" s="23"/>
      <c r="M32" s="23"/>
      <c r="N32" s="23"/>
      <c r="O32" s="4"/>
      <c r="P32" s="13"/>
      <c r="Q32" s="13"/>
      <c r="R32" s="13"/>
      <c r="S32" s="13"/>
      <c r="T32" s="4"/>
      <c r="U32" s="4"/>
      <c r="V32" s="4"/>
      <c r="W32" s="4"/>
      <c r="X32" s="4"/>
      <c r="Y32" s="4"/>
      <c r="Z32" s="4"/>
    </row>
    <row r="33">
      <c r="A33" s="20">
        <v>44206.0</v>
      </c>
      <c r="B33" s="21">
        <v>0.399403319037852</v>
      </c>
      <c r="C33" s="21">
        <v>0.457906022748462</v>
      </c>
      <c r="D33" s="21">
        <v>0.470352414693269</v>
      </c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4"/>
      <c r="P33" s="13"/>
      <c r="Q33" s="13"/>
      <c r="R33" s="13"/>
      <c r="S33" s="13"/>
      <c r="T33" s="4"/>
      <c r="U33" s="4"/>
      <c r="V33" s="4"/>
      <c r="W33" s="4"/>
      <c r="X33" s="4"/>
      <c r="Y33" s="4"/>
      <c r="Z33" s="4"/>
    </row>
    <row r="34">
      <c r="A34" s="20">
        <v>44213.0</v>
      </c>
      <c r="B34" s="21">
        <v>0.903185448946204</v>
      </c>
      <c r="C34" s="21">
        <v>1.02521412761043</v>
      </c>
      <c r="D34" s="21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4"/>
      <c r="P34" s="13"/>
      <c r="Q34" s="13"/>
      <c r="R34" s="13"/>
      <c r="S34" s="13"/>
      <c r="T34" s="4"/>
      <c r="U34" s="4"/>
      <c r="V34" s="4"/>
      <c r="W34" s="4"/>
      <c r="X34" s="4"/>
      <c r="Y34" s="4"/>
      <c r="Z34" s="4"/>
    </row>
    <row r="35">
      <c r="A35" s="20">
        <v>44220.0</v>
      </c>
      <c r="B35" s="21">
        <v>0.192126789366053</v>
      </c>
      <c r="C35" s="21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4"/>
      <c r="P35" s="13"/>
      <c r="Q35" s="13"/>
      <c r="R35" s="13"/>
      <c r="S35" s="13"/>
      <c r="T35" s="4"/>
      <c r="U35" s="4"/>
      <c r="V35" s="4"/>
      <c r="W35" s="4"/>
      <c r="X35" s="4"/>
      <c r="Y35" s="4"/>
      <c r="Z35" s="4"/>
    </row>
    <row r="36">
      <c r="A36" s="24" t="s">
        <v>19</v>
      </c>
      <c r="B36" s="25">
        <f>B17</f>
        <v>0.8553857293</v>
      </c>
      <c r="C36" s="25">
        <f>$B$17+$C$17</f>
        <v>1.054594591</v>
      </c>
      <c r="D36" s="25">
        <f>$B$17+$C$17+$D$17</f>
        <v>1.183939375</v>
      </c>
      <c r="E36" s="25">
        <f>sum(B17:E17)</f>
        <v>1.283840403</v>
      </c>
      <c r="F36" s="25">
        <f>sum(B17:F17)</f>
        <v>1.365910576</v>
      </c>
      <c r="G36" s="25">
        <f>sum(B17:G17)</f>
        <v>1.413849332</v>
      </c>
      <c r="H36" s="25">
        <f>sum(B17:H17)</f>
        <v>1.452533211</v>
      </c>
      <c r="I36" s="25">
        <f>sum(B17:I17)</f>
        <v>1.476059068</v>
      </c>
      <c r="J36" s="25">
        <f>sum(B17:J17)</f>
        <v>1.493250729</v>
      </c>
      <c r="K36" s="25">
        <f>sum(B17:K17)</f>
        <v>1.502200261</v>
      </c>
      <c r="L36" s="25">
        <f>sum(B17:L17)</f>
        <v>1.52322431</v>
      </c>
      <c r="M36" s="25">
        <f>sum(B17:M17)</f>
        <v>1.54095269</v>
      </c>
      <c r="N36" s="25">
        <f>sum(B17:N17)</f>
        <v>1.559131792</v>
      </c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24" t="s">
        <v>20</v>
      </c>
      <c r="B37" s="26"/>
      <c r="C37" s="27">
        <f t="shared" ref="C37:N37" si="3">(C36/B36)-1</f>
        <v>0.2328877543</v>
      </c>
      <c r="D37" s="27">
        <f t="shared" si="3"/>
        <v>0.1226488219</v>
      </c>
      <c r="E37" s="27">
        <f t="shared" si="3"/>
        <v>0.08438018901</v>
      </c>
      <c r="F37" s="27">
        <f t="shared" si="3"/>
        <v>0.06392552572</v>
      </c>
      <c r="G37" s="27">
        <f t="shared" si="3"/>
        <v>0.03509655525</v>
      </c>
      <c r="H37" s="27">
        <f t="shared" si="3"/>
        <v>0.02736067992</v>
      </c>
      <c r="I37" s="27">
        <f t="shared" si="3"/>
        <v>0.01619643324</v>
      </c>
      <c r="J37" s="27">
        <f t="shared" si="3"/>
        <v>0.01164700058</v>
      </c>
      <c r="K37" s="27">
        <f t="shared" si="3"/>
        <v>0.005993321708</v>
      </c>
      <c r="L37" s="27">
        <f t="shared" si="3"/>
        <v>0.01399550381</v>
      </c>
      <c r="M37" s="27">
        <f t="shared" si="3"/>
        <v>0.01163871895</v>
      </c>
      <c r="N37" s="27">
        <f t="shared" si="3"/>
        <v>0.0117973132</v>
      </c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28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8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17" t="s">
        <v>21</v>
      </c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18" t="s">
        <v>2</v>
      </c>
      <c r="B42" s="19" t="s">
        <v>3</v>
      </c>
      <c r="C42" s="19" t="s">
        <v>4</v>
      </c>
      <c r="D42" s="19" t="s">
        <v>5</v>
      </c>
      <c r="E42" s="19" t="s">
        <v>6</v>
      </c>
      <c r="F42" s="19" t="s">
        <v>7</v>
      </c>
      <c r="G42" s="19" t="s">
        <v>8</v>
      </c>
      <c r="H42" s="19" t="s">
        <v>9</v>
      </c>
      <c r="I42" s="19" t="s">
        <v>10</v>
      </c>
      <c r="J42" s="19" t="s">
        <v>11</v>
      </c>
      <c r="K42" s="19" t="s">
        <v>12</v>
      </c>
      <c r="L42" s="19" t="s">
        <v>13</v>
      </c>
      <c r="M42" s="19" t="s">
        <v>14</v>
      </c>
      <c r="N42" s="19" t="s">
        <v>15</v>
      </c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20">
        <v>44136.0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>
        <v>2.37458910250025</v>
      </c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20">
        <v>44143.0</v>
      </c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>
        <v>2.64157220305569</v>
      </c>
      <c r="N44" s="29">
        <f>M44*(1+N37)</f>
        <v>2.672735658</v>
      </c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20">
        <v>44150.0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>
        <v>2.39994396189409</v>
      </c>
      <c r="M45" s="29">
        <f t="shared" ref="M45:N45" si="4">L45*(1+M37)</f>
        <v>2.427876235</v>
      </c>
      <c r="N45" s="29">
        <f t="shared" si="4"/>
        <v>2.456518652</v>
      </c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20">
        <v>44157.0</v>
      </c>
      <c r="B46" s="29"/>
      <c r="C46" s="29"/>
      <c r="D46" s="29"/>
      <c r="E46" s="29"/>
      <c r="F46" s="29"/>
      <c r="G46" s="29"/>
      <c r="H46" s="29"/>
      <c r="I46" s="29"/>
      <c r="J46" s="29"/>
      <c r="K46" s="29">
        <v>2.33345215664307</v>
      </c>
      <c r="L46" s="29">
        <f t="shared" ref="L46:N46" si="5">K46*(1+L37)</f>
        <v>2.366109995</v>
      </c>
      <c r="M46" s="29">
        <f t="shared" si="5"/>
        <v>2.393648484</v>
      </c>
      <c r="N46" s="29">
        <f t="shared" si="5"/>
        <v>2.421887105</v>
      </c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20">
        <v>44164.0</v>
      </c>
      <c r="B47" s="29"/>
      <c r="C47" s="29"/>
      <c r="D47" s="29"/>
      <c r="E47" s="29"/>
      <c r="F47" s="29"/>
      <c r="G47" s="29"/>
      <c r="H47" s="29"/>
      <c r="I47" s="29"/>
      <c r="J47" s="29">
        <v>2.03214951571097</v>
      </c>
      <c r="K47" s="29">
        <f t="shared" ref="K47:N47" si="6">J47*(1+K37)</f>
        <v>2.044328842</v>
      </c>
      <c r="L47" s="29">
        <f t="shared" si="6"/>
        <v>2.072940254</v>
      </c>
      <c r="M47" s="29">
        <f t="shared" si="6"/>
        <v>2.097066623</v>
      </c>
      <c r="N47" s="29">
        <f t="shared" si="6"/>
        <v>2.121806374</v>
      </c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20">
        <v>44171.0</v>
      </c>
      <c r="B48" s="29"/>
      <c r="C48" s="29"/>
      <c r="D48" s="29"/>
      <c r="E48" s="29"/>
      <c r="F48" s="29"/>
      <c r="G48" s="29"/>
      <c r="H48" s="29"/>
      <c r="I48" s="29">
        <v>1.72229149595639</v>
      </c>
      <c r="J48" s="29">
        <f t="shared" ref="J48:N48" si="7">I48*(1+J37)</f>
        <v>1.742351026</v>
      </c>
      <c r="K48" s="29">
        <f t="shared" si="7"/>
        <v>1.752793496</v>
      </c>
      <c r="L48" s="29">
        <f t="shared" si="7"/>
        <v>1.777324724</v>
      </c>
      <c r="M48" s="29">
        <f t="shared" si="7"/>
        <v>1.798010507</v>
      </c>
      <c r="N48" s="29">
        <f t="shared" si="7"/>
        <v>1.8192222</v>
      </c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20">
        <v>44178.0</v>
      </c>
      <c r="B49" s="29"/>
      <c r="C49" s="29"/>
      <c r="D49" s="29"/>
      <c r="E49" s="29"/>
      <c r="F49" s="29"/>
      <c r="G49" s="29"/>
      <c r="H49" s="29">
        <v>1.25754383174969</v>
      </c>
      <c r="I49" s="29">
        <f t="shared" ref="I49:N49" si="8">H49*(1+I37)</f>
        <v>1.277911556</v>
      </c>
      <c r="J49" s="29">
        <f t="shared" si="8"/>
        <v>1.292795393</v>
      </c>
      <c r="K49" s="29">
        <f t="shared" si="8"/>
        <v>1.300543532</v>
      </c>
      <c r="L49" s="29">
        <f t="shared" si="8"/>
        <v>1.318745294</v>
      </c>
      <c r="M49" s="29">
        <f t="shared" si="8"/>
        <v>1.3340938</v>
      </c>
      <c r="N49" s="29">
        <f t="shared" si="8"/>
        <v>1.349832522</v>
      </c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20">
        <v>44185.0</v>
      </c>
      <c r="B50" s="29"/>
      <c r="C50" s="29"/>
      <c r="D50" s="29"/>
      <c r="E50" s="29"/>
      <c r="F50" s="29"/>
      <c r="G50" s="29">
        <v>0.492821088053842</v>
      </c>
      <c r="H50" s="29">
        <f t="shared" ref="H50:N50" si="9">G50*(1+H37)</f>
        <v>0.5063050081</v>
      </c>
      <c r="I50" s="29">
        <f t="shared" si="9"/>
        <v>0.5145053434</v>
      </c>
      <c r="J50" s="29">
        <f t="shared" si="9"/>
        <v>0.5204977874</v>
      </c>
      <c r="K50" s="29">
        <f t="shared" si="9"/>
        <v>0.5236172981</v>
      </c>
      <c r="L50" s="29">
        <f t="shared" si="9"/>
        <v>0.530945586</v>
      </c>
      <c r="M50" s="29">
        <f t="shared" si="9"/>
        <v>0.5371251124</v>
      </c>
      <c r="N50" s="29">
        <f t="shared" si="9"/>
        <v>0.5434617456</v>
      </c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20">
        <v>44192.0</v>
      </c>
      <c r="B51" s="29"/>
      <c r="C51" s="29"/>
      <c r="D51" s="29"/>
      <c r="E51" s="29"/>
      <c r="F51" s="29">
        <v>0.42082350807183</v>
      </c>
      <c r="G51" s="29">
        <f t="shared" ref="G51:N51" si="10">F51*(1+G37)</f>
        <v>0.4355929636</v>
      </c>
      <c r="H51" s="29">
        <f t="shared" si="10"/>
        <v>0.4475110832</v>
      </c>
      <c r="I51" s="29">
        <f t="shared" si="10"/>
        <v>0.4547591666</v>
      </c>
      <c r="J51" s="29">
        <f t="shared" si="10"/>
        <v>0.4600557469</v>
      </c>
      <c r="K51" s="29">
        <f t="shared" si="10"/>
        <v>0.462813009</v>
      </c>
      <c r="L51" s="29">
        <f t="shared" si="10"/>
        <v>0.4692903102</v>
      </c>
      <c r="M51" s="29">
        <f t="shared" si="10"/>
        <v>0.4747522482</v>
      </c>
      <c r="N51" s="29">
        <f t="shared" si="10"/>
        <v>0.4803530492</v>
      </c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20">
        <v>44199.0</v>
      </c>
      <c r="B52" s="29"/>
      <c r="C52" s="29"/>
      <c r="D52" s="29"/>
      <c r="E52" s="29">
        <v>0.324800210766664</v>
      </c>
      <c r="F52" s="29">
        <f t="shared" ref="F52:N52" si="11">E52*(1+F37)</f>
        <v>0.345563235</v>
      </c>
      <c r="G52" s="29">
        <f t="shared" si="11"/>
        <v>0.3576913142</v>
      </c>
      <c r="H52" s="29">
        <f t="shared" si="11"/>
        <v>0.3674779917</v>
      </c>
      <c r="I52" s="29">
        <f t="shared" si="11"/>
        <v>0.3734298245</v>
      </c>
      <c r="J52" s="29">
        <f t="shared" si="11"/>
        <v>0.3777791619</v>
      </c>
      <c r="K52" s="29">
        <f t="shared" si="11"/>
        <v>0.3800433139</v>
      </c>
      <c r="L52" s="29">
        <f t="shared" si="11"/>
        <v>0.3853622116</v>
      </c>
      <c r="M52" s="29">
        <f t="shared" si="11"/>
        <v>0.389847334</v>
      </c>
      <c r="N52" s="29">
        <f t="shared" si="11"/>
        <v>0.3944464851</v>
      </c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20">
        <v>44206.0</v>
      </c>
      <c r="B53" s="29"/>
      <c r="C53" s="29"/>
      <c r="D53" s="29">
        <v>0.470352414693269</v>
      </c>
      <c r="E53" s="29">
        <f t="shared" ref="E53:N53" si="12">D53*(1+E37)</f>
        <v>0.5100408403</v>
      </c>
      <c r="F53" s="29">
        <f t="shared" si="12"/>
        <v>0.5426454692</v>
      </c>
      <c r="G53" s="29">
        <f t="shared" si="12"/>
        <v>0.5616904559</v>
      </c>
      <c r="H53" s="29">
        <f t="shared" si="12"/>
        <v>0.5770586887</v>
      </c>
      <c r="I53" s="29">
        <f t="shared" si="12"/>
        <v>0.5864049812</v>
      </c>
      <c r="J53" s="29">
        <f t="shared" si="12"/>
        <v>0.5932348404</v>
      </c>
      <c r="K53" s="29">
        <f t="shared" si="12"/>
        <v>0.5967902876</v>
      </c>
      <c r="L53" s="29">
        <f t="shared" si="12"/>
        <v>0.6051426684</v>
      </c>
      <c r="M53" s="29">
        <f t="shared" si="12"/>
        <v>0.6121857538</v>
      </c>
      <c r="N53" s="29">
        <f t="shared" si="12"/>
        <v>0.6194079009</v>
      </c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20">
        <v>44213.0</v>
      </c>
      <c r="B54" s="29"/>
      <c r="C54" s="29">
        <v>1.02521412761043</v>
      </c>
      <c r="D54" s="29">
        <f t="shared" ref="D54:N54" si="13">C54*(1+D37)</f>
        <v>1.150955433</v>
      </c>
      <c r="E54" s="29">
        <f t="shared" si="13"/>
        <v>1.248073269</v>
      </c>
      <c r="F54" s="29">
        <f t="shared" si="13"/>
        <v>1.327857009</v>
      </c>
      <c r="G54" s="29">
        <f t="shared" si="13"/>
        <v>1.374460216</v>
      </c>
      <c r="H54" s="29">
        <f t="shared" si="13"/>
        <v>1.412066382</v>
      </c>
      <c r="I54" s="29">
        <f t="shared" si="13"/>
        <v>1.434936821</v>
      </c>
      <c r="J54" s="29">
        <f t="shared" si="13"/>
        <v>1.451649531</v>
      </c>
      <c r="K54" s="29">
        <f t="shared" si="13"/>
        <v>1.460349734</v>
      </c>
      <c r="L54" s="29">
        <f t="shared" si="13"/>
        <v>1.480788064</v>
      </c>
      <c r="M54" s="29">
        <f t="shared" si="13"/>
        <v>1.49802254</v>
      </c>
      <c r="N54" s="29">
        <f t="shared" si="13"/>
        <v>1.515695181</v>
      </c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20">
        <v>44220.0</v>
      </c>
      <c r="B55" s="29">
        <v>0.192126789366053</v>
      </c>
      <c r="C55" s="29">
        <f t="shared" ref="C55:N55" si="14">B55*(1+C37)</f>
        <v>0.2368707659</v>
      </c>
      <c r="D55" s="29">
        <f t="shared" si="14"/>
        <v>0.2659226863</v>
      </c>
      <c r="E55" s="29">
        <f t="shared" si="14"/>
        <v>0.2883612928</v>
      </c>
      <c r="F55" s="29">
        <f t="shared" si="14"/>
        <v>0.30679494</v>
      </c>
      <c r="G55" s="29">
        <f t="shared" si="14"/>
        <v>0.3175623856</v>
      </c>
      <c r="H55" s="29">
        <f t="shared" si="14"/>
        <v>0.3262511084</v>
      </c>
      <c r="I55" s="29">
        <f t="shared" si="14"/>
        <v>0.3315352127</v>
      </c>
      <c r="J55" s="29">
        <f t="shared" si="14"/>
        <v>0.3353966035</v>
      </c>
      <c r="K55" s="29">
        <f t="shared" si="14"/>
        <v>0.3374067432</v>
      </c>
      <c r="L55" s="29">
        <f t="shared" si="14"/>
        <v>0.3421289206</v>
      </c>
      <c r="M55" s="29">
        <f t="shared" si="14"/>
        <v>0.3461108629</v>
      </c>
      <c r="N55" s="29">
        <f t="shared" si="14"/>
        <v>0.3501940412</v>
      </c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30" t="s">
        <v>22</v>
      </c>
      <c r="N56" s="11">
        <f>AVERAGE(N41:N55)</f>
        <v>1.470780771</v>
      </c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31" t="s">
        <v>23</v>
      </c>
      <c r="E60" s="4"/>
      <c r="F60" s="4"/>
      <c r="G60" s="31" t="s">
        <v>24</v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E61" s="4"/>
      <c r="F61" s="4"/>
      <c r="L61" s="4"/>
      <c r="M61" s="31"/>
      <c r="N61" s="31"/>
      <c r="O61" s="31"/>
      <c r="P61" s="31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E62" s="4"/>
      <c r="F62" s="4"/>
      <c r="L62" s="4"/>
      <c r="M62" s="31"/>
      <c r="N62" s="31"/>
      <c r="O62" s="31"/>
      <c r="P62" s="31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E63" s="4"/>
      <c r="F63" s="4"/>
      <c r="L63" s="4"/>
      <c r="M63" s="31"/>
      <c r="N63" s="31"/>
      <c r="O63" s="31"/>
      <c r="P63" s="31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E64" s="4"/>
      <c r="F64" s="4"/>
      <c r="L64" s="4"/>
      <c r="M64" s="31"/>
      <c r="N64" s="31"/>
      <c r="O64" s="31"/>
      <c r="P64" s="31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E65" s="4"/>
      <c r="F65" s="4"/>
      <c r="L65" s="4"/>
      <c r="M65" s="31"/>
      <c r="N65" s="31"/>
      <c r="O65" s="31"/>
      <c r="P65" s="31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E66" s="4"/>
      <c r="F66" s="4"/>
      <c r="L66" s="4"/>
      <c r="M66" s="31"/>
      <c r="N66" s="31"/>
      <c r="O66" s="31"/>
      <c r="P66" s="31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E67" s="4"/>
      <c r="F67" s="4"/>
      <c r="L67" s="4"/>
      <c r="M67" s="31"/>
      <c r="N67" s="31"/>
      <c r="O67" s="31"/>
      <c r="P67" s="31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E68" s="4"/>
      <c r="F68" s="4"/>
      <c r="L68" s="4"/>
      <c r="M68" s="31"/>
      <c r="N68" s="31"/>
      <c r="O68" s="31"/>
      <c r="P68" s="31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E69" s="4"/>
      <c r="F69" s="4"/>
      <c r="L69" s="4"/>
      <c r="M69" s="31"/>
      <c r="N69" s="31"/>
      <c r="O69" s="31"/>
      <c r="P69" s="31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E70" s="4"/>
      <c r="F70" s="4"/>
      <c r="L70" s="4"/>
      <c r="M70" s="31"/>
      <c r="N70" s="31"/>
      <c r="O70" s="31"/>
      <c r="P70" s="31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E71" s="4"/>
      <c r="F71" s="4"/>
      <c r="L71" s="4"/>
      <c r="M71" s="31"/>
      <c r="N71" s="31"/>
      <c r="O71" s="31"/>
      <c r="P71" s="31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E72" s="4"/>
      <c r="F72" s="4"/>
      <c r="L72" s="4"/>
      <c r="M72" s="31"/>
      <c r="N72" s="31"/>
      <c r="O72" s="31"/>
      <c r="P72" s="31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E73" s="4"/>
      <c r="F73" s="4"/>
      <c r="L73" s="4"/>
      <c r="M73" s="31"/>
      <c r="N73" s="31"/>
      <c r="O73" s="31"/>
      <c r="P73" s="31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31"/>
      <c r="N74" s="31"/>
      <c r="O74" s="31"/>
      <c r="P74" s="31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</sheetData>
  <mergeCells count="6">
    <mergeCell ref="A1:N2"/>
    <mergeCell ref="P1:U2"/>
    <mergeCell ref="A20:N21"/>
    <mergeCell ref="A40:N41"/>
    <mergeCell ref="A60:D73"/>
    <mergeCell ref="G60:K73"/>
  </mergeCells>
  <conditionalFormatting sqref="B3:N16">
    <cfRule type="colorScale" priority="1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B23:N35">
    <cfRule type="colorScale" priority="2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B43:N55">
    <cfRule type="colorScale" priority="3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C18:N18">
    <cfRule type="colorScale" priority="4">
      <colorScale>
        <cfvo type="min"/>
        <cfvo type="percentile" val="50"/>
        <cfvo type="max"/>
        <color rgb="FFE67C73"/>
        <color rgb="FFFFD666"/>
        <color rgb="FF57BB8A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2" t="s">
        <v>25</v>
      </c>
      <c r="B1" s="33"/>
      <c r="C1" s="33"/>
    </row>
    <row r="2">
      <c r="A2" s="34" t="s">
        <v>26</v>
      </c>
      <c r="B2" s="33"/>
      <c r="C2" s="33"/>
    </row>
    <row r="3">
      <c r="A3" s="35" t="s">
        <v>27</v>
      </c>
      <c r="B3" s="33"/>
      <c r="C3" s="33"/>
    </row>
    <row r="4">
      <c r="A4" s="36" t="s">
        <v>28</v>
      </c>
      <c r="B4" s="33"/>
      <c r="C4" s="33"/>
    </row>
    <row r="5">
      <c r="A5" s="34" t="s">
        <v>29</v>
      </c>
      <c r="B5" s="33"/>
      <c r="C5" s="33"/>
    </row>
    <row r="6">
      <c r="A6" s="37" t="s">
        <v>30</v>
      </c>
      <c r="B6" s="33"/>
      <c r="C6" s="33"/>
    </row>
    <row r="7">
      <c r="A7" s="36" t="s">
        <v>31</v>
      </c>
      <c r="B7" s="33"/>
      <c r="C7" s="33"/>
    </row>
    <row r="8">
      <c r="A8" s="38" t="s">
        <v>32</v>
      </c>
      <c r="B8" s="33"/>
      <c r="C8" s="33"/>
    </row>
    <row r="9">
      <c r="A9" s="36" t="s">
        <v>33</v>
      </c>
      <c r="B9" s="33"/>
      <c r="C9" s="33"/>
    </row>
    <row r="10">
      <c r="A10" s="37" t="s">
        <v>34</v>
      </c>
      <c r="B10" s="33"/>
      <c r="C10" s="33"/>
    </row>
    <row r="11">
      <c r="A11" s="34" t="s">
        <v>35</v>
      </c>
      <c r="B11" s="33"/>
      <c r="C11" s="33"/>
    </row>
    <row r="12">
      <c r="A12" s="32" t="s">
        <v>36</v>
      </c>
      <c r="B12" s="33"/>
      <c r="C12" s="33"/>
    </row>
    <row r="13">
      <c r="A13" s="35" t="s">
        <v>37</v>
      </c>
      <c r="B13" s="33"/>
      <c r="C13" s="33"/>
    </row>
    <row r="14">
      <c r="A14" s="36" t="s">
        <v>28</v>
      </c>
      <c r="B14" s="33"/>
      <c r="C14" s="33"/>
    </row>
    <row r="15">
      <c r="A15" s="34" t="s">
        <v>29</v>
      </c>
      <c r="B15" s="33"/>
      <c r="C15" s="33"/>
    </row>
    <row r="16">
      <c r="A16" s="34" t="s">
        <v>38</v>
      </c>
      <c r="B16" s="33"/>
      <c r="C16" s="33"/>
    </row>
    <row r="17">
      <c r="A17" s="37" t="s">
        <v>39</v>
      </c>
      <c r="B17" s="33"/>
      <c r="C17" s="33"/>
    </row>
    <row r="18">
      <c r="A18" s="36" t="s">
        <v>31</v>
      </c>
      <c r="B18" s="33"/>
      <c r="C18" s="33"/>
    </row>
    <row r="19">
      <c r="A19" s="38" t="s">
        <v>40</v>
      </c>
      <c r="B19" s="33"/>
      <c r="C19" s="33"/>
    </row>
    <row r="20">
      <c r="A20" s="36" t="s">
        <v>33</v>
      </c>
      <c r="B20" s="33"/>
      <c r="C20" s="33"/>
    </row>
    <row r="21">
      <c r="A21" s="34" t="s">
        <v>29</v>
      </c>
      <c r="B21" s="33"/>
      <c r="C21" s="33"/>
    </row>
    <row r="22">
      <c r="A22" s="37" t="s">
        <v>41</v>
      </c>
      <c r="B22" s="33"/>
      <c r="C22" s="33"/>
    </row>
    <row r="23">
      <c r="A23" s="34" t="s">
        <v>35</v>
      </c>
      <c r="B23" s="33"/>
      <c r="C23" s="33"/>
    </row>
    <row r="24">
      <c r="A24" s="32" t="s">
        <v>42</v>
      </c>
      <c r="B24" s="33"/>
      <c r="C24" s="33"/>
    </row>
    <row r="25">
      <c r="A25" s="35" t="s">
        <v>43</v>
      </c>
      <c r="B25" s="33"/>
      <c r="C25" s="33"/>
    </row>
    <row r="26">
      <c r="A26" s="36" t="s">
        <v>28</v>
      </c>
      <c r="B26" s="33"/>
      <c r="C26" s="33"/>
    </row>
    <row r="27">
      <c r="A27" s="34" t="s">
        <v>44</v>
      </c>
      <c r="B27" s="33"/>
      <c r="C27" s="33"/>
    </row>
    <row r="28">
      <c r="A28" s="34" t="s">
        <v>45</v>
      </c>
      <c r="B28" s="33"/>
      <c r="C28" s="33"/>
    </row>
    <row r="29">
      <c r="A29" s="34" t="s">
        <v>46</v>
      </c>
      <c r="B29" s="33"/>
      <c r="C29" s="33"/>
    </row>
    <row r="30">
      <c r="A30" s="34" t="s">
        <v>47</v>
      </c>
      <c r="B30" s="33"/>
      <c r="C30" s="33"/>
    </row>
    <row r="31">
      <c r="A31" s="37" t="s">
        <v>48</v>
      </c>
      <c r="B31" s="33"/>
      <c r="C31" s="33"/>
    </row>
    <row r="32">
      <c r="A32" s="36" t="s">
        <v>31</v>
      </c>
      <c r="B32" s="33"/>
      <c r="C32" s="33"/>
    </row>
    <row r="33">
      <c r="A33" s="37" t="s">
        <v>49</v>
      </c>
      <c r="B33" s="33"/>
      <c r="C33" s="33"/>
    </row>
    <row r="34">
      <c r="A34" s="36" t="s">
        <v>50</v>
      </c>
      <c r="B34" s="33"/>
      <c r="C34" s="33"/>
    </row>
    <row r="35">
      <c r="A35" s="37" t="s">
        <v>51</v>
      </c>
      <c r="B35" s="33"/>
      <c r="C35" s="33"/>
    </row>
    <row r="36">
      <c r="A36" s="34" t="s">
        <v>35</v>
      </c>
      <c r="B36" s="33"/>
      <c r="C36" s="33"/>
    </row>
    <row r="37">
      <c r="A37" s="32" t="s">
        <v>52</v>
      </c>
      <c r="B37" s="33"/>
      <c r="C37" s="33"/>
    </row>
    <row r="38">
      <c r="A38" s="35" t="s">
        <v>53</v>
      </c>
      <c r="B38" s="33"/>
      <c r="C38" s="33"/>
    </row>
    <row r="39">
      <c r="A39" s="36" t="s">
        <v>28</v>
      </c>
      <c r="B39" s="33"/>
      <c r="C39" s="33"/>
    </row>
    <row r="40">
      <c r="A40" s="34" t="s">
        <v>54</v>
      </c>
      <c r="B40" s="33"/>
      <c r="C40" s="33"/>
    </row>
    <row r="41">
      <c r="A41" s="37" t="s">
        <v>55</v>
      </c>
      <c r="B41" s="33"/>
      <c r="C41" s="33"/>
    </row>
    <row r="42">
      <c r="A42" s="36" t="s">
        <v>31</v>
      </c>
      <c r="B42" s="33"/>
      <c r="C42" s="33"/>
    </row>
    <row r="43">
      <c r="A43" s="37" t="s">
        <v>56</v>
      </c>
      <c r="B43" s="33"/>
      <c r="C43" s="33"/>
    </row>
    <row r="44">
      <c r="A44" s="36" t="s">
        <v>33</v>
      </c>
      <c r="B44" s="33"/>
      <c r="C44" s="33"/>
    </row>
    <row r="45">
      <c r="A45" s="37" t="s">
        <v>57</v>
      </c>
      <c r="B45" s="33"/>
      <c r="C45" s="33"/>
    </row>
    <row r="46">
      <c r="A46" s="34" t="s">
        <v>35</v>
      </c>
      <c r="B46" s="33"/>
      <c r="C46" s="33"/>
    </row>
    <row r="47">
      <c r="A47" s="32" t="s">
        <v>58</v>
      </c>
      <c r="B47" s="33"/>
      <c r="C47" s="33"/>
    </row>
    <row r="48">
      <c r="A48" s="35" t="s">
        <v>59</v>
      </c>
      <c r="B48" s="33"/>
      <c r="C48" s="33"/>
    </row>
    <row r="49">
      <c r="A49" s="36" t="s">
        <v>28</v>
      </c>
      <c r="B49" s="33"/>
      <c r="C49" s="33"/>
    </row>
    <row r="50">
      <c r="A50" s="34" t="s">
        <v>60</v>
      </c>
      <c r="B50" s="33"/>
      <c r="C50" s="33"/>
    </row>
    <row r="51">
      <c r="A51" s="34" t="s">
        <v>61</v>
      </c>
      <c r="B51" s="33"/>
      <c r="C51" s="33"/>
    </row>
    <row r="52">
      <c r="A52" s="34" t="s">
        <v>62</v>
      </c>
      <c r="B52" s="33"/>
      <c r="C52" s="33"/>
    </row>
    <row r="53">
      <c r="A53" s="34" t="s">
        <v>63</v>
      </c>
      <c r="B53" s="33"/>
      <c r="C53" s="33"/>
    </row>
    <row r="54">
      <c r="A54" s="37" t="s">
        <v>64</v>
      </c>
      <c r="B54" s="33"/>
      <c r="C54" s="33"/>
    </row>
    <row r="55">
      <c r="A55" s="36" t="s">
        <v>31</v>
      </c>
      <c r="B55" s="33"/>
      <c r="C55" s="33"/>
    </row>
    <row r="56">
      <c r="A56" s="37" t="s">
        <v>65</v>
      </c>
      <c r="B56" s="33"/>
      <c r="C56" s="33"/>
    </row>
    <row r="57">
      <c r="A57" s="36" t="s">
        <v>66</v>
      </c>
      <c r="B57" s="33"/>
      <c r="C57" s="33"/>
    </row>
    <row r="58">
      <c r="A58" s="37" t="s">
        <v>67</v>
      </c>
      <c r="B58" s="33"/>
      <c r="C58" s="33"/>
    </row>
    <row r="59">
      <c r="A59" s="36" t="s">
        <v>33</v>
      </c>
      <c r="B59" s="33"/>
      <c r="C59" s="33"/>
    </row>
    <row r="60">
      <c r="A60" s="34" t="s">
        <v>60</v>
      </c>
      <c r="B60" s="33"/>
      <c r="C60" s="33"/>
    </row>
    <row r="61">
      <c r="A61" s="34" t="s">
        <v>61</v>
      </c>
      <c r="B61" s="33"/>
      <c r="C61" s="33"/>
    </row>
    <row r="62">
      <c r="A62" s="37" t="s">
        <v>68</v>
      </c>
      <c r="B62" s="33"/>
      <c r="C62" s="33"/>
    </row>
    <row r="63">
      <c r="A63" s="35" t="s">
        <v>69</v>
      </c>
      <c r="B63" s="33"/>
      <c r="C63" s="33"/>
    </row>
    <row r="64">
      <c r="A64" s="32" t="s">
        <v>70</v>
      </c>
      <c r="B64" s="33"/>
      <c r="C64" s="33"/>
    </row>
    <row r="65">
      <c r="A65" s="36" t="s">
        <v>28</v>
      </c>
      <c r="B65" s="33"/>
      <c r="C65" s="33"/>
    </row>
    <row r="66">
      <c r="A66" s="34" t="s">
        <v>54</v>
      </c>
      <c r="B66" s="33"/>
      <c r="C66" s="33"/>
    </row>
    <row r="67">
      <c r="A67" s="34" t="s">
        <v>71</v>
      </c>
      <c r="B67" s="33"/>
      <c r="C67" s="33"/>
    </row>
    <row r="68">
      <c r="A68" s="34" t="s">
        <v>72</v>
      </c>
      <c r="B68" s="33"/>
      <c r="C68" s="33"/>
    </row>
    <row r="69">
      <c r="A69" s="34" t="s">
        <v>73</v>
      </c>
      <c r="B69" s="33"/>
      <c r="C69" s="33"/>
    </row>
    <row r="70">
      <c r="A70" s="34" t="s">
        <v>74</v>
      </c>
      <c r="B70" s="33"/>
      <c r="C70" s="33"/>
    </row>
    <row r="71">
      <c r="A71" s="34" t="s">
        <v>75</v>
      </c>
      <c r="B71" s="33"/>
      <c r="C71" s="33"/>
    </row>
    <row r="72">
      <c r="A72" s="34" t="s">
        <v>76</v>
      </c>
      <c r="B72" s="33"/>
      <c r="C72" s="33"/>
    </row>
    <row r="73">
      <c r="A73" s="34" t="s">
        <v>77</v>
      </c>
      <c r="B73" s="33"/>
      <c r="C73" s="33"/>
    </row>
    <row r="74">
      <c r="A74" s="34" t="s">
        <v>78</v>
      </c>
      <c r="B74" s="33"/>
      <c r="C74" s="33"/>
    </row>
    <row r="75">
      <c r="A75" s="34" t="s">
        <v>79</v>
      </c>
      <c r="B75" s="33"/>
      <c r="C75" s="33"/>
    </row>
    <row r="76">
      <c r="A76" s="34" t="s">
        <v>80</v>
      </c>
      <c r="B76" s="33"/>
      <c r="C76" s="33"/>
    </row>
    <row r="77">
      <c r="A77" s="34" t="s">
        <v>81</v>
      </c>
      <c r="B77" s="33"/>
      <c r="C77" s="33"/>
    </row>
    <row r="78">
      <c r="A78" s="34" t="s">
        <v>82</v>
      </c>
      <c r="B78" s="33"/>
      <c r="C78" s="33"/>
    </row>
    <row r="79">
      <c r="A79" s="37" t="s">
        <v>83</v>
      </c>
      <c r="B79" s="33"/>
      <c r="C79" s="33"/>
    </row>
    <row r="80">
      <c r="A80" s="36" t="s">
        <v>31</v>
      </c>
      <c r="B80" s="33"/>
      <c r="C80" s="33"/>
    </row>
    <row r="81">
      <c r="A81" s="37" t="s">
        <v>84</v>
      </c>
      <c r="B81" s="33"/>
      <c r="C81" s="33"/>
    </row>
    <row r="82">
      <c r="A82" s="36" t="s">
        <v>33</v>
      </c>
      <c r="B82" s="33"/>
      <c r="C82" s="33"/>
    </row>
    <row r="83">
      <c r="A83" s="37" t="s">
        <v>57</v>
      </c>
      <c r="B83" s="33"/>
      <c r="C83" s="33"/>
    </row>
    <row r="84">
      <c r="A84" s="36" t="s">
        <v>85</v>
      </c>
      <c r="B84" s="33"/>
      <c r="C84" s="33"/>
    </row>
    <row r="85">
      <c r="A85" s="34" t="s">
        <v>86</v>
      </c>
      <c r="B85" s="33"/>
      <c r="C85" s="33"/>
    </row>
    <row r="86">
      <c r="A86" s="34"/>
      <c r="B86" s="33"/>
      <c r="C86" s="33"/>
    </row>
    <row r="87">
      <c r="A87" s="34"/>
      <c r="B87" s="33"/>
      <c r="C87" s="33"/>
    </row>
    <row r="88">
      <c r="A88" s="33"/>
      <c r="B88" s="33"/>
      <c r="C88" s="33"/>
    </row>
    <row r="89">
      <c r="A89" s="33"/>
      <c r="B89" s="33"/>
    </row>
    <row r="90">
      <c r="A90" s="33"/>
      <c r="B90" s="33"/>
    </row>
    <row r="91">
      <c r="A91" s="33"/>
      <c r="B91" s="33"/>
    </row>
    <row r="92">
      <c r="A92" s="33"/>
      <c r="B92" s="3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6" t="s">
        <v>26</v>
      </c>
      <c r="B1" s="33"/>
      <c r="C1" s="33"/>
    </row>
    <row r="2">
      <c r="A2" s="35" t="s">
        <v>27</v>
      </c>
      <c r="B2" s="33"/>
      <c r="C2" s="33"/>
    </row>
    <row r="3">
      <c r="A3" s="36" t="s">
        <v>28</v>
      </c>
      <c r="B3" s="33"/>
      <c r="C3" s="33"/>
    </row>
    <row r="4">
      <c r="A4" s="34" t="s">
        <v>29</v>
      </c>
      <c r="B4" s="33"/>
      <c r="C4" s="33"/>
    </row>
    <row r="5">
      <c r="A5" s="37" t="s">
        <v>30</v>
      </c>
      <c r="B5" s="33"/>
      <c r="C5" s="33"/>
    </row>
    <row r="6">
      <c r="A6" s="36" t="s">
        <v>31</v>
      </c>
      <c r="B6" s="33"/>
      <c r="C6" s="33"/>
    </row>
    <row r="7">
      <c r="A7" s="38" t="s">
        <v>32</v>
      </c>
      <c r="B7" s="33"/>
      <c r="C7" s="33"/>
    </row>
    <row r="8">
      <c r="A8" s="36" t="s">
        <v>33</v>
      </c>
      <c r="B8" s="33"/>
      <c r="C8" s="33"/>
    </row>
    <row r="9">
      <c r="A9" s="37" t="s">
        <v>34</v>
      </c>
      <c r="B9" s="33"/>
      <c r="C9" s="33"/>
    </row>
    <row r="10">
      <c r="A10" s="34" t="s">
        <v>35</v>
      </c>
      <c r="B10" s="33"/>
      <c r="C10" s="33"/>
    </row>
    <row r="11">
      <c r="A11" s="35" t="s">
        <v>37</v>
      </c>
      <c r="B11" s="33"/>
      <c r="C11" s="33"/>
    </row>
    <row r="12">
      <c r="A12" s="36" t="s">
        <v>28</v>
      </c>
      <c r="B12" s="33"/>
      <c r="C12" s="33"/>
    </row>
    <row r="13">
      <c r="A13" s="34" t="s">
        <v>29</v>
      </c>
      <c r="B13" s="33"/>
      <c r="C13" s="33"/>
    </row>
    <row r="14">
      <c r="A14" s="34" t="s">
        <v>38</v>
      </c>
      <c r="B14" s="33"/>
      <c r="C14" s="33"/>
    </row>
    <row r="15">
      <c r="A15" s="37" t="s">
        <v>39</v>
      </c>
      <c r="B15" s="33"/>
      <c r="C15" s="33"/>
    </row>
    <row r="16">
      <c r="A16" s="36" t="s">
        <v>31</v>
      </c>
      <c r="B16" s="33"/>
      <c r="C16" s="33"/>
    </row>
    <row r="17">
      <c r="A17" s="38" t="s">
        <v>40</v>
      </c>
      <c r="B17" s="33"/>
      <c r="C17" s="33"/>
    </row>
    <row r="18">
      <c r="A18" s="36" t="s">
        <v>87</v>
      </c>
      <c r="B18" s="33"/>
      <c r="C18" s="33"/>
    </row>
    <row r="19">
      <c r="A19" s="38" t="s">
        <v>88</v>
      </c>
      <c r="B19" s="33"/>
      <c r="C19" s="33"/>
    </row>
    <row r="20">
      <c r="A20" s="36" t="s">
        <v>33</v>
      </c>
      <c r="B20" s="33"/>
      <c r="C20" s="33"/>
    </row>
    <row r="21">
      <c r="A21" s="34" t="s">
        <v>29</v>
      </c>
      <c r="B21" s="33"/>
      <c r="C21" s="33"/>
    </row>
    <row r="22">
      <c r="A22" s="37" t="s">
        <v>41</v>
      </c>
      <c r="B22" s="33"/>
      <c r="C22" s="33"/>
    </row>
    <row r="23">
      <c r="A23" s="34" t="s">
        <v>35</v>
      </c>
      <c r="B23" s="33"/>
      <c r="C23" s="33"/>
    </row>
    <row r="24">
      <c r="A24" s="35" t="s">
        <v>43</v>
      </c>
      <c r="B24" s="33"/>
      <c r="C24" s="33"/>
    </row>
    <row r="25">
      <c r="A25" s="36" t="s">
        <v>28</v>
      </c>
      <c r="B25" s="33"/>
      <c r="C25" s="33"/>
    </row>
    <row r="26">
      <c r="A26" s="34" t="s">
        <v>44</v>
      </c>
      <c r="B26" s="33"/>
      <c r="C26" s="33"/>
    </row>
    <row r="27">
      <c r="A27" s="34" t="s">
        <v>45</v>
      </c>
      <c r="B27" s="33"/>
      <c r="C27" s="33"/>
    </row>
    <row r="28">
      <c r="A28" s="34" t="s">
        <v>46</v>
      </c>
      <c r="B28" s="33"/>
      <c r="C28" s="33"/>
    </row>
    <row r="29">
      <c r="A29" s="34" t="s">
        <v>47</v>
      </c>
      <c r="B29" s="33"/>
      <c r="C29" s="33"/>
    </row>
    <row r="30">
      <c r="A30" s="37" t="s">
        <v>48</v>
      </c>
      <c r="B30" s="33"/>
      <c r="C30" s="33"/>
    </row>
    <row r="31">
      <c r="A31" s="36" t="s">
        <v>31</v>
      </c>
      <c r="B31" s="33"/>
      <c r="C31" s="33"/>
    </row>
    <row r="32">
      <c r="A32" s="37" t="s">
        <v>49</v>
      </c>
      <c r="B32" s="33"/>
      <c r="C32" s="33"/>
    </row>
    <row r="33">
      <c r="A33" s="36" t="s">
        <v>66</v>
      </c>
      <c r="B33" s="33"/>
      <c r="C33" s="33"/>
    </row>
    <row r="34">
      <c r="A34" s="37" t="s">
        <v>51</v>
      </c>
      <c r="B34" s="33"/>
      <c r="C34" s="33"/>
    </row>
    <row r="35">
      <c r="A35" s="34" t="s">
        <v>35</v>
      </c>
      <c r="B35" s="33"/>
      <c r="C35" s="33"/>
    </row>
    <row r="36">
      <c r="A36" s="35" t="s">
        <v>53</v>
      </c>
      <c r="B36" s="33"/>
      <c r="C36" s="33"/>
    </row>
    <row r="37">
      <c r="A37" s="36" t="s">
        <v>28</v>
      </c>
      <c r="B37" s="33"/>
      <c r="C37" s="33"/>
    </row>
    <row r="38">
      <c r="A38" s="34" t="s">
        <v>54</v>
      </c>
      <c r="B38" s="33"/>
      <c r="C38" s="33"/>
    </row>
    <row r="39">
      <c r="A39" s="37" t="s">
        <v>55</v>
      </c>
      <c r="B39" s="33"/>
      <c r="C39" s="33"/>
    </row>
    <row r="40">
      <c r="A40" s="36" t="s">
        <v>31</v>
      </c>
      <c r="B40" s="33"/>
      <c r="C40" s="33"/>
    </row>
    <row r="41">
      <c r="A41" s="37" t="s">
        <v>56</v>
      </c>
      <c r="B41" s="33"/>
      <c r="C41" s="33"/>
    </row>
    <row r="42">
      <c r="A42" s="36" t="s">
        <v>33</v>
      </c>
      <c r="B42" s="33"/>
      <c r="C42" s="33"/>
    </row>
    <row r="43">
      <c r="A43" s="37" t="s">
        <v>57</v>
      </c>
      <c r="B43" s="33"/>
      <c r="C43" s="33"/>
    </row>
    <row r="44">
      <c r="A44" s="34" t="s">
        <v>35</v>
      </c>
      <c r="B44" s="33"/>
      <c r="C44" s="33"/>
    </row>
    <row r="45">
      <c r="A45" s="35" t="s">
        <v>59</v>
      </c>
      <c r="B45" s="33"/>
      <c r="C45" s="33"/>
    </row>
    <row r="46">
      <c r="A46" s="36" t="s">
        <v>28</v>
      </c>
      <c r="B46" s="33"/>
      <c r="C46" s="33"/>
    </row>
    <row r="47">
      <c r="A47" s="34" t="s">
        <v>60</v>
      </c>
      <c r="B47" s="33"/>
      <c r="C47" s="33"/>
    </row>
    <row r="48">
      <c r="A48" s="34" t="s">
        <v>61</v>
      </c>
      <c r="B48" s="33"/>
      <c r="C48" s="33"/>
    </row>
    <row r="49">
      <c r="A49" s="34" t="s">
        <v>62</v>
      </c>
      <c r="B49" s="33"/>
      <c r="C49" s="33"/>
    </row>
    <row r="50">
      <c r="A50" s="34" t="s">
        <v>63</v>
      </c>
      <c r="B50" s="33"/>
      <c r="C50" s="33"/>
    </row>
    <row r="51">
      <c r="A51" s="34" t="s">
        <v>64</v>
      </c>
      <c r="B51" s="33"/>
      <c r="C51" s="33"/>
    </row>
    <row r="52">
      <c r="A52" s="36" t="s">
        <v>31</v>
      </c>
      <c r="B52" s="33"/>
      <c r="C52" s="33"/>
    </row>
    <row r="53">
      <c r="A53" s="37" t="s">
        <v>65</v>
      </c>
      <c r="B53" s="33"/>
      <c r="C53" s="33"/>
    </row>
    <row r="54">
      <c r="A54" s="36" t="s">
        <v>66</v>
      </c>
      <c r="B54" s="33"/>
      <c r="C54" s="33"/>
    </row>
    <row r="55">
      <c r="A55" s="37" t="s">
        <v>67</v>
      </c>
      <c r="B55" s="33"/>
      <c r="C55" s="33"/>
    </row>
    <row r="56">
      <c r="A56" s="36" t="s">
        <v>33</v>
      </c>
      <c r="B56" s="33"/>
      <c r="C56" s="33"/>
    </row>
    <row r="57">
      <c r="A57" s="34" t="s">
        <v>60</v>
      </c>
      <c r="B57" s="33"/>
      <c r="C57" s="33"/>
    </row>
    <row r="58">
      <c r="A58" s="34" t="s">
        <v>61</v>
      </c>
      <c r="B58" s="33"/>
      <c r="C58" s="33"/>
    </row>
    <row r="59">
      <c r="A59" s="37" t="s">
        <v>68</v>
      </c>
      <c r="B59" s="33"/>
      <c r="C59" s="33"/>
    </row>
    <row r="60">
      <c r="A60" s="34" t="s">
        <v>35</v>
      </c>
      <c r="B60" s="33"/>
      <c r="C60" s="33"/>
    </row>
    <row r="61">
      <c r="A61" s="35" t="s">
        <v>89</v>
      </c>
      <c r="B61" s="33"/>
      <c r="C61" s="33"/>
    </row>
    <row r="62">
      <c r="A62" s="36" t="s">
        <v>28</v>
      </c>
      <c r="B62" s="33"/>
      <c r="C62" s="33"/>
    </row>
    <row r="63">
      <c r="A63" s="34" t="s">
        <v>54</v>
      </c>
      <c r="B63" s="33"/>
      <c r="C63" s="33"/>
    </row>
    <row r="64">
      <c r="A64" s="34" t="s">
        <v>90</v>
      </c>
      <c r="B64" s="33"/>
      <c r="C64" s="33"/>
    </row>
    <row r="65">
      <c r="A65" s="34" t="s">
        <v>91</v>
      </c>
      <c r="B65" s="33"/>
      <c r="C65" s="33"/>
    </row>
    <row r="66">
      <c r="A66" s="39" t="s">
        <v>92</v>
      </c>
      <c r="B66" s="33"/>
      <c r="C66" s="33"/>
    </row>
    <row r="67">
      <c r="A67" s="37" t="s">
        <v>93</v>
      </c>
      <c r="B67" s="33"/>
      <c r="C67" s="33"/>
    </row>
    <row r="68">
      <c r="A68" s="35" t="s">
        <v>69</v>
      </c>
      <c r="B68" s="33"/>
      <c r="C68" s="33"/>
    </row>
    <row r="69">
      <c r="A69" s="36" t="s">
        <v>28</v>
      </c>
      <c r="B69" s="33"/>
      <c r="C69" s="33"/>
    </row>
    <row r="70">
      <c r="A70" s="34" t="s">
        <v>54</v>
      </c>
      <c r="B70" s="33"/>
      <c r="C70" s="33"/>
    </row>
    <row r="71">
      <c r="A71" s="34" t="s">
        <v>94</v>
      </c>
      <c r="B71" s="33"/>
      <c r="C71" s="33"/>
    </row>
    <row r="72">
      <c r="A72" s="34" t="s">
        <v>95</v>
      </c>
      <c r="B72" s="33"/>
      <c r="C72" s="33"/>
    </row>
    <row r="73">
      <c r="A73" s="34" t="s">
        <v>96</v>
      </c>
      <c r="B73" s="33"/>
      <c r="C73" s="33"/>
    </row>
    <row r="74">
      <c r="A74" s="34" t="s">
        <v>97</v>
      </c>
      <c r="B74" s="33"/>
      <c r="C74" s="33"/>
    </row>
    <row r="75">
      <c r="A75" s="34" t="s">
        <v>98</v>
      </c>
      <c r="B75" s="33"/>
      <c r="C75" s="33"/>
    </row>
    <row r="76">
      <c r="A76" s="34" t="s">
        <v>99</v>
      </c>
      <c r="B76" s="33"/>
      <c r="C76" s="33"/>
    </row>
    <row r="77">
      <c r="A77" s="34" t="s">
        <v>100</v>
      </c>
      <c r="B77" s="33"/>
      <c r="C77" s="33"/>
    </row>
    <row r="78">
      <c r="A78" s="34" t="s">
        <v>101</v>
      </c>
      <c r="B78" s="33"/>
      <c r="C78" s="33"/>
    </row>
    <row r="79">
      <c r="A79" s="34" t="s">
        <v>102</v>
      </c>
      <c r="B79" s="33"/>
      <c r="C79" s="33"/>
    </row>
    <row r="80">
      <c r="A80" s="34" t="s">
        <v>103</v>
      </c>
      <c r="B80" s="33"/>
      <c r="C80" s="33"/>
    </row>
    <row r="81">
      <c r="A81" s="34" t="s">
        <v>104</v>
      </c>
      <c r="B81" s="33"/>
      <c r="C81" s="33"/>
    </row>
    <row r="82">
      <c r="A82" s="34" t="s">
        <v>105</v>
      </c>
      <c r="B82" s="33"/>
      <c r="C82" s="33"/>
    </row>
    <row r="83">
      <c r="A83" s="37" t="s">
        <v>106</v>
      </c>
      <c r="B83" s="33"/>
      <c r="C83" s="33"/>
    </row>
    <row r="84">
      <c r="A84" s="36" t="s">
        <v>31</v>
      </c>
      <c r="B84" s="33"/>
      <c r="C84" s="33"/>
    </row>
    <row r="85">
      <c r="A85" s="37" t="s">
        <v>107</v>
      </c>
      <c r="B85" s="33"/>
      <c r="C85" s="33"/>
    </row>
    <row r="86">
      <c r="A86" s="36" t="s">
        <v>33</v>
      </c>
      <c r="B86" s="33"/>
      <c r="C86" s="33"/>
    </row>
    <row r="87">
      <c r="A87" s="37" t="s">
        <v>57</v>
      </c>
      <c r="B87" s="33"/>
      <c r="C87" s="33"/>
    </row>
    <row r="88">
      <c r="A88" s="36" t="s">
        <v>85</v>
      </c>
      <c r="B88" s="33"/>
      <c r="C88" s="33"/>
    </row>
    <row r="89">
      <c r="A89" s="34" t="s">
        <v>86</v>
      </c>
      <c r="B89" s="33"/>
      <c r="C89" s="33"/>
    </row>
    <row r="90">
      <c r="A90" s="33"/>
      <c r="B90" s="33"/>
      <c r="C90" s="33"/>
    </row>
    <row r="91">
      <c r="A91" s="33"/>
      <c r="B91" s="33"/>
      <c r="C91" s="33"/>
    </row>
    <row r="92">
      <c r="A92" s="33"/>
      <c r="B92" s="33"/>
      <c r="C92" s="33"/>
    </row>
    <row r="93">
      <c r="A93" s="33"/>
      <c r="B93" s="33"/>
      <c r="C93" s="33"/>
    </row>
    <row r="94">
      <c r="A94" s="33"/>
      <c r="B94" s="33"/>
      <c r="C94" s="33"/>
    </row>
    <row r="95">
      <c r="A95" s="33"/>
      <c r="B95" s="33"/>
      <c r="C95" s="33"/>
    </row>
    <row r="96">
      <c r="A96" s="33"/>
      <c r="B96" s="33"/>
      <c r="C96" s="33"/>
    </row>
    <row r="97">
      <c r="A97" s="33"/>
      <c r="B97" s="33"/>
      <c r="C97" s="33"/>
    </row>
    <row r="98">
      <c r="A98" s="33"/>
      <c r="B98" s="33"/>
      <c r="C98" s="33"/>
    </row>
    <row r="99">
      <c r="A99" s="33"/>
      <c r="B99" s="33"/>
      <c r="C99" s="33"/>
    </row>
    <row r="100">
      <c r="A100" s="33"/>
      <c r="B100" s="33"/>
      <c r="C100" s="33"/>
    </row>
    <row r="101">
      <c r="A101" s="33"/>
      <c r="B101" s="33"/>
      <c r="C101" s="33"/>
    </row>
  </sheetData>
  <drawing r:id="rId1"/>
</worksheet>
</file>