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Queries" sheetId="2" r:id="rId5"/>
    <sheet state="visible" name="Funnel by category" sheetId="3" r:id="rId6"/>
  </sheets>
  <definedNames/>
  <calcPr/>
</workbook>
</file>

<file path=xl/sharedStrings.xml><?xml version="1.0" encoding="utf-8"?>
<sst xmlns="http://schemas.openxmlformats.org/spreadsheetml/2006/main" count="119" uniqueCount="65">
  <si>
    <t>Funnel analysis by top 3 countries</t>
  </si>
  <si>
    <t>event_order</t>
  </si>
  <si>
    <t>event_name</t>
  </si>
  <si>
    <t>United States</t>
  </si>
  <si>
    <t>India</t>
  </si>
  <si>
    <t>Canada</t>
  </si>
  <si>
    <t>Full_perc</t>
  </si>
  <si>
    <t>United States perc_retained</t>
  </si>
  <si>
    <t>India perc_retained</t>
  </si>
  <si>
    <t>Canada perc_retained</t>
  </si>
  <si>
    <t>US helper</t>
  </si>
  <si>
    <t>perc</t>
  </si>
  <si>
    <t>India helper</t>
  </si>
  <si>
    <t>Page view</t>
  </si>
  <si>
    <t>View item</t>
  </si>
  <si>
    <t>*Greater than average</t>
  </si>
  <si>
    <t>Add to cart</t>
  </si>
  <si>
    <t>*Less than average</t>
  </si>
  <si>
    <t>Begin checkout</t>
  </si>
  <si>
    <t>Add payment info</t>
  </si>
  <si>
    <t>Purchase</t>
  </si>
  <si>
    <t>Canada helper</t>
  </si>
  <si>
    <t>US, India, Canada funnel analysis by device category</t>
  </si>
  <si>
    <t>desktop</t>
  </si>
  <si>
    <t>mobile</t>
  </si>
  <si>
    <t>desktop perc_retained</t>
  </si>
  <si>
    <t>mobile perc_retained</t>
  </si>
  <si>
    <t>page_view</t>
  </si>
  <si>
    <t>view_item</t>
  </si>
  <si>
    <t>add_to_cart</t>
  </si>
  <si>
    <t>begin_checkout</t>
  </si>
  <si>
    <t>add_payment_info</t>
  </si>
  <si>
    <t>purchase</t>
  </si>
  <si>
    <r>
      <rPr>
        <rFont val="Arial"/>
        <b/>
        <color theme="1"/>
        <sz val="13.0"/>
      </rPr>
      <t xml:space="preserve">Key insights:
</t>
    </r>
    <r>
      <rPr>
        <rFont val="Arial"/>
        <b/>
        <color theme="1"/>
        <sz val="12.0"/>
      </rPr>
      <t xml:space="preserve">1. </t>
    </r>
    <r>
      <rPr>
        <rFont val="Arial"/>
        <color theme="1"/>
        <sz val="12.0"/>
      </rPr>
      <t>While</t>
    </r>
    <r>
      <rPr>
        <rFont val="Arial"/>
        <b/>
        <color theme="1"/>
        <sz val="12.0"/>
      </rPr>
      <t xml:space="preserve"> Canada</t>
    </r>
    <r>
      <rPr>
        <rFont val="Arial"/>
        <color theme="1"/>
        <sz val="12.0"/>
      </rPr>
      <t xml:space="preserve"> shows the </t>
    </r>
    <r>
      <rPr>
        <rFont val="Arial"/>
        <b/>
        <color theme="1"/>
        <sz val="12.0"/>
      </rPr>
      <t>highest funnel conversion rates</t>
    </r>
    <r>
      <rPr>
        <rFont val="Arial"/>
        <color theme="1"/>
        <sz val="12.0"/>
      </rPr>
      <t>, the differences compared to the US and India are minima</t>
    </r>
    <r>
      <rPr>
        <rFont val="Arial"/>
        <b/>
        <color theme="1"/>
        <sz val="12.0"/>
      </rPr>
      <t xml:space="preserve">l.
</t>
    </r>
    <r>
      <rPr>
        <rFont val="Arial"/>
        <color theme="1"/>
        <sz val="12.0"/>
      </rPr>
      <t xml:space="preserve">2. </t>
    </r>
    <r>
      <rPr>
        <rFont val="Arial"/>
        <b/>
        <color theme="1"/>
        <sz val="12.0"/>
      </rPr>
      <t>Dekstop</t>
    </r>
    <r>
      <rPr>
        <rFont val="Arial"/>
        <color theme="1"/>
        <sz val="12.0"/>
      </rPr>
      <t xml:space="preserve"> is ahead of mobile by total user purchases, but have </t>
    </r>
    <r>
      <rPr>
        <rFont val="Arial"/>
        <b/>
        <color theme="1"/>
        <sz val="12.0"/>
      </rPr>
      <t>slightly worse funnel rates</t>
    </r>
    <r>
      <rPr>
        <rFont val="Arial"/>
        <color theme="1"/>
        <sz val="12.0"/>
      </rPr>
      <t>.</t>
    </r>
    <r>
      <rPr>
        <rFont val="Arial"/>
        <b/>
        <color theme="1"/>
        <sz val="12.0"/>
      </rPr>
      <t xml:space="preserve">
</t>
    </r>
    <r>
      <rPr>
        <rFont val="Arial"/>
        <color theme="1"/>
        <sz val="12.0"/>
      </rPr>
      <t xml:space="preserve">
3. </t>
    </r>
    <r>
      <rPr>
        <rFont val="Arial"/>
        <b/>
        <color theme="1"/>
        <sz val="12.0"/>
      </rPr>
      <t>Highest</t>
    </r>
    <r>
      <rPr>
        <rFont val="Arial"/>
        <color theme="1"/>
        <sz val="12.0"/>
      </rPr>
      <t xml:space="preserve"> user percentage</t>
    </r>
    <r>
      <rPr>
        <rFont val="Arial"/>
        <b/>
        <color theme="1"/>
        <sz val="12.0"/>
      </rPr>
      <t xml:space="preserve"> drop rate</t>
    </r>
    <r>
      <rPr>
        <rFont val="Arial"/>
        <color theme="1"/>
        <sz val="12.0"/>
      </rPr>
      <t xml:space="preserve"> is between </t>
    </r>
    <r>
      <rPr>
        <rFont val="Arial"/>
        <b/>
        <color theme="1"/>
        <sz val="12.0"/>
      </rPr>
      <t>page view</t>
    </r>
    <r>
      <rPr>
        <rFont val="Arial"/>
        <color theme="1"/>
        <sz val="12.0"/>
      </rPr>
      <t xml:space="preserve"> and</t>
    </r>
    <r>
      <rPr>
        <rFont val="Arial"/>
        <b/>
        <color theme="1"/>
        <sz val="12.0"/>
      </rPr>
      <t xml:space="preserve"> item view</t>
    </r>
    <r>
      <rPr>
        <rFont val="Arial"/>
        <color theme="1"/>
        <sz val="12.0"/>
      </rPr>
      <t xml:space="preserve"> with almost of 77% of users droping.
4. Only </t>
    </r>
    <r>
      <rPr>
        <rFont val="Arial"/>
        <b/>
        <color theme="1"/>
        <sz val="12.0"/>
      </rPr>
      <t>4.73%</t>
    </r>
    <r>
      <rPr>
        <rFont val="Arial"/>
        <color theme="1"/>
        <sz val="12.0"/>
      </rPr>
      <t xml:space="preserve"> of </t>
    </r>
    <r>
      <rPr>
        <rFont val="Arial"/>
        <b/>
        <color theme="1"/>
        <sz val="12.0"/>
      </rPr>
      <t>users remain</t>
    </r>
    <r>
      <rPr>
        <rFont val="Arial"/>
        <color theme="1"/>
        <sz val="12.0"/>
      </rPr>
      <t xml:space="preserve"> between </t>
    </r>
    <r>
      <rPr>
        <rFont val="Arial"/>
        <b/>
        <color theme="1"/>
        <sz val="12.0"/>
      </rPr>
      <t xml:space="preserve">page view </t>
    </r>
    <r>
      <rPr>
        <rFont val="Arial"/>
        <color theme="1"/>
        <sz val="12.0"/>
      </rPr>
      <t>and</t>
    </r>
    <r>
      <rPr>
        <rFont val="Arial"/>
        <b/>
        <color theme="1"/>
        <sz val="12.0"/>
      </rPr>
      <t xml:space="preserve"> adding to the cart.</t>
    </r>
  </si>
  <si>
    <r>
      <rPr>
        <rFont val="Arial"/>
        <b/>
        <color theme="1"/>
        <sz val="13.0"/>
      </rPr>
      <t xml:space="preserve">Goals:
</t>
    </r>
    <r>
      <rPr>
        <rFont val="Arial"/>
        <color theme="1"/>
      </rPr>
      <t xml:space="preserve">
</t>
    </r>
    <r>
      <rPr>
        <rFont val="Arial"/>
        <color theme="1"/>
        <sz val="12.0"/>
      </rPr>
      <t>1.</t>
    </r>
    <r>
      <rPr>
        <rFont val="Arial"/>
        <b/>
        <color theme="1"/>
        <sz val="12.0"/>
      </rPr>
      <t xml:space="preserve"> Optimize</t>
    </r>
    <r>
      <rPr>
        <rFont val="Arial"/>
        <color theme="1"/>
        <sz val="12.0"/>
      </rPr>
      <t xml:space="preserve"> </t>
    </r>
    <r>
      <rPr>
        <rFont val="Arial"/>
        <b/>
        <color theme="1"/>
        <sz val="12.0"/>
      </rPr>
      <t>page</t>
    </r>
    <r>
      <rPr>
        <rFont val="Arial"/>
        <color theme="1"/>
        <sz val="12.0"/>
      </rPr>
      <t xml:space="preserve"> and </t>
    </r>
    <r>
      <rPr>
        <rFont val="Arial"/>
        <b/>
        <color theme="1"/>
        <sz val="12.0"/>
      </rPr>
      <t xml:space="preserve">item views </t>
    </r>
    <r>
      <rPr>
        <rFont val="Arial"/>
        <color theme="1"/>
        <sz val="12.0"/>
      </rPr>
      <t xml:space="preserve">by improving load speed, decluttering layout, and showing more relevant products to reduce drop-off and drive deeper engagement.
2. Focusing on </t>
    </r>
    <r>
      <rPr>
        <rFont val="Arial"/>
        <b/>
        <color theme="1"/>
        <sz val="12.0"/>
      </rPr>
      <t xml:space="preserve">improving website qualities </t>
    </r>
    <r>
      <rPr>
        <rFont val="Arial"/>
        <color theme="1"/>
        <sz val="12.0"/>
      </rPr>
      <t xml:space="preserve">for </t>
    </r>
    <r>
      <rPr>
        <rFont val="Arial"/>
        <b/>
        <color theme="1"/>
        <sz val="12.0"/>
      </rPr>
      <t xml:space="preserve">dekstop devices </t>
    </r>
    <r>
      <rPr>
        <rFont val="Arial"/>
        <color theme="1"/>
        <sz val="12.0"/>
      </rPr>
      <t xml:space="preserve">as they have slightly worse funnel rates.
</t>
    </r>
  </si>
  <si>
    <t>-- Ranked timestamps to deduplicate</t>
  </si>
  <si>
    <t>WITH ranked_events AS (</t>
  </si>
  <si>
    <t>SELECT *,</t>
  </si>
  <si>
    <t>ROW_NUMBER() OVER (PARTITION BY user_pseudo_id, event_name ORDER BY event_timestamp) AS row_num</t>
  </si>
  <si>
    <t>FROM `turing_data_analytics.raw_events`),</t>
  </si>
  <si>
    <t>-- Identified Top 3 Countries by total number of events</t>
  </si>
  <si>
    <t>top_countries AS (</t>
  </si>
  <si>
    <t>SELECT</t>
  </si>
  <si>
    <t>country,</t>
  </si>
  <si>
    <t>COUNT(user_pseudo_id) AS total_events</t>
  </si>
  <si>
    <t>FROM ranked_events</t>
  </si>
  <si>
    <t>GROUP BY country</t>
  </si>
  <si>
    <t>ORDER BY total_events DESC</t>
  </si>
  <si>
    <t>LIMIT 3)</t>
  </si>
  <si>
    <t>-- Chose unique timestamp and 6 events for funnel analysis</t>
  </si>
  <si>
    <t>fe.event_name,</t>
  </si>
  <si>
    <t>fe.country,</t>
  </si>
  <si>
    <t>COUNT(*) AS users</t>
  </si>
  <si>
    <t>FROM ranked_events fe</t>
  </si>
  <si>
    <t>JOIN top_countries tc</t>
  </si>
  <si>
    <t>ON fe.country = tc.country</t>
  </si>
  <si>
    <t>WHERE row_num = 1</t>
  </si>
  <si>
    <t>AND event_name IN ('page_view', 'view_item', 'add_to_cart', 'begin_checkout', 'add_payment_info', 'purchase')</t>
  </si>
  <si>
    <t>GROUP BY fe.event_name, fe.country</t>
  </si>
  <si>
    <t>Order by country, users desc</t>
  </si>
  <si>
    <t>dekstop</t>
  </si>
  <si>
    <t>dekstop perc_drop</t>
  </si>
  <si>
    <t>mobile perc_drop</t>
  </si>
  <si>
    <t>mobile helper</t>
  </si>
  <si>
    <t>dekstop helper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</si>
</sst>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6.0"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color rgb="FFFFFFFF"/>
      <name val="Arial"/>
      <scheme val="minor"/>
    </font>
    <font>
      <b/>
      <color theme="1"/>
      <name val="Arial"/>
    </font>
    <font>
      <color rgb="FF000000"/>
      <name val="Arial"/>
      <scheme val="minor"/>
    </font>
    <font>
      <sz val="9.0"/>
      <color theme="1"/>
      <name val="Arial"/>
    </font>
    <font>
      <b/>
      <sz val="16.0"/>
      <color theme="1"/>
      <name val="Arial"/>
      <scheme val="minor"/>
    </font>
    <font>
      <color theme="1"/>
      <name val="Arial"/>
      <scheme val="minor"/>
    </font>
    <font>
      <sz val="12.0"/>
      <color rgb="FFB80672"/>
      <name val="&quot;Roboto Mono&quot;"/>
    </font>
    <font>
      <sz val="12.0"/>
      <color theme="1"/>
      <name val="Arial"/>
      <scheme val="minor"/>
    </font>
    <font>
      <sz val="12.0"/>
      <color rgb="FF000000"/>
      <name val="&quot;Roboto Mono&quot;"/>
    </font>
    <font>
      <sz val="12.0"/>
      <color rgb="FF000000"/>
      <name val="Arial"/>
      <scheme val="minor"/>
    </font>
    <font>
      <sz val="12.0"/>
      <color rgb="FF202124"/>
      <name val="&quot;Roboto Mono&quot;"/>
    </font>
    <font>
      <sz val="12.0"/>
      <color rgb="FF3C4043"/>
      <name val="&quot;Roboto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0" xfId="0" applyAlignment="1" applyFont="1" applyNumberFormat="1">
      <alignment vertical="bottom"/>
    </xf>
    <xf borderId="0" fillId="2" fontId="3" numFmtId="3" xfId="0" applyAlignment="1" applyFont="1" applyNumberFormat="1">
      <alignment vertical="bottom"/>
    </xf>
    <xf borderId="0" fillId="2" fontId="3" numFmtId="3" xfId="0" applyAlignment="1" applyFont="1" applyNumberFormat="1">
      <alignment readingOrder="0" vertical="bottom"/>
    </xf>
    <xf borderId="0" fillId="2" fontId="5" numFmtId="10" xfId="0" applyFont="1" applyNumberFormat="1"/>
    <xf borderId="0" fillId="2" fontId="3" numFmtId="3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3" fontId="6" numFmtId="0" xfId="0" applyAlignment="1" applyFill="1" applyFont="1">
      <alignment readingOrder="0" vertical="bottom"/>
    </xf>
    <xf borderId="0" fillId="2" fontId="2" numFmtId="10" xfId="0" applyAlignment="1" applyFont="1" applyNumberFormat="1">
      <alignment vertical="bottom"/>
    </xf>
    <xf borderId="0" fillId="2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4" fontId="6" numFmtId="0" xfId="0" applyAlignment="1" applyFill="1" applyFont="1">
      <alignment readingOrder="0" vertical="bottom"/>
    </xf>
    <xf borderId="0" fillId="0" fontId="2" numFmtId="3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5" numFmtId="0" xfId="0" applyFont="1"/>
    <xf borderId="0" fillId="0" fontId="5" numFmtId="0" xfId="0" applyFont="1"/>
    <xf borderId="0" fillId="0" fontId="3" numFmtId="3" xfId="0" applyAlignment="1" applyFont="1" applyNumberFormat="1">
      <alignment readingOrder="0" vertical="bottom"/>
    </xf>
    <xf borderId="0" fillId="0" fontId="7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0" numFmtId="10" xfId="0" applyFont="1" applyNumberFormat="1"/>
    <xf borderId="0" fillId="0" fontId="2" numFmtId="0" xfId="0" applyAlignment="1" applyFont="1">
      <alignment horizontal="left" readingOrder="0" shrinkToFit="0" vertical="top" wrapText="1"/>
    </xf>
    <xf borderId="0" fillId="2" fontId="11" numFmtId="0" xfId="0" applyAlignment="1" applyFont="1">
      <alignment readingOrder="0"/>
    </xf>
    <xf borderId="0" fillId="0" fontId="12" numFmtId="0" xfId="0" applyFont="1"/>
    <xf borderId="0" fillId="2" fontId="13" numFmtId="0" xfId="0" applyAlignment="1" applyFont="1">
      <alignment readingOrder="0"/>
    </xf>
    <xf borderId="0" fillId="0" fontId="14" numFmtId="0" xfId="0" applyFont="1"/>
    <xf borderId="0" fillId="2" fontId="15" numFmtId="0" xfId="0" applyFont="1"/>
    <xf borderId="0" fillId="2" fontId="16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United States funnel analysis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Overview!$M$4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Overview!$N$5:$N$10</c:f>
            </c:strRef>
          </c:cat>
          <c:val>
            <c:numRef>
              <c:f>Overview!$M$5:$M$10</c:f>
              <c:numCache/>
            </c:numRef>
          </c:val>
        </c:ser>
        <c:ser>
          <c:idx val="1"/>
          <c:order val="1"/>
          <c:tx>
            <c:strRef>
              <c:f>Overview!$O$4</c:f>
            </c:strRef>
          </c:tx>
          <c:spPr>
            <a:solidFill>
              <a:srgbClr val="007C9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Overview!$N$5:$N$10</c:f>
            </c:strRef>
          </c:cat>
          <c:val>
            <c:numRef>
              <c:f>Overview!$O$5:$O$10</c:f>
              <c:numCache/>
            </c:numRef>
          </c:val>
        </c:ser>
        <c:overlap val="100"/>
        <c:axId val="946547703"/>
        <c:axId val="200432261"/>
      </c:barChart>
      <c:catAx>
        <c:axId val="9465477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32261"/>
      </c:catAx>
      <c:valAx>
        <c:axId val="20043226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946547703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India funnel analysis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Overview!$S$4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Overview!$T$5:$T$10</c:f>
            </c:strRef>
          </c:cat>
          <c:val>
            <c:numRef>
              <c:f>Overview!$S$5:$S$10</c:f>
              <c:numCache/>
            </c:numRef>
          </c:val>
        </c:ser>
        <c:ser>
          <c:idx val="1"/>
          <c:order val="1"/>
          <c:tx>
            <c:strRef>
              <c:f>Overview!$U$4</c:f>
            </c:strRef>
          </c:tx>
          <c:spPr>
            <a:solidFill>
              <a:srgbClr val="007C9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Overview!$T$5:$T$10</c:f>
            </c:strRef>
          </c:cat>
          <c:val>
            <c:numRef>
              <c:f>Overview!$U$5:$U$10</c:f>
              <c:numCache/>
            </c:numRef>
          </c:val>
        </c:ser>
        <c:overlap val="100"/>
        <c:axId val="1203937072"/>
        <c:axId val="2119839815"/>
      </c:barChart>
      <c:catAx>
        <c:axId val="12039370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839815"/>
      </c:catAx>
      <c:valAx>
        <c:axId val="211983981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1203937072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Canada funnel analysis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Overview!$S$13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Overview!$T$14:$T$19</c:f>
            </c:strRef>
          </c:cat>
          <c:val>
            <c:numRef>
              <c:f>Overview!$S$14:$S$19</c:f>
              <c:numCache/>
            </c:numRef>
          </c:val>
        </c:ser>
        <c:ser>
          <c:idx val="1"/>
          <c:order val="1"/>
          <c:tx>
            <c:strRef>
              <c:f>Overview!$U$13</c:f>
            </c:strRef>
          </c:tx>
          <c:spPr>
            <a:solidFill>
              <a:srgbClr val="007C9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Overview!$T$14:$T$19</c:f>
            </c:strRef>
          </c:cat>
          <c:val>
            <c:numRef>
              <c:f>Overview!$U$14:$U$19</c:f>
              <c:numCache/>
            </c:numRef>
          </c:val>
        </c:ser>
        <c:overlap val="100"/>
        <c:axId val="1849005877"/>
        <c:axId val="170123708"/>
      </c:barChart>
      <c:catAx>
        <c:axId val="18490058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23708"/>
      </c:catAx>
      <c:valAx>
        <c:axId val="17012370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1849005877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Mobile category funnel analysis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'Funnel by category'!$J$1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'Funnel by category'!$K$2:$K$8</c:f>
            </c:strRef>
          </c:cat>
          <c:val>
            <c:numRef>
              <c:f>'Funnel by category'!$J$2:$J$8</c:f>
              <c:numCache/>
            </c:numRef>
          </c:val>
        </c:ser>
        <c:ser>
          <c:idx val="1"/>
          <c:order val="1"/>
          <c:tx>
            <c:strRef>
              <c:f>'Funnel by category'!$L$1</c:f>
            </c:strRef>
          </c:tx>
          <c:spPr>
            <a:solidFill>
              <a:srgbClr val="007C9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'Funnel by category'!$K$2:$K$8</c:f>
            </c:strRef>
          </c:cat>
          <c:val>
            <c:numRef>
              <c:f>'Funnel by category'!$L$2:$L$8</c:f>
              <c:numCache/>
            </c:numRef>
          </c:val>
        </c:ser>
        <c:overlap val="100"/>
        <c:axId val="423492383"/>
        <c:axId val="309116605"/>
      </c:barChart>
      <c:catAx>
        <c:axId val="4234923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116605"/>
      </c:catAx>
      <c:valAx>
        <c:axId val="30911660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423492383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Desktop category funnel analysis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'Funnel by category'!$O$1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'Funnel by category'!$P$2:$P$7</c:f>
            </c:strRef>
          </c:cat>
          <c:val>
            <c:numRef>
              <c:f>'Funnel by category'!$O$2:$O$7</c:f>
              <c:numCache/>
            </c:numRef>
          </c:val>
        </c:ser>
        <c:ser>
          <c:idx val="1"/>
          <c:order val="1"/>
          <c:tx>
            <c:strRef>
              <c:f>'Funnel by category'!$Q$1</c:f>
            </c:strRef>
          </c:tx>
          <c:spPr>
            <a:solidFill>
              <a:srgbClr val="007C9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'Funnel by category'!$P$2:$P$7</c:f>
            </c:strRef>
          </c:cat>
          <c:val>
            <c:numRef>
              <c:f>'Funnel by category'!$Q$2:$Q$7</c:f>
              <c:numCache/>
            </c:numRef>
          </c:val>
        </c:ser>
        <c:overlap val="100"/>
        <c:axId val="280729532"/>
        <c:axId val="2075557145"/>
      </c:barChart>
      <c:catAx>
        <c:axId val="2807295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557145"/>
      </c:catAx>
      <c:valAx>
        <c:axId val="207555714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280729532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Mobile category funnel analysis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'Funnel by category'!$J$1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'Funnel by category'!$K$2:$K$8</c:f>
            </c:strRef>
          </c:cat>
          <c:val>
            <c:numRef>
              <c:f>'Funnel by category'!$J$2:$J$8</c:f>
              <c:numCache/>
            </c:numRef>
          </c:val>
        </c:ser>
        <c:ser>
          <c:idx val="1"/>
          <c:order val="1"/>
          <c:tx>
            <c:strRef>
              <c:f>'Funnel by category'!$L$1</c:f>
            </c:strRef>
          </c:tx>
          <c:spPr>
            <a:solidFill>
              <a:srgbClr val="007C9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'Funnel by category'!$K$2:$K$8</c:f>
            </c:strRef>
          </c:cat>
          <c:val>
            <c:numRef>
              <c:f>'Funnel by category'!$L$2:$L$8</c:f>
              <c:numCache/>
            </c:numRef>
          </c:val>
        </c:ser>
        <c:overlap val="100"/>
        <c:axId val="1044968827"/>
        <c:axId val="650221246"/>
      </c:barChart>
      <c:catAx>
        <c:axId val="10449688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221246"/>
      </c:catAx>
      <c:valAx>
        <c:axId val="65022124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1044968827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Dekstop category funnel analysis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'Funnel by category'!$O$1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'Funnel by category'!$P$2:$P$7</c:f>
            </c:strRef>
          </c:cat>
          <c:val>
            <c:numRef>
              <c:f>'Funnel by category'!$O$2:$O$7</c:f>
              <c:numCache/>
            </c:numRef>
          </c:val>
        </c:ser>
        <c:ser>
          <c:idx val="1"/>
          <c:order val="1"/>
          <c:tx>
            <c:strRef>
              <c:f>'Funnel by category'!$Q$1</c:f>
            </c:strRef>
          </c:tx>
          <c:spPr>
            <a:solidFill>
              <a:srgbClr val="007C9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'Funnel by category'!$P$2:$P$7</c:f>
            </c:strRef>
          </c:cat>
          <c:val>
            <c:numRef>
              <c:f>'Funnel by category'!$Q$2:$Q$7</c:f>
              <c:numCache/>
            </c:numRef>
          </c:val>
        </c:ser>
        <c:overlap val="100"/>
        <c:axId val="769005155"/>
        <c:axId val="698933611"/>
      </c:barChart>
      <c:catAx>
        <c:axId val="7690051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933611"/>
      </c:catAx>
      <c:valAx>
        <c:axId val="69893361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769005155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180975</xdr:rowOff>
    </xdr:from>
    <xdr:ext cx="5010150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590550</xdr:colOff>
      <xdr:row>11</xdr:row>
      <xdr:rowOff>180975</xdr:rowOff>
    </xdr:from>
    <xdr:ext cx="5010150" cy="2962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923925</xdr:colOff>
      <xdr:row>11</xdr:row>
      <xdr:rowOff>180975</xdr:rowOff>
    </xdr:from>
    <xdr:ext cx="5010150" cy="2962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9525</xdr:rowOff>
    </xdr:from>
    <xdr:ext cx="5010150" cy="2962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914400</xdr:colOff>
      <xdr:row>41</xdr:row>
      <xdr:rowOff>9525</xdr:rowOff>
    </xdr:from>
    <xdr:ext cx="5010150" cy="2962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10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4.75"/>
    <col customWidth="1" min="5" max="5" width="17.13"/>
    <col customWidth="1" min="6" max="6" width="15.38"/>
    <col customWidth="1" min="7" max="7" width="21.5"/>
    <col customWidth="1" min="8" max="8" width="15.25"/>
    <col customWidth="1" min="9" max="9" width="16.88"/>
    <col customWidth="1" min="11" max="11" width="18.38"/>
    <col customWidth="1" min="14" max="14" width="15.88"/>
  </cols>
  <sheetData>
    <row r="1">
      <c r="A1" s="1" t="s">
        <v>0</v>
      </c>
      <c r="K1" s="2"/>
      <c r="L1" s="2"/>
      <c r="M1" s="3"/>
      <c r="N1" s="4"/>
      <c r="O1" s="5"/>
      <c r="P1" s="6"/>
      <c r="Q1" s="5"/>
      <c r="R1" s="6"/>
      <c r="S1" s="5"/>
      <c r="T1" s="6"/>
      <c r="U1" s="5"/>
      <c r="V1" s="7"/>
      <c r="W1" s="7"/>
      <c r="X1" s="7"/>
      <c r="Y1" s="7"/>
      <c r="Z1" s="8"/>
      <c r="AA1" s="8"/>
    </row>
    <row r="2">
      <c r="K2" s="2"/>
      <c r="L2" s="2"/>
      <c r="M2" s="5"/>
      <c r="N2" s="6"/>
      <c r="O2" s="5"/>
      <c r="P2" s="6"/>
      <c r="Q2" s="5"/>
      <c r="R2" s="6"/>
      <c r="S2" s="5"/>
      <c r="T2" s="6"/>
      <c r="U2" s="5"/>
      <c r="V2" s="7"/>
      <c r="W2" s="7"/>
      <c r="X2" s="7"/>
      <c r="Y2" s="7"/>
      <c r="Z2" s="8"/>
      <c r="AA2" s="8"/>
    </row>
    <row r="3">
      <c r="A3" s="9"/>
      <c r="B3" s="2"/>
      <c r="C3" s="9"/>
      <c r="D3" s="9"/>
      <c r="E3" s="9"/>
      <c r="F3" s="9"/>
      <c r="G3" s="9"/>
      <c r="H3" s="9"/>
      <c r="I3" s="9"/>
      <c r="J3" s="9"/>
      <c r="K3" s="2"/>
      <c r="L3" s="2"/>
      <c r="M3" s="5"/>
      <c r="N3" s="6"/>
      <c r="O3" s="5"/>
      <c r="P3" s="6"/>
      <c r="Q3" s="5"/>
      <c r="R3" s="6"/>
      <c r="S3" s="5"/>
      <c r="T3" s="6"/>
      <c r="U3" s="5"/>
      <c r="V3" s="7"/>
      <c r="W3" s="7"/>
      <c r="X3" s="7"/>
      <c r="Y3" s="7"/>
      <c r="Z3" s="8"/>
      <c r="AA3" s="8"/>
    </row>
    <row r="4">
      <c r="A4" s="9" t="s">
        <v>1</v>
      </c>
      <c r="B4" s="2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/>
      <c r="K4" s="2"/>
      <c r="L4" s="10"/>
      <c r="M4" s="11" t="s">
        <v>10</v>
      </c>
      <c r="N4" s="12" t="s">
        <v>2</v>
      </c>
      <c r="O4" s="11" t="s">
        <v>3</v>
      </c>
      <c r="P4" s="11" t="s">
        <v>11</v>
      </c>
      <c r="Q4" s="11"/>
      <c r="R4" s="4"/>
      <c r="S4" s="3" t="s">
        <v>12</v>
      </c>
      <c r="T4" s="4" t="s">
        <v>2</v>
      </c>
      <c r="U4" s="3" t="s">
        <v>4</v>
      </c>
      <c r="V4" s="3" t="s">
        <v>11</v>
      </c>
      <c r="W4" s="13"/>
      <c r="X4" s="7"/>
      <c r="Y4" s="7"/>
      <c r="Z4" s="8"/>
      <c r="AA4" s="8"/>
    </row>
    <row r="5">
      <c r="A5" s="9">
        <v>1.0</v>
      </c>
      <c r="B5" s="9" t="s">
        <v>13</v>
      </c>
      <c r="C5" s="14">
        <v>118333.0</v>
      </c>
      <c r="D5" s="15">
        <v>25331.0</v>
      </c>
      <c r="E5" s="14">
        <v>20242.0</v>
      </c>
      <c r="F5" s="16">
        <f t="shared" ref="F5:F10" si="1">(C5+D5+E5)/($C$5+$D$5+$E$5)</f>
        <v>1</v>
      </c>
      <c r="G5" s="16">
        <f t="shared" ref="G5:G10" si="2">C5/$C$5</f>
        <v>1</v>
      </c>
      <c r="H5" s="16">
        <f t="shared" ref="H5:H10" si="3">D5/$D$5</f>
        <v>1</v>
      </c>
      <c r="I5" s="16">
        <f t="shared" ref="I5:I10" si="4">E5/$E$5</f>
        <v>1</v>
      </c>
      <c r="J5" s="2"/>
      <c r="K5" s="2"/>
      <c r="L5" s="10"/>
      <c r="M5" s="17">
        <f t="shared" ref="M5:M10" si="5">(max($C$5:$C$10)-C5/2)</f>
        <v>59166.5</v>
      </c>
      <c r="N5" s="11" t="s">
        <v>13</v>
      </c>
      <c r="O5" s="18">
        <v>118333.0</v>
      </c>
      <c r="P5" s="19">
        <v>1.0</v>
      </c>
      <c r="Q5" s="20"/>
      <c r="R5" s="3"/>
      <c r="S5" s="21">
        <f t="shared" ref="S5:S10" si="6">(max($D$5:$D$10)-D5/2)</f>
        <v>12665.5</v>
      </c>
      <c r="T5" s="3" t="s">
        <v>13</v>
      </c>
      <c r="U5" s="22">
        <v>25331.0</v>
      </c>
      <c r="V5" s="23">
        <v>1.0</v>
      </c>
      <c r="W5" s="13"/>
      <c r="X5" s="7"/>
      <c r="Y5" s="7"/>
      <c r="Z5" s="8"/>
      <c r="AA5" s="8"/>
    </row>
    <row r="6">
      <c r="A6" s="9">
        <v>2.0</v>
      </c>
      <c r="B6" s="9" t="s">
        <v>14</v>
      </c>
      <c r="C6" s="24">
        <v>26953.0</v>
      </c>
      <c r="D6" s="24">
        <v>5795.0</v>
      </c>
      <c r="E6" s="14">
        <v>4653.0</v>
      </c>
      <c r="F6" s="16">
        <f t="shared" si="1"/>
        <v>0.2281856674</v>
      </c>
      <c r="G6" s="16">
        <f t="shared" si="2"/>
        <v>0.2277724726</v>
      </c>
      <c r="H6" s="16">
        <f t="shared" si="3"/>
        <v>0.228771071</v>
      </c>
      <c r="I6" s="16">
        <f t="shared" si="4"/>
        <v>0.2298685901</v>
      </c>
      <c r="J6" s="16"/>
      <c r="K6" s="25" t="s">
        <v>15</v>
      </c>
      <c r="L6" s="26"/>
      <c r="M6" s="17">
        <f t="shared" si="5"/>
        <v>104856.5</v>
      </c>
      <c r="N6" s="11" t="s">
        <v>14</v>
      </c>
      <c r="O6" s="27">
        <v>26953.0</v>
      </c>
      <c r="P6" s="19">
        <v>0.22777247259851435</v>
      </c>
      <c r="Q6" s="27"/>
      <c r="R6" s="3"/>
      <c r="S6" s="21">
        <f t="shared" si="6"/>
        <v>22433.5</v>
      </c>
      <c r="T6" s="3" t="s">
        <v>14</v>
      </c>
      <c r="U6" s="28">
        <v>5795.0</v>
      </c>
      <c r="V6" s="23">
        <v>0.22877107101969918</v>
      </c>
      <c r="W6" s="13"/>
      <c r="X6" s="7"/>
      <c r="Y6" s="7"/>
      <c r="Z6" s="8"/>
      <c r="AA6" s="8"/>
    </row>
    <row r="7">
      <c r="A7" s="9">
        <v>3.0</v>
      </c>
      <c r="B7" s="9" t="s">
        <v>16</v>
      </c>
      <c r="C7" s="24">
        <v>5603.0</v>
      </c>
      <c r="D7" s="24">
        <v>1162.0</v>
      </c>
      <c r="E7" s="24">
        <v>993.0</v>
      </c>
      <c r="F7" s="16">
        <f t="shared" si="1"/>
        <v>0.04733200737</v>
      </c>
      <c r="G7" s="16">
        <f t="shared" si="2"/>
        <v>0.04734942915</v>
      </c>
      <c r="H7" s="16">
        <f t="shared" si="3"/>
        <v>0.04587264616</v>
      </c>
      <c r="I7" s="16">
        <f t="shared" si="4"/>
        <v>0.04905641735</v>
      </c>
      <c r="J7" s="16"/>
      <c r="K7" s="29" t="s">
        <v>17</v>
      </c>
      <c r="L7" s="26"/>
      <c r="M7" s="17">
        <f t="shared" si="5"/>
        <v>115531.5</v>
      </c>
      <c r="N7" s="11" t="s">
        <v>16</v>
      </c>
      <c r="O7" s="27">
        <v>5603.0</v>
      </c>
      <c r="P7" s="19">
        <v>0.047349429153321555</v>
      </c>
      <c r="Q7" s="27"/>
      <c r="R7" s="3"/>
      <c r="S7" s="21">
        <f t="shared" si="6"/>
        <v>24750</v>
      </c>
      <c r="T7" s="3" t="s">
        <v>16</v>
      </c>
      <c r="U7" s="28">
        <v>1162.0</v>
      </c>
      <c r="V7" s="23">
        <v>0.04587264616477833</v>
      </c>
      <c r="W7" s="13"/>
      <c r="X7" s="7"/>
      <c r="Y7" s="7"/>
      <c r="Z7" s="8"/>
      <c r="AA7" s="8"/>
    </row>
    <row r="8">
      <c r="A8" s="9">
        <v>4.0</v>
      </c>
      <c r="B8" s="9" t="s">
        <v>18</v>
      </c>
      <c r="C8" s="24">
        <v>4310.0</v>
      </c>
      <c r="D8" s="24">
        <v>878.0</v>
      </c>
      <c r="E8" s="24">
        <v>764.0</v>
      </c>
      <c r="F8" s="16">
        <f t="shared" si="1"/>
        <v>0.03631349676</v>
      </c>
      <c r="G8" s="16">
        <f t="shared" si="2"/>
        <v>0.03642263781</v>
      </c>
      <c r="H8" s="16">
        <f t="shared" si="3"/>
        <v>0.03466108721</v>
      </c>
      <c r="I8" s="16">
        <f t="shared" si="4"/>
        <v>0.037743306</v>
      </c>
      <c r="J8" s="16"/>
      <c r="K8" s="8"/>
      <c r="L8" s="26"/>
      <c r="M8" s="17">
        <f t="shared" si="5"/>
        <v>116178</v>
      </c>
      <c r="N8" s="11" t="s">
        <v>18</v>
      </c>
      <c r="O8" s="27">
        <v>4310.0</v>
      </c>
      <c r="P8" s="19">
        <v>0.036422637810247356</v>
      </c>
      <c r="Q8" s="27"/>
      <c r="R8" s="3"/>
      <c r="S8" s="21">
        <f t="shared" si="6"/>
        <v>24892</v>
      </c>
      <c r="T8" s="3" t="s">
        <v>18</v>
      </c>
      <c r="U8" s="28">
        <v>878.0</v>
      </c>
      <c r="V8" s="23">
        <v>0.034661087205400495</v>
      </c>
      <c r="W8" s="13"/>
      <c r="X8" s="7"/>
      <c r="Y8" s="7"/>
      <c r="Z8" s="8"/>
      <c r="AA8" s="8"/>
    </row>
    <row r="9">
      <c r="A9" s="9">
        <v>5.0</v>
      </c>
      <c r="B9" s="9" t="s">
        <v>19</v>
      </c>
      <c r="C9" s="24">
        <v>2516.0</v>
      </c>
      <c r="D9" s="24">
        <v>524.0</v>
      </c>
      <c r="E9" s="24">
        <v>465.0</v>
      </c>
      <c r="F9" s="16">
        <f t="shared" si="1"/>
        <v>0.02138420802</v>
      </c>
      <c r="G9" s="16">
        <f t="shared" si="2"/>
        <v>0.02126203172</v>
      </c>
      <c r="H9" s="16">
        <f t="shared" si="3"/>
        <v>0.02068611583</v>
      </c>
      <c r="I9" s="16">
        <f t="shared" si="4"/>
        <v>0.02297203834</v>
      </c>
      <c r="J9" s="16"/>
      <c r="K9" s="8"/>
      <c r="L9" s="26"/>
      <c r="M9" s="17">
        <f t="shared" si="5"/>
        <v>117075</v>
      </c>
      <c r="N9" s="11" t="s">
        <v>19</v>
      </c>
      <c r="O9" s="27">
        <v>2516.0</v>
      </c>
      <c r="P9" s="19">
        <v>0.021262031724033025</v>
      </c>
      <c r="Q9" s="27"/>
      <c r="R9" s="3"/>
      <c r="S9" s="21">
        <f t="shared" si="6"/>
        <v>25069</v>
      </c>
      <c r="T9" s="3" t="s">
        <v>19</v>
      </c>
      <c r="U9" s="28">
        <v>524.0</v>
      </c>
      <c r="V9" s="23">
        <v>0.0206861158264577</v>
      </c>
      <c r="W9" s="13"/>
      <c r="X9" s="7"/>
      <c r="Y9" s="7"/>
      <c r="Z9" s="8"/>
      <c r="AA9" s="8"/>
    </row>
    <row r="10">
      <c r="A10" s="9">
        <v>6.0</v>
      </c>
      <c r="B10" s="9" t="s">
        <v>20</v>
      </c>
      <c r="C10" s="24">
        <v>1942.0</v>
      </c>
      <c r="D10" s="24">
        <v>406.0</v>
      </c>
      <c r="E10" s="24">
        <v>355.0</v>
      </c>
      <c r="F10" s="16">
        <f t="shared" si="1"/>
        <v>0.01649115957</v>
      </c>
      <c r="G10" s="16">
        <f t="shared" si="2"/>
        <v>0.01641131383</v>
      </c>
      <c r="H10" s="16">
        <f t="shared" si="3"/>
        <v>0.01602779203</v>
      </c>
      <c r="I10" s="16">
        <f t="shared" si="4"/>
        <v>0.01753779271</v>
      </c>
      <c r="J10" s="16"/>
      <c r="K10" s="8"/>
      <c r="L10" s="26"/>
      <c r="M10" s="17">
        <f t="shared" si="5"/>
        <v>117362</v>
      </c>
      <c r="N10" s="11" t="s">
        <v>20</v>
      </c>
      <c r="O10" s="27">
        <v>1942.0</v>
      </c>
      <c r="P10" s="19">
        <v>0.016411313834686858</v>
      </c>
      <c r="Q10" s="27"/>
      <c r="R10" s="3"/>
      <c r="S10" s="21">
        <f t="shared" si="6"/>
        <v>25128</v>
      </c>
      <c r="T10" s="3" t="s">
        <v>20</v>
      </c>
      <c r="U10" s="28">
        <v>406.0</v>
      </c>
      <c r="V10" s="23">
        <v>0.01602779203347677</v>
      </c>
      <c r="W10" s="13"/>
      <c r="X10" s="7"/>
      <c r="Y10" s="7"/>
      <c r="Z10" s="8"/>
      <c r="AA10" s="8"/>
    </row>
    <row r="11">
      <c r="A11" s="8"/>
      <c r="B11" s="8"/>
      <c r="C11" s="30"/>
      <c r="D11" s="24"/>
      <c r="E11" s="8"/>
      <c r="F11" s="8"/>
      <c r="G11" s="8"/>
      <c r="H11" s="16"/>
      <c r="I11" s="8"/>
      <c r="J11" s="8"/>
      <c r="K11" s="8"/>
      <c r="L11" s="26"/>
      <c r="M11" s="31"/>
      <c r="N11" s="32"/>
      <c r="O11" s="32"/>
      <c r="P11" s="32"/>
      <c r="Q11" s="32"/>
      <c r="R11" s="33"/>
      <c r="S11" s="13"/>
      <c r="T11" s="13"/>
      <c r="U11" s="13"/>
      <c r="V11" s="13"/>
      <c r="W11" s="13"/>
      <c r="X11" s="7"/>
      <c r="Y11" s="7"/>
      <c r="Z11" s="8"/>
      <c r="AA11" s="8"/>
    </row>
    <row r="12">
      <c r="A12" s="8"/>
      <c r="B12" s="8"/>
      <c r="C12" s="30"/>
      <c r="D12" s="24"/>
      <c r="E12" s="8"/>
      <c r="F12" s="8"/>
      <c r="G12" s="8"/>
      <c r="H12" s="8"/>
      <c r="I12" s="8"/>
      <c r="J12" s="8"/>
      <c r="K12" s="8"/>
      <c r="L12" s="8"/>
      <c r="M12" s="13"/>
      <c r="N12" s="33"/>
      <c r="O12" s="33"/>
      <c r="P12" s="33"/>
      <c r="Q12" s="33"/>
      <c r="R12" s="33"/>
      <c r="S12" s="13"/>
      <c r="T12" s="13"/>
      <c r="U12" s="13"/>
      <c r="V12" s="13"/>
      <c r="W12" s="13"/>
      <c r="X12" s="7"/>
      <c r="Y12" s="7"/>
      <c r="Z12" s="8"/>
      <c r="AA12" s="8"/>
    </row>
    <row r="13">
      <c r="A13" s="8"/>
      <c r="B13" s="8"/>
      <c r="C13" s="30"/>
      <c r="D13" s="24"/>
      <c r="E13" s="8"/>
      <c r="F13" s="8"/>
      <c r="G13" s="8"/>
      <c r="H13" s="8"/>
      <c r="I13" s="8"/>
      <c r="J13" s="8"/>
      <c r="K13" s="8"/>
      <c r="L13" s="8"/>
      <c r="M13" s="13"/>
      <c r="N13" s="33"/>
      <c r="O13" s="33"/>
      <c r="P13" s="33"/>
      <c r="Q13" s="33"/>
      <c r="R13" s="33"/>
      <c r="S13" s="3" t="s">
        <v>21</v>
      </c>
      <c r="T13" s="4" t="s">
        <v>2</v>
      </c>
      <c r="U13" s="3" t="s">
        <v>5</v>
      </c>
      <c r="V13" s="3" t="s">
        <v>11</v>
      </c>
      <c r="W13" s="13"/>
      <c r="X13" s="7"/>
      <c r="Y13" s="7"/>
      <c r="Z13" s="8"/>
      <c r="AA13" s="8"/>
    </row>
    <row r="14">
      <c r="A14" s="8"/>
      <c r="B14" s="8"/>
      <c r="C14" s="30"/>
      <c r="D14" s="24"/>
      <c r="E14" s="8"/>
      <c r="F14" s="8"/>
      <c r="G14" s="8"/>
      <c r="H14" s="8"/>
      <c r="I14" s="8"/>
      <c r="J14" s="8"/>
      <c r="K14" s="8"/>
      <c r="L14" s="8"/>
      <c r="M14" s="13"/>
      <c r="N14" s="33"/>
      <c r="O14" s="33"/>
      <c r="P14" s="33"/>
      <c r="Q14" s="33"/>
      <c r="R14" s="33"/>
      <c r="S14" s="21">
        <f t="shared" ref="S14:S19" si="7">(max($E$5:$E$10)-E5/2)</f>
        <v>10121</v>
      </c>
      <c r="T14" s="3" t="s">
        <v>13</v>
      </c>
      <c r="U14" s="34">
        <v>20242.0</v>
      </c>
      <c r="V14" s="23">
        <v>1.0</v>
      </c>
      <c r="W14" s="13"/>
      <c r="X14" s="7"/>
      <c r="Y14" s="7"/>
      <c r="Z14" s="8"/>
      <c r="AA14" s="8"/>
    </row>
    <row r="15">
      <c r="A15" s="8"/>
      <c r="B15" s="8"/>
      <c r="C15" s="30"/>
      <c r="D15" s="24"/>
      <c r="E15" s="8"/>
      <c r="F15" s="8"/>
      <c r="G15" s="8"/>
      <c r="H15" s="8"/>
      <c r="I15" s="8"/>
      <c r="J15" s="8"/>
      <c r="K15" s="8"/>
      <c r="L15" s="8"/>
      <c r="M15" s="8"/>
      <c r="O15" s="35"/>
      <c r="P15" s="35"/>
      <c r="Q15" s="35"/>
      <c r="R15" s="33"/>
      <c r="S15" s="21">
        <f t="shared" si="7"/>
        <v>17915.5</v>
      </c>
      <c r="T15" s="3" t="s">
        <v>14</v>
      </c>
      <c r="U15" s="34">
        <v>4653.0</v>
      </c>
      <c r="V15" s="23">
        <v>0.22986859006027072</v>
      </c>
      <c r="W15" s="13"/>
      <c r="X15" s="7"/>
      <c r="Y15" s="7"/>
      <c r="Z15" s="8"/>
      <c r="AA15" s="8"/>
    </row>
    <row r="16">
      <c r="A16" s="8"/>
      <c r="B16" s="8"/>
      <c r="C16" s="30"/>
      <c r="D16" s="24"/>
      <c r="E16" s="8"/>
      <c r="F16" s="8"/>
      <c r="G16" s="8"/>
      <c r="H16" s="8"/>
      <c r="I16" s="8"/>
      <c r="J16" s="8"/>
      <c r="K16" s="8"/>
      <c r="L16" s="8"/>
      <c r="M16" s="8"/>
      <c r="O16" s="35"/>
      <c r="P16" s="35"/>
      <c r="Q16" s="35"/>
      <c r="R16" s="33"/>
      <c r="S16" s="21">
        <f t="shared" si="7"/>
        <v>19745.5</v>
      </c>
      <c r="T16" s="3" t="s">
        <v>16</v>
      </c>
      <c r="U16" s="28">
        <v>993.0</v>
      </c>
      <c r="V16" s="23">
        <v>0.049056417350064226</v>
      </c>
      <c r="W16" s="13"/>
      <c r="X16" s="7"/>
      <c r="Y16" s="7"/>
      <c r="Z16" s="8"/>
      <c r="AA16" s="8"/>
    </row>
    <row r="17">
      <c r="A17" s="8"/>
      <c r="B17" s="8"/>
      <c r="C17" s="30"/>
      <c r="D17" s="24"/>
      <c r="E17" s="8"/>
      <c r="F17" s="8"/>
      <c r="G17" s="8"/>
      <c r="H17" s="8"/>
      <c r="I17" s="8"/>
      <c r="J17" s="8"/>
      <c r="K17" s="8"/>
      <c r="L17" s="8"/>
      <c r="M17" s="8"/>
      <c r="O17" s="35"/>
      <c r="P17" s="35"/>
      <c r="Q17" s="35"/>
      <c r="R17" s="33"/>
      <c r="S17" s="21">
        <f t="shared" si="7"/>
        <v>19860</v>
      </c>
      <c r="T17" s="3" t="s">
        <v>18</v>
      </c>
      <c r="U17" s="28">
        <v>764.0</v>
      </c>
      <c r="V17" s="23">
        <v>0.03774330599743109</v>
      </c>
      <c r="W17" s="13"/>
      <c r="X17" s="7"/>
      <c r="Y17" s="7"/>
      <c r="Z17" s="8"/>
      <c r="AA17" s="8"/>
    </row>
    <row r="18">
      <c r="A18" s="8"/>
      <c r="B18" s="8"/>
      <c r="C18" s="30"/>
      <c r="D18" s="24"/>
      <c r="E18" s="8"/>
      <c r="F18" s="8"/>
      <c r="G18" s="8"/>
      <c r="H18" s="8"/>
      <c r="I18" s="8"/>
      <c r="J18" s="8"/>
      <c r="K18" s="8"/>
      <c r="L18" s="8"/>
      <c r="M18" s="8"/>
      <c r="O18" s="35"/>
      <c r="P18" s="35"/>
      <c r="Q18" s="35"/>
      <c r="R18" s="33"/>
      <c r="S18" s="21">
        <f t="shared" si="7"/>
        <v>20009.5</v>
      </c>
      <c r="T18" s="3" t="s">
        <v>19</v>
      </c>
      <c r="U18" s="28">
        <v>465.0</v>
      </c>
      <c r="V18" s="23">
        <v>0.022972038336132792</v>
      </c>
      <c r="W18" s="13"/>
      <c r="X18" s="7"/>
      <c r="Y18" s="7"/>
      <c r="Z18" s="8"/>
      <c r="AA18" s="8"/>
    </row>
    <row r="19">
      <c r="A19" s="8"/>
      <c r="B19" s="8"/>
      <c r="C19" s="30"/>
      <c r="D19" s="24"/>
      <c r="E19" s="8"/>
      <c r="F19" s="8"/>
      <c r="G19" s="8"/>
      <c r="H19" s="8"/>
      <c r="I19" s="8"/>
      <c r="J19" s="8"/>
      <c r="K19" s="16"/>
      <c r="L19" s="8"/>
      <c r="O19" s="35"/>
      <c r="P19" s="35"/>
      <c r="Q19" s="35"/>
      <c r="R19" s="33"/>
      <c r="S19" s="21">
        <f t="shared" si="7"/>
        <v>20064.5</v>
      </c>
      <c r="T19" s="3" t="s">
        <v>20</v>
      </c>
      <c r="U19" s="28">
        <v>355.0</v>
      </c>
      <c r="V19" s="23">
        <v>0.017537792708230412</v>
      </c>
      <c r="W19" s="13"/>
      <c r="X19" s="7"/>
      <c r="Y19" s="7"/>
      <c r="Z19" s="8"/>
      <c r="AA19" s="8"/>
    </row>
    <row r="20">
      <c r="A20" s="8"/>
      <c r="B20" s="8"/>
      <c r="C20" s="30"/>
      <c r="D20" s="24"/>
      <c r="E20" s="8"/>
      <c r="F20" s="8"/>
      <c r="G20" s="8"/>
      <c r="H20" s="8"/>
      <c r="I20" s="8"/>
      <c r="J20" s="8"/>
      <c r="K20" s="16"/>
      <c r="L20" s="8"/>
      <c r="P20" s="35"/>
      <c r="Q20" s="33"/>
      <c r="R20" s="33"/>
      <c r="S20" s="13"/>
      <c r="T20" s="13"/>
      <c r="U20" s="13"/>
      <c r="V20" s="13"/>
      <c r="W20" s="13"/>
      <c r="X20" s="13"/>
      <c r="Y20" s="8"/>
      <c r="Z20" s="8"/>
      <c r="AA20" s="8"/>
    </row>
    <row r="21">
      <c r="A21" s="8"/>
      <c r="B21" s="8"/>
      <c r="C21" s="30"/>
      <c r="D21" s="24"/>
      <c r="E21" s="8"/>
      <c r="F21" s="8"/>
      <c r="G21" s="8"/>
      <c r="H21" s="8"/>
      <c r="I21" s="8"/>
      <c r="J21" s="8"/>
      <c r="K21" s="16"/>
      <c r="L21" s="8"/>
      <c r="P21" s="35"/>
      <c r="Q21" s="33"/>
      <c r="R21" s="13"/>
      <c r="S21" s="13"/>
      <c r="T21" s="13"/>
      <c r="U21" s="13"/>
      <c r="V21" s="13"/>
      <c r="W21" s="13"/>
      <c r="X21" s="13"/>
      <c r="Y21" s="8"/>
      <c r="Z21" s="8"/>
      <c r="AA21" s="8"/>
    </row>
    <row r="22">
      <c r="A22" s="8"/>
      <c r="B22" s="8"/>
      <c r="C22" s="30"/>
      <c r="D22" s="24"/>
      <c r="E22" s="8"/>
      <c r="F22" s="8"/>
      <c r="G22" s="8"/>
      <c r="H22" s="8"/>
      <c r="I22" s="8"/>
      <c r="J22" s="8"/>
      <c r="K22" s="16"/>
      <c r="L22" s="8"/>
      <c r="P22" s="35"/>
      <c r="Q22" s="33"/>
      <c r="R22" s="13"/>
      <c r="S22" s="13"/>
      <c r="T22" s="13"/>
      <c r="U22" s="13"/>
      <c r="V22" s="13"/>
      <c r="W22" s="13"/>
      <c r="X22" s="13"/>
      <c r="Y22" s="8"/>
      <c r="Z22" s="8"/>
      <c r="AA22" s="8"/>
    </row>
    <row r="23">
      <c r="A23" s="8"/>
      <c r="B23" s="8"/>
      <c r="C23" s="30"/>
      <c r="D23" s="30"/>
      <c r="E23" s="8"/>
      <c r="F23" s="8"/>
      <c r="G23" s="8"/>
      <c r="H23" s="8"/>
      <c r="I23" s="8"/>
      <c r="J23" s="8"/>
      <c r="K23" s="16"/>
      <c r="L23" s="8"/>
      <c r="P23" s="35"/>
      <c r="Q23" s="33"/>
      <c r="R23" s="13"/>
      <c r="S23" s="13"/>
      <c r="T23" s="13"/>
      <c r="U23" s="13"/>
      <c r="V23" s="13"/>
      <c r="W23" s="13"/>
      <c r="X23" s="13"/>
      <c r="Y23" s="8"/>
      <c r="Z23" s="8"/>
      <c r="AA23" s="8"/>
    </row>
    <row r="24">
      <c r="A24" s="8"/>
      <c r="B24" s="8"/>
      <c r="C24" s="30"/>
      <c r="D24" s="30"/>
      <c r="E24" s="8"/>
      <c r="F24" s="8"/>
      <c r="G24" s="8"/>
      <c r="H24" s="8"/>
      <c r="I24" s="8"/>
      <c r="J24" s="8"/>
      <c r="K24" s="16"/>
      <c r="L24" s="8"/>
      <c r="P24" s="35"/>
      <c r="Q24" s="33"/>
      <c r="R24" s="13"/>
      <c r="S24" s="13"/>
      <c r="T24" s="13"/>
      <c r="U24" s="13"/>
      <c r="V24" s="13"/>
      <c r="W24" s="13"/>
      <c r="X24" s="13"/>
      <c r="Y24" s="8"/>
      <c r="Z24" s="8"/>
      <c r="AA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7"/>
      <c r="L25" s="8"/>
      <c r="P25" s="35"/>
      <c r="Q25" s="33"/>
      <c r="R25" s="13"/>
      <c r="S25" s="13"/>
      <c r="T25" s="13"/>
      <c r="U25" s="13"/>
      <c r="V25" s="13"/>
      <c r="W25" s="13"/>
      <c r="X25" s="13"/>
      <c r="Y25" s="8"/>
      <c r="Z25" s="8"/>
      <c r="AA25" s="8"/>
    </row>
    <row r="26">
      <c r="F26" s="8"/>
      <c r="L26" s="8"/>
      <c r="P26" s="35"/>
      <c r="Q26" s="33"/>
      <c r="R26" s="13"/>
      <c r="S26" s="13"/>
      <c r="T26" s="13"/>
      <c r="U26" s="13"/>
      <c r="V26" s="13"/>
      <c r="W26" s="13"/>
      <c r="X26" s="13"/>
      <c r="Y26" s="8"/>
      <c r="Z26" s="8"/>
      <c r="AA26" s="8"/>
    </row>
    <row r="27">
      <c r="F27" s="8"/>
      <c r="L27" s="8"/>
      <c r="P27" s="35"/>
      <c r="Q27" s="33"/>
      <c r="R27" s="13"/>
      <c r="S27" s="13"/>
      <c r="T27" s="13"/>
      <c r="U27" s="13"/>
      <c r="V27" s="13"/>
      <c r="W27" s="13"/>
      <c r="X27" s="13"/>
      <c r="Y27" s="8"/>
      <c r="Z27" s="8"/>
      <c r="AA27" s="8"/>
    </row>
    <row r="28">
      <c r="F28" s="36"/>
      <c r="L28" s="8"/>
      <c r="P28" s="35"/>
      <c r="Q28" s="35"/>
      <c r="R28" s="7"/>
      <c r="S28" s="7"/>
      <c r="T28" s="7"/>
      <c r="U28" s="8"/>
      <c r="V28" s="8"/>
      <c r="W28" s="8"/>
      <c r="X28" s="8"/>
      <c r="Y28" s="8"/>
      <c r="Z28" s="8"/>
      <c r="AA28" s="8"/>
    </row>
    <row r="29">
      <c r="F29" s="8"/>
      <c r="L29" s="8"/>
      <c r="P29" s="35"/>
      <c r="Q29" s="35"/>
      <c r="R29" s="7"/>
      <c r="S29" s="7"/>
      <c r="T29" s="7"/>
      <c r="U29" s="8"/>
      <c r="V29" s="8"/>
      <c r="W29" s="8"/>
      <c r="X29" s="8"/>
      <c r="Y29" s="8"/>
      <c r="Z29" s="8"/>
      <c r="AA29" s="8"/>
    </row>
    <row r="30">
      <c r="A30" s="37" t="s">
        <v>22</v>
      </c>
      <c r="L30" s="8"/>
      <c r="P30" s="35"/>
      <c r="Q30" s="35"/>
      <c r="R30" s="7"/>
      <c r="S30" s="7"/>
      <c r="T30" s="7"/>
      <c r="U30" s="8"/>
      <c r="V30" s="8"/>
      <c r="W30" s="8"/>
      <c r="X30" s="8"/>
      <c r="Y30" s="8"/>
      <c r="Z30" s="8"/>
      <c r="AA30" s="8"/>
    </row>
    <row r="31">
      <c r="L31" s="8"/>
      <c r="P31" s="35"/>
      <c r="Q31" s="35"/>
      <c r="R31" s="7"/>
      <c r="S31" s="7"/>
      <c r="T31" s="7"/>
      <c r="U31" s="8"/>
      <c r="V31" s="8"/>
      <c r="W31" s="8"/>
      <c r="X31" s="8"/>
      <c r="Y31" s="8"/>
      <c r="Z31" s="8"/>
      <c r="AA31" s="8"/>
    </row>
    <row r="32">
      <c r="F32" s="8"/>
      <c r="L32" s="8"/>
      <c r="P32" s="35"/>
      <c r="Q32" s="35"/>
      <c r="R32" s="7"/>
      <c r="S32" s="7"/>
      <c r="T32" s="7"/>
      <c r="U32" s="8"/>
      <c r="V32" s="8"/>
      <c r="W32" s="8"/>
      <c r="X32" s="8"/>
      <c r="Y32" s="8"/>
      <c r="Z32" s="8"/>
      <c r="AA32" s="8"/>
    </row>
    <row r="33">
      <c r="A33" s="38" t="s">
        <v>1</v>
      </c>
      <c r="B33" s="39" t="s">
        <v>2</v>
      </c>
      <c r="C33" s="38" t="s">
        <v>23</v>
      </c>
      <c r="D33" s="39" t="s">
        <v>24</v>
      </c>
      <c r="E33" s="38" t="s">
        <v>25</v>
      </c>
      <c r="F33" s="9" t="s">
        <v>26</v>
      </c>
      <c r="L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38">
        <v>1.0</v>
      </c>
      <c r="B34" s="39" t="s">
        <v>27</v>
      </c>
      <c r="C34" s="39">
        <v>95304.0</v>
      </c>
      <c r="D34" s="39">
        <v>64916.0</v>
      </c>
      <c r="E34" s="40">
        <v>1.0</v>
      </c>
      <c r="F34" s="16">
        <v>1.0</v>
      </c>
      <c r="L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38">
        <v>2.0</v>
      </c>
      <c r="B35" s="39" t="s">
        <v>28</v>
      </c>
      <c r="C35" s="39">
        <v>21795.0</v>
      </c>
      <c r="D35" s="39">
        <v>14734.0</v>
      </c>
      <c r="E35" s="40">
        <v>0.2286892470410476</v>
      </c>
      <c r="F35" s="40">
        <v>0.22697023846201245</v>
      </c>
      <c r="L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38">
        <v>3.0</v>
      </c>
      <c r="B36" s="39" t="s">
        <v>29</v>
      </c>
      <c r="C36" s="39">
        <v>4459.0</v>
      </c>
      <c r="D36" s="39">
        <v>3127.0</v>
      </c>
      <c r="E36" s="40">
        <v>0.04678712331066902</v>
      </c>
      <c r="F36" s="40">
        <v>0.048169942695175307</v>
      </c>
      <c r="L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38">
        <v>4.0</v>
      </c>
      <c r="B37" s="39" t="s">
        <v>30</v>
      </c>
      <c r="C37" s="39">
        <v>3445.0</v>
      </c>
      <c r="D37" s="39">
        <v>2380.0</v>
      </c>
      <c r="E37" s="40">
        <v>0.036147485939729704</v>
      </c>
      <c r="F37" s="40">
        <v>0.03666276418756547</v>
      </c>
      <c r="L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38">
        <v>5.0</v>
      </c>
      <c r="B38" s="39" t="s">
        <v>31</v>
      </c>
      <c r="C38" s="39">
        <v>2033.0</v>
      </c>
      <c r="D38" s="39">
        <v>1401.0</v>
      </c>
      <c r="E38" s="40">
        <v>0.021331738437001594</v>
      </c>
      <c r="F38" s="40">
        <v>0.021581736397806396</v>
      </c>
      <c r="L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38">
        <v>6.0</v>
      </c>
      <c r="B39" s="39" t="s">
        <v>32</v>
      </c>
      <c r="C39" s="39">
        <v>1551.0</v>
      </c>
      <c r="D39" s="39">
        <v>1100.0</v>
      </c>
      <c r="E39" s="40">
        <v>0.016274238227146815</v>
      </c>
      <c r="F39" s="40">
        <v>0.016944975044673117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E40" s="40"/>
      <c r="F40" s="16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F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F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F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F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F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F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F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F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H50" s="8"/>
      <c r="I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H51" s="8"/>
      <c r="I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H52" s="8"/>
      <c r="I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H53" s="8"/>
      <c r="I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H54" s="8"/>
      <c r="I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41" t="s">
        <v>33</v>
      </c>
      <c r="G59" s="41" t="s">
        <v>34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F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F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F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F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F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F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F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F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F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F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F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F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F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F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F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F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F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F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F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F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F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F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F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</sheetData>
  <mergeCells count="4">
    <mergeCell ref="A1:J2"/>
    <mergeCell ref="A30:J31"/>
    <mergeCell ref="A59:E74"/>
    <mergeCell ref="G59:K74"/>
  </mergeCells>
  <conditionalFormatting sqref="G10:I10">
    <cfRule type="cellIs" dxfId="0" priority="1" operator="greaterThan">
      <formula>"1.65%"</formula>
    </cfRule>
  </conditionalFormatting>
  <conditionalFormatting sqref="G10:I10">
    <cfRule type="cellIs" dxfId="1" priority="2" operator="lessThan">
      <formula>"1.65%"</formula>
    </cfRule>
  </conditionalFormatting>
  <conditionalFormatting sqref="G9:I9">
    <cfRule type="cellIs" dxfId="0" priority="3" operator="greaterThan">
      <formula>"2.14%"</formula>
    </cfRule>
  </conditionalFormatting>
  <conditionalFormatting sqref="G9:I9">
    <cfRule type="cellIs" dxfId="1" priority="4" operator="lessThan">
      <formula>"2.14%"</formula>
    </cfRule>
  </conditionalFormatting>
  <conditionalFormatting sqref="G8:I8">
    <cfRule type="cellIs" dxfId="0" priority="5" operator="greaterThan">
      <formula>"3.63%"</formula>
    </cfRule>
  </conditionalFormatting>
  <conditionalFormatting sqref="G8:I8">
    <cfRule type="cellIs" dxfId="1" priority="6" operator="lessThan">
      <formula>"3.63%"</formula>
    </cfRule>
  </conditionalFormatting>
  <conditionalFormatting sqref="G7:I7">
    <cfRule type="cellIs" dxfId="1" priority="7" operator="lessThan">
      <formula>"4.73%"</formula>
    </cfRule>
  </conditionalFormatting>
  <conditionalFormatting sqref="G7:I7">
    <cfRule type="notContainsBlanks" dxfId="0" priority="8">
      <formula>LEN(TRIM(G7))&gt;0</formula>
    </cfRule>
  </conditionalFormatting>
  <conditionalFormatting sqref="G7:I7">
    <cfRule type="cellIs" dxfId="0" priority="9" operator="greaterThan">
      <formula>"22.82%"</formula>
    </cfRule>
  </conditionalFormatting>
  <conditionalFormatting sqref="G6:I6">
    <cfRule type="cellIs" dxfId="0" priority="10" operator="greaterThan">
      <formula>"22.82%"</formula>
    </cfRule>
  </conditionalFormatting>
  <conditionalFormatting sqref="G6:I6">
    <cfRule type="cellIs" dxfId="1" priority="11" operator="lessThan">
      <formula>"22.82%"</formula>
    </cfRule>
  </conditionalFormatting>
  <conditionalFormatting sqref="K35">
    <cfRule type="notContainsBlanks" dxfId="0" priority="12">
      <formula>LEN(TRIM(K35))&gt;0</formula>
    </cfRule>
  </conditionalFormatting>
  <conditionalFormatting sqref="E39:F39">
    <cfRule type="colorScale" priority="13">
      <colorScale>
        <cfvo type="min"/>
        <cfvo type="percentile" val="50"/>
        <cfvo type="max"/>
        <color rgb="FFF4CCCC"/>
        <color rgb="FFFFFFFF"/>
        <color rgb="FFD9EAD3"/>
      </colorScale>
    </cfRule>
  </conditionalFormatting>
  <conditionalFormatting sqref="E38:F38">
    <cfRule type="colorScale" priority="14">
      <colorScale>
        <cfvo type="min"/>
        <cfvo type="percentile" val="50"/>
        <cfvo type="max"/>
        <color rgb="FFF4CCCC"/>
        <color rgb="FFFFFFFF"/>
        <color rgb="FFD9EAD3"/>
      </colorScale>
    </cfRule>
  </conditionalFormatting>
  <conditionalFormatting sqref="E37:F37">
    <cfRule type="colorScale" priority="15">
      <colorScale>
        <cfvo type="min"/>
        <cfvo type="percentile" val="50"/>
        <cfvo type="max"/>
        <color rgb="FFF4CCCC"/>
        <color rgb="FFFFFFFF"/>
        <color rgb="FFD9EAD3"/>
      </colorScale>
    </cfRule>
  </conditionalFormatting>
  <conditionalFormatting sqref="E36:F36">
    <cfRule type="colorScale" priority="16">
      <colorScale>
        <cfvo type="min"/>
        <cfvo type="percentile" val="50"/>
        <cfvo type="max"/>
        <color rgb="FFF4CCCC"/>
        <color rgb="FFFFFFFF"/>
        <color rgb="FFD9EAD3"/>
      </colorScale>
    </cfRule>
  </conditionalFormatting>
  <conditionalFormatting sqref="E35:F35">
    <cfRule type="colorScale" priority="17">
      <colorScale>
        <cfvo type="min"/>
        <cfvo type="percentile" val="50"/>
        <cfvo type="max"/>
        <color rgb="FFF4CCCC"/>
        <color rgb="FFFFFFFF"/>
        <color rgb="FFD9EAD3"/>
      </colorScale>
    </cfRule>
  </conditionalFormatting>
  <conditionalFormatting sqref="C5:E5">
    <cfRule type="colorScale" priority="18">
      <colorScale>
        <cfvo type="min"/>
        <cfvo type="max"/>
        <color rgb="FFCFE2F3"/>
        <color rgb="FFA4C2F4"/>
      </colorScale>
    </cfRule>
  </conditionalFormatting>
  <conditionalFormatting sqref="C34:D34">
    <cfRule type="colorScale" priority="19">
      <colorScale>
        <cfvo type="min"/>
        <cfvo type="max"/>
        <color rgb="FFCFE2F3"/>
        <color rgb="FFA4C2F4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35</v>
      </c>
      <c r="B1" s="43"/>
      <c r="C1" s="43"/>
    </row>
    <row r="2">
      <c r="A2" s="44" t="s">
        <v>36</v>
      </c>
      <c r="B2" s="45"/>
      <c r="C2" s="45"/>
      <c r="D2" s="35"/>
    </row>
    <row r="3">
      <c r="A3" s="44" t="s">
        <v>37</v>
      </c>
      <c r="B3" s="45"/>
      <c r="C3" s="45"/>
      <c r="D3" s="35"/>
    </row>
    <row r="4">
      <c r="A4" s="44" t="s">
        <v>38</v>
      </c>
      <c r="B4" s="45"/>
      <c r="C4" s="45"/>
      <c r="D4" s="35"/>
    </row>
    <row r="5">
      <c r="A5" s="44" t="s">
        <v>39</v>
      </c>
      <c r="B5" s="45"/>
      <c r="C5" s="45"/>
      <c r="D5" s="35"/>
    </row>
    <row r="6">
      <c r="A6" s="46"/>
      <c r="B6" s="43"/>
      <c r="C6" s="43"/>
    </row>
    <row r="7">
      <c r="A7" s="42" t="s">
        <v>40</v>
      </c>
      <c r="B7" s="43"/>
      <c r="C7" s="43"/>
    </row>
    <row r="8">
      <c r="A8" s="44" t="s">
        <v>41</v>
      </c>
      <c r="B8" s="43"/>
      <c r="C8" s="43"/>
    </row>
    <row r="9">
      <c r="A9" s="44" t="s">
        <v>42</v>
      </c>
      <c r="B9" s="43"/>
      <c r="C9" s="43"/>
    </row>
    <row r="10">
      <c r="A10" s="44" t="s">
        <v>43</v>
      </c>
      <c r="B10" s="43"/>
      <c r="C10" s="43"/>
    </row>
    <row r="11">
      <c r="A11" s="44" t="s">
        <v>44</v>
      </c>
      <c r="B11" s="43"/>
      <c r="C11" s="43"/>
    </row>
    <row r="12">
      <c r="A12" s="44" t="s">
        <v>45</v>
      </c>
      <c r="B12" s="43"/>
      <c r="C12" s="43"/>
    </row>
    <row r="13">
      <c r="A13" s="44" t="s">
        <v>46</v>
      </c>
      <c r="B13" s="43"/>
      <c r="C13" s="43"/>
    </row>
    <row r="14">
      <c r="A14" s="44" t="s">
        <v>47</v>
      </c>
      <c r="B14" s="43"/>
      <c r="C14" s="43"/>
    </row>
    <row r="15">
      <c r="A15" s="44" t="s">
        <v>48</v>
      </c>
      <c r="B15" s="43"/>
      <c r="C15" s="43"/>
    </row>
    <row r="16">
      <c r="A16" s="47"/>
      <c r="B16" s="43"/>
      <c r="C16" s="43"/>
    </row>
    <row r="17">
      <c r="A17" s="42" t="s">
        <v>49</v>
      </c>
      <c r="B17" s="43"/>
      <c r="C17" s="43"/>
    </row>
    <row r="18">
      <c r="A18" s="44" t="s">
        <v>42</v>
      </c>
      <c r="B18" s="45"/>
      <c r="C18" s="43"/>
    </row>
    <row r="19">
      <c r="A19" s="44" t="s">
        <v>50</v>
      </c>
      <c r="B19" s="45"/>
      <c r="C19" s="43"/>
    </row>
    <row r="20">
      <c r="A20" s="44" t="s">
        <v>51</v>
      </c>
      <c r="B20" s="45"/>
      <c r="C20" s="43"/>
    </row>
    <row r="21">
      <c r="A21" s="44" t="s">
        <v>52</v>
      </c>
      <c r="B21" s="45"/>
      <c r="C21" s="43"/>
    </row>
    <row r="22">
      <c r="A22" s="44" t="s">
        <v>53</v>
      </c>
      <c r="B22" s="45"/>
      <c r="C22" s="43"/>
    </row>
    <row r="23">
      <c r="A23" s="44" t="s">
        <v>54</v>
      </c>
      <c r="B23" s="45"/>
      <c r="C23" s="43"/>
    </row>
    <row r="24">
      <c r="A24" s="44" t="s">
        <v>55</v>
      </c>
      <c r="B24" s="45"/>
      <c r="C24" s="43"/>
    </row>
    <row r="25">
      <c r="A25" s="44" t="s">
        <v>56</v>
      </c>
      <c r="B25" s="45"/>
      <c r="C25" s="43"/>
    </row>
    <row r="26">
      <c r="A26" s="44" t="s">
        <v>57</v>
      </c>
      <c r="B26" s="45"/>
      <c r="C26" s="43"/>
    </row>
    <row r="27">
      <c r="A27" s="44" t="s">
        <v>58</v>
      </c>
      <c r="B27" s="45"/>
      <c r="C27" s="43"/>
    </row>
    <row r="28">
      <c r="A28" s="44" t="s">
        <v>59</v>
      </c>
      <c r="B28" s="45"/>
      <c r="C28" s="43"/>
    </row>
    <row r="29">
      <c r="A29" s="43"/>
      <c r="B29" s="43"/>
      <c r="C29" s="43"/>
    </row>
    <row r="30">
      <c r="A30" s="43"/>
      <c r="B30" s="43"/>
      <c r="C30" s="43"/>
    </row>
    <row r="104">
      <c r="A104" s="42"/>
      <c r="B104" s="43"/>
      <c r="C104" s="43"/>
    </row>
    <row r="105">
      <c r="A105" s="44"/>
      <c r="B105" s="45"/>
      <c r="C105" s="45"/>
      <c r="D105" s="35"/>
    </row>
    <row r="106">
      <c r="A106" s="44"/>
      <c r="B106" s="45"/>
      <c r="C106" s="45"/>
      <c r="D106" s="35"/>
    </row>
    <row r="107">
      <c r="A107" s="44"/>
      <c r="B107" s="45"/>
      <c r="C107" s="45"/>
      <c r="D107" s="35"/>
    </row>
    <row r="108">
      <c r="A108" s="44"/>
      <c r="B108" s="45"/>
      <c r="C108" s="45"/>
      <c r="D108" s="35"/>
    </row>
    <row r="109">
      <c r="A109" s="46"/>
      <c r="B109" s="43"/>
      <c r="C109" s="43"/>
    </row>
    <row r="110">
      <c r="A110" s="42"/>
      <c r="B110" s="43"/>
      <c r="C110" s="43"/>
    </row>
    <row r="111">
      <c r="A111" s="44"/>
      <c r="B111" s="43"/>
      <c r="C111" s="43"/>
    </row>
    <row r="112">
      <c r="A112" s="44"/>
      <c r="B112" s="43"/>
      <c r="C112" s="43"/>
    </row>
    <row r="113">
      <c r="A113" s="44"/>
      <c r="B113" s="43"/>
      <c r="C113" s="43"/>
    </row>
    <row r="114">
      <c r="A114" s="44"/>
      <c r="B114" s="43"/>
      <c r="C114" s="43"/>
    </row>
    <row r="115">
      <c r="A115" s="44"/>
      <c r="B115" s="43"/>
      <c r="C115" s="43"/>
    </row>
    <row r="116">
      <c r="A116" s="44"/>
      <c r="B116" s="43"/>
      <c r="C116" s="43"/>
    </row>
    <row r="117">
      <c r="A117" s="44"/>
      <c r="B117" s="43"/>
      <c r="C117" s="43"/>
    </row>
    <row r="118">
      <c r="A118" s="44"/>
      <c r="B118" s="43"/>
      <c r="C118" s="43"/>
    </row>
    <row r="119">
      <c r="A119" s="47"/>
      <c r="B119" s="43"/>
      <c r="C119" s="43"/>
    </row>
    <row r="120">
      <c r="A120" s="42"/>
      <c r="B120" s="43"/>
      <c r="C120" s="43"/>
    </row>
    <row r="121">
      <c r="A121" s="44"/>
      <c r="B121" s="45"/>
      <c r="C121" s="43"/>
    </row>
    <row r="122">
      <c r="A122" s="44"/>
      <c r="B122" s="45"/>
      <c r="C122" s="43"/>
    </row>
    <row r="123">
      <c r="A123" s="44"/>
      <c r="B123" s="45"/>
      <c r="C123" s="43"/>
    </row>
    <row r="124">
      <c r="A124" s="44"/>
      <c r="B124" s="45"/>
      <c r="C124" s="43"/>
    </row>
    <row r="125">
      <c r="A125" s="44"/>
      <c r="B125" s="45"/>
      <c r="C125" s="43"/>
    </row>
    <row r="126">
      <c r="A126" s="44"/>
      <c r="B126" s="45"/>
      <c r="C126" s="43"/>
    </row>
    <row r="127">
      <c r="A127" s="44"/>
      <c r="B127" s="45"/>
      <c r="C127" s="43"/>
    </row>
    <row r="128">
      <c r="A128" s="44"/>
      <c r="B128" s="45"/>
      <c r="C128" s="43"/>
    </row>
    <row r="129">
      <c r="A129" s="44"/>
      <c r="B129" s="45"/>
      <c r="C129" s="43"/>
    </row>
    <row r="130">
      <c r="A130" s="44"/>
      <c r="B130" s="45"/>
      <c r="C130" s="43"/>
    </row>
    <row r="131">
      <c r="A131" s="44"/>
      <c r="B131" s="45"/>
      <c r="C131" s="43"/>
    </row>
    <row r="132">
      <c r="A132" s="43"/>
      <c r="B132" s="43"/>
      <c r="C132" s="43"/>
    </row>
    <row r="133">
      <c r="A133" s="43"/>
      <c r="B133" s="43"/>
      <c r="C133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75"/>
    <col customWidth="1" min="6" max="6" width="13.88"/>
  </cols>
  <sheetData>
    <row r="1">
      <c r="A1" s="38" t="s">
        <v>1</v>
      </c>
      <c r="B1" s="39" t="s">
        <v>2</v>
      </c>
      <c r="C1" s="39" t="s">
        <v>60</v>
      </c>
      <c r="D1" s="39" t="s">
        <v>24</v>
      </c>
      <c r="E1" s="9" t="s">
        <v>61</v>
      </c>
      <c r="F1" s="38" t="s">
        <v>62</v>
      </c>
      <c r="G1" s="9"/>
      <c r="H1" s="9"/>
      <c r="I1" s="3"/>
      <c r="J1" s="3" t="s">
        <v>63</v>
      </c>
      <c r="K1" s="33" t="s">
        <v>2</v>
      </c>
      <c r="L1" s="33" t="s">
        <v>24</v>
      </c>
      <c r="M1" s="33"/>
      <c r="N1" s="33"/>
      <c r="O1" s="48" t="s">
        <v>64</v>
      </c>
      <c r="P1" s="33" t="s">
        <v>2</v>
      </c>
      <c r="Q1" s="33" t="s">
        <v>60</v>
      </c>
      <c r="R1" s="33"/>
    </row>
    <row r="2">
      <c r="A2" s="38">
        <v>1.0</v>
      </c>
      <c r="B2" s="39" t="s">
        <v>27</v>
      </c>
      <c r="C2" s="39">
        <v>95304.0</v>
      </c>
      <c r="D2" s="39">
        <v>64916.0</v>
      </c>
      <c r="E2" s="16">
        <f t="shared" ref="E2:E7" si="1">C2/$C$2</f>
        <v>1</v>
      </c>
      <c r="F2" s="40">
        <f t="shared" ref="F2:F7" si="2">D2/$D$2</f>
        <v>1</v>
      </c>
      <c r="G2" s="8"/>
      <c r="H2" s="8"/>
      <c r="I2" s="13"/>
      <c r="J2" s="13">
        <f t="shared" ref="J2:J7" si="3">(max($D$2:$D$7)-D2/2)</f>
        <v>32458</v>
      </c>
      <c r="K2" s="33" t="s">
        <v>27</v>
      </c>
      <c r="L2" s="33">
        <v>64916.0</v>
      </c>
      <c r="M2" s="33"/>
      <c r="N2" s="33"/>
      <c r="O2" s="33">
        <f t="shared" ref="O2:O7" si="4">(max($C$2:$C$7)-C2/2)</f>
        <v>47652</v>
      </c>
      <c r="P2" s="33" t="s">
        <v>27</v>
      </c>
      <c r="Q2" s="33">
        <v>95304.0</v>
      </c>
      <c r="R2" s="33"/>
    </row>
    <row r="3">
      <c r="A3" s="38">
        <v>2.0</v>
      </c>
      <c r="B3" s="39" t="s">
        <v>28</v>
      </c>
      <c r="C3" s="39">
        <v>21795.0</v>
      </c>
      <c r="D3" s="39">
        <v>14734.0</v>
      </c>
      <c r="E3" s="16">
        <f t="shared" si="1"/>
        <v>0.228689247</v>
      </c>
      <c r="F3" s="40">
        <f t="shared" si="2"/>
        <v>0.2269702385</v>
      </c>
      <c r="G3" s="8"/>
      <c r="H3" s="8"/>
      <c r="I3" s="13"/>
      <c r="J3" s="13">
        <f t="shared" si="3"/>
        <v>57549</v>
      </c>
      <c r="K3" s="33" t="s">
        <v>28</v>
      </c>
      <c r="L3" s="33">
        <v>14734.0</v>
      </c>
      <c r="M3" s="33"/>
      <c r="N3" s="33"/>
      <c r="O3" s="33">
        <f t="shared" si="4"/>
        <v>84406.5</v>
      </c>
      <c r="P3" s="33" t="s">
        <v>28</v>
      </c>
      <c r="Q3" s="33">
        <v>21795.0</v>
      </c>
      <c r="R3" s="33"/>
    </row>
    <row r="4">
      <c r="A4" s="38">
        <v>3.0</v>
      </c>
      <c r="B4" s="39" t="s">
        <v>29</v>
      </c>
      <c r="C4" s="39">
        <v>4459.0</v>
      </c>
      <c r="D4" s="39">
        <v>3127.0</v>
      </c>
      <c r="E4" s="16">
        <f t="shared" si="1"/>
        <v>0.04678712331</v>
      </c>
      <c r="F4" s="40">
        <f t="shared" si="2"/>
        <v>0.0481699427</v>
      </c>
      <c r="G4" s="8"/>
      <c r="H4" s="8"/>
      <c r="I4" s="13"/>
      <c r="J4" s="13">
        <f t="shared" si="3"/>
        <v>63352.5</v>
      </c>
      <c r="K4" s="33" t="s">
        <v>29</v>
      </c>
      <c r="L4" s="33">
        <v>3127.0</v>
      </c>
      <c r="M4" s="33"/>
      <c r="N4" s="33"/>
      <c r="O4" s="33">
        <f t="shared" si="4"/>
        <v>93074.5</v>
      </c>
      <c r="P4" s="33" t="s">
        <v>29</v>
      </c>
      <c r="Q4" s="33">
        <v>4459.0</v>
      </c>
      <c r="R4" s="33"/>
    </row>
    <row r="5">
      <c r="A5" s="38">
        <v>4.0</v>
      </c>
      <c r="B5" s="39" t="s">
        <v>30</v>
      </c>
      <c r="C5" s="39">
        <v>3445.0</v>
      </c>
      <c r="D5" s="39">
        <v>2380.0</v>
      </c>
      <c r="E5" s="16">
        <f t="shared" si="1"/>
        <v>0.03614748594</v>
      </c>
      <c r="F5" s="40">
        <f t="shared" si="2"/>
        <v>0.03666276419</v>
      </c>
      <c r="G5" s="8"/>
      <c r="H5" s="8"/>
      <c r="I5" s="13"/>
      <c r="J5" s="13">
        <f t="shared" si="3"/>
        <v>63726</v>
      </c>
      <c r="K5" s="33" t="s">
        <v>30</v>
      </c>
      <c r="L5" s="33">
        <v>2380.0</v>
      </c>
      <c r="M5" s="33"/>
      <c r="N5" s="33"/>
      <c r="O5" s="33">
        <f t="shared" si="4"/>
        <v>93581.5</v>
      </c>
      <c r="P5" s="33" t="s">
        <v>30</v>
      </c>
      <c r="Q5" s="33">
        <v>3445.0</v>
      </c>
      <c r="R5" s="33"/>
    </row>
    <row r="6">
      <c r="A6" s="38">
        <v>5.0</v>
      </c>
      <c r="B6" s="39" t="s">
        <v>31</v>
      </c>
      <c r="C6" s="39">
        <v>2033.0</v>
      </c>
      <c r="D6" s="39">
        <v>1401.0</v>
      </c>
      <c r="E6" s="16">
        <f t="shared" si="1"/>
        <v>0.02133173844</v>
      </c>
      <c r="F6" s="40">
        <f t="shared" si="2"/>
        <v>0.0215817364</v>
      </c>
      <c r="G6" s="8"/>
      <c r="H6" s="8"/>
      <c r="I6" s="13"/>
      <c r="J6" s="13">
        <f t="shared" si="3"/>
        <v>64215.5</v>
      </c>
      <c r="K6" s="33" t="s">
        <v>31</v>
      </c>
      <c r="L6" s="33">
        <v>1401.0</v>
      </c>
      <c r="M6" s="33"/>
      <c r="N6" s="33"/>
      <c r="O6" s="33">
        <f t="shared" si="4"/>
        <v>94287.5</v>
      </c>
      <c r="P6" s="33" t="s">
        <v>31</v>
      </c>
      <c r="Q6" s="33">
        <v>2033.0</v>
      </c>
      <c r="R6" s="33"/>
    </row>
    <row r="7">
      <c r="A7" s="38">
        <v>6.0</v>
      </c>
      <c r="B7" s="39" t="s">
        <v>32</v>
      </c>
      <c r="C7" s="39">
        <v>1551.0</v>
      </c>
      <c r="D7" s="39">
        <v>1100.0</v>
      </c>
      <c r="E7" s="16">
        <f t="shared" si="1"/>
        <v>0.01627423823</v>
      </c>
      <c r="F7" s="40">
        <f t="shared" si="2"/>
        <v>0.01694497504</v>
      </c>
      <c r="G7" s="8"/>
      <c r="H7" s="8"/>
      <c r="I7" s="13"/>
      <c r="J7" s="13">
        <f t="shared" si="3"/>
        <v>64366</v>
      </c>
      <c r="K7" s="33" t="s">
        <v>32</v>
      </c>
      <c r="L7" s="33">
        <v>1100.0</v>
      </c>
      <c r="M7" s="33"/>
      <c r="N7" s="33"/>
      <c r="O7" s="33">
        <f t="shared" si="4"/>
        <v>94528.5</v>
      </c>
      <c r="P7" s="33" t="s">
        <v>32</v>
      </c>
      <c r="Q7" s="33">
        <v>1551.0</v>
      </c>
      <c r="R7" s="33"/>
    </row>
    <row r="8">
      <c r="E8" s="16"/>
      <c r="F8" s="40"/>
      <c r="G8" s="8"/>
      <c r="H8" s="8"/>
      <c r="I8" s="13"/>
      <c r="J8" s="13"/>
      <c r="K8" s="49"/>
      <c r="L8" s="13"/>
      <c r="M8" s="33"/>
      <c r="N8" s="33"/>
      <c r="O8" s="13"/>
      <c r="P8" s="49"/>
      <c r="Q8" s="49"/>
      <c r="R8" s="33"/>
    </row>
    <row r="9">
      <c r="E9" s="8"/>
      <c r="G9" s="8"/>
      <c r="H9" s="8"/>
      <c r="I9" s="13"/>
      <c r="J9" s="13"/>
      <c r="K9" s="49"/>
      <c r="L9" s="13"/>
      <c r="M9" s="33"/>
      <c r="N9" s="33"/>
      <c r="O9" s="13"/>
      <c r="P9" s="49"/>
      <c r="Q9" s="49"/>
      <c r="R9" s="33"/>
    </row>
    <row r="10">
      <c r="A10" s="50"/>
      <c r="B10" s="8"/>
      <c r="E10" s="8"/>
      <c r="G10" s="8"/>
      <c r="H10" s="8"/>
      <c r="I10" s="8"/>
      <c r="J10" s="8"/>
      <c r="K10" s="50"/>
      <c r="L10" s="8"/>
      <c r="O10" s="8"/>
      <c r="P10" s="50"/>
      <c r="Q10" s="50"/>
    </row>
    <row r="11">
      <c r="A11" s="50"/>
      <c r="B11" s="8"/>
      <c r="E11" s="8"/>
      <c r="G11" s="8"/>
      <c r="H11" s="8"/>
      <c r="I11" s="8"/>
      <c r="J11" s="8"/>
      <c r="K11" s="50"/>
      <c r="L11" s="8"/>
      <c r="O11" s="8"/>
      <c r="P11" s="50"/>
      <c r="Q11" s="50"/>
    </row>
    <row r="12">
      <c r="A12" s="50"/>
      <c r="B12" s="8"/>
      <c r="E12" s="8"/>
      <c r="G12" s="8"/>
      <c r="H12" s="8"/>
      <c r="I12" s="8"/>
      <c r="J12" s="8"/>
      <c r="K12" s="50"/>
      <c r="L12" s="8"/>
      <c r="O12" s="8"/>
      <c r="P12" s="50"/>
      <c r="Q12" s="8"/>
    </row>
    <row r="13">
      <c r="A13" s="50"/>
      <c r="B13" s="8"/>
      <c r="E13" s="8"/>
      <c r="G13" s="8"/>
      <c r="H13" s="8"/>
      <c r="I13" s="8"/>
      <c r="J13" s="8"/>
      <c r="K13" s="50"/>
      <c r="L13" s="8"/>
      <c r="O13" s="8"/>
      <c r="P13" s="50"/>
      <c r="Q13" s="8"/>
    </row>
    <row r="14">
      <c r="A14" s="50"/>
      <c r="B14" s="8"/>
      <c r="E14" s="8"/>
      <c r="G14" s="8"/>
      <c r="H14" s="8"/>
      <c r="I14" s="8"/>
      <c r="J14" s="8"/>
      <c r="K14" s="50"/>
      <c r="L14" s="8"/>
    </row>
    <row r="15">
      <c r="A15" s="50"/>
      <c r="B15" s="8"/>
      <c r="E15" s="8"/>
    </row>
    <row r="16">
      <c r="A16" s="50"/>
      <c r="B16" s="8"/>
      <c r="E16" s="8"/>
    </row>
    <row r="17">
      <c r="A17" s="50"/>
      <c r="B17" s="8"/>
      <c r="E17" s="8"/>
    </row>
    <row r="18">
      <c r="A18" s="50"/>
      <c r="B18" s="8"/>
      <c r="E18" s="8"/>
    </row>
    <row r="19">
      <c r="A19" s="50"/>
      <c r="B19" s="8"/>
      <c r="E19" s="8"/>
    </row>
  </sheetData>
  <drawing r:id="rId1"/>
</worksheet>
</file>