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ftmkwara/Documents/university/2023/semester-2/cosc-368/labs/lab-7/"/>
    </mc:Choice>
  </mc:AlternateContent>
  <xr:revisionPtr revIDLastSave="0" documentId="8_{602132AC-6E0D-5F42-A6A5-4A1FF5463DEF}" xr6:coauthVersionLast="47" xr6:coauthVersionMax="47" xr10:uidLastSave="{00000000-0000-0000-0000-000000000000}"/>
  <bookViews>
    <workbookView xWindow="0" yWindow="0" windowWidth="25600" windowHeight="16000"/>
  </bookViews>
  <sheets>
    <sheet name="Sheet1" sheetId="1" r:id="rId1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B10" i="1"/>
  <c r="B11" i="1" s="1"/>
  <c r="G36" i="1"/>
  <c r="B36" i="1"/>
  <c r="B28" i="1"/>
  <c r="B29" i="1" s="1"/>
  <c r="B23" i="1"/>
  <c r="B22" i="1"/>
  <c r="B30" i="1" s="1"/>
  <c r="B15" i="1"/>
  <c r="J3" i="1"/>
  <c r="F15" i="1" s="1"/>
  <c r="B4" i="1"/>
  <c r="B31" i="1" l="1"/>
  <c r="B35" i="1"/>
  <c r="G37" i="1"/>
  <c r="B37" i="1"/>
  <c r="K15" i="1" s="1"/>
  <c r="F16" i="1"/>
  <c r="L14" i="1" s="1"/>
  <c r="B16" i="1"/>
  <c r="K14" i="1" s="1"/>
  <c r="G35" i="1"/>
  <c r="L15" i="1" l="1"/>
</calcChain>
</file>

<file path=xl/sharedStrings.xml><?xml version="1.0" encoding="utf-8"?>
<sst xmlns="http://purl.oclc.org/ooxml/spreadsheetml/main" count="47" uniqueCount="33">
  <si>
    <t>For 36 items at once</t>
  </si>
  <si>
    <t>Total Items</t>
  </si>
  <si>
    <t>Visual</t>
  </si>
  <si>
    <t>HH</t>
  </si>
  <si>
    <t>Fitts</t>
  </si>
  <si>
    <t>Num. Pages</t>
  </si>
  <si>
    <t>a</t>
  </si>
  <si>
    <t>Items per Page</t>
  </si>
  <si>
    <t>b</t>
  </si>
  <si>
    <t>Display Size</t>
  </si>
  <si>
    <t>Swipe Time</t>
  </si>
  <si>
    <t>Target Size</t>
  </si>
  <si>
    <t>Number of pages after first</t>
  </si>
  <si>
    <t>Mean distance to target (by pythagoras)</t>
  </si>
  <si>
    <t>Mean ID</t>
  </si>
  <si>
    <t>Novice</t>
  </si>
  <si>
    <t>Expert</t>
  </si>
  <si>
    <t>Visually scan half of the items (on average)</t>
  </si>
  <si>
    <t>Decide on first page</t>
  </si>
  <si>
    <t>Point to item</t>
  </si>
  <si>
    <t>For 4 items across 9 pages</t>
  </si>
  <si>
    <t>Number of pages after first to middle</t>
  </si>
  <si>
    <t>Time to scan all items on a page (failing to find item)</t>
  </si>
  <si>
    <t>Total visual scan time to middle item</t>
  </si>
  <si>
    <t>(This assumes that the user makes ONE decision to recall an action series like “4 swipes, then bottom left”)</t>
  </si>
  <si>
    <t>Total swipe time to middle page</t>
  </si>
  <si>
    <t>Total Swipe time to middle page</t>
  </si>
  <si>
    <r>
      <rPr>
        <b/>
        <sz val="11"/>
        <color rgb="FF000000"/>
        <rFont val="Calibri"/>
        <family val="2"/>
      </rPr>
      <t>Novice (on average, the user will find the item at the middle of 5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page)</t>
    </r>
  </si>
  <si>
    <r>
      <t>Expert (on average, the user will decide about action sequence to aquire an item at the middle of the 5</t>
    </r>
    <r>
      <rPr>
        <vertAlign val="superscript"/>
        <sz val="11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 xml:space="preserve"> page)</t>
    </r>
  </si>
  <si>
    <t>Time to find item half way through a page</t>
  </si>
  <si>
    <t>Hick's Law Results</t>
  </si>
  <si>
    <t>36 items</t>
  </si>
  <si>
    <t>4 items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</si>
</sst>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0"/>
      <color rgb="FF000000"/>
      <name val="Liberation Sans1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9" borderId="0" xfId="0" applyFont="1" applyFill="1"/>
    <xf numFmtId="0" fontId="19" fillId="0" borderId="0" xfId="0" applyFont="1"/>
    <xf numFmtId="0" fontId="18" fillId="0" borderId="0" xfId="0" applyFont="1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Sheet1!$J$14:$J$14</c:f>
              <c:strCache>
                <c:ptCount val="1"/>
                <c:pt idx="0">
                  <c:v>36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Sheet1!$K$13:$L$13</c:f>
              <c:strCache>
                <c:ptCount val="2"/>
                <c:pt idx="0">
                  <c:v>Novice</c:v>
                </c:pt>
                <c:pt idx="1">
                  <c:v>Expert</c:v>
                </c:pt>
              </c:strCache>
            </c:strRef>
          </c:cat>
          <c:val>
            <c:numRef>
              <c:f>Sheet1!$K$14:$L$14</c:f>
              <c:numCache>
                <c:formatCode>General</c:formatCode>
                <c:ptCount val="2"/>
                <c:pt idx="0">
                  <c:v>2226.3234644672089</c:v>
                </c:pt>
                <c:pt idx="1">
                  <c:v>1099.9174645825938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A-9C48-8826-E9F1B23A5DC4}"/>
            </c:ext>
          </c:extLst>
        </c:ser>
        <c:ser>
          <c:idx val="1"/>
          <c:order val="1"/>
          <c:tx>
            <c:strRef>
              <c:f>Sheet1!$J$15:$J$15</c:f>
              <c:strCache>
                <c:ptCount val="1"/>
                <c:pt idx="0">
                  <c:v>4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Sheet1!$K$13:$L$13</c:f>
              <c:strCache>
                <c:ptCount val="2"/>
                <c:pt idx="0">
                  <c:v>Novice</c:v>
                </c:pt>
                <c:pt idx="1">
                  <c:v>Expert</c:v>
                </c:pt>
              </c:strCache>
            </c:strRef>
          </c:cat>
          <c:val>
            <c:numRef>
              <c:f>Sheet1!$K$15:$L$15</c:f>
              <c:numCache>
                <c:formatCode>General</c:formatCode>
                <c:ptCount val="2"/>
                <c:pt idx="0">
                  <c:v>5255.7329954745419</c:v>
                </c:pt>
                <c:pt idx="1">
                  <c:v>2969.3269955899268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A-9C48-8826-E9F1B23A5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42479"/>
        <c:axId val="702440207"/>
      </c:lineChart>
      <c:valAx>
        <c:axId val="7024402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02442479"/>
        <c:crossesAt val="0"/>
        <c:crossBetween val="between"/>
      </c:valAx>
      <c:catAx>
        <c:axId val="70244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0244020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11601220" y="3193080"/>
    <xdr:ext cx="5760360" cy="3241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BCD54-E7C9-5EF1-0BB9-A5034F67A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36" sqref="B36"/>
    </sheetView>
  </sheetViews>
  <sheetFormatPr baseColWidth="10" defaultRowHeight="16"/>
  <cols>
    <col min="1" max="1" width="76.33203125" style="3" customWidth="1"/>
    <col min="2" max="3" width="14.1640625" style="3" customWidth="1"/>
    <col min="4" max="4" width="14.1640625" style="2" customWidth="1"/>
    <col min="5" max="8" width="14.1640625" style="3" customWidth="1"/>
    <col min="9" max="9" width="14.1640625" style="2" customWidth="1"/>
    <col min="10" max="10" width="14.1640625" style="3" customWidth="1"/>
    <col min="11" max="1024" width="12" style="3" customWidth="1"/>
    <col min="1025" max="16384" width="10.83203125" style="3"/>
  </cols>
  <sheetData>
    <row r="1" spans="1:12" ht="21">
      <c r="A1" s="1" t="s">
        <v>0</v>
      </c>
      <c r="B1" s="2"/>
    </row>
    <row r="2" spans="1:12">
      <c r="A2" s="4" t="s">
        <v>1</v>
      </c>
      <c r="B2" s="5">
        <v>36</v>
      </c>
      <c r="E2" s="4" t="s">
        <v>2</v>
      </c>
      <c r="F2" s="4" t="s">
        <v>3</v>
      </c>
      <c r="G2" s="4" t="s">
        <v>4</v>
      </c>
      <c r="I2" s="7" t="s">
        <v>30</v>
      </c>
      <c r="J2" s="7"/>
    </row>
    <row r="3" spans="1:12">
      <c r="A3" s="4" t="s">
        <v>5</v>
      </c>
      <c r="B3" s="5">
        <v>1</v>
      </c>
      <c r="D3" s="4" t="s">
        <v>6</v>
      </c>
      <c r="E3" s="5">
        <v>300</v>
      </c>
      <c r="F3" s="5">
        <v>240</v>
      </c>
      <c r="G3" s="5">
        <v>200</v>
      </c>
      <c r="I3" s="2" t="s">
        <v>31</v>
      </c>
      <c r="J3" s="3">
        <f>LOG(B2,2)</f>
        <v>5.1699250014423122</v>
      </c>
    </row>
    <row r="4" spans="1:12">
      <c r="A4" s="4" t="s">
        <v>7</v>
      </c>
      <c r="B4" s="2">
        <f>B2/1</f>
        <v>36</v>
      </c>
      <c r="D4" s="4" t="s">
        <v>8</v>
      </c>
      <c r="E4" s="5">
        <v>80</v>
      </c>
      <c r="F4" s="5">
        <v>80</v>
      </c>
      <c r="G4" s="5">
        <v>150</v>
      </c>
      <c r="I4" s="2" t="s">
        <v>32</v>
      </c>
      <c r="J4" s="3">
        <f>LOG(4,2)</f>
        <v>2</v>
      </c>
    </row>
    <row r="5" spans="1:12">
      <c r="A5" s="4" t="s">
        <v>9</v>
      </c>
      <c r="B5" s="2">
        <v>320</v>
      </c>
    </row>
    <row r="6" spans="1:12">
      <c r="A6" s="4" t="s">
        <v>10</v>
      </c>
      <c r="B6" s="5">
        <v>500</v>
      </c>
      <c r="D6" s="3"/>
    </row>
    <row r="7" spans="1:12">
      <c r="A7" s="4" t="s">
        <v>11</v>
      </c>
      <c r="B7" s="5">
        <v>53</v>
      </c>
      <c r="D7" s="3"/>
    </row>
    <row r="8" spans="1:12">
      <c r="A8" s="2"/>
      <c r="B8" s="2"/>
    </row>
    <row r="9" spans="1:12">
      <c r="A9" s="4" t="s">
        <v>12</v>
      </c>
      <c r="B9" s="2">
        <v>0</v>
      </c>
    </row>
    <row r="10" spans="1:12">
      <c r="A10" s="4" t="s">
        <v>13</v>
      </c>
      <c r="B10" s="2">
        <f>SQRT((B7*3)^2 * 2)/2</f>
        <v>112.42997820866105</v>
      </c>
    </row>
    <row r="11" spans="1:12">
      <c r="A11" s="4" t="s">
        <v>14</v>
      </c>
      <c r="B11" s="2">
        <f>LOG(((B10/B7)+1),2)</f>
        <v>1.6421564297813922</v>
      </c>
    </row>
    <row r="12" spans="1:12">
      <c r="A12" s="2"/>
      <c r="B12" s="2"/>
    </row>
    <row r="13" spans="1:12">
      <c r="A13" s="2"/>
      <c r="B13" s="2"/>
      <c r="K13" s="6" t="s">
        <v>15</v>
      </c>
      <c r="L13" s="6" t="s">
        <v>16</v>
      </c>
    </row>
    <row r="14" spans="1:12">
      <c r="A14" s="4" t="s">
        <v>15</v>
      </c>
      <c r="B14" s="2"/>
      <c r="D14" s="4" t="s">
        <v>16</v>
      </c>
      <c r="J14" s="6">
        <v>36</v>
      </c>
      <c r="K14" s="3">
        <f>SUM(B15:B16)</f>
        <v>2226.3234644672089</v>
      </c>
      <c r="L14" s="3">
        <f>SUM(F15:F16)</f>
        <v>1099.9174645825938</v>
      </c>
    </row>
    <row r="15" spans="1:12">
      <c r="A15" s="2" t="s">
        <v>17</v>
      </c>
      <c r="B15" s="2">
        <f>E3+E4*(B2 + 1)/2</f>
        <v>1780</v>
      </c>
      <c r="D15" s="2" t="s">
        <v>18</v>
      </c>
      <c r="F15" s="2">
        <f>F3+F4*J3</f>
        <v>653.59400011538492</v>
      </c>
      <c r="I15" s="3"/>
      <c r="J15" s="6">
        <v>4</v>
      </c>
      <c r="K15" s="3">
        <f>SUM(B35:B37)</f>
        <v>5255.7329954745419</v>
      </c>
      <c r="L15" s="3">
        <f>SUM(G35:G37)</f>
        <v>2969.3269955899268</v>
      </c>
    </row>
    <row r="16" spans="1:12">
      <c r="A16" s="2" t="s">
        <v>19</v>
      </c>
      <c r="B16" s="2">
        <f>G3+G4*B11</f>
        <v>446.32346446720885</v>
      </c>
      <c r="D16" s="2" t="s">
        <v>19</v>
      </c>
      <c r="F16" s="2">
        <f>G3+G4*B11</f>
        <v>446.32346446720885</v>
      </c>
      <c r="I16" s="3"/>
    </row>
    <row r="17" spans="1:2">
      <c r="B17" s="2"/>
    </row>
    <row r="18" spans="1:2">
      <c r="B18" s="2"/>
    </row>
    <row r="19" spans="1:2" ht="21">
      <c r="A19" s="1" t="s">
        <v>20</v>
      </c>
      <c r="B19" s="2"/>
    </row>
    <row r="20" spans="1:2">
      <c r="A20" s="4" t="s">
        <v>1</v>
      </c>
      <c r="B20" s="5">
        <v>36</v>
      </c>
    </row>
    <row r="21" spans="1:2">
      <c r="A21" s="4" t="s">
        <v>5</v>
      </c>
      <c r="B21" s="5">
        <v>9</v>
      </c>
    </row>
    <row r="22" spans="1:2">
      <c r="A22" s="4" t="s">
        <v>7</v>
      </c>
      <c r="B22" s="2">
        <f>B20/9</f>
        <v>4</v>
      </c>
    </row>
    <row r="23" spans="1:2">
      <c r="A23" s="4" t="s">
        <v>9</v>
      </c>
      <c r="B23" s="2">
        <f xml:space="preserve"> B25*2</f>
        <v>320</v>
      </c>
    </row>
    <row r="24" spans="1:2">
      <c r="A24" s="4" t="s">
        <v>10</v>
      </c>
      <c r="B24" s="5">
        <v>500</v>
      </c>
    </row>
    <row r="25" spans="1:2">
      <c r="A25" s="4" t="s">
        <v>11</v>
      </c>
      <c r="B25" s="5">
        <v>160</v>
      </c>
    </row>
    <row r="26" spans="1:2">
      <c r="A26" s="2"/>
      <c r="B26" s="2"/>
    </row>
    <row r="27" spans="1:2">
      <c r="A27" s="4" t="s">
        <v>21</v>
      </c>
      <c r="B27" s="2">
        <v>4</v>
      </c>
    </row>
    <row r="28" spans="1:2">
      <c r="A28" s="4" t="s">
        <v>13</v>
      </c>
      <c r="B28" s="2">
        <f>SQRT((80^2) + (80^2))</f>
        <v>113.13708498984761</v>
      </c>
    </row>
    <row r="29" spans="1:2">
      <c r="A29" s="4" t="s">
        <v>14</v>
      </c>
      <c r="B29" s="2">
        <f>LOG((B28/B25)+1, 2)</f>
        <v>0.77155330316361193</v>
      </c>
    </row>
    <row r="30" spans="1:2">
      <c r="A30" s="4" t="s">
        <v>22</v>
      </c>
      <c r="B30" s="2">
        <f>E3+E4*B22</f>
        <v>620</v>
      </c>
    </row>
    <row r="31" spans="1:2">
      <c r="A31" s="4" t="s">
        <v>29</v>
      </c>
      <c r="B31" s="2">
        <f>E3+E4*(B22/2)</f>
        <v>460</v>
      </c>
    </row>
    <row r="32" spans="1:2">
      <c r="A32" s="2"/>
      <c r="B32" s="2"/>
    </row>
    <row r="33" spans="1:9">
      <c r="A33" s="2"/>
      <c r="B33" s="2"/>
    </row>
    <row r="34" spans="1:9" ht="17">
      <c r="A34" s="4" t="s">
        <v>27</v>
      </c>
      <c r="B34" s="2"/>
      <c r="D34" s="4" t="s">
        <v>28</v>
      </c>
      <c r="G34" s="2"/>
      <c r="I34" s="3"/>
    </row>
    <row r="35" spans="1:9">
      <c r="A35" s="2" t="s">
        <v>23</v>
      </c>
      <c r="B35" s="2">
        <f xml:space="preserve"> 4 * B30 + B31</f>
        <v>2940</v>
      </c>
      <c r="D35" s="2" t="s">
        <v>18</v>
      </c>
      <c r="G35" s="2">
        <f>F3+F4*J3</f>
        <v>653.59400011538492</v>
      </c>
      <c r="H35" s="3" t="s">
        <v>24</v>
      </c>
      <c r="I35" s="3"/>
    </row>
    <row r="36" spans="1:9">
      <c r="A36" s="2" t="s">
        <v>25</v>
      </c>
      <c r="B36" s="2">
        <f>B24*B27</f>
        <v>2000</v>
      </c>
      <c r="D36" s="2" t="s">
        <v>26</v>
      </c>
      <c r="G36" s="2">
        <f>B24*4</f>
        <v>2000</v>
      </c>
      <c r="I36" s="3"/>
    </row>
    <row r="37" spans="1:9">
      <c r="A37" s="2" t="s">
        <v>19</v>
      </c>
      <c r="B37" s="2">
        <f>G3+(G4*B29)</f>
        <v>315.73299547454178</v>
      </c>
      <c r="D37" s="2" t="s">
        <v>19</v>
      </c>
      <c r="G37" s="2">
        <f>G3+G4*B29</f>
        <v>315.73299547454178</v>
      </c>
      <c r="I37" s="3"/>
    </row>
  </sheetData>
  <mergeCells count="1">
    <mergeCell ref="I2:J2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 Mkwara</cp:lastModifiedBy>
  <cp:revision>3</cp:revision>
  <dcterms:created xsi:type="dcterms:W3CDTF">2021-09-22T16:48:59Z</dcterms:created>
  <dcterms:modified xsi:type="dcterms:W3CDTF">2023-10-02T23:07:39Z</dcterms:modified>
</cp:coreProperties>
</file>