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VANSH ARORA\Downloads\"/>
    </mc:Choice>
  </mc:AlternateContent>
  <xr:revisionPtr revIDLastSave="0" documentId="13_ncr:1_{F9B673C1-EE4E-42CA-B609-A652B1574FAD}" xr6:coauthVersionLast="47" xr6:coauthVersionMax="47" xr10:uidLastSave="{00000000-0000-0000-0000-000000000000}"/>
  <bookViews>
    <workbookView xWindow="-108" yWindow="-108" windowWidth="23256" windowHeight="12456" xr2:uid="{81B131B8-40DA-4A81-A236-8E00830B305E}"/>
  </bookViews>
  <sheets>
    <sheet name="Dashboard" sheetId="2" r:id="rId1"/>
    <sheet name="Data Table" sheetId="1" r:id="rId2"/>
    <sheet name="Pivot" sheetId="3" r:id="rId3"/>
  </sheets>
  <definedNames>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3" l="1"/>
  <c r="I35" i="3" s="1"/>
  <c r="G34" i="3"/>
  <c r="I34" i="3" s="1"/>
  <c r="G33" i="3"/>
  <c r="H33" i="3" s="1"/>
  <c r="G32" i="3"/>
  <c r="I32" i="3" s="1"/>
  <c r="B35" i="3"/>
  <c r="C35" i="3" s="1"/>
  <c r="B34" i="3"/>
  <c r="C34" i="3" s="1"/>
  <c r="B33" i="3"/>
  <c r="C33" i="3" s="1"/>
  <c r="B32" i="3"/>
  <c r="C32" i="3" s="1"/>
  <c r="V31" i="3"/>
  <c r="W31" i="3" s="1"/>
  <c r="V32" i="3"/>
  <c r="W32" i="3" s="1"/>
  <c r="V33" i="3"/>
  <c r="W33" i="3" s="1"/>
  <c r="V34" i="3"/>
  <c r="W34" i="3" s="1"/>
  <c r="V23" i="3"/>
  <c r="W23" i="3" s="1"/>
  <c r="V24" i="3"/>
  <c r="W24" i="3" s="1"/>
  <c r="V25" i="3"/>
  <c r="W25" i="3" s="1"/>
  <c r="V26" i="3"/>
  <c r="W26" i="3" s="1"/>
  <c r="V27" i="3"/>
  <c r="W27" i="3" s="1"/>
  <c r="V28" i="3"/>
  <c r="W28" i="3" s="1"/>
  <c r="V29" i="3"/>
  <c r="W29" i="3" s="1"/>
  <c r="V30" i="3"/>
  <c r="W30" i="3" s="1"/>
  <c r="V22" i="3"/>
  <c r="W22" i="3" s="1"/>
  <c r="R17" i="3"/>
  <c r="Q16" i="3"/>
  <c r="R16" i="3" s="1"/>
  <c r="Q15" i="3"/>
  <c r="R15" i="3" s="1"/>
  <c r="Q14" i="3"/>
  <c r="R14" i="3" s="1"/>
  <c r="Q13" i="3"/>
  <c r="R13" i="3" s="1"/>
  <c r="M18" i="3"/>
  <c r="L17" i="3"/>
  <c r="M17" i="3" s="1"/>
  <c r="L16" i="3"/>
  <c r="M16" i="3" s="1"/>
  <c r="L15" i="3"/>
  <c r="M15" i="3" s="1"/>
  <c r="L14" i="3"/>
  <c r="M14" i="3" s="1"/>
  <c r="L13" i="3"/>
  <c r="M13" i="3" s="1"/>
  <c r="G18" i="3"/>
  <c r="H18" i="3" s="1"/>
  <c r="G17" i="3"/>
  <c r="H17" i="3" s="1"/>
  <c r="G16" i="3"/>
  <c r="H16" i="3" s="1"/>
  <c r="G15" i="3"/>
  <c r="H15" i="3" s="1"/>
  <c r="G14" i="3"/>
  <c r="H14" i="3" s="1"/>
  <c r="G13" i="3"/>
  <c r="H13" i="3" s="1"/>
  <c r="A1" i="3"/>
  <c r="B14" i="3"/>
  <c r="C14" i="3" s="1"/>
  <c r="B15" i="3"/>
  <c r="C15" i="3" s="1"/>
  <c r="B16" i="3"/>
  <c r="C16" i="3" s="1"/>
  <c r="B17" i="3"/>
  <c r="C17" i="3" s="1"/>
  <c r="B13" i="3"/>
  <c r="C13" i="3" s="1"/>
  <c r="I33" i="3" l="1"/>
  <c r="H32" i="3"/>
  <c r="H35" i="3"/>
  <c r="H34" i="3"/>
</calcChain>
</file>

<file path=xl/sharedStrings.xml><?xml version="1.0" encoding="utf-8"?>
<sst xmlns="http://schemas.openxmlformats.org/spreadsheetml/2006/main" count="1280" uniqueCount="85">
  <si>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</si>
  <si>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</si>
  <si>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</si>
  <si>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</si>
  <si>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</si>
  <si>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</si>
  <si>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</si>
  <si>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</si>
  <si>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</si>
  <si>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</si>
  <si>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</si>
  <si>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</si>
  <si>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</si>
  <si>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</si>
  <si>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</si>
  <si>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</si>
  <si>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</si>
  <si>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</si>
  <si>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</si>
  <si>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</si>
  <si>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</si>
  <si>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</si>
  <si>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</si>
  <si>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</si>
  <si>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</si>
  <si>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</si>
  <si>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</si>
  <si>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</si>
  <si>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</si>
  <si>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</si>
  <si>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</si>
  <si>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</si>
  <si>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</si>
  <si>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</si>
  <si>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</si>
  <si>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</si>
  <si>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</si>
  <si>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</si>
  <si>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</si>
  <si>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</si>
  <si>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</si>
  <si>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</si>
  <si>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</si>
  <si>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</si>
  <si>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</si>
  <si>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</si>
  <si>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</si>
  <si>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</si>
  <si>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</si>
  <si>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</si>
  <si>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</si>
  <si>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</si>
  <si>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</si>
  <si>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</si>
  <si>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</si>
  <si>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</si>
  <si>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</si>
  <si>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</si>
  <si>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</si>
  <si>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</si>
  <si>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</si>
  <si>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Profit per Region</t>
  </si>
  <si>
    <t>Row Labels</t>
  </si>
  <si>
    <t>Grand Total</t>
  </si>
  <si>
    <t>Sum of Profit</t>
  </si>
  <si>
    <t>Sales by Category</t>
  </si>
  <si>
    <t>Sum of Total Sale</t>
  </si>
  <si>
    <t>Sales by Region</t>
  </si>
  <si>
    <t>Ranking of Region Manager</t>
  </si>
  <si>
    <t>Total Sales by Month</t>
  </si>
  <si>
    <t>Jan</t>
  </si>
  <si>
    <t>Feb</t>
  </si>
  <si>
    <t>Mar</t>
  </si>
  <si>
    <t>Apr</t>
  </si>
  <si>
    <t>May</t>
  </si>
  <si>
    <t>Jun</t>
  </si>
  <si>
    <t>Jul</t>
  </si>
  <si>
    <t>Aug</t>
  </si>
  <si>
    <t>Sep</t>
  </si>
  <si>
    <t>Oct</t>
  </si>
  <si>
    <t>Nov</t>
  </si>
  <si>
    <t>Dec</t>
  </si>
  <si>
    <t>Seller by Sales</t>
  </si>
  <si>
    <t>Count of Product Name</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</si>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</sst>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409]* #,##0_ ;_-[$$-409]* \-#,##0\ ;_-[$$-409]* &quot;-&quot;??_ ;_-@_ "/>
    <numFmt numFmtId="165" formatCode="[$-F800]dddd\,\ mmmm\ dd\,\ yyyy"/>
  </numFmts>
  <fonts count="8">
    <font>
      <sz val="11"/>
      <color theme="1"/>
      <name val="Aptos Narrow"/>
      <family val="2"/>
      <scheme val="minor"/>
    </font>
    <font>
      <sz val="11"/>
      <color theme="1"/>
      <name val="Kulim Park"/>
    </font>
    <font>
      <sz val="12"/>
      <color theme="1"/>
      <name val="Kulim Park"/>
    </font>
    <font>
      <sz val="12"/>
      <color theme="0"/>
      <name val="Kulim Park"/>
    </font>
    <font>
      <sz val="11"/>
      <color theme="1"/>
      <name val="Aptos Narrow"/>
      <family val="2"/>
      <scheme val="minor"/>
    </font>
    <font>
      <b/>
      <sz val="18"/>
      <color theme="0"/>
      <name val="Aptos Narrow"/>
      <family val="2"/>
      <scheme val="minor"/>
    </font>
    <font>
      <sz val="8"/>
      <name val="Aptos Narrow"/>
      <family val="2"/>
      <scheme val="minor"/>
    </font>
    <font>
      <sz val="11"/>
      <color theme="0" tint="-4.9989318521683403E-2"/>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4.9989318521683403E-2"/>
        <bgColor indexed="64"/>
      </patternFill>
    </fill>
  </fills>
  <borders count="10">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44" fontId="4" fillId="0" borderId="0" applyFont="0" applyFill="0" applyBorder="0" applyAlignment="0" applyProtection="0"/>
  </cellStyleXfs>
  <cellXfs count="27">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0" fillId="3" borderId="0" xfId="0" applyFill="1"/>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0" fontId="0" fillId="0" borderId="0" xfId="0" applyAlignment="1">
      <alignment horizontal="left"/>
    </xf>
    <xf numFmtId="164" fontId="0" fillId="0" borderId="0" xfId="1" applyNumberFormat="1" applyFont="1"/>
    <xf numFmtId="165" fontId="7" fillId="0" borderId="0" xfId="0" applyNumberFormat="1" applyFont="1"/>
    <xf numFmtId="164" fontId="0" fillId="0" borderId="6" xfId="0" applyNumberFormat="1" applyBorder="1"/>
    <xf numFmtId="164" fontId="0" fillId="0" borderId="3" xfId="0" applyNumberFormat="1" applyBorder="1"/>
    <xf numFmtId="164" fontId="0" fillId="0" borderId="4" xfId="0" applyNumberFormat="1" applyBorder="1"/>
    <xf numFmtId="0" fontId="0" fillId="0" borderId="1" xfId="0" applyBorder="1"/>
    <xf numFmtId="0" fontId="0" fillId="0" borderId="7" xfId="0" applyBorder="1"/>
    <xf numFmtId="0" fontId="0" fillId="0" borderId="0" xfId="1" applyNumberFormat="1" applyFont="1"/>
    <xf numFmtId="0" fontId="5" fillId="4" borderId="0" xfId="0" applyFont="1" applyFill="1" applyAlignment="1">
      <alignment horizontal="center" vertical="center"/>
    </xf>
    <xf numFmtId="0" fontId="0" fillId="0" borderId="1" xfId="0" applyNumberFormat="1" applyBorder="1"/>
    <xf numFmtId="0" fontId="0" fillId="0" borderId="7" xfId="0" applyNumberFormat="1" applyBorder="1"/>
    <xf numFmtId="0" fontId="0" fillId="0" borderId="2" xfId="0" applyNumberFormat="1" applyBorder="1"/>
    <xf numFmtId="0" fontId="0" fillId="0" borderId="8" xfId="0" applyNumberFormat="1" applyBorder="1"/>
    <xf numFmtId="0" fontId="0" fillId="0" borderId="5" xfId="0" applyNumberFormat="1" applyBorder="1"/>
    <xf numFmtId="0" fontId="0" fillId="0" borderId="9" xfId="0" applyNumberFormat="1" applyBorder="1"/>
  </cellXfs>
  <cellStyles count="2">
    <cellStyle name="Currency" xfId="1" builtinId="4"/>
    <cellStyle name="Normal" xfId="0" builtinId="0"/>
  </cellStyles>
  <dxfs count="124">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0"/>
        <name val="Kulim Park"/>
        <scheme val="none"/>
      </font>
      <fill>
        <patternFill patternType="solid">
          <fgColor indexed="64"/>
          <bgColor theme="1"/>
        </patternFill>
      </fill>
      <alignment horizontal="center" vertical="center" textRotation="0" wrapText="0" indent="0" justifyLastLine="0" shrinkToFit="0" readingOrder="0"/>
    </dxf>
    <dxf>
      <fill>
        <patternFill>
          <bgColor theme="2" tint="-0.89996032593768116"/>
        </patternFill>
      </fill>
    </dxf>
  </dxfs>
  <tableStyles count="1" defaultTableStyle="TableStyleMedium2" defaultPivotStyle="PivotStyleLight16">
    <tableStyle name="Slicer Style 1" pivot="0" table="0" count="8" xr9:uid="{7B18985E-D8E1-4918-8107-5934601F33DF}">
      <tableStyleElement type="wholeTable" dxfId="123"/>
    </tableStyle>
  </tableStyles>
  <colors>
    <mruColors>
      <color rgb="FFF7F785"/>
    </mruColors>
  </colors>
  <extLst>
    <ext xmlns:x14="http://schemas.microsoft.com/office/spreadsheetml/2009/9/main" uri="{46F421CA-312F-682f-3DD2-61675219B42D}">
      <x14:dxfs count="7">
        <dxf>
          <font>
            <b/>
            <i val="0"/>
          </font>
          <fill>
            <patternFill>
              <bgColor theme="0"/>
            </patternFill>
          </fill>
        </dxf>
        <dxf>
          <font>
            <b/>
            <i val="0"/>
          </font>
          <fill>
            <patternFill>
              <bgColor theme="0"/>
            </patternFill>
          </fill>
        </dxf>
        <dxf>
          <font>
            <b/>
            <i val="0"/>
          </font>
          <fill>
            <patternFill>
              <bgColor theme="0"/>
            </patternFill>
          </fill>
        </dxf>
        <dxf>
          <fill>
            <patternFill>
              <bgColor theme="2" tint="-9.9948118533890809E-2"/>
            </patternFill>
          </fill>
        </dxf>
        <dxf>
          <fill>
            <patternFill>
              <bgColor theme="0"/>
            </patternFill>
          </fill>
        </dxf>
        <dxf>
          <fill>
            <patternFill>
              <bgColor theme="2" tint="-9.9948118533890809E-2"/>
            </patternFill>
          </fill>
        </dxf>
        <dxf>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table.xlsx]Pivot!sales by region</c:name>
    <c:fmtId val="12"/>
  </c:pivotSource>
  <c:chart>
    <c:autoTitleDeleted val="1"/>
    <c:pivotFmts>
      <c:pivotFmt>
        <c:idx val="0"/>
        <c:spPr>
          <a:solidFill>
            <a:schemeClr val="tx1">
              <a:lumMod val="95000"/>
              <a:lumOff val="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Pivot!$M$5</c:f>
              <c:strCache>
                <c:ptCount val="1"/>
                <c:pt idx="0">
                  <c:v>Total</c:v>
                </c:pt>
              </c:strCache>
            </c:strRef>
          </c:tx>
          <c:spPr>
            <a:solidFill>
              <a:schemeClr val="tx1">
                <a:lumMod val="95000"/>
                <a:lumOff val="5000"/>
              </a:schemeClr>
            </a:solidFill>
            <a:ln>
              <a:noFill/>
            </a:ln>
            <a:effectLst/>
          </c:spPr>
          <c:invertIfNegative val="0"/>
          <c:cat>
            <c:strRef>
              <c:f>Pivot!$L$6:$L$10</c:f>
              <c:strCache>
                <c:ptCount val="4"/>
                <c:pt idx="0">
                  <c:v>East</c:v>
                </c:pt>
                <c:pt idx="1">
                  <c:v>West</c:v>
                </c:pt>
                <c:pt idx="2">
                  <c:v>North</c:v>
                </c:pt>
                <c:pt idx="3">
                  <c:v>South</c:v>
                </c:pt>
              </c:strCache>
            </c:strRef>
          </c:cat>
          <c:val>
            <c:numRef>
              <c:f>Pivot!$M$6:$M$10</c:f>
              <c:numCache>
                <c:formatCode>_-[$$-409]* #,##0_ ;_-[$$-409]* \-#,##0\ ;_-[$$-409]* "-"??_ ;_-@_ </c:formatCode>
                <c:ptCount val="4"/>
                <c:pt idx="0">
                  <c:v>60100.989999999983</c:v>
                </c:pt>
                <c:pt idx="1">
                  <c:v>31182.520000000004</c:v>
                </c:pt>
                <c:pt idx="2">
                  <c:v>50329.01</c:v>
                </c:pt>
                <c:pt idx="3">
                  <c:v>67158.789999999994</c:v>
                </c:pt>
              </c:numCache>
            </c:numRef>
          </c:val>
          <c:extLst>
            <c:ext xmlns:c16="http://schemas.microsoft.com/office/drawing/2014/chart" uri="{C3380CC4-5D6E-409C-BE32-E72D297353CC}">
              <c16:uniqueId val="{00000000-FBA2-4343-B9CF-2818B708E653}"/>
            </c:ext>
          </c:extLst>
        </c:ser>
        <c:dLbls>
          <c:showLegendKey val="0"/>
          <c:showVal val="0"/>
          <c:showCatName val="0"/>
          <c:showSerName val="0"/>
          <c:showPercent val="0"/>
          <c:showBubbleSize val="0"/>
        </c:dLbls>
        <c:gapWidth val="150"/>
        <c:overlap val="100"/>
        <c:axId val="84550480"/>
        <c:axId val="84538960"/>
      </c:barChart>
      <c:catAx>
        <c:axId val="8455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8960"/>
        <c:crosses val="autoZero"/>
        <c:auto val="1"/>
        <c:lblAlgn val="ctr"/>
        <c:lblOffset val="100"/>
        <c:noMultiLvlLbl val="0"/>
      </c:catAx>
      <c:valAx>
        <c:axId val="84538960"/>
        <c:scaling>
          <c:orientation val="minMax"/>
          <c:max val="75000"/>
          <c:min val="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0480"/>
        <c:crosses val="autoZero"/>
        <c:crossBetween val="between"/>
        <c:majorUnit val="1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table.xlsx]Pivot!total sales by month</c:name>
    <c:fmtId val="13"/>
  </c:pivotSource>
  <c:chart>
    <c:autoTitleDeleted val="1"/>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Pivot!$W$5</c:f>
              <c:strCache>
                <c:ptCount val="1"/>
                <c:pt idx="0">
                  <c:v>Total</c:v>
                </c:pt>
              </c:strCache>
            </c:strRef>
          </c:tx>
          <c:spPr>
            <a:ln w="28575" cap="rnd">
              <a:solidFill>
                <a:srgbClr val="FFC000"/>
              </a:solidFill>
              <a:round/>
            </a:ln>
            <a:effectLst/>
          </c:spPr>
          <c:marker>
            <c:symbol val="none"/>
          </c:marker>
          <c:cat>
            <c:strRef>
              <c:f>Pivot!$V$6:$V$18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Pivot!$W$6:$W$18</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7B13-4E4B-BDEF-C89CE51DDA9E}"/>
            </c:ext>
          </c:extLst>
        </c:ser>
        <c:dLbls>
          <c:showLegendKey val="0"/>
          <c:showVal val="0"/>
          <c:showCatName val="0"/>
          <c:showSerName val="0"/>
          <c:showPercent val="0"/>
          <c:showBubbleSize val="0"/>
        </c:dLbls>
        <c:smooth val="0"/>
        <c:axId val="89969712"/>
        <c:axId val="89970192"/>
      </c:lineChart>
      <c:catAx>
        <c:axId val="8996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0192"/>
        <c:crosses val="autoZero"/>
        <c:auto val="1"/>
        <c:lblAlgn val="ctr"/>
        <c:lblOffset val="100"/>
        <c:noMultiLvlLbl val="0"/>
      </c:catAx>
      <c:valAx>
        <c:axId val="89970192"/>
        <c:scaling>
          <c:orientation val="minMax"/>
          <c:max val="35000"/>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97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083049789235301E-2"/>
          <c:y val="2.4036285651979045E-2"/>
          <c:w val="0.92805986107623573"/>
          <c:h val="0.88097972576234596"/>
        </c:manualLayout>
      </c:layout>
      <c:doughnutChart>
        <c:varyColors val="0"/>
        <c:ser>
          <c:idx val="0"/>
          <c:order val="0"/>
          <c:spPr>
            <a:solidFill>
              <a:schemeClr val="accent1"/>
            </a:solidFill>
            <a:ln w="19050">
              <a:solidFill>
                <a:schemeClr val="lt1"/>
              </a:solidFill>
            </a:ln>
            <a:effectLst/>
          </c:spPr>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1-1640-4A84-99ED-D7488210FCB6}"/>
              </c:ext>
            </c:extLst>
          </c:dPt>
          <c:dPt>
            <c:idx val="1"/>
            <c:bubble3D val="0"/>
            <c:spPr>
              <a:solidFill>
                <a:srgbClr val="F7F785"/>
              </a:solidFill>
              <a:ln w="19050">
                <a:solidFill>
                  <a:schemeClr val="lt1"/>
                </a:solidFill>
              </a:ln>
              <a:effectLst/>
            </c:spPr>
            <c:extLst>
              <c:ext xmlns:c16="http://schemas.microsoft.com/office/drawing/2014/chart" uri="{C3380CC4-5D6E-409C-BE32-E72D297353CC}">
                <c16:uniqueId val="{00000003-1640-4A84-99ED-D7488210FCB6}"/>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1640-4A84-99ED-D7488210FCB6}"/>
              </c:ext>
            </c:extLst>
          </c:dPt>
          <c:dLbls>
            <c:dLbl>
              <c:idx val="0"/>
              <c:layout>
                <c:manualLayout>
                  <c:x val="9.5574446998837118E-2"/>
                  <c:y val="-0.139371130752267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210415799140079"/>
                      <c:h val="0.12081563829305425"/>
                    </c:manualLayout>
                  </c15:layout>
                </c:ext>
                <c:ext xmlns:c16="http://schemas.microsoft.com/office/drawing/2014/chart" uri="{C3380CC4-5D6E-409C-BE32-E72D297353CC}">
                  <c16:uniqueId val="{00000001-1640-4A84-99ED-D7488210FCB6}"/>
                </c:ext>
              </c:extLst>
            </c:dLbl>
            <c:dLbl>
              <c:idx val="1"/>
              <c:layout>
                <c:manualLayout>
                  <c:x val="0.19114850807296602"/>
                  <c:y val="7.0791948132483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25474967186752"/>
                      <c:h val="0.12524012416431216"/>
                    </c:manualLayout>
                  </c15:layout>
                </c:ext>
                <c:ext xmlns:c16="http://schemas.microsoft.com/office/drawing/2014/chart" uri="{C3380CC4-5D6E-409C-BE32-E72D297353CC}">
                  <c16:uniqueId val="{00000003-1640-4A84-99ED-D7488210FCB6}"/>
                </c:ext>
              </c:extLst>
            </c:dLbl>
            <c:dLbl>
              <c:idx val="2"/>
              <c:layout>
                <c:manualLayout>
                  <c:x val="-0.1372348263087961"/>
                  <c:y val="-4.86693445838370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40-4A84-99ED-D7488210FC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Pivot!$G$32:$G$34</c:f>
              <c:strCache>
                <c:ptCount val="3"/>
                <c:pt idx="0">
                  <c:v>Cancelled</c:v>
                </c:pt>
                <c:pt idx="1">
                  <c:v>Completed</c:v>
                </c:pt>
                <c:pt idx="2">
                  <c:v>Pending</c:v>
                </c:pt>
              </c:strCache>
            </c:strRef>
          </c:cat>
          <c:val>
            <c:numRef>
              <c:f>Pivot!$H$32:$H$34</c:f>
              <c:numCache>
                <c:formatCode>General</c:formatCode>
                <c:ptCount val="3"/>
                <c:pt idx="0">
                  <c:v>37</c:v>
                </c:pt>
                <c:pt idx="1">
                  <c:v>71</c:v>
                </c:pt>
                <c:pt idx="2">
                  <c:v>42</c:v>
                </c:pt>
              </c:numCache>
            </c:numRef>
          </c:val>
          <c:extLst>
            <c:ext xmlns:c16="http://schemas.microsoft.com/office/drawing/2014/chart" uri="{C3380CC4-5D6E-409C-BE32-E72D297353CC}">
              <c16:uniqueId val="{00000006-1640-4A84-99ED-D7488210FCB6}"/>
            </c:ext>
          </c:extLst>
        </c:ser>
        <c:dLbls>
          <c:showLegendKey val="0"/>
          <c:showVal val="1"/>
          <c:showCatName val="0"/>
          <c:showSerName val="0"/>
          <c:showPercent val="0"/>
          <c:showBubbleSize val="0"/>
          <c:showLeaderLines val="0"/>
        </c:dLbls>
        <c:firstSliceAng val="0"/>
        <c:holeSize val="61"/>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hyperlink" Target="#'Data Table'!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446315</xdr:colOff>
      <xdr:row>1</xdr:row>
      <xdr:rowOff>132484</xdr:rowOff>
    </xdr:from>
    <xdr:to>
      <xdr:col>28</xdr:col>
      <xdr:colOff>182219</xdr:colOff>
      <xdr:row>48</xdr:row>
      <xdr:rowOff>0</xdr:rowOff>
    </xdr:to>
    <xdr:sp macro="" textlink="">
      <xdr:nvSpPr>
        <xdr:cNvPr id="2" name="Rectangle: Rounded Corners 1">
          <a:extLst>
            <a:ext uri="{FF2B5EF4-FFF2-40B4-BE49-F238E27FC236}">
              <a16:creationId xmlns:a16="http://schemas.microsoft.com/office/drawing/2014/main" id="{B66D713B-DCE6-7F6D-2F07-AA5DCF8E9A27}"/>
            </a:ext>
          </a:extLst>
        </xdr:cNvPr>
        <xdr:cNvSpPr/>
      </xdr:nvSpPr>
      <xdr:spPr>
        <a:xfrm>
          <a:off x="1059228" y="314701"/>
          <a:ext cx="16284556" cy="8431734"/>
        </a:xfrm>
        <a:prstGeom prst="roundRect">
          <a:avLst>
            <a:gd name="adj" fmla="val 4912"/>
          </a:avLst>
        </a:prstGeom>
        <a:solidFill>
          <a:schemeClr val="bg1"/>
        </a:solidFill>
        <a:ln>
          <a:noFill/>
        </a:ln>
        <a:effectLst>
          <a:outerShdw blurRad="127000" dist="50800" algn="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xdr:col>
      <xdr:colOff>437030</xdr:colOff>
      <xdr:row>1</xdr:row>
      <xdr:rowOff>131445</xdr:rowOff>
    </xdr:from>
    <xdr:to>
      <xdr:col>4</xdr:col>
      <xdr:colOff>464821</xdr:colOff>
      <xdr:row>48</xdr:row>
      <xdr:rowOff>49695</xdr:rowOff>
    </xdr:to>
    <xdr:sp macro="" textlink="">
      <xdr:nvSpPr>
        <xdr:cNvPr id="3" name="Rectangle: Top Corners Rounded 2">
          <a:extLst>
            <a:ext uri="{FF2B5EF4-FFF2-40B4-BE49-F238E27FC236}">
              <a16:creationId xmlns:a16="http://schemas.microsoft.com/office/drawing/2014/main" id="{D60E1C1E-B1A7-B393-8D75-65228246CBF8}"/>
            </a:ext>
          </a:extLst>
        </xdr:cNvPr>
        <xdr:cNvSpPr/>
      </xdr:nvSpPr>
      <xdr:spPr>
        <a:xfrm rot="16200000">
          <a:off x="-2258026" y="3621631"/>
          <a:ext cx="8482468" cy="1866530"/>
        </a:xfrm>
        <a:prstGeom prst="round2SameRect">
          <a:avLst>
            <a:gd name="adj1" fmla="val 18142"/>
            <a:gd name="adj2" fmla="val 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196555</xdr:colOff>
      <xdr:row>8</xdr:row>
      <xdr:rowOff>119628</xdr:rowOff>
    </xdr:from>
    <xdr:to>
      <xdr:col>8</xdr:col>
      <xdr:colOff>7843</xdr:colOff>
      <xdr:row>16</xdr:row>
      <xdr:rowOff>42324</xdr:rowOff>
    </xdr:to>
    <xdr:sp macro="" textlink="">
      <xdr:nvSpPr>
        <xdr:cNvPr id="5" name="Rectangle: Rounded Corners 4">
          <a:extLst>
            <a:ext uri="{FF2B5EF4-FFF2-40B4-BE49-F238E27FC236}">
              <a16:creationId xmlns:a16="http://schemas.microsoft.com/office/drawing/2014/main" id="{D4E74E8C-EB3C-0930-C019-506EBD960E2A}"/>
            </a:ext>
          </a:extLst>
        </xdr:cNvPr>
        <xdr:cNvSpPr/>
      </xdr:nvSpPr>
      <xdr:spPr>
        <a:xfrm>
          <a:off x="3253415" y="1608186"/>
          <a:ext cx="1645405" cy="1411254"/>
        </a:xfrm>
        <a:prstGeom prst="roundRect">
          <a:avLst>
            <a:gd name="adj" fmla="val 9123"/>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8</xdr:col>
      <xdr:colOff>323702</xdr:colOff>
      <xdr:row>8</xdr:row>
      <xdr:rowOff>114773</xdr:rowOff>
    </xdr:from>
    <xdr:to>
      <xdr:col>11</xdr:col>
      <xdr:colOff>135963</xdr:colOff>
      <xdr:row>16</xdr:row>
      <xdr:rowOff>37469</xdr:rowOff>
    </xdr:to>
    <xdr:sp macro="" textlink="">
      <xdr:nvSpPr>
        <xdr:cNvPr id="6" name="Rectangle: Rounded Corners 5">
          <a:extLst>
            <a:ext uri="{FF2B5EF4-FFF2-40B4-BE49-F238E27FC236}">
              <a16:creationId xmlns:a16="http://schemas.microsoft.com/office/drawing/2014/main" id="{54125F37-3EA5-42CE-9219-1C6BF5C49EDE}"/>
            </a:ext>
          </a:extLst>
        </xdr:cNvPr>
        <xdr:cNvSpPr/>
      </xdr:nvSpPr>
      <xdr:spPr>
        <a:xfrm>
          <a:off x="5214679" y="1603331"/>
          <a:ext cx="1646377" cy="1411254"/>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11</xdr:col>
      <xdr:colOff>377739</xdr:colOff>
      <xdr:row>8</xdr:row>
      <xdr:rowOff>130288</xdr:rowOff>
    </xdr:from>
    <xdr:to>
      <xdr:col>14</xdr:col>
      <xdr:colOff>190000</xdr:colOff>
      <xdr:row>16</xdr:row>
      <xdr:rowOff>52984</xdr:rowOff>
    </xdr:to>
    <xdr:sp macro="" textlink="">
      <xdr:nvSpPr>
        <xdr:cNvPr id="7" name="Rectangle: Rounded Corners 6">
          <a:extLst>
            <a:ext uri="{FF2B5EF4-FFF2-40B4-BE49-F238E27FC236}">
              <a16:creationId xmlns:a16="http://schemas.microsoft.com/office/drawing/2014/main" id="{0278A9F2-AEB9-4B38-A7D9-CC6E88B20874}"/>
            </a:ext>
          </a:extLst>
        </xdr:cNvPr>
        <xdr:cNvSpPr/>
      </xdr:nvSpPr>
      <xdr:spPr>
        <a:xfrm>
          <a:off x="7102832" y="1618846"/>
          <a:ext cx="1646377" cy="1411254"/>
        </a:xfrm>
        <a:prstGeom prst="roundRect">
          <a:avLst>
            <a:gd name="adj" fmla="val 11294"/>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14</xdr:col>
      <xdr:colOff>493799</xdr:colOff>
      <xdr:row>8</xdr:row>
      <xdr:rowOff>136939</xdr:rowOff>
    </xdr:from>
    <xdr:to>
      <xdr:col>17</xdr:col>
      <xdr:colOff>306060</xdr:colOff>
      <xdr:row>16</xdr:row>
      <xdr:rowOff>59635</xdr:rowOff>
    </xdr:to>
    <xdr:sp macro="" textlink="">
      <xdr:nvSpPr>
        <xdr:cNvPr id="8" name="Rectangle: Rounded Corners 7">
          <a:extLst>
            <a:ext uri="{FF2B5EF4-FFF2-40B4-BE49-F238E27FC236}">
              <a16:creationId xmlns:a16="http://schemas.microsoft.com/office/drawing/2014/main" id="{F09C88C6-3207-4854-9034-66177C299D0C}"/>
            </a:ext>
          </a:extLst>
        </xdr:cNvPr>
        <xdr:cNvSpPr/>
      </xdr:nvSpPr>
      <xdr:spPr>
        <a:xfrm>
          <a:off x="9053008" y="1625497"/>
          <a:ext cx="1646378" cy="1411254"/>
        </a:xfrm>
        <a:prstGeom prst="roundRect">
          <a:avLst>
            <a:gd name="adj" fmla="val 1031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17</xdr:col>
      <xdr:colOff>583276</xdr:colOff>
      <xdr:row>8</xdr:row>
      <xdr:rowOff>128053</xdr:rowOff>
    </xdr:from>
    <xdr:to>
      <xdr:col>20</xdr:col>
      <xdr:colOff>395537</xdr:colOff>
      <xdr:row>16</xdr:row>
      <xdr:rowOff>50749</xdr:rowOff>
    </xdr:to>
    <xdr:sp macro="" textlink="">
      <xdr:nvSpPr>
        <xdr:cNvPr id="13" name="Rectangle: Rounded Corners 12">
          <a:extLst>
            <a:ext uri="{FF2B5EF4-FFF2-40B4-BE49-F238E27FC236}">
              <a16:creationId xmlns:a16="http://schemas.microsoft.com/office/drawing/2014/main" id="{37B405D5-7B92-4DD0-8C42-D12186C604AC}"/>
            </a:ext>
          </a:extLst>
        </xdr:cNvPr>
        <xdr:cNvSpPr/>
      </xdr:nvSpPr>
      <xdr:spPr>
        <a:xfrm>
          <a:off x="10931146" y="1606964"/>
          <a:ext cx="1638355" cy="1401607"/>
        </a:xfrm>
        <a:prstGeom prst="roundRect">
          <a:avLst>
            <a:gd name="adj" fmla="val 12760"/>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oneCellAnchor>
    <xdr:from>
      <xdr:col>5</xdr:col>
      <xdr:colOff>63588</xdr:colOff>
      <xdr:row>10</xdr:row>
      <xdr:rowOff>151892</xdr:rowOff>
    </xdr:from>
    <xdr:ext cx="1712186" cy="655885"/>
    <xdr:sp macro="" textlink="Pivot!C17">
      <xdr:nvSpPr>
        <xdr:cNvPr id="16" name="TextBox 15">
          <a:extLst>
            <a:ext uri="{FF2B5EF4-FFF2-40B4-BE49-F238E27FC236}">
              <a16:creationId xmlns:a16="http://schemas.microsoft.com/office/drawing/2014/main" id="{3E34415B-0285-A888-4A80-77312DC13BEE}"/>
            </a:ext>
          </a:extLst>
        </xdr:cNvPr>
        <xdr:cNvSpPr txBox="1"/>
      </xdr:nvSpPr>
      <xdr:spPr>
        <a:xfrm>
          <a:off x="3120448" y="2012590"/>
          <a:ext cx="17121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D80F7CF-ECB8-4025-8E27-0E197E207267}" type="TxLink">
            <a:rPr lang="en-US" sz="3600" b="1" i="0" u="none" strike="noStrike">
              <a:solidFill>
                <a:schemeClr val="bg1"/>
              </a:solidFill>
              <a:latin typeface="Kulim park"/>
            </a:rPr>
            <a:pPr/>
            <a:t> $8,037 </a:t>
          </a:fld>
          <a:endParaRPr lang="en-US" sz="3600" b="1">
            <a:solidFill>
              <a:schemeClr val="bg1"/>
            </a:solidFill>
            <a:latin typeface="Kulim park"/>
          </a:endParaRPr>
        </a:p>
      </xdr:txBody>
    </xdr:sp>
    <xdr:clientData/>
  </xdr:oneCellAnchor>
  <xdr:oneCellAnchor>
    <xdr:from>
      <xdr:col>5</xdr:col>
      <xdr:colOff>228678</xdr:colOff>
      <xdr:row>13</xdr:row>
      <xdr:rowOff>161401</xdr:rowOff>
    </xdr:from>
    <xdr:ext cx="1203617" cy="280205"/>
    <xdr:sp macro="" textlink="Pivot!C17">
      <xdr:nvSpPr>
        <xdr:cNvPr id="17" name="TextBox 16">
          <a:extLst>
            <a:ext uri="{FF2B5EF4-FFF2-40B4-BE49-F238E27FC236}">
              <a16:creationId xmlns:a16="http://schemas.microsoft.com/office/drawing/2014/main" id="{AD9BE4CE-37B0-43E4-8D29-830EF91B017A}"/>
            </a:ext>
          </a:extLst>
        </xdr:cNvPr>
        <xdr:cNvSpPr txBox="1"/>
      </xdr:nvSpPr>
      <xdr:spPr>
        <a:xfrm>
          <a:off x="3285538" y="2580308"/>
          <a:ext cx="1203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2">
                  <a:lumMod val="90000"/>
                </a:schemeClr>
              </a:solidFill>
              <a:latin typeface="Kulim park"/>
            </a:rPr>
            <a:t>TOTAL</a:t>
          </a:r>
          <a:r>
            <a:rPr lang="en-US" sz="1200" b="0" baseline="0">
              <a:solidFill>
                <a:schemeClr val="bg2">
                  <a:lumMod val="90000"/>
                </a:schemeClr>
              </a:solidFill>
              <a:latin typeface="Kulim park"/>
            </a:rPr>
            <a:t> PROFIT</a:t>
          </a:r>
          <a:endParaRPr lang="en-US" sz="1200" b="0">
            <a:solidFill>
              <a:schemeClr val="bg2">
                <a:lumMod val="90000"/>
              </a:schemeClr>
            </a:solidFill>
            <a:latin typeface="Kulim park"/>
          </a:endParaRPr>
        </a:p>
      </xdr:txBody>
    </xdr:sp>
    <xdr:clientData/>
  </xdr:oneCellAnchor>
  <xdr:oneCellAnchor>
    <xdr:from>
      <xdr:col>5</xdr:col>
      <xdr:colOff>375995</xdr:colOff>
      <xdr:row>8</xdr:row>
      <xdr:rowOff>134592</xdr:rowOff>
    </xdr:from>
    <xdr:ext cx="713514" cy="244747"/>
    <xdr:sp macro="" textlink="Pivot!C17">
      <xdr:nvSpPr>
        <xdr:cNvPr id="18" name="TextBox 17">
          <a:extLst>
            <a:ext uri="{FF2B5EF4-FFF2-40B4-BE49-F238E27FC236}">
              <a16:creationId xmlns:a16="http://schemas.microsoft.com/office/drawing/2014/main" id="{8FEC4DC5-3469-4C6A-BE4B-D9BBB81EC44C}"/>
            </a:ext>
          </a:extLst>
        </xdr:cNvPr>
        <xdr:cNvSpPr txBox="1"/>
      </xdr:nvSpPr>
      <xdr:spPr>
        <a:xfrm>
          <a:off x="3431933" y="1595092"/>
          <a:ext cx="713514" cy="244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9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oneCellAnchor>
  <xdr:twoCellAnchor>
    <xdr:from>
      <xdr:col>5</xdr:col>
      <xdr:colOff>276152</xdr:colOff>
      <xdr:row>9</xdr:row>
      <xdr:rowOff>3444</xdr:rowOff>
    </xdr:from>
    <xdr:to>
      <xdr:col>5</xdr:col>
      <xdr:colOff>419559</xdr:colOff>
      <xdr:row>9</xdr:row>
      <xdr:rowOff>141198</xdr:rowOff>
    </xdr:to>
    <xdr:sp macro="" textlink="">
      <xdr:nvSpPr>
        <xdr:cNvPr id="19" name="Oval 18">
          <a:extLst>
            <a:ext uri="{FF2B5EF4-FFF2-40B4-BE49-F238E27FC236}">
              <a16:creationId xmlns:a16="http://schemas.microsoft.com/office/drawing/2014/main" id="{42BD8259-6209-5ECE-F5BC-35436C2B3A6A}"/>
            </a:ext>
          </a:extLst>
        </xdr:cNvPr>
        <xdr:cNvSpPr/>
      </xdr:nvSpPr>
      <xdr:spPr>
        <a:xfrm>
          <a:off x="3333012" y="1678072"/>
          <a:ext cx="143407" cy="137754"/>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204550</xdr:colOff>
      <xdr:row>9</xdr:row>
      <xdr:rowOff>165421</xdr:rowOff>
    </xdr:from>
    <xdr:ext cx="1449536" cy="264560"/>
    <xdr:sp macro="" textlink="Pivot!A1">
      <xdr:nvSpPr>
        <xdr:cNvPr id="20" name="TextBox 19">
          <a:extLst>
            <a:ext uri="{FF2B5EF4-FFF2-40B4-BE49-F238E27FC236}">
              <a16:creationId xmlns:a16="http://schemas.microsoft.com/office/drawing/2014/main" id="{A070305C-962C-427A-A650-4E8C45E369CE}"/>
            </a:ext>
          </a:extLst>
        </xdr:cNvPr>
        <xdr:cNvSpPr txBox="1"/>
      </xdr:nvSpPr>
      <xdr:spPr>
        <a:xfrm>
          <a:off x="3261410" y="1840049"/>
          <a:ext cx="14495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2CD82DB-9E5F-4EC3-9A26-9E0F19CD2A7A}" type="TxLink">
            <a:rPr lang="en-US" sz="1100" b="0" i="0" u="none" strike="noStrike">
              <a:solidFill>
                <a:schemeClr val="tx1">
                  <a:lumMod val="50000"/>
                  <a:lumOff val="50000"/>
                </a:schemeClr>
              </a:solidFill>
              <a:latin typeface="Kulim park"/>
            </a:rPr>
            <a:pPr/>
            <a:t>26 October 2025</a:t>
          </a:fld>
          <a:endParaRPr lang="en-US" sz="1200" b="0">
            <a:solidFill>
              <a:schemeClr val="tx1">
                <a:lumMod val="50000"/>
                <a:lumOff val="50000"/>
              </a:schemeClr>
            </a:solidFill>
            <a:latin typeface="Kulim park"/>
          </a:endParaRPr>
        </a:p>
      </xdr:txBody>
    </xdr:sp>
    <xdr:clientData/>
  </xdr:oneCellAnchor>
  <xdr:oneCellAnchor>
    <xdr:from>
      <xdr:col>8</xdr:col>
      <xdr:colOff>393701</xdr:colOff>
      <xdr:row>13</xdr:row>
      <xdr:rowOff>168892</xdr:rowOff>
    </xdr:from>
    <xdr:ext cx="1203617" cy="280205"/>
    <xdr:sp macro="" textlink="Pivot!C17">
      <xdr:nvSpPr>
        <xdr:cNvPr id="21" name="TextBox 20">
          <a:extLst>
            <a:ext uri="{FF2B5EF4-FFF2-40B4-BE49-F238E27FC236}">
              <a16:creationId xmlns:a16="http://schemas.microsoft.com/office/drawing/2014/main" id="{364715E2-174A-412E-9CA3-542324C59030}"/>
            </a:ext>
          </a:extLst>
        </xdr:cNvPr>
        <xdr:cNvSpPr txBox="1"/>
      </xdr:nvSpPr>
      <xdr:spPr>
        <a:xfrm>
          <a:off x="5284678" y="2587799"/>
          <a:ext cx="1203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2">
                  <a:lumMod val="10000"/>
                </a:schemeClr>
              </a:solidFill>
              <a:latin typeface="Kulim park"/>
            </a:rPr>
            <a:t>EAST</a:t>
          </a:r>
          <a:r>
            <a:rPr lang="en-US" sz="1200" b="0" baseline="0">
              <a:solidFill>
                <a:schemeClr val="bg2">
                  <a:lumMod val="10000"/>
                </a:schemeClr>
              </a:solidFill>
              <a:latin typeface="Kulim park"/>
            </a:rPr>
            <a:t> REGION</a:t>
          </a:r>
          <a:endParaRPr lang="en-US" sz="1200" b="0">
            <a:solidFill>
              <a:schemeClr val="bg2">
                <a:lumMod val="10000"/>
              </a:schemeClr>
            </a:solidFill>
            <a:latin typeface="Kulim park"/>
          </a:endParaRPr>
        </a:p>
      </xdr:txBody>
    </xdr:sp>
    <xdr:clientData/>
  </xdr:oneCellAnchor>
  <xdr:oneCellAnchor>
    <xdr:from>
      <xdr:col>8</xdr:col>
      <xdr:colOff>226723</xdr:colOff>
      <xdr:row>10</xdr:row>
      <xdr:rowOff>137957</xdr:rowOff>
    </xdr:from>
    <xdr:ext cx="1712186" cy="655885"/>
    <xdr:sp macro="" textlink="Pivot!C16">
      <xdr:nvSpPr>
        <xdr:cNvPr id="22" name="TextBox 21">
          <a:extLst>
            <a:ext uri="{FF2B5EF4-FFF2-40B4-BE49-F238E27FC236}">
              <a16:creationId xmlns:a16="http://schemas.microsoft.com/office/drawing/2014/main" id="{05C6B1F2-6803-4809-A30F-AC3E04DD817B}"/>
            </a:ext>
          </a:extLst>
        </xdr:cNvPr>
        <xdr:cNvSpPr txBox="1"/>
      </xdr:nvSpPr>
      <xdr:spPr>
        <a:xfrm>
          <a:off x="5117700" y="1998655"/>
          <a:ext cx="17121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378D6E2-F066-4A09-AD31-A3FFAAE03C98}" type="TxLink">
            <a:rPr lang="en-US" sz="3600" b="1" i="0" u="none" strike="noStrike">
              <a:solidFill>
                <a:schemeClr val="bg2">
                  <a:lumMod val="10000"/>
                </a:schemeClr>
              </a:solidFill>
              <a:latin typeface="Kulim park"/>
              <a:ea typeface="+mn-ea"/>
              <a:cs typeface="+mn-cs"/>
            </a:rPr>
            <a:pPr marL="0" indent="0"/>
            <a:t> $2,167 </a:t>
          </a:fld>
          <a:endParaRPr lang="en-US" sz="3600" b="1" i="0" u="none" strike="noStrike">
            <a:solidFill>
              <a:schemeClr val="bg2">
                <a:lumMod val="10000"/>
              </a:schemeClr>
            </a:solidFill>
            <a:latin typeface="Kulim park"/>
            <a:ea typeface="+mn-ea"/>
            <a:cs typeface="+mn-cs"/>
          </a:endParaRPr>
        </a:p>
      </xdr:txBody>
    </xdr:sp>
    <xdr:clientData/>
  </xdr:oneCellAnchor>
  <xdr:oneCellAnchor>
    <xdr:from>
      <xdr:col>8</xdr:col>
      <xdr:colOff>510077</xdr:colOff>
      <xdr:row>8</xdr:row>
      <xdr:rowOff>140592</xdr:rowOff>
    </xdr:from>
    <xdr:ext cx="713514" cy="244747"/>
    <xdr:sp macro="" textlink="Pivot!C17">
      <xdr:nvSpPr>
        <xdr:cNvPr id="23" name="TextBox 22">
          <a:extLst>
            <a:ext uri="{FF2B5EF4-FFF2-40B4-BE49-F238E27FC236}">
              <a16:creationId xmlns:a16="http://schemas.microsoft.com/office/drawing/2014/main" id="{85ACF087-08E8-4021-9191-F257D31FB9D4}"/>
            </a:ext>
          </a:extLst>
        </xdr:cNvPr>
        <xdr:cNvSpPr txBox="1"/>
      </xdr:nvSpPr>
      <xdr:spPr>
        <a:xfrm>
          <a:off x="5393432" y="1615431"/>
          <a:ext cx="713514" cy="244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oneCellAnchor>
  <xdr:twoCellAnchor>
    <xdr:from>
      <xdr:col>8</xdr:col>
      <xdr:colOff>408397</xdr:colOff>
      <xdr:row>9</xdr:row>
      <xdr:rowOff>8550</xdr:rowOff>
    </xdr:from>
    <xdr:to>
      <xdr:col>8</xdr:col>
      <xdr:colOff>551804</xdr:colOff>
      <xdr:row>9</xdr:row>
      <xdr:rowOff>143441</xdr:rowOff>
    </xdr:to>
    <xdr:sp macro="" textlink="">
      <xdr:nvSpPr>
        <xdr:cNvPr id="24" name="Oval 23">
          <a:extLst>
            <a:ext uri="{FF2B5EF4-FFF2-40B4-BE49-F238E27FC236}">
              <a16:creationId xmlns:a16="http://schemas.microsoft.com/office/drawing/2014/main" id="{86D4F2BB-0EF5-4607-A6FE-FDB70A8BF965}"/>
            </a:ext>
          </a:extLst>
        </xdr:cNvPr>
        <xdr:cNvSpPr/>
      </xdr:nvSpPr>
      <xdr:spPr>
        <a:xfrm>
          <a:off x="5299374" y="1683178"/>
          <a:ext cx="143407" cy="134891"/>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443277</xdr:colOff>
      <xdr:row>14</xdr:row>
      <xdr:rowOff>9099</xdr:rowOff>
    </xdr:from>
    <xdr:ext cx="1203617" cy="280205"/>
    <xdr:sp macro="" textlink="Pivot!C17">
      <xdr:nvSpPr>
        <xdr:cNvPr id="25" name="TextBox 24">
          <a:extLst>
            <a:ext uri="{FF2B5EF4-FFF2-40B4-BE49-F238E27FC236}">
              <a16:creationId xmlns:a16="http://schemas.microsoft.com/office/drawing/2014/main" id="{7D5E579A-5B73-425D-AACA-1E180BC6D0A0}"/>
            </a:ext>
          </a:extLst>
        </xdr:cNvPr>
        <xdr:cNvSpPr txBox="1"/>
      </xdr:nvSpPr>
      <xdr:spPr>
        <a:xfrm>
          <a:off x="7168370" y="2614076"/>
          <a:ext cx="1203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2">
                  <a:lumMod val="10000"/>
                </a:schemeClr>
              </a:solidFill>
              <a:latin typeface="Kulim park"/>
            </a:rPr>
            <a:t>WEST REGION</a:t>
          </a:r>
          <a:endParaRPr lang="en-US" sz="1200" b="0">
            <a:solidFill>
              <a:schemeClr val="bg2">
                <a:lumMod val="10000"/>
              </a:schemeClr>
            </a:solidFill>
            <a:latin typeface="Kulim park"/>
          </a:endParaRPr>
        </a:p>
      </xdr:txBody>
    </xdr:sp>
    <xdr:clientData/>
  </xdr:oneCellAnchor>
  <xdr:oneCellAnchor>
    <xdr:from>
      <xdr:col>11</xdr:col>
      <xdr:colOff>276299</xdr:colOff>
      <xdr:row>10</xdr:row>
      <xdr:rowOff>164234</xdr:rowOff>
    </xdr:from>
    <xdr:ext cx="1712186" cy="655885"/>
    <xdr:sp macro="" textlink="Pivot!C15">
      <xdr:nvSpPr>
        <xdr:cNvPr id="26" name="TextBox 25">
          <a:extLst>
            <a:ext uri="{FF2B5EF4-FFF2-40B4-BE49-F238E27FC236}">
              <a16:creationId xmlns:a16="http://schemas.microsoft.com/office/drawing/2014/main" id="{FACEE0B5-426F-4E9D-A56A-34EF56DDF818}"/>
            </a:ext>
          </a:extLst>
        </xdr:cNvPr>
        <xdr:cNvSpPr txBox="1"/>
      </xdr:nvSpPr>
      <xdr:spPr>
        <a:xfrm>
          <a:off x="7001392" y="2024932"/>
          <a:ext cx="17121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6B199BC-A17A-4E6F-83D2-3D61C612E17B}" type="TxLink">
            <a:rPr lang="en-US" sz="3600" b="1" i="0" u="none" strike="noStrike">
              <a:solidFill>
                <a:schemeClr val="bg2">
                  <a:lumMod val="10000"/>
                </a:schemeClr>
              </a:solidFill>
              <a:latin typeface="Kulim park"/>
              <a:ea typeface="+mn-ea"/>
              <a:cs typeface="+mn-cs"/>
            </a:rPr>
            <a:pPr marL="0" indent="0"/>
            <a:t> $2,145 </a:t>
          </a:fld>
          <a:endParaRPr lang="en-US" sz="3600" b="1" i="0" u="none" strike="noStrike">
            <a:solidFill>
              <a:schemeClr val="bg2">
                <a:lumMod val="10000"/>
              </a:schemeClr>
            </a:solidFill>
            <a:latin typeface="Kulim park"/>
            <a:ea typeface="+mn-ea"/>
            <a:cs typeface="+mn-cs"/>
          </a:endParaRPr>
        </a:p>
      </xdr:txBody>
    </xdr:sp>
    <xdr:clientData/>
  </xdr:oneCellAnchor>
  <xdr:oneCellAnchor>
    <xdr:from>
      <xdr:col>11</xdr:col>
      <xdr:colOff>567846</xdr:colOff>
      <xdr:row>8</xdr:row>
      <xdr:rowOff>166869</xdr:rowOff>
    </xdr:from>
    <xdr:ext cx="713514" cy="244747"/>
    <xdr:sp macro="" textlink="Pivot!C17">
      <xdr:nvSpPr>
        <xdr:cNvPr id="27" name="TextBox 26">
          <a:extLst>
            <a:ext uri="{FF2B5EF4-FFF2-40B4-BE49-F238E27FC236}">
              <a16:creationId xmlns:a16="http://schemas.microsoft.com/office/drawing/2014/main" id="{EE4BC5B4-BECE-455A-A4A5-1308EE1160CB}"/>
            </a:ext>
          </a:extLst>
        </xdr:cNvPr>
        <xdr:cNvSpPr txBox="1"/>
      </xdr:nvSpPr>
      <xdr:spPr>
        <a:xfrm>
          <a:off x="7282459" y="1641708"/>
          <a:ext cx="713514" cy="244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oneCellAnchor>
  <xdr:twoCellAnchor>
    <xdr:from>
      <xdr:col>11</xdr:col>
      <xdr:colOff>457973</xdr:colOff>
      <xdr:row>9</xdr:row>
      <xdr:rowOff>34827</xdr:rowOff>
    </xdr:from>
    <xdr:to>
      <xdr:col>11</xdr:col>
      <xdr:colOff>601380</xdr:colOff>
      <xdr:row>9</xdr:row>
      <xdr:rowOff>169718</xdr:rowOff>
    </xdr:to>
    <xdr:sp macro="" textlink="">
      <xdr:nvSpPr>
        <xdr:cNvPr id="28" name="Oval 27">
          <a:extLst>
            <a:ext uri="{FF2B5EF4-FFF2-40B4-BE49-F238E27FC236}">
              <a16:creationId xmlns:a16="http://schemas.microsoft.com/office/drawing/2014/main" id="{DB25E708-0423-49C0-9CC0-6AB40CAB77D2}"/>
            </a:ext>
          </a:extLst>
        </xdr:cNvPr>
        <xdr:cNvSpPr/>
      </xdr:nvSpPr>
      <xdr:spPr>
        <a:xfrm>
          <a:off x="7183066" y="1709455"/>
          <a:ext cx="143407" cy="134891"/>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14</xdr:col>
      <xdr:colOff>583065</xdr:colOff>
      <xdr:row>13</xdr:row>
      <xdr:rowOff>184091</xdr:rowOff>
    </xdr:from>
    <xdr:ext cx="1203617" cy="280205"/>
    <xdr:sp macro="" textlink="Pivot!C17">
      <xdr:nvSpPr>
        <xdr:cNvPr id="29" name="TextBox 28">
          <a:extLst>
            <a:ext uri="{FF2B5EF4-FFF2-40B4-BE49-F238E27FC236}">
              <a16:creationId xmlns:a16="http://schemas.microsoft.com/office/drawing/2014/main" id="{6E52696A-17F8-4679-9B62-CFF067EC23DE}"/>
            </a:ext>
          </a:extLst>
        </xdr:cNvPr>
        <xdr:cNvSpPr txBox="1"/>
      </xdr:nvSpPr>
      <xdr:spPr>
        <a:xfrm>
          <a:off x="9142274" y="2602998"/>
          <a:ext cx="1203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2">
                  <a:lumMod val="10000"/>
                </a:schemeClr>
              </a:solidFill>
              <a:latin typeface="Kulim park"/>
            </a:rPr>
            <a:t>NORTH REGION</a:t>
          </a:r>
          <a:endParaRPr lang="en-US" sz="1200" b="0">
            <a:solidFill>
              <a:schemeClr val="bg2">
                <a:lumMod val="10000"/>
              </a:schemeClr>
            </a:solidFill>
            <a:latin typeface="Kulim park"/>
          </a:endParaRPr>
        </a:p>
      </xdr:txBody>
    </xdr:sp>
    <xdr:clientData/>
  </xdr:oneCellAnchor>
  <xdr:oneCellAnchor>
    <xdr:from>
      <xdr:col>14</xdr:col>
      <xdr:colOff>416087</xdr:colOff>
      <xdr:row>10</xdr:row>
      <xdr:rowOff>153874</xdr:rowOff>
    </xdr:from>
    <xdr:ext cx="1712186" cy="655885"/>
    <xdr:sp macro="" textlink="Pivot!C14">
      <xdr:nvSpPr>
        <xdr:cNvPr id="30" name="TextBox 29">
          <a:extLst>
            <a:ext uri="{FF2B5EF4-FFF2-40B4-BE49-F238E27FC236}">
              <a16:creationId xmlns:a16="http://schemas.microsoft.com/office/drawing/2014/main" id="{8EF6155F-4025-4077-871D-50CE7DB3AB52}"/>
            </a:ext>
          </a:extLst>
        </xdr:cNvPr>
        <xdr:cNvSpPr txBox="1"/>
      </xdr:nvSpPr>
      <xdr:spPr>
        <a:xfrm>
          <a:off x="8975296" y="2014572"/>
          <a:ext cx="17121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D74550D-2BA3-45BD-AE20-7DA4FA636CC1}" type="TxLink">
            <a:rPr lang="en-US" sz="3600" b="1" i="0" u="none" strike="noStrike">
              <a:solidFill>
                <a:schemeClr val="bg2">
                  <a:lumMod val="10000"/>
                </a:schemeClr>
              </a:solidFill>
              <a:latin typeface="Kulim park"/>
              <a:ea typeface="+mn-ea"/>
              <a:cs typeface="+mn-cs"/>
            </a:rPr>
            <a:pPr marL="0" indent="0"/>
            <a:t> $1,624 </a:t>
          </a:fld>
          <a:endParaRPr lang="en-US" sz="3600" b="1" i="0" u="none" strike="noStrike">
            <a:solidFill>
              <a:schemeClr val="bg2">
                <a:lumMod val="10000"/>
              </a:schemeClr>
            </a:solidFill>
            <a:latin typeface="Kulim park"/>
            <a:ea typeface="+mn-ea"/>
            <a:cs typeface="+mn-cs"/>
          </a:endParaRPr>
        </a:p>
      </xdr:txBody>
    </xdr:sp>
    <xdr:clientData/>
  </xdr:oneCellAnchor>
  <xdr:oneCellAnchor>
    <xdr:from>
      <xdr:col>15</xdr:col>
      <xdr:colOff>96661</xdr:colOff>
      <xdr:row>8</xdr:row>
      <xdr:rowOff>156509</xdr:rowOff>
    </xdr:from>
    <xdr:ext cx="713514" cy="244747"/>
    <xdr:sp macro="" textlink="Pivot!C17">
      <xdr:nvSpPr>
        <xdr:cNvPr id="31" name="TextBox 30">
          <a:extLst>
            <a:ext uri="{FF2B5EF4-FFF2-40B4-BE49-F238E27FC236}">
              <a16:creationId xmlns:a16="http://schemas.microsoft.com/office/drawing/2014/main" id="{82633DAD-0925-4C4B-8447-865C7920F814}"/>
            </a:ext>
          </a:extLst>
        </xdr:cNvPr>
        <xdr:cNvSpPr txBox="1"/>
      </xdr:nvSpPr>
      <xdr:spPr>
        <a:xfrm>
          <a:off x="9252951" y="1631348"/>
          <a:ext cx="713514" cy="244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oneCellAnchor>
  <xdr:twoCellAnchor>
    <xdr:from>
      <xdr:col>14</xdr:col>
      <xdr:colOff>597761</xdr:colOff>
      <xdr:row>9</xdr:row>
      <xdr:rowOff>24467</xdr:rowOff>
    </xdr:from>
    <xdr:to>
      <xdr:col>15</xdr:col>
      <xdr:colOff>130195</xdr:colOff>
      <xdr:row>9</xdr:row>
      <xdr:rowOff>159358</xdr:rowOff>
    </xdr:to>
    <xdr:sp macro="" textlink="">
      <xdr:nvSpPr>
        <xdr:cNvPr id="32" name="Oval 31">
          <a:extLst>
            <a:ext uri="{FF2B5EF4-FFF2-40B4-BE49-F238E27FC236}">
              <a16:creationId xmlns:a16="http://schemas.microsoft.com/office/drawing/2014/main" id="{817B412B-00B2-48CF-9125-5609018E4A77}"/>
            </a:ext>
          </a:extLst>
        </xdr:cNvPr>
        <xdr:cNvSpPr/>
      </xdr:nvSpPr>
      <xdr:spPr>
        <a:xfrm>
          <a:off x="9156970" y="1699095"/>
          <a:ext cx="143806" cy="134891"/>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71568</xdr:colOff>
      <xdr:row>14</xdr:row>
      <xdr:rowOff>9851</xdr:rowOff>
    </xdr:from>
    <xdr:ext cx="1203617" cy="280205"/>
    <xdr:sp macro="" textlink="Pivot!C17">
      <xdr:nvSpPr>
        <xdr:cNvPr id="33" name="TextBox 32">
          <a:extLst>
            <a:ext uri="{FF2B5EF4-FFF2-40B4-BE49-F238E27FC236}">
              <a16:creationId xmlns:a16="http://schemas.microsoft.com/office/drawing/2014/main" id="{5F641786-78AB-4211-AA95-678323A1B000}"/>
            </a:ext>
          </a:extLst>
        </xdr:cNvPr>
        <xdr:cNvSpPr txBox="1"/>
      </xdr:nvSpPr>
      <xdr:spPr>
        <a:xfrm>
          <a:off x="11028136" y="2597946"/>
          <a:ext cx="12036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2">
                  <a:lumMod val="10000"/>
                </a:schemeClr>
              </a:solidFill>
              <a:latin typeface="Kulim park"/>
            </a:rPr>
            <a:t>SOUTH REGION</a:t>
          </a:r>
          <a:endParaRPr lang="en-US" sz="1200" b="0">
            <a:solidFill>
              <a:schemeClr val="bg2">
                <a:lumMod val="10000"/>
              </a:schemeClr>
            </a:solidFill>
            <a:latin typeface="Kulim park"/>
          </a:endParaRPr>
        </a:p>
      </xdr:txBody>
    </xdr:sp>
    <xdr:clientData/>
  </xdr:oneCellAnchor>
  <xdr:oneCellAnchor>
    <xdr:from>
      <xdr:col>17</xdr:col>
      <xdr:colOff>515563</xdr:colOff>
      <xdr:row>10</xdr:row>
      <xdr:rowOff>164986</xdr:rowOff>
    </xdr:from>
    <xdr:ext cx="1712186" cy="655885"/>
    <xdr:sp macro="" textlink="Pivot!C13">
      <xdr:nvSpPr>
        <xdr:cNvPr id="34" name="TextBox 33">
          <a:extLst>
            <a:ext uri="{FF2B5EF4-FFF2-40B4-BE49-F238E27FC236}">
              <a16:creationId xmlns:a16="http://schemas.microsoft.com/office/drawing/2014/main" id="{9BBE0EDA-EA9A-443A-88BB-F388BC7E178F}"/>
            </a:ext>
          </a:extLst>
        </xdr:cNvPr>
        <xdr:cNvSpPr txBox="1"/>
      </xdr:nvSpPr>
      <xdr:spPr>
        <a:xfrm>
          <a:off x="10863433" y="2013625"/>
          <a:ext cx="17121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B12CF68-C4DA-4753-A0C8-3F698CDFFFD1}" type="TxLink">
            <a:rPr lang="en-US" sz="3600" b="1" i="0" u="none" strike="noStrike">
              <a:solidFill>
                <a:schemeClr val="bg2">
                  <a:lumMod val="10000"/>
                </a:schemeClr>
              </a:solidFill>
              <a:latin typeface="Kulim park"/>
              <a:ea typeface="+mn-ea"/>
              <a:cs typeface="+mn-cs"/>
            </a:rPr>
            <a:pPr marL="0" indent="0"/>
            <a:t> $2,101 </a:t>
          </a:fld>
          <a:endParaRPr lang="en-US" sz="3600" b="1" i="0" u="none" strike="noStrike">
            <a:solidFill>
              <a:schemeClr val="bg2">
                <a:lumMod val="10000"/>
              </a:schemeClr>
            </a:solidFill>
            <a:latin typeface="Kulim park"/>
            <a:ea typeface="+mn-ea"/>
            <a:cs typeface="+mn-cs"/>
          </a:endParaRPr>
        </a:p>
      </xdr:txBody>
    </xdr:sp>
    <xdr:clientData/>
  </xdr:oneCellAnchor>
  <xdr:twoCellAnchor>
    <xdr:from>
      <xdr:col>18</xdr:col>
      <xdr:colOff>192286</xdr:colOff>
      <xdr:row>8</xdr:row>
      <xdr:rowOff>171718</xdr:rowOff>
    </xdr:from>
    <xdr:to>
      <xdr:col>19</xdr:col>
      <xdr:colOff>296977</xdr:colOff>
      <xdr:row>10</xdr:row>
      <xdr:rowOff>47756</xdr:rowOff>
    </xdr:to>
    <xdr:sp macro="" textlink="Pivot!C17">
      <xdr:nvSpPr>
        <xdr:cNvPr id="35" name="TextBox 34">
          <a:extLst>
            <a:ext uri="{FF2B5EF4-FFF2-40B4-BE49-F238E27FC236}">
              <a16:creationId xmlns:a16="http://schemas.microsoft.com/office/drawing/2014/main" id="{1325ACB7-5B38-4489-9CD4-EED27EB64A67}"/>
            </a:ext>
          </a:extLst>
        </xdr:cNvPr>
        <xdr:cNvSpPr txBox="1"/>
      </xdr:nvSpPr>
      <xdr:spPr>
        <a:xfrm>
          <a:off x="11148854" y="1650629"/>
          <a:ext cx="713389" cy="245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twoCellAnchor>
  <xdr:twoCellAnchor>
    <xdr:from>
      <xdr:col>18</xdr:col>
      <xdr:colOff>86264</xdr:colOff>
      <xdr:row>9</xdr:row>
      <xdr:rowOff>39552</xdr:rowOff>
    </xdr:from>
    <xdr:to>
      <xdr:col>18</xdr:col>
      <xdr:colOff>229992</xdr:colOff>
      <xdr:row>9</xdr:row>
      <xdr:rowOff>175422</xdr:rowOff>
    </xdr:to>
    <xdr:sp macro="" textlink="">
      <xdr:nvSpPr>
        <xdr:cNvPr id="36" name="Oval 35">
          <a:extLst>
            <a:ext uri="{FF2B5EF4-FFF2-40B4-BE49-F238E27FC236}">
              <a16:creationId xmlns:a16="http://schemas.microsoft.com/office/drawing/2014/main" id="{D5049CD7-D840-4971-8CAA-27E703ADDCCE}"/>
            </a:ext>
          </a:extLst>
        </xdr:cNvPr>
        <xdr:cNvSpPr/>
      </xdr:nvSpPr>
      <xdr:spPr>
        <a:xfrm>
          <a:off x="11042832" y="1703327"/>
          <a:ext cx="143728" cy="135870"/>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oneCellAnchor>
    <xdr:from>
      <xdr:col>5</xdr:col>
      <xdr:colOff>102499</xdr:colOff>
      <xdr:row>1</xdr:row>
      <xdr:rowOff>82920</xdr:rowOff>
    </xdr:from>
    <xdr:ext cx="2870622" cy="769506"/>
    <xdr:sp macro="" textlink="Pivot!C16">
      <xdr:nvSpPr>
        <xdr:cNvPr id="37" name="TextBox 36">
          <a:extLst>
            <a:ext uri="{FF2B5EF4-FFF2-40B4-BE49-F238E27FC236}">
              <a16:creationId xmlns:a16="http://schemas.microsoft.com/office/drawing/2014/main" id="{DF26CE7D-DB92-423B-BB5A-8974ACB53F6B}"/>
            </a:ext>
          </a:extLst>
        </xdr:cNvPr>
        <xdr:cNvSpPr txBox="1"/>
      </xdr:nvSpPr>
      <xdr:spPr>
        <a:xfrm>
          <a:off x="3179807" y="258766"/>
          <a:ext cx="2870622" cy="769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4400" b="0" i="0" u="none" strike="noStrike">
              <a:solidFill>
                <a:schemeClr val="bg2">
                  <a:lumMod val="10000"/>
                </a:schemeClr>
              </a:solidFill>
              <a:latin typeface="Bahnschrift SemiLight Condensed" panose="020B0502040204020203" pitchFamily="34" charset="0"/>
              <a:ea typeface="+mn-ea"/>
              <a:cs typeface="+mn-cs"/>
            </a:rPr>
            <a:t>Sales</a:t>
          </a:r>
          <a:r>
            <a:rPr lang="en-US" sz="4400" b="0" i="0" u="none" strike="noStrike" baseline="0">
              <a:solidFill>
                <a:schemeClr val="bg2">
                  <a:lumMod val="10000"/>
                </a:schemeClr>
              </a:solidFill>
              <a:latin typeface="Bahnschrift SemiLight Condensed" panose="020B0502040204020203" pitchFamily="34" charset="0"/>
              <a:ea typeface="+mn-ea"/>
              <a:cs typeface="+mn-cs"/>
            </a:rPr>
            <a:t> Tracker</a:t>
          </a:r>
          <a:endParaRPr lang="en-US" sz="4400" b="0" i="0" u="none" strike="noStrike">
            <a:solidFill>
              <a:schemeClr val="bg2">
                <a:lumMod val="10000"/>
              </a:schemeClr>
            </a:solidFill>
            <a:latin typeface="Bahnschrift SemiLight Condensed" panose="020B0502040204020203" pitchFamily="34" charset="0"/>
            <a:ea typeface="+mn-ea"/>
            <a:cs typeface="+mn-cs"/>
          </a:endParaRPr>
        </a:p>
      </xdr:txBody>
    </xdr:sp>
    <xdr:clientData/>
  </xdr:oneCellAnchor>
  <xdr:twoCellAnchor>
    <xdr:from>
      <xdr:col>4</xdr:col>
      <xdr:colOff>471294</xdr:colOff>
      <xdr:row>5</xdr:row>
      <xdr:rowOff>66069</xdr:rowOff>
    </xdr:from>
    <xdr:to>
      <xdr:col>28</xdr:col>
      <xdr:colOff>182218</xdr:colOff>
      <xdr:row>5</xdr:row>
      <xdr:rowOff>115956</xdr:rowOff>
    </xdr:to>
    <xdr:cxnSp macro="">
      <xdr:nvCxnSpPr>
        <xdr:cNvPr id="39" name="Straight Connector 38">
          <a:extLst>
            <a:ext uri="{FF2B5EF4-FFF2-40B4-BE49-F238E27FC236}">
              <a16:creationId xmlns:a16="http://schemas.microsoft.com/office/drawing/2014/main" id="{5344B437-3F6E-CDFE-9F3E-8A499F6A7D9F}"/>
            </a:ext>
          </a:extLst>
        </xdr:cNvPr>
        <xdr:cNvCxnSpPr/>
      </xdr:nvCxnSpPr>
      <xdr:spPr>
        <a:xfrm>
          <a:off x="2922946" y="977156"/>
          <a:ext cx="14420837" cy="49887"/>
        </a:xfrm>
        <a:prstGeom prst="line">
          <a:avLst/>
        </a:prstGeom>
        <a:ln>
          <a:solidFill>
            <a:schemeClr val="accent1">
              <a:lumMod val="40000"/>
              <a:lumOff val="6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141706</xdr:colOff>
      <xdr:row>5</xdr:row>
      <xdr:rowOff>38232</xdr:rowOff>
    </xdr:from>
    <xdr:ext cx="1019060" cy="338554"/>
    <xdr:sp macro="" textlink="Pivot!C17">
      <xdr:nvSpPr>
        <xdr:cNvPr id="46" name="TextBox 45">
          <a:extLst>
            <a:ext uri="{FF2B5EF4-FFF2-40B4-BE49-F238E27FC236}">
              <a16:creationId xmlns:a16="http://schemas.microsoft.com/office/drawing/2014/main" id="{A1DA8851-73C8-4D24-B062-E0A55C27C38D}"/>
            </a:ext>
          </a:extLst>
        </xdr:cNvPr>
        <xdr:cNvSpPr txBox="1"/>
      </xdr:nvSpPr>
      <xdr:spPr>
        <a:xfrm>
          <a:off x="3181810" y="946315"/>
          <a:ext cx="1019060"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tx1">
                  <a:lumMod val="95000"/>
                  <a:lumOff val="5000"/>
                </a:schemeClr>
              </a:solidFill>
              <a:latin typeface="Bahnschrift Light Condensed" panose="020B0502040204020203" pitchFamily="34" charset="0"/>
            </a:rPr>
            <a:t>DASHBOARD</a:t>
          </a:r>
        </a:p>
      </xdr:txBody>
    </xdr:sp>
    <xdr:clientData/>
  </xdr:oneCellAnchor>
  <xdr:oneCellAnchor>
    <xdr:from>
      <xdr:col>5</xdr:col>
      <xdr:colOff>143006</xdr:colOff>
      <xdr:row>6</xdr:row>
      <xdr:rowOff>98012</xdr:rowOff>
    </xdr:from>
    <xdr:ext cx="2698619" cy="307841"/>
    <xdr:sp macro="" textlink="Pivot!C17">
      <xdr:nvSpPr>
        <xdr:cNvPr id="47" name="TextBox 46">
          <a:extLst>
            <a:ext uri="{FF2B5EF4-FFF2-40B4-BE49-F238E27FC236}">
              <a16:creationId xmlns:a16="http://schemas.microsoft.com/office/drawing/2014/main" id="{C1AF556A-B6E0-4775-A6CF-0384671F6C67}"/>
            </a:ext>
          </a:extLst>
        </xdr:cNvPr>
        <xdr:cNvSpPr txBox="1"/>
      </xdr:nvSpPr>
      <xdr:spPr>
        <a:xfrm>
          <a:off x="3191006" y="1200671"/>
          <a:ext cx="2698619"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a:solidFill>
                <a:schemeClr val="bg1">
                  <a:lumMod val="50000"/>
                </a:schemeClr>
              </a:solidFill>
              <a:latin typeface="Bahnschrift Light Condensed" panose="020B0502040204020203" pitchFamily="34" charset="0"/>
            </a:rPr>
            <a:t>A</a:t>
          </a:r>
          <a:r>
            <a:rPr lang="en-US" sz="1400" b="0" baseline="0">
              <a:solidFill>
                <a:schemeClr val="bg1">
                  <a:lumMod val="50000"/>
                </a:schemeClr>
              </a:solidFill>
              <a:latin typeface="Bahnschrift Light Condensed" panose="020B0502040204020203" pitchFamily="34" charset="0"/>
            </a:rPr>
            <a:t> WAY TO MANAGE THE SALES DEPARTMENT</a:t>
          </a:r>
          <a:endParaRPr lang="en-US" sz="1400" b="0">
            <a:solidFill>
              <a:schemeClr val="bg1">
                <a:lumMod val="50000"/>
              </a:schemeClr>
            </a:solidFill>
            <a:latin typeface="Bahnschrift Light Condensed" panose="020B0502040204020203" pitchFamily="34" charset="0"/>
          </a:endParaRPr>
        </a:p>
      </xdr:txBody>
    </xdr:sp>
    <xdr:clientData/>
  </xdr:oneCellAnchor>
  <xdr:twoCellAnchor>
    <xdr:from>
      <xdr:col>5</xdr:col>
      <xdr:colOff>185479</xdr:colOff>
      <xdr:row>17</xdr:row>
      <xdr:rowOff>120637</xdr:rowOff>
    </xdr:from>
    <xdr:to>
      <xdr:col>9</xdr:col>
      <xdr:colOff>385763</xdr:colOff>
      <xdr:row>24</xdr:row>
      <xdr:rowOff>92927</xdr:rowOff>
    </xdr:to>
    <xdr:sp macro="" textlink="">
      <xdr:nvSpPr>
        <xdr:cNvPr id="48" name="Rectangle: Rounded Corners 47">
          <a:extLst>
            <a:ext uri="{FF2B5EF4-FFF2-40B4-BE49-F238E27FC236}">
              <a16:creationId xmlns:a16="http://schemas.microsoft.com/office/drawing/2014/main" id="{40CA150E-B846-43AC-832E-E745D7719DB6}"/>
            </a:ext>
          </a:extLst>
        </xdr:cNvPr>
        <xdr:cNvSpPr/>
      </xdr:nvSpPr>
      <xdr:spPr>
        <a:xfrm>
          <a:off x="3252064" y="3280149"/>
          <a:ext cx="2653553" cy="1273266"/>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5</xdr:col>
      <xdr:colOff>376872</xdr:colOff>
      <xdr:row>17</xdr:row>
      <xdr:rowOff>161153</xdr:rowOff>
    </xdr:from>
    <xdr:ext cx="713514" cy="244747"/>
    <xdr:sp macro="" textlink="Pivot!C17">
      <xdr:nvSpPr>
        <xdr:cNvPr id="49" name="TextBox 48">
          <a:extLst>
            <a:ext uri="{FF2B5EF4-FFF2-40B4-BE49-F238E27FC236}">
              <a16:creationId xmlns:a16="http://schemas.microsoft.com/office/drawing/2014/main" id="{E35164B4-6D87-40E4-AEEB-01DDEC65184D}"/>
            </a:ext>
          </a:extLst>
        </xdr:cNvPr>
        <xdr:cNvSpPr txBox="1"/>
      </xdr:nvSpPr>
      <xdr:spPr>
        <a:xfrm>
          <a:off x="3432810" y="3264716"/>
          <a:ext cx="713514" cy="244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oneCellAnchor>
  <xdr:twoCellAnchor>
    <xdr:from>
      <xdr:col>5</xdr:col>
      <xdr:colOff>274937</xdr:colOff>
      <xdr:row>18</xdr:row>
      <xdr:rowOff>33369</xdr:rowOff>
    </xdr:from>
    <xdr:to>
      <xdr:col>5</xdr:col>
      <xdr:colOff>418344</xdr:colOff>
      <xdr:row>18</xdr:row>
      <xdr:rowOff>168355</xdr:rowOff>
    </xdr:to>
    <xdr:sp macro="" textlink="">
      <xdr:nvSpPr>
        <xdr:cNvPr id="50" name="Oval 49">
          <a:extLst>
            <a:ext uri="{FF2B5EF4-FFF2-40B4-BE49-F238E27FC236}">
              <a16:creationId xmlns:a16="http://schemas.microsoft.com/office/drawing/2014/main" id="{4F2AB1E1-E942-476D-9CB1-126CD8647117}"/>
            </a:ext>
          </a:extLst>
        </xdr:cNvPr>
        <xdr:cNvSpPr/>
      </xdr:nvSpPr>
      <xdr:spPr>
        <a:xfrm>
          <a:off x="3330482" y="3292617"/>
          <a:ext cx="143407" cy="134986"/>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85725</xdr:colOff>
      <xdr:row>19</xdr:row>
      <xdr:rowOff>119851</xdr:rowOff>
    </xdr:from>
    <xdr:to>
      <xdr:col>9</xdr:col>
      <xdr:colOff>471489</xdr:colOff>
      <xdr:row>23</xdr:row>
      <xdr:rowOff>47051</xdr:rowOff>
    </xdr:to>
    <xdr:sp macro="" textlink="Pivot!H18">
      <xdr:nvSpPr>
        <xdr:cNvPr id="51" name="TextBox 50">
          <a:extLst>
            <a:ext uri="{FF2B5EF4-FFF2-40B4-BE49-F238E27FC236}">
              <a16:creationId xmlns:a16="http://schemas.microsoft.com/office/drawing/2014/main" id="{5B5C44E8-A7AD-4595-C91B-5E0DDB03CEBC}"/>
            </a:ext>
          </a:extLst>
        </xdr:cNvPr>
        <xdr:cNvSpPr txBox="1"/>
      </xdr:nvSpPr>
      <xdr:spPr>
        <a:xfrm>
          <a:off x="3765627" y="3651071"/>
          <a:ext cx="2225716" cy="670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4AA01E0-C59D-47E0-AEFD-A33CB9FAA618}" type="TxLink">
            <a:rPr lang="en-US" sz="3600" b="1" i="0" u="none" strike="noStrike">
              <a:solidFill>
                <a:schemeClr val="bg2">
                  <a:lumMod val="10000"/>
                </a:schemeClr>
              </a:solidFill>
              <a:latin typeface="Kulim park"/>
              <a:ea typeface="+mn-ea"/>
              <a:cs typeface="+mn-cs"/>
            </a:rPr>
            <a:pPr marL="0" indent="0"/>
            <a:t> $2,08,771 </a:t>
          </a:fld>
          <a:endParaRPr lang="en-IN" sz="3600" b="1" i="0" u="none" strike="noStrike">
            <a:solidFill>
              <a:schemeClr val="bg2">
                <a:lumMod val="10000"/>
              </a:schemeClr>
            </a:solidFill>
            <a:latin typeface="Kulim park"/>
            <a:ea typeface="+mn-ea"/>
            <a:cs typeface="+mn-cs"/>
          </a:endParaRPr>
        </a:p>
      </xdr:txBody>
    </xdr:sp>
    <xdr:clientData/>
  </xdr:twoCellAnchor>
  <xdr:oneCellAnchor>
    <xdr:from>
      <xdr:col>5</xdr:col>
      <xdr:colOff>219074</xdr:colOff>
      <xdr:row>20</xdr:row>
      <xdr:rowOff>21113</xdr:rowOff>
    </xdr:from>
    <xdr:ext cx="657226" cy="530658"/>
    <xdr:sp macro="" textlink="Pivot!C17">
      <xdr:nvSpPr>
        <xdr:cNvPr id="52" name="TextBox 51">
          <a:extLst>
            <a:ext uri="{FF2B5EF4-FFF2-40B4-BE49-F238E27FC236}">
              <a16:creationId xmlns:a16="http://schemas.microsoft.com/office/drawing/2014/main" id="{A5093604-2BE9-4452-B1C9-D9E5A76C00C5}"/>
            </a:ext>
          </a:extLst>
        </xdr:cNvPr>
        <xdr:cNvSpPr txBox="1"/>
      </xdr:nvSpPr>
      <xdr:spPr>
        <a:xfrm>
          <a:off x="3285659" y="3738186"/>
          <a:ext cx="65722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Kulim park"/>
            </a:rPr>
            <a:t>TOTAL SALES</a:t>
          </a:r>
          <a:endParaRPr lang="en-US" sz="1400" b="0">
            <a:solidFill>
              <a:schemeClr val="bg2">
                <a:lumMod val="10000"/>
              </a:schemeClr>
            </a:solidFill>
            <a:latin typeface="Kulim park"/>
          </a:endParaRPr>
        </a:p>
      </xdr:txBody>
    </xdr:sp>
    <xdr:clientData/>
  </xdr:oneCellAnchor>
  <xdr:twoCellAnchor>
    <xdr:from>
      <xdr:col>5</xdr:col>
      <xdr:colOff>157299</xdr:colOff>
      <xdr:row>25</xdr:row>
      <xdr:rowOff>181035</xdr:rowOff>
    </xdr:from>
    <xdr:to>
      <xdr:col>9</xdr:col>
      <xdr:colOff>440468</xdr:colOff>
      <xdr:row>46</xdr:row>
      <xdr:rowOff>13570</xdr:rowOff>
    </xdr:to>
    <xdr:sp macro="" textlink="">
      <xdr:nvSpPr>
        <xdr:cNvPr id="53" name="Rectangle: Rounded Corners 52">
          <a:extLst>
            <a:ext uri="{FF2B5EF4-FFF2-40B4-BE49-F238E27FC236}">
              <a16:creationId xmlns:a16="http://schemas.microsoft.com/office/drawing/2014/main" id="{03673BA9-8C53-4288-9975-30C2099BD87F}"/>
            </a:ext>
          </a:extLst>
        </xdr:cNvPr>
        <xdr:cNvSpPr/>
      </xdr:nvSpPr>
      <xdr:spPr>
        <a:xfrm>
          <a:off x="3191188" y="4767146"/>
          <a:ext cx="2710280" cy="3684868"/>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5</xdr:col>
      <xdr:colOff>284689</xdr:colOff>
      <xdr:row>26</xdr:row>
      <xdr:rowOff>72581</xdr:rowOff>
    </xdr:from>
    <xdr:ext cx="1568939" cy="556819"/>
    <xdr:sp macro="" textlink="Pivot!C17">
      <xdr:nvSpPr>
        <xdr:cNvPr id="54" name="TextBox 53">
          <a:extLst>
            <a:ext uri="{FF2B5EF4-FFF2-40B4-BE49-F238E27FC236}">
              <a16:creationId xmlns:a16="http://schemas.microsoft.com/office/drawing/2014/main" id="{C89A498A-F52E-4985-AE62-79F2CF9D69AD}"/>
            </a:ext>
          </a:extLst>
        </xdr:cNvPr>
        <xdr:cNvSpPr txBox="1"/>
      </xdr:nvSpPr>
      <xdr:spPr>
        <a:xfrm>
          <a:off x="3324127" y="4858626"/>
          <a:ext cx="1568939" cy="556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Total Sales BY Category</a:t>
          </a:r>
          <a:endParaRPr lang="en-US" sz="16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oneCellAnchor>
    <xdr:from>
      <xdr:col>5</xdr:col>
      <xdr:colOff>600544</xdr:colOff>
      <xdr:row>30</xdr:row>
      <xdr:rowOff>123590</xdr:rowOff>
    </xdr:from>
    <xdr:ext cx="1203617" cy="311496"/>
    <xdr:sp macro="" textlink="Pivot!C17">
      <xdr:nvSpPr>
        <xdr:cNvPr id="55" name="TextBox 54">
          <a:extLst>
            <a:ext uri="{FF2B5EF4-FFF2-40B4-BE49-F238E27FC236}">
              <a16:creationId xmlns:a16="http://schemas.microsoft.com/office/drawing/2014/main" id="{294389D6-051B-46AF-933E-879754FD035E}"/>
            </a:ext>
          </a:extLst>
        </xdr:cNvPr>
        <xdr:cNvSpPr txBox="1"/>
      </xdr:nvSpPr>
      <xdr:spPr>
        <a:xfrm>
          <a:off x="3634433" y="5626923"/>
          <a:ext cx="1203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Kulim park"/>
            </a:rPr>
            <a:t>Beauty</a:t>
          </a:r>
          <a:endParaRPr lang="en-US" sz="1400" b="0">
            <a:solidFill>
              <a:schemeClr val="bg2">
                <a:lumMod val="10000"/>
              </a:schemeClr>
            </a:solidFill>
            <a:latin typeface="Kulim park"/>
          </a:endParaRPr>
        </a:p>
      </xdr:txBody>
    </xdr:sp>
    <xdr:clientData/>
  </xdr:oneCellAnchor>
  <xdr:oneCellAnchor>
    <xdr:from>
      <xdr:col>5</xdr:col>
      <xdr:colOff>599610</xdr:colOff>
      <xdr:row>33</xdr:row>
      <xdr:rowOff>151798</xdr:rowOff>
    </xdr:from>
    <xdr:ext cx="1203617" cy="311496"/>
    <xdr:sp macro="" textlink="Pivot!C17">
      <xdr:nvSpPr>
        <xdr:cNvPr id="56" name="TextBox 55">
          <a:extLst>
            <a:ext uri="{FF2B5EF4-FFF2-40B4-BE49-F238E27FC236}">
              <a16:creationId xmlns:a16="http://schemas.microsoft.com/office/drawing/2014/main" id="{90F0F205-DC1D-4FF6-BAFA-CF42DFCBAD72}"/>
            </a:ext>
          </a:extLst>
        </xdr:cNvPr>
        <xdr:cNvSpPr txBox="1"/>
      </xdr:nvSpPr>
      <xdr:spPr>
        <a:xfrm>
          <a:off x="3633499" y="6205465"/>
          <a:ext cx="1203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Kulim park"/>
            </a:rPr>
            <a:t>Clothing</a:t>
          </a:r>
          <a:endParaRPr lang="en-US" sz="1400" b="0">
            <a:solidFill>
              <a:schemeClr val="bg2">
                <a:lumMod val="10000"/>
              </a:schemeClr>
            </a:solidFill>
            <a:latin typeface="Kulim park"/>
          </a:endParaRPr>
        </a:p>
      </xdr:txBody>
    </xdr:sp>
    <xdr:clientData/>
  </xdr:oneCellAnchor>
  <xdr:oneCellAnchor>
    <xdr:from>
      <xdr:col>5</xdr:col>
      <xdr:colOff>594481</xdr:colOff>
      <xdr:row>36</xdr:row>
      <xdr:rowOff>180007</xdr:rowOff>
    </xdr:from>
    <xdr:ext cx="1203617" cy="311496"/>
    <xdr:sp macro="" textlink="Pivot!C17">
      <xdr:nvSpPr>
        <xdr:cNvPr id="57" name="TextBox 56">
          <a:extLst>
            <a:ext uri="{FF2B5EF4-FFF2-40B4-BE49-F238E27FC236}">
              <a16:creationId xmlns:a16="http://schemas.microsoft.com/office/drawing/2014/main" id="{A36EEBEF-7463-4498-92FD-92AB98D80C66}"/>
            </a:ext>
          </a:extLst>
        </xdr:cNvPr>
        <xdr:cNvSpPr txBox="1"/>
      </xdr:nvSpPr>
      <xdr:spPr>
        <a:xfrm>
          <a:off x="3628370" y="6784007"/>
          <a:ext cx="1203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Kulim park"/>
            </a:rPr>
            <a:t>Electronics</a:t>
          </a:r>
        </a:p>
      </xdr:txBody>
    </xdr:sp>
    <xdr:clientData/>
  </xdr:oneCellAnchor>
  <xdr:oneCellAnchor>
    <xdr:from>
      <xdr:col>6</xdr:col>
      <xdr:colOff>4023</xdr:colOff>
      <xdr:row>43</xdr:row>
      <xdr:rowOff>53251</xdr:rowOff>
    </xdr:from>
    <xdr:ext cx="1203617" cy="311496"/>
    <xdr:sp macro="" textlink="Pivot!C17">
      <xdr:nvSpPr>
        <xdr:cNvPr id="58" name="TextBox 57">
          <a:extLst>
            <a:ext uri="{FF2B5EF4-FFF2-40B4-BE49-F238E27FC236}">
              <a16:creationId xmlns:a16="http://schemas.microsoft.com/office/drawing/2014/main" id="{B6690402-8145-475D-9DA0-2FA39F8F3DA0}"/>
            </a:ext>
          </a:extLst>
        </xdr:cNvPr>
        <xdr:cNvSpPr txBox="1"/>
      </xdr:nvSpPr>
      <xdr:spPr>
        <a:xfrm>
          <a:off x="3644690" y="7941362"/>
          <a:ext cx="1203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Kulim park"/>
            </a:rPr>
            <a:t>Sports</a:t>
          </a:r>
        </a:p>
      </xdr:txBody>
    </xdr:sp>
    <xdr:clientData/>
  </xdr:oneCellAnchor>
  <xdr:oneCellAnchor>
    <xdr:from>
      <xdr:col>5</xdr:col>
      <xdr:colOff>605673</xdr:colOff>
      <xdr:row>40</xdr:row>
      <xdr:rowOff>22863</xdr:rowOff>
    </xdr:from>
    <xdr:ext cx="1203617" cy="311496"/>
    <xdr:sp macro="" textlink="Pivot!C17">
      <xdr:nvSpPr>
        <xdr:cNvPr id="59" name="TextBox 58">
          <a:extLst>
            <a:ext uri="{FF2B5EF4-FFF2-40B4-BE49-F238E27FC236}">
              <a16:creationId xmlns:a16="http://schemas.microsoft.com/office/drawing/2014/main" id="{4433B6B3-CFD9-4A7A-B1F8-0A69461677D7}"/>
            </a:ext>
          </a:extLst>
        </xdr:cNvPr>
        <xdr:cNvSpPr txBox="1"/>
      </xdr:nvSpPr>
      <xdr:spPr>
        <a:xfrm>
          <a:off x="3639562" y="7360641"/>
          <a:ext cx="1203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a:solidFill>
                <a:schemeClr val="bg2">
                  <a:lumMod val="10000"/>
                </a:schemeClr>
              </a:solidFill>
              <a:latin typeface="Kulim park"/>
            </a:rPr>
            <a:t>Home</a:t>
          </a:r>
          <a:r>
            <a:rPr lang="en-US" sz="1400" b="0" baseline="0">
              <a:solidFill>
                <a:schemeClr val="bg2">
                  <a:lumMod val="10000"/>
                </a:schemeClr>
              </a:solidFill>
              <a:latin typeface="Kulim park"/>
            </a:rPr>
            <a:t> Goods</a:t>
          </a:r>
        </a:p>
      </xdr:txBody>
    </xdr:sp>
    <xdr:clientData/>
  </xdr:oneCellAnchor>
  <xdr:oneCellAnchor>
    <xdr:from>
      <xdr:col>7</xdr:col>
      <xdr:colOff>600568</xdr:colOff>
      <xdr:row>30</xdr:row>
      <xdr:rowOff>145029</xdr:rowOff>
    </xdr:from>
    <xdr:ext cx="1203617" cy="282193"/>
    <xdr:sp macro="" textlink="Pivot!H13">
      <xdr:nvSpPr>
        <xdr:cNvPr id="60" name="TextBox 59">
          <a:extLst>
            <a:ext uri="{FF2B5EF4-FFF2-40B4-BE49-F238E27FC236}">
              <a16:creationId xmlns:a16="http://schemas.microsoft.com/office/drawing/2014/main" id="{846CEAC8-09D3-48A0-B205-4F845D3F43E7}"/>
            </a:ext>
          </a:extLst>
        </xdr:cNvPr>
        <xdr:cNvSpPr txBox="1"/>
      </xdr:nvSpPr>
      <xdr:spPr>
        <a:xfrm>
          <a:off x="4848012" y="5648362"/>
          <a:ext cx="1203617" cy="28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67CD2D4-983B-40ED-8F2B-4E79081BFBB7}" type="TxLink">
            <a:rPr lang="en-US" sz="1200" b="0" i="0" u="none" strike="noStrike">
              <a:solidFill>
                <a:srgbClr val="000000"/>
              </a:solidFill>
              <a:latin typeface="Kulim park"/>
            </a:rPr>
            <a:pPr/>
            <a:t> $29,182 </a:t>
          </a:fld>
          <a:endParaRPr lang="en-US" sz="1200" b="0">
            <a:solidFill>
              <a:schemeClr val="bg2">
                <a:lumMod val="10000"/>
              </a:schemeClr>
            </a:solidFill>
            <a:latin typeface="Kulim park"/>
          </a:endParaRPr>
        </a:p>
      </xdr:txBody>
    </xdr:sp>
    <xdr:clientData/>
  </xdr:oneCellAnchor>
  <xdr:oneCellAnchor>
    <xdr:from>
      <xdr:col>7</xdr:col>
      <xdr:colOff>595439</xdr:colOff>
      <xdr:row>33</xdr:row>
      <xdr:rowOff>173237</xdr:rowOff>
    </xdr:from>
    <xdr:ext cx="1203617" cy="282193"/>
    <xdr:sp macro="" textlink="Pivot!H14">
      <xdr:nvSpPr>
        <xdr:cNvPr id="61" name="TextBox 60">
          <a:extLst>
            <a:ext uri="{FF2B5EF4-FFF2-40B4-BE49-F238E27FC236}">
              <a16:creationId xmlns:a16="http://schemas.microsoft.com/office/drawing/2014/main" id="{FA29BA17-E6AF-466C-9233-C70465DACDB4}"/>
            </a:ext>
          </a:extLst>
        </xdr:cNvPr>
        <xdr:cNvSpPr txBox="1"/>
      </xdr:nvSpPr>
      <xdr:spPr>
        <a:xfrm>
          <a:off x="4842883" y="6226904"/>
          <a:ext cx="1203617" cy="28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F838D36-BD0A-4838-A148-B8C4F125727C}" type="TxLink">
            <a:rPr lang="en-US" sz="1200" b="0" i="0" u="none" strike="noStrike" baseline="0">
              <a:solidFill>
                <a:srgbClr val="000000"/>
              </a:solidFill>
              <a:latin typeface="Kulim park"/>
            </a:rPr>
            <a:pPr/>
            <a:t> $27,014 </a:t>
          </a:fld>
          <a:endParaRPr lang="en-US" sz="1200" b="0">
            <a:solidFill>
              <a:schemeClr val="bg2">
                <a:lumMod val="10000"/>
              </a:schemeClr>
            </a:solidFill>
            <a:latin typeface="Kulim park"/>
          </a:endParaRPr>
        </a:p>
      </xdr:txBody>
    </xdr:sp>
    <xdr:clientData/>
  </xdr:oneCellAnchor>
  <xdr:oneCellAnchor>
    <xdr:from>
      <xdr:col>7</xdr:col>
      <xdr:colOff>590310</xdr:colOff>
      <xdr:row>37</xdr:row>
      <xdr:rowOff>18002</xdr:rowOff>
    </xdr:from>
    <xdr:ext cx="1203617" cy="282193"/>
    <xdr:sp macro="" textlink="Pivot!H15">
      <xdr:nvSpPr>
        <xdr:cNvPr id="62" name="TextBox 61">
          <a:extLst>
            <a:ext uri="{FF2B5EF4-FFF2-40B4-BE49-F238E27FC236}">
              <a16:creationId xmlns:a16="http://schemas.microsoft.com/office/drawing/2014/main" id="{C5F632E9-C31C-4960-B0A2-A544D152A0D0}"/>
            </a:ext>
          </a:extLst>
        </xdr:cNvPr>
        <xdr:cNvSpPr txBox="1"/>
      </xdr:nvSpPr>
      <xdr:spPr>
        <a:xfrm>
          <a:off x="4837754" y="6805446"/>
          <a:ext cx="1203617" cy="28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2202C44-7366-4218-B51A-A356BE5786A4}" type="TxLink">
            <a:rPr lang="en-US" sz="1200" b="0" i="0" u="none" strike="noStrike" baseline="0">
              <a:solidFill>
                <a:srgbClr val="000000"/>
              </a:solidFill>
              <a:latin typeface="Kulim park"/>
            </a:rPr>
            <a:pPr/>
            <a:t> $39,310 </a:t>
          </a:fld>
          <a:endParaRPr lang="en-US" sz="1200" b="0" baseline="0">
            <a:solidFill>
              <a:schemeClr val="bg2">
                <a:lumMod val="10000"/>
              </a:schemeClr>
            </a:solidFill>
            <a:latin typeface="Kulim park"/>
          </a:endParaRPr>
        </a:p>
      </xdr:txBody>
    </xdr:sp>
    <xdr:clientData/>
  </xdr:oneCellAnchor>
  <xdr:oneCellAnchor>
    <xdr:from>
      <xdr:col>8</xdr:col>
      <xdr:colOff>2690</xdr:colOff>
      <xdr:row>43</xdr:row>
      <xdr:rowOff>74690</xdr:rowOff>
    </xdr:from>
    <xdr:ext cx="1203617" cy="282193"/>
    <xdr:sp macro="" textlink="Pivot!H17">
      <xdr:nvSpPr>
        <xdr:cNvPr id="63" name="TextBox 62">
          <a:extLst>
            <a:ext uri="{FF2B5EF4-FFF2-40B4-BE49-F238E27FC236}">
              <a16:creationId xmlns:a16="http://schemas.microsoft.com/office/drawing/2014/main" id="{E9B0301E-02AC-40A7-AAA8-F6A37E38E6D3}"/>
            </a:ext>
          </a:extLst>
        </xdr:cNvPr>
        <xdr:cNvSpPr txBox="1"/>
      </xdr:nvSpPr>
      <xdr:spPr>
        <a:xfrm>
          <a:off x="4856912" y="7962801"/>
          <a:ext cx="1203617" cy="28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31044E3-B6A5-452B-B719-0667693EE81E}" type="TxLink">
            <a:rPr lang="en-US" sz="1200" b="0" i="0" u="none" strike="noStrike" baseline="0">
              <a:solidFill>
                <a:srgbClr val="000000"/>
              </a:solidFill>
              <a:latin typeface="Kulim park"/>
            </a:rPr>
            <a:pPr/>
            <a:t> $61,905 </a:t>
          </a:fld>
          <a:endParaRPr lang="en-US" sz="1200" b="0" baseline="0">
            <a:solidFill>
              <a:schemeClr val="bg2">
                <a:lumMod val="10000"/>
              </a:schemeClr>
            </a:solidFill>
            <a:latin typeface="Kulim park"/>
          </a:endParaRPr>
        </a:p>
      </xdr:txBody>
    </xdr:sp>
    <xdr:clientData/>
  </xdr:oneCellAnchor>
  <xdr:oneCellAnchor>
    <xdr:from>
      <xdr:col>7</xdr:col>
      <xdr:colOff>604340</xdr:colOff>
      <xdr:row>40</xdr:row>
      <xdr:rowOff>46481</xdr:rowOff>
    </xdr:from>
    <xdr:ext cx="1203617" cy="282193"/>
    <xdr:sp macro="" textlink="Pivot!H16">
      <xdr:nvSpPr>
        <xdr:cNvPr id="64" name="TextBox 63">
          <a:extLst>
            <a:ext uri="{FF2B5EF4-FFF2-40B4-BE49-F238E27FC236}">
              <a16:creationId xmlns:a16="http://schemas.microsoft.com/office/drawing/2014/main" id="{63D7AE96-61B1-4F4E-996B-29529855AB4E}"/>
            </a:ext>
          </a:extLst>
        </xdr:cNvPr>
        <xdr:cNvSpPr txBox="1"/>
      </xdr:nvSpPr>
      <xdr:spPr>
        <a:xfrm>
          <a:off x="4851784" y="7384259"/>
          <a:ext cx="1203617" cy="28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35354A4-F8E2-44BB-B6EC-2BFE045814CE}" type="TxLink">
            <a:rPr lang="en-US" sz="1200" b="0" i="0" u="none" strike="noStrike">
              <a:solidFill>
                <a:srgbClr val="000000"/>
              </a:solidFill>
              <a:latin typeface="Kulim park"/>
            </a:rPr>
            <a:pPr/>
            <a:t> $51,360 </a:t>
          </a:fld>
          <a:endParaRPr lang="en-US" sz="1200" b="0" baseline="0">
            <a:solidFill>
              <a:schemeClr val="bg2">
                <a:lumMod val="10000"/>
              </a:schemeClr>
            </a:solidFill>
            <a:latin typeface="Kulim park"/>
          </a:endParaRPr>
        </a:p>
      </xdr:txBody>
    </xdr:sp>
    <xdr:clientData/>
  </xdr:oneCellAnchor>
  <xdr:twoCellAnchor>
    <xdr:from>
      <xdr:col>5</xdr:col>
      <xdr:colOff>211080</xdr:colOff>
      <xdr:row>30</xdr:row>
      <xdr:rowOff>89747</xdr:rowOff>
    </xdr:from>
    <xdr:to>
      <xdr:col>5</xdr:col>
      <xdr:colOff>590175</xdr:colOff>
      <xdr:row>32</xdr:row>
      <xdr:rowOff>110702</xdr:rowOff>
    </xdr:to>
    <xdr:sp macro="" textlink="">
      <xdr:nvSpPr>
        <xdr:cNvPr id="79" name="Oval 78">
          <a:extLst>
            <a:ext uri="{FF2B5EF4-FFF2-40B4-BE49-F238E27FC236}">
              <a16:creationId xmlns:a16="http://schemas.microsoft.com/office/drawing/2014/main" id="{5F075440-E4EF-E03B-3A20-6B7145B7DE3A}"/>
            </a:ext>
          </a:extLst>
        </xdr:cNvPr>
        <xdr:cNvSpPr/>
      </xdr:nvSpPr>
      <xdr:spPr>
        <a:xfrm>
          <a:off x="3244969" y="5593080"/>
          <a:ext cx="379095" cy="387844"/>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261703</xdr:colOff>
      <xdr:row>30</xdr:row>
      <xdr:rowOff>151291</xdr:rowOff>
    </xdr:from>
    <xdr:to>
      <xdr:col>5</xdr:col>
      <xdr:colOff>541644</xdr:colOff>
      <xdr:row>32</xdr:row>
      <xdr:rowOff>67574</xdr:rowOff>
    </xdr:to>
    <xdr:pic>
      <xdr:nvPicPr>
        <xdr:cNvPr id="78" name="Graphic 77" descr="Lashes with solid fill">
          <a:extLst>
            <a:ext uri="{FF2B5EF4-FFF2-40B4-BE49-F238E27FC236}">
              <a16:creationId xmlns:a16="http://schemas.microsoft.com/office/drawing/2014/main" id="{594BA4B3-6422-0876-98EA-ED7B7700F0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0800000" flipH="1" flipV="1">
          <a:off x="3295592" y="5654624"/>
          <a:ext cx="279941" cy="283172"/>
        </a:xfrm>
        <a:prstGeom prst="rect">
          <a:avLst/>
        </a:prstGeom>
      </xdr:spPr>
    </xdr:pic>
    <xdr:clientData/>
  </xdr:twoCellAnchor>
  <xdr:twoCellAnchor>
    <xdr:from>
      <xdr:col>5</xdr:col>
      <xdr:colOff>230958</xdr:colOff>
      <xdr:row>43</xdr:row>
      <xdr:rowOff>23375</xdr:rowOff>
    </xdr:from>
    <xdr:to>
      <xdr:col>5</xdr:col>
      <xdr:colOff>606679</xdr:colOff>
      <xdr:row>45</xdr:row>
      <xdr:rowOff>44330</xdr:rowOff>
    </xdr:to>
    <xdr:sp macro="" textlink="">
      <xdr:nvSpPr>
        <xdr:cNvPr id="80" name="Oval 79">
          <a:extLst>
            <a:ext uri="{FF2B5EF4-FFF2-40B4-BE49-F238E27FC236}">
              <a16:creationId xmlns:a16="http://schemas.microsoft.com/office/drawing/2014/main" id="{13DBAC6B-5DB5-4E88-93F1-B2C390898F0E}"/>
            </a:ext>
          </a:extLst>
        </xdr:cNvPr>
        <xdr:cNvSpPr/>
      </xdr:nvSpPr>
      <xdr:spPr>
        <a:xfrm>
          <a:off x="3264847" y="7911486"/>
          <a:ext cx="375721" cy="387844"/>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221019</xdr:colOff>
      <xdr:row>39</xdr:row>
      <xdr:rowOff>176632</xdr:rowOff>
    </xdr:from>
    <xdr:to>
      <xdr:col>5</xdr:col>
      <xdr:colOff>600114</xdr:colOff>
      <xdr:row>42</xdr:row>
      <xdr:rowOff>14376</xdr:rowOff>
    </xdr:to>
    <xdr:sp macro="" textlink="">
      <xdr:nvSpPr>
        <xdr:cNvPr id="81" name="Oval 80">
          <a:extLst>
            <a:ext uri="{FF2B5EF4-FFF2-40B4-BE49-F238E27FC236}">
              <a16:creationId xmlns:a16="http://schemas.microsoft.com/office/drawing/2014/main" id="{97227C28-B16D-4B1B-B89E-2E6BEE29F99A}"/>
            </a:ext>
          </a:extLst>
        </xdr:cNvPr>
        <xdr:cNvSpPr/>
      </xdr:nvSpPr>
      <xdr:spPr>
        <a:xfrm>
          <a:off x="3254908" y="7330965"/>
          <a:ext cx="379095" cy="388078"/>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201141</xdr:colOff>
      <xdr:row>36</xdr:row>
      <xdr:rowOff>147670</xdr:rowOff>
    </xdr:from>
    <xdr:to>
      <xdr:col>5</xdr:col>
      <xdr:colOff>580236</xdr:colOff>
      <xdr:row>38</xdr:row>
      <xdr:rowOff>168625</xdr:rowOff>
    </xdr:to>
    <xdr:sp macro="" textlink="">
      <xdr:nvSpPr>
        <xdr:cNvPr id="82" name="Oval 81">
          <a:extLst>
            <a:ext uri="{FF2B5EF4-FFF2-40B4-BE49-F238E27FC236}">
              <a16:creationId xmlns:a16="http://schemas.microsoft.com/office/drawing/2014/main" id="{A25ACFE8-67EB-46C5-A3C2-024E89EACC02}"/>
            </a:ext>
          </a:extLst>
        </xdr:cNvPr>
        <xdr:cNvSpPr/>
      </xdr:nvSpPr>
      <xdr:spPr>
        <a:xfrm>
          <a:off x="3249141" y="6731350"/>
          <a:ext cx="379095" cy="386715"/>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191202</xdr:colOff>
      <xdr:row>33</xdr:row>
      <xdr:rowOff>118707</xdr:rowOff>
    </xdr:from>
    <xdr:to>
      <xdr:col>5</xdr:col>
      <xdr:colOff>570297</xdr:colOff>
      <xdr:row>35</xdr:row>
      <xdr:rowOff>139663</xdr:rowOff>
    </xdr:to>
    <xdr:sp macro="" textlink="">
      <xdr:nvSpPr>
        <xdr:cNvPr id="83" name="Oval 82">
          <a:extLst>
            <a:ext uri="{FF2B5EF4-FFF2-40B4-BE49-F238E27FC236}">
              <a16:creationId xmlns:a16="http://schemas.microsoft.com/office/drawing/2014/main" id="{40761217-541C-4461-AE5B-6816FE969A0C}"/>
            </a:ext>
          </a:extLst>
        </xdr:cNvPr>
        <xdr:cNvSpPr/>
      </xdr:nvSpPr>
      <xdr:spPr>
        <a:xfrm>
          <a:off x="3225091" y="6172374"/>
          <a:ext cx="379095" cy="387845"/>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245117</xdr:colOff>
      <xdr:row>33</xdr:row>
      <xdr:rowOff>168407</xdr:rowOff>
    </xdr:from>
    <xdr:to>
      <xdr:col>5</xdr:col>
      <xdr:colOff>521556</xdr:colOff>
      <xdr:row>35</xdr:row>
      <xdr:rowOff>80748</xdr:rowOff>
    </xdr:to>
    <xdr:pic>
      <xdr:nvPicPr>
        <xdr:cNvPr id="76" name="Graphic 75" descr="Shirt with solid fill">
          <a:extLst>
            <a:ext uri="{FF2B5EF4-FFF2-40B4-BE49-F238E27FC236}">
              <a16:creationId xmlns:a16="http://schemas.microsoft.com/office/drawing/2014/main" id="{96D0A091-7509-3D4D-7692-7B69AEBFC21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10800000" flipH="1" flipV="1">
          <a:off x="3288608" y="6268916"/>
          <a:ext cx="276439" cy="282069"/>
        </a:xfrm>
        <a:prstGeom prst="rect">
          <a:avLst/>
        </a:prstGeom>
      </xdr:spPr>
    </xdr:pic>
    <xdr:clientData/>
  </xdr:twoCellAnchor>
  <xdr:twoCellAnchor editAs="oneCell">
    <xdr:from>
      <xdr:col>5</xdr:col>
      <xdr:colOff>244257</xdr:colOff>
      <xdr:row>37</xdr:row>
      <xdr:rowOff>5955</xdr:rowOff>
    </xdr:from>
    <xdr:to>
      <xdr:col>5</xdr:col>
      <xdr:colOff>537821</xdr:colOff>
      <xdr:row>38</xdr:row>
      <xdr:rowOff>119304</xdr:rowOff>
    </xdr:to>
    <xdr:pic>
      <xdr:nvPicPr>
        <xdr:cNvPr id="74" name="Graphic 73" descr="Laptop with solid fill">
          <a:extLst>
            <a:ext uri="{FF2B5EF4-FFF2-40B4-BE49-F238E27FC236}">
              <a16:creationId xmlns:a16="http://schemas.microsoft.com/office/drawing/2014/main" id="{B668D161-EB96-A880-890E-BB436D349AB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rot="10800000" flipH="1" flipV="1">
          <a:off x="3278146" y="6793399"/>
          <a:ext cx="293564" cy="296794"/>
        </a:xfrm>
        <a:prstGeom prst="rect">
          <a:avLst/>
        </a:prstGeom>
      </xdr:spPr>
    </xdr:pic>
    <xdr:clientData/>
  </xdr:twoCellAnchor>
  <xdr:twoCellAnchor editAs="oneCell">
    <xdr:from>
      <xdr:col>5</xdr:col>
      <xdr:colOff>264879</xdr:colOff>
      <xdr:row>43</xdr:row>
      <xdr:rowOff>70158</xdr:rowOff>
    </xdr:from>
    <xdr:to>
      <xdr:col>5</xdr:col>
      <xdr:colOff>570006</xdr:colOff>
      <xdr:row>45</xdr:row>
      <xdr:rowOff>10767</xdr:rowOff>
    </xdr:to>
    <xdr:pic>
      <xdr:nvPicPr>
        <xdr:cNvPr id="70" name="Graphic 69" descr="Soccer ball with solid fill">
          <a:extLst>
            <a:ext uri="{FF2B5EF4-FFF2-40B4-BE49-F238E27FC236}">
              <a16:creationId xmlns:a16="http://schemas.microsoft.com/office/drawing/2014/main" id="{7540BBC8-29EB-E906-98A5-BC05AEDBB8F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0800000" flipH="1" flipV="1">
          <a:off x="3298768" y="7958269"/>
          <a:ext cx="305127" cy="307498"/>
        </a:xfrm>
        <a:prstGeom prst="rect">
          <a:avLst/>
        </a:prstGeom>
      </xdr:spPr>
    </xdr:pic>
    <xdr:clientData/>
  </xdr:twoCellAnchor>
  <xdr:twoCellAnchor editAs="oneCell">
    <xdr:from>
      <xdr:col>5</xdr:col>
      <xdr:colOff>278170</xdr:colOff>
      <xdr:row>40</xdr:row>
      <xdr:rowOff>33295</xdr:rowOff>
    </xdr:from>
    <xdr:to>
      <xdr:col>5</xdr:col>
      <xdr:colOff>544508</xdr:colOff>
      <xdr:row>41</xdr:row>
      <xdr:rowOff>119963</xdr:rowOff>
    </xdr:to>
    <xdr:pic>
      <xdr:nvPicPr>
        <xdr:cNvPr id="72" name="Graphic 71" descr="House with solid fill">
          <a:extLst>
            <a:ext uri="{FF2B5EF4-FFF2-40B4-BE49-F238E27FC236}">
              <a16:creationId xmlns:a16="http://schemas.microsoft.com/office/drawing/2014/main" id="{3EE84539-1BC5-AC27-0F7E-4DE28BBA20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rot="10800000" flipH="1" flipV="1">
          <a:off x="3312059" y="7371073"/>
          <a:ext cx="266338" cy="270112"/>
        </a:xfrm>
        <a:prstGeom prst="rect">
          <a:avLst/>
        </a:prstGeom>
      </xdr:spPr>
    </xdr:pic>
    <xdr:clientData/>
  </xdr:twoCellAnchor>
  <xdr:twoCellAnchor>
    <xdr:from>
      <xdr:col>10</xdr:col>
      <xdr:colOff>94991</xdr:colOff>
      <xdr:row>17</xdr:row>
      <xdr:rowOff>114588</xdr:rowOff>
    </xdr:from>
    <xdr:to>
      <xdr:col>15</xdr:col>
      <xdr:colOff>526816</xdr:colOff>
      <xdr:row>31</xdr:row>
      <xdr:rowOff>122296</xdr:rowOff>
    </xdr:to>
    <xdr:sp macro="" textlink="">
      <xdr:nvSpPr>
        <xdr:cNvPr id="84" name="Rectangle: Rounded Corners 83">
          <a:extLst>
            <a:ext uri="{FF2B5EF4-FFF2-40B4-BE49-F238E27FC236}">
              <a16:creationId xmlns:a16="http://schemas.microsoft.com/office/drawing/2014/main" id="{24E129D7-47A7-469B-BB5E-6A8FF6FA6C6D}"/>
            </a:ext>
          </a:extLst>
        </xdr:cNvPr>
        <xdr:cNvSpPr/>
      </xdr:nvSpPr>
      <xdr:spPr>
        <a:xfrm>
          <a:off x="6209806" y="3153181"/>
          <a:ext cx="3489232" cy="2510078"/>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10</xdr:col>
      <xdr:colOff>158279</xdr:colOff>
      <xdr:row>17</xdr:row>
      <xdr:rowOff>159124</xdr:rowOff>
    </xdr:from>
    <xdr:ext cx="1896553" cy="295530"/>
    <xdr:sp macro="" textlink="Pivot!AM33">
      <xdr:nvSpPr>
        <xdr:cNvPr id="86" name="TextBox 85">
          <a:extLst>
            <a:ext uri="{FF2B5EF4-FFF2-40B4-BE49-F238E27FC236}">
              <a16:creationId xmlns:a16="http://schemas.microsoft.com/office/drawing/2014/main" id="{DC6B38CD-2872-44ED-827A-6EFEC5C702A8}"/>
            </a:ext>
          </a:extLst>
        </xdr:cNvPr>
        <xdr:cNvSpPr txBox="1"/>
      </xdr:nvSpPr>
      <xdr:spPr>
        <a:xfrm>
          <a:off x="6237155" y="3288461"/>
          <a:ext cx="1896553" cy="295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SALES BY REGION</a:t>
          </a:r>
          <a:endParaRPr lang="en-US" sz="14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twoCellAnchor>
    <xdr:from>
      <xdr:col>16</xdr:col>
      <xdr:colOff>162885</xdr:colOff>
      <xdr:row>17</xdr:row>
      <xdr:rowOff>91507</xdr:rowOff>
    </xdr:from>
    <xdr:to>
      <xdr:col>21</xdr:col>
      <xdr:colOff>426822</xdr:colOff>
      <xdr:row>31</xdr:row>
      <xdr:rowOff>110582</xdr:rowOff>
    </xdr:to>
    <xdr:sp macro="" textlink="">
      <xdr:nvSpPr>
        <xdr:cNvPr id="10" name="Rectangle: Rounded Corners 9">
          <a:extLst>
            <a:ext uri="{FF2B5EF4-FFF2-40B4-BE49-F238E27FC236}">
              <a16:creationId xmlns:a16="http://schemas.microsoft.com/office/drawing/2014/main" id="{62888A5F-52E4-4A07-B3A4-280A949EBD26}"/>
            </a:ext>
          </a:extLst>
        </xdr:cNvPr>
        <xdr:cNvSpPr/>
      </xdr:nvSpPr>
      <xdr:spPr>
        <a:xfrm>
          <a:off x="9946589" y="3130100"/>
          <a:ext cx="3321344" cy="2521445"/>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16</xdr:col>
      <xdr:colOff>336164</xdr:colOff>
      <xdr:row>17</xdr:row>
      <xdr:rowOff>131191</xdr:rowOff>
    </xdr:from>
    <xdr:ext cx="2100285" cy="498726"/>
    <xdr:sp macro="" textlink="Pivot!C17">
      <xdr:nvSpPr>
        <xdr:cNvPr id="11" name="TextBox 10">
          <a:extLst>
            <a:ext uri="{FF2B5EF4-FFF2-40B4-BE49-F238E27FC236}">
              <a16:creationId xmlns:a16="http://schemas.microsoft.com/office/drawing/2014/main" id="{2BCBE602-F301-4679-911B-B32A736EB7B9}"/>
            </a:ext>
          </a:extLst>
        </xdr:cNvPr>
        <xdr:cNvSpPr txBox="1"/>
      </xdr:nvSpPr>
      <xdr:spPr>
        <a:xfrm>
          <a:off x="10119868" y="3169784"/>
          <a:ext cx="2100285" cy="498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RANKING OF REGIONAL MANAGER</a:t>
          </a:r>
          <a:endParaRPr lang="en-US" sz="14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oneCellAnchor>
    <xdr:from>
      <xdr:col>17</xdr:col>
      <xdr:colOff>263544</xdr:colOff>
      <xdr:row>21</xdr:row>
      <xdr:rowOff>27680</xdr:rowOff>
    </xdr:from>
    <xdr:ext cx="1203617" cy="345544"/>
    <xdr:sp macro="" textlink="Pivot!Q13">
      <xdr:nvSpPr>
        <xdr:cNvPr id="12" name="TextBox 11">
          <a:extLst>
            <a:ext uri="{FF2B5EF4-FFF2-40B4-BE49-F238E27FC236}">
              <a16:creationId xmlns:a16="http://schemas.microsoft.com/office/drawing/2014/main" id="{4DB46E2D-7070-4ADE-A2EE-3120191ED88F}"/>
            </a:ext>
          </a:extLst>
        </xdr:cNvPr>
        <xdr:cNvSpPr txBox="1"/>
      </xdr:nvSpPr>
      <xdr:spPr>
        <a:xfrm>
          <a:off x="10658729" y="3781236"/>
          <a:ext cx="120361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124B9D3-690F-4327-9041-34B76FBC2470}" type="TxLink">
            <a:rPr lang="en-US" sz="1600" b="0" i="0" u="none" strike="noStrike" baseline="0">
              <a:solidFill>
                <a:srgbClr val="000000"/>
              </a:solidFill>
              <a:latin typeface="Aptos Narrow"/>
            </a:rPr>
            <a:pPr/>
            <a:t>Lisa White</a:t>
          </a:fld>
          <a:endParaRPr lang="en-US" sz="1600" b="0">
            <a:solidFill>
              <a:schemeClr val="bg2">
                <a:lumMod val="10000"/>
              </a:schemeClr>
            </a:solidFill>
            <a:latin typeface="Kulim park"/>
          </a:endParaRPr>
        </a:p>
      </xdr:txBody>
    </xdr:sp>
    <xdr:clientData/>
  </xdr:oneCellAnchor>
  <xdr:oneCellAnchor>
    <xdr:from>
      <xdr:col>17</xdr:col>
      <xdr:colOff>254082</xdr:colOff>
      <xdr:row>23</xdr:row>
      <xdr:rowOff>157667</xdr:rowOff>
    </xdr:from>
    <xdr:ext cx="1203617" cy="345544"/>
    <xdr:sp macro="" textlink="Pivot!Q14">
      <xdr:nvSpPr>
        <xdr:cNvPr id="14" name="TextBox 13">
          <a:extLst>
            <a:ext uri="{FF2B5EF4-FFF2-40B4-BE49-F238E27FC236}">
              <a16:creationId xmlns:a16="http://schemas.microsoft.com/office/drawing/2014/main" id="{7CB3DB90-9E2C-4C2A-9246-322D8384E0D2}"/>
            </a:ext>
          </a:extLst>
        </xdr:cNvPr>
        <xdr:cNvSpPr txBox="1"/>
      </xdr:nvSpPr>
      <xdr:spPr>
        <a:xfrm>
          <a:off x="10649267" y="4268704"/>
          <a:ext cx="120361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DB9D852-9C1A-416A-9195-90234D5A0F8F}" type="TxLink">
            <a:rPr lang="en-US" sz="1600" b="0" i="0" u="none" strike="noStrike" baseline="0">
              <a:solidFill>
                <a:srgbClr val="000000"/>
              </a:solidFill>
              <a:latin typeface="Aptos Narrow"/>
            </a:rPr>
            <a:pPr/>
            <a:t>Mark Davis</a:t>
          </a:fld>
          <a:endParaRPr lang="en-US" sz="1600" b="0">
            <a:solidFill>
              <a:schemeClr val="bg2">
                <a:lumMod val="10000"/>
              </a:schemeClr>
            </a:solidFill>
            <a:latin typeface="Kulim park"/>
          </a:endParaRPr>
        </a:p>
      </xdr:txBody>
    </xdr:sp>
    <xdr:clientData/>
  </xdr:oneCellAnchor>
  <xdr:oneCellAnchor>
    <xdr:from>
      <xdr:col>17</xdr:col>
      <xdr:colOff>274502</xdr:colOff>
      <xdr:row>26</xdr:row>
      <xdr:rowOff>108361</xdr:rowOff>
    </xdr:from>
    <xdr:ext cx="1439736" cy="345544"/>
    <xdr:sp macro="" textlink="Pivot!Q15">
      <xdr:nvSpPr>
        <xdr:cNvPr id="15" name="TextBox 14">
          <a:extLst>
            <a:ext uri="{FF2B5EF4-FFF2-40B4-BE49-F238E27FC236}">
              <a16:creationId xmlns:a16="http://schemas.microsoft.com/office/drawing/2014/main" id="{4FDBFF56-BD50-49CC-89FD-0F80C05B9456}"/>
            </a:ext>
          </a:extLst>
        </xdr:cNvPr>
        <xdr:cNvSpPr txBox="1"/>
      </xdr:nvSpPr>
      <xdr:spPr>
        <a:xfrm>
          <a:off x="10669687" y="4755620"/>
          <a:ext cx="143973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EECCD34-FFCE-4255-B779-81DAC22B0A06}" type="TxLink">
            <a:rPr lang="en-US" sz="1600" b="0" i="0" u="none" strike="noStrike" baseline="0">
              <a:solidFill>
                <a:srgbClr val="000000"/>
              </a:solidFill>
              <a:latin typeface="Aptos Narrow"/>
            </a:rPr>
            <a:pPr/>
            <a:t>Sarah Johnson</a:t>
          </a:fld>
          <a:endParaRPr lang="en-US" sz="1600" b="0">
            <a:solidFill>
              <a:schemeClr val="bg2">
                <a:lumMod val="10000"/>
              </a:schemeClr>
            </a:solidFill>
            <a:latin typeface="Kulim park"/>
          </a:endParaRPr>
        </a:p>
      </xdr:txBody>
    </xdr:sp>
    <xdr:clientData/>
  </xdr:oneCellAnchor>
  <xdr:oneCellAnchor>
    <xdr:from>
      <xdr:col>17</xdr:col>
      <xdr:colOff>294922</xdr:colOff>
      <xdr:row>29</xdr:row>
      <xdr:rowOff>59056</xdr:rowOff>
    </xdr:from>
    <xdr:ext cx="1203617" cy="345544"/>
    <xdr:sp macro="" textlink="Pivot!Q16">
      <xdr:nvSpPr>
        <xdr:cNvPr id="38" name="TextBox 37">
          <a:extLst>
            <a:ext uri="{FF2B5EF4-FFF2-40B4-BE49-F238E27FC236}">
              <a16:creationId xmlns:a16="http://schemas.microsoft.com/office/drawing/2014/main" id="{3D8EBBC4-D1F9-4358-BB97-C95D359C1F6D}"/>
            </a:ext>
          </a:extLst>
        </xdr:cNvPr>
        <xdr:cNvSpPr txBox="1"/>
      </xdr:nvSpPr>
      <xdr:spPr>
        <a:xfrm>
          <a:off x="10690107" y="5242537"/>
          <a:ext cx="120361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271FEE-89D4-4142-8390-EC26216E8B5D}" type="TxLink">
            <a:rPr lang="en-US" sz="1600" b="0" i="0" u="none" strike="noStrike" baseline="0">
              <a:solidFill>
                <a:srgbClr val="000000"/>
              </a:solidFill>
              <a:latin typeface="Aptos Narrow"/>
            </a:rPr>
            <a:pPr/>
            <a:t>Tom Brown</a:t>
          </a:fld>
          <a:endParaRPr lang="en-US" sz="1600" b="0">
            <a:solidFill>
              <a:schemeClr val="bg2">
                <a:lumMod val="10000"/>
              </a:schemeClr>
            </a:solidFill>
            <a:latin typeface="Kulim park"/>
          </a:endParaRPr>
        </a:p>
      </xdr:txBody>
    </xdr:sp>
    <xdr:clientData/>
  </xdr:oneCellAnchor>
  <xdr:oneCellAnchor>
    <xdr:from>
      <xdr:col>19</xdr:col>
      <xdr:colOff>512374</xdr:colOff>
      <xdr:row>21</xdr:row>
      <xdr:rowOff>45610</xdr:rowOff>
    </xdr:from>
    <xdr:ext cx="1203617" cy="329642"/>
    <xdr:sp macro="" textlink="Pivot!R13">
      <xdr:nvSpPr>
        <xdr:cNvPr id="40" name="TextBox 39">
          <a:extLst>
            <a:ext uri="{FF2B5EF4-FFF2-40B4-BE49-F238E27FC236}">
              <a16:creationId xmlns:a16="http://schemas.microsoft.com/office/drawing/2014/main" id="{9921F0CD-3980-4CFA-A551-1E7C6939C1F7}"/>
            </a:ext>
          </a:extLst>
        </xdr:cNvPr>
        <xdr:cNvSpPr txBox="1"/>
      </xdr:nvSpPr>
      <xdr:spPr>
        <a:xfrm>
          <a:off x="12130522" y="3799166"/>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3F1DC8D-1EE3-46D2-ADBA-0B028545FB3D}" type="TxLink">
            <a:rPr lang="en-US" sz="1500" b="0" i="0" u="none" strike="noStrike" baseline="0">
              <a:solidFill>
                <a:srgbClr val="000000"/>
              </a:solidFill>
              <a:latin typeface="Kalim park"/>
            </a:rPr>
            <a:pPr/>
            <a:t> $48,099 </a:t>
          </a:fld>
          <a:endParaRPr lang="en-US" sz="1500" b="0">
            <a:solidFill>
              <a:schemeClr val="bg2">
                <a:lumMod val="10000"/>
              </a:schemeClr>
            </a:solidFill>
            <a:latin typeface="Kalim park"/>
          </a:endParaRPr>
        </a:p>
      </xdr:txBody>
    </xdr:sp>
    <xdr:clientData/>
  </xdr:oneCellAnchor>
  <xdr:oneCellAnchor>
    <xdr:from>
      <xdr:col>19</xdr:col>
      <xdr:colOff>502912</xdr:colOff>
      <xdr:row>23</xdr:row>
      <xdr:rowOff>175044</xdr:rowOff>
    </xdr:from>
    <xdr:ext cx="1203617" cy="329642"/>
    <xdr:sp macro="" textlink="Pivot!R14">
      <xdr:nvSpPr>
        <xdr:cNvPr id="41" name="TextBox 40">
          <a:extLst>
            <a:ext uri="{FF2B5EF4-FFF2-40B4-BE49-F238E27FC236}">
              <a16:creationId xmlns:a16="http://schemas.microsoft.com/office/drawing/2014/main" id="{AF707373-D218-403F-AAC7-ABDBD3D5EBE4}"/>
            </a:ext>
          </a:extLst>
        </xdr:cNvPr>
        <xdr:cNvSpPr txBox="1"/>
      </xdr:nvSpPr>
      <xdr:spPr>
        <a:xfrm>
          <a:off x="12121060" y="4286081"/>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D605D08-5A85-4BEE-92B3-EC104616AB96}" type="TxLink">
            <a:rPr lang="en-US" sz="1500" b="0" i="0" u="none" strike="noStrike" baseline="0">
              <a:solidFill>
                <a:srgbClr val="000000"/>
              </a:solidFill>
              <a:latin typeface="Kalim park"/>
            </a:rPr>
            <a:pPr/>
            <a:t> $43,680 </a:t>
          </a:fld>
          <a:endParaRPr lang="en-US" sz="1500" b="0">
            <a:solidFill>
              <a:schemeClr val="bg2">
                <a:lumMod val="10000"/>
              </a:schemeClr>
            </a:solidFill>
            <a:latin typeface="Kalim park"/>
          </a:endParaRPr>
        </a:p>
      </xdr:txBody>
    </xdr:sp>
    <xdr:clientData/>
  </xdr:oneCellAnchor>
  <xdr:oneCellAnchor>
    <xdr:from>
      <xdr:col>19</xdr:col>
      <xdr:colOff>523332</xdr:colOff>
      <xdr:row>26</xdr:row>
      <xdr:rowOff>126291</xdr:rowOff>
    </xdr:from>
    <xdr:ext cx="1439736" cy="329642"/>
    <xdr:sp macro="" textlink="Pivot!R15">
      <xdr:nvSpPr>
        <xdr:cNvPr id="42" name="TextBox 41">
          <a:extLst>
            <a:ext uri="{FF2B5EF4-FFF2-40B4-BE49-F238E27FC236}">
              <a16:creationId xmlns:a16="http://schemas.microsoft.com/office/drawing/2014/main" id="{321F7F9A-F7D4-454F-BFE0-99978CDB8AC4}"/>
            </a:ext>
          </a:extLst>
        </xdr:cNvPr>
        <xdr:cNvSpPr txBox="1"/>
      </xdr:nvSpPr>
      <xdr:spPr>
        <a:xfrm>
          <a:off x="12141480" y="4773550"/>
          <a:ext cx="1439736"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57216F4-0ED4-413E-95E0-978132D7155B}" type="TxLink">
            <a:rPr lang="en-US" sz="1500" b="0" i="0" u="none" strike="noStrike" baseline="0">
              <a:solidFill>
                <a:srgbClr val="000000"/>
              </a:solidFill>
              <a:latin typeface="Kalim park"/>
            </a:rPr>
            <a:pPr/>
            <a:t> $52,442 </a:t>
          </a:fld>
          <a:endParaRPr lang="en-US" sz="1500" b="0">
            <a:solidFill>
              <a:schemeClr val="bg2">
                <a:lumMod val="10000"/>
              </a:schemeClr>
            </a:solidFill>
            <a:latin typeface="Kalim park"/>
          </a:endParaRPr>
        </a:p>
      </xdr:txBody>
    </xdr:sp>
    <xdr:clientData/>
  </xdr:oneCellAnchor>
  <xdr:oneCellAnchor>
    <xdr:from>
      <xdr:col>19</xdr:col>
      <xdr:colOff>543752</xdr:colOff>
      <xdr:row>29</xdr:row>
      <xdr:rowOff>76986</xdr:rowOff>
    </xdr:from>
    <xdr:ext cx="1203617" cy="329642"/>
    <xdr:sp macro="" textlink="Pivot!R16">
      <xdr:nvSpPr>
        <xdr:cNvPr id="43" name="TextBox 42">
          <a:extLst>
            <a:ext uri="{FF2B5EF4-FFF2-40B4-BE49-F238E27FC236}">
              <a16:creationId xmlns:a16="http://schemas.microsoft.com/office/drawing/2014/main" id="{41DEC110-B3D8-4204-83BE-DC09E71DBB38}"/>
            </a:ext>
          </a:extLst>
        </xdr:cNvPr>
        <xdr:cNvSpPr txBox="1"/>
      </xdr:nvSpPr>
      <xdr:spPr>
        <a:xfrm>
          <a:off x="12161900" y="5260467"/>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19433BF-6C66-4A2F-B092-D3F45F297A35}" type="TxLink">
            <a:rPr lang="en-US" sz="1500" b="0" i="0" u="none" strike="noStrike" baseline="0">
              <a:solidFill>
                <a:srgbClr val="000000"/>
              </a:solidFill>
              <a:latin typeface="Kalim park"/>
            </a:rPr>
            <a:pPr/>
            <a:t> $64,551 </a:t>
          </a:fld>
          <a:endParaRPr lang="en-US" sz="1500" b="0">
            <a:solidFill>
              <a:schemeClr val="bg2">
                <a:lumMod val="10000"/>
              </a:schemeClr>
            </a:solidFill>
            <a:latin typeface="Kalim park"/>
          </a:endParaRPr>
        </a:p>
      </xdr:txBody>
    </xdr:sp>
    <xdr:clientData/>
  </xdr:oneCellAnchor>
  <xdr:twoCellAnchor>
    <xdr:from>
      <xdr:col>16</xdr:col>
      <xdr:colOff>468383</xdr:colOff>
      <xdr:row>21</xdr:row>
      <xdr:rowOff>91318</xdr:rowOff>
    </xdr:from>
    <xdr:to>
      <xdr:col>17</xdr:col>
      <xdr:colOff>162374</xdr:colOff>
      <xdr:row>23</xdr:row>
      <xdr:rowOff>11465</xdr:rowOff>
    </xdr:to>
    <xdr:sp macro="" textlink="">
      <xdr:nvSpPr>
        <xdr:cNvPr id="44" name="Oval 43">
          <a:extLst>
            <a:ext uri="{FF2B5EF4-FFF2-40B4-BE49-F238E27FC236}">
              <a16:creationId xmlns:a16="http://schemas.microsoft.com/office/drawing/2014/main" id="{FA9A586F-3AAA-7634-6028-03DC73ED7F8D}"/>
            </a:ext>
          </a:extLst>
        </xdr:cNvPr>
        <xdr:cNvSpPr/>
      </xdr:nvSpPr>
      <xdr:spPr>
        <a:xfrm>
          <a:off x="10252087" y="3844874"/>
          <a:ext cx="305472" cy="277628"/>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488644</xdr:colOff>
      <xdr:row>24</xdr:row>
      <xdr:rowOff>28755</xdr:rowOff>
    </xdr:from>
    <xdr:to>
      <xdr:col>17</xdr:col>
      <xdr:colOff>184516</xdr:colOff>
      <xdr:row>25</xdr:row>
      <xdr:rowOff>130111</xdr:rowOff>
    </xdr:to>
    <xdr:sp macro="" textlink="">
      <xdr:nvSpPr>
        <xdr:cNvPr id="45" name="Oval 44">
          <a:extLst>
            <a:ext uri="{FF2B5EF4-FFF2-40B4-BE49-F238E27FC236}">
              <a16:creationId xmlns:a16="http://schemas.microsoft.com/office/drawing/2014/main" id="{EAC2A94B-9D92-43DF-BD15-5C4C7806ACE4}"/>
            </a:ext>
          </a:extLst>
        </xdr:cNvPr>
        <xdr:cNvSpPr/>
      </xdr:nvSpPr>
      <xdr:spPr>
        <a:xfrm>
          <a:off x="10242244" y="4397555"/>
          <a:ext cx="305472" cy="283389"/>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495367</xdr:colOff>
      <xdr:row>26</xdr:row>
      <xdr:rowOff>157762</xdr:rowOff>
    </xdr:from>
    <xdr:to>
      <xdr:col>17</xdr:col>
      <xdr:colOff>187461</xdr:colOff>
      <xdr:row>28</xdr:row>
      <xdr:rowOff>77909</xdr:rowOff>
    </xdr:to>
    <xdr:sp macro="" textlink="">
      <xdr:nvSpPr>
        <xdr:cNvPr id="65" name="Oval 64">
          <a:extLst>
            <a:ext uri="{FF2B5EF4-FFF2-40B4-BE49-F238E27FC236}">
              <a16:creationId xmlns:a16="http://schemas.microsoft.com/office/drawing/2014/main" id="{1DF78DB7-C909-4FED-9652-C3665F02E308}"/>
            </a:ext>
          </a:extLst>
        </xdr:cNvPr>
        <xdr:cNvSpPr/>
      </xdr:nvSpPr>
      <xdr:spPr>
        <a:xfrm>
          <a:off x="10248967" y="4890629"/>
          <a:ext cx="301694" cy="284213"/>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518406</xdr:colOff>
      <xdr:row>29</xdr:row>
      <xdr:rowOff>84567</xdr:rowOff>
    </xdr:from>
    <xdr:to>
      <xdr:col>17</xdr:col>
      <xdr:colOff>210500</xdr:colOff>
      <xdr:row>31</xdr:row>
      <xdr:rowOff>4715</xdr:rowOff>
    </xdr:to>
    <xdr:sp macro="" textlink="">
      <xdr:nvSpPr>
        <xdr:cNvPr id="66" name="Oval 65">
          <a:extLst>
            <a:ext uri="{FF2B5EF4-FFF2-40B4-BE49-F238E27FC236}">
              <a16:creationId xmlns:a16="http://schemas.microsoft.com/office/drawing/2014/main" id="{FD21685B-5050-4DFE-AD9B-54979832D463}"/>
            </a:ext>
          </a:extLst>
        </xdr:cNvPr>
        <xdr:cNvSpPr/>
      </xdr:nvSpPr>
      <xdr:spPr>
        <a:xfrm>
          <a:off x="10272006" y="5363534"/>
          <a:ext cx="301694" cy="284214"/>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462494</xdr:colOff>
      <xdr:row>21</xdr:row>
      <xdr:rowOff>20588</xdr:rowOff>
    </xdr:from>
    <xdr:ext cx="300471" cy="405432"/>
    <xdr:sp macro="" textlink="Pivot!C17">
      <xdr:nvSpPr>
        <xdr:cNvPr id="67" name="TextBox 66">
          <a:extLst>
            <a:ext uri="{FF2B5EF4-FFF2-40B4-BE49-F238E27FC236}">
              <a16:creationId xmlns:a16="http://schemas.microsoft.com/office/drawing/2014/main" id="{2783586C-BEB6-4552-A3E0-E9BF5ECF02E8}"/>
            </a:ext>
          </a:extLst>
        </xdr:cNvPr>
        <xdr:cNvSpPr txBox="1"/>
      </xdr:nvSpPr>
      <xdr:spPr>
        <a:xfrm>
          <a:off x="10216094" y="3843288"/>
          <a:ext cx="30047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0" baseline="0">
              <a:solidFill>
                <a:schemeClr val="bg1"/>
              </a:solidFill>
              <a:latin typeface="Kulim park"/>
            </a:rPr>
            <a:t>1</a:t>
          </a:r>
          <a:endParaRPr lang="en-US" sz="2000" b="0">
            <a:solidFill>
              <a:schemeClr val="bg1"/>
            </a:solidFill>
            <a:latin typeface="Kulim park"/>
          </a:endParaRPr>
        </a:p>
      </xdr:txBody>
    </xdr:sp>
    <xdr:clientData/>
  </xdr:oneCellAnchor>
  <xdr:oneCellAnchor>
    <xdr:from>
      <xdr:col>16</xdr:col>
      <xdr:colOff>498318</xdr:colOff>
      <xdr:row>29</xdr:row>
      <xdr:rowOff>12785</xdr:rowOff>
    </xdr:from>
    <xdr:ext cx="300471" cy="405432"/>
    <xdr:sp macro="" textlink="Pivot!AI47">
      <xdr:nvSpPr>
        <xdr:cNvPr id="68" name="TextBox 67">
          <a:extLst>
            <a:ext uri="{FF2B5EF4-FFF2-40B4-BE49-F238E27FC236}">
              <a16:creationId xmlns:a16="http://schemas.microsoft.com/office/drawing/2014/main" id="{9E272E90-BAF8-402D-99E9-3D7EB9670BB9}"/>
            </a:ext>
          </a:extLst>
        </xdr:cNvPr>
        <xdr:cNvSpPr txBox="1"/>
      </xdr:nvSpPr>
      <xdr:spPr>
        <a:xfrm>
          <a:off x="10282022" y="5196266"/>
          <a:ext cx="30047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0" baseline="0">
              <a:solidFill>
                <a:schemeClr val="bg1"/>
              </a:solidFill>
              <a:latin typeface="Kulim park"/>
            </a:rPr>
            <a:t>4</a:t>
          </a:r>
          <a:endParaRPr lang="en-US" sz="2000" b="0">
            <a:solidFill>
              <a:schemeClr val="bg1"/>
            </a:solidFill>
            <a:latin typeface="Kulim park"/>
          </a:endParaRPr>
        </a:p>
      </xdr:txBody>
    </xdr:sp>
    <xdr:clientData/>
  </xdr:oneCellAnchor>
  <xdr:oneCellAnchor>
    <xdr:from>
      <xdr:col>16</xdr:col>
      <xdr:colOff>495981</xdr:colOff>
      <xdr:row>26</xdr:row>
      <xdr:rowOff>80533</xdr:rowOff>
    </xdr:from>
    <xdr:ext cx="300471" cy="405432"/>
    <xdr:sp macro="" textlink="Pivot!AI47">
      <xdr:nvSpPr>
        <xdr:cNvPr id="69" name="TextBox 68">
          <a:extLst>
            <a:ext uri="{FF2B5EF4-FFF2-40B4-BE49-F238E27FC236}">
              <a16:creationId xmlns:a16="http://schemas.microsoft.com/office/drawing/2014/main" id="{18B7C43F-DC45-4667-A32E-9A1055E4F915}"/>
            </a:ext>
          </a:extLst>
        </xdr:cNvPr>
        <xdr:cNvSpPr txBox="1"/>
      </xdr:nvSpPr>
      <xdr:spPr>
        <a:xfrm>
          <a:off x="10279685" y="4727792"/>
          <a:ext cx="30047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0" baseline="0">
              <a:solidFill>
                <a:schemeClr val="bg1"/>
              </a:solidFill>
              <a:latin typeface="Kulim park"/>
            </a:rPr>
            <a:t>3</a:t>
          </a:r>
          <a:endParaRPr lang="en-US" sz="2000" b="0">
            <a:solidFill>
              <a:schemeClr val="bg1"/>
            </a:solidFill>
            <a:latin typeface="Kulim park"/>
          </a:endParaRPr>
        </a:p>
      </xdr:txBody>
    </xdr:sp>
    <xdr:clientData/>
  </xdr:oneCellAnchor>
  <xdr:oneCellAnchor>
    <xdr:from>
      <xdr:col>16</xdr:col>
      <xdr:colOff>479412</xdr:colOff>
      <xdr:row>23</xdr:row>
      <xdr:rowOff>139939</xdr:rowOff>
    </xdr:from>
    <xdr:ext cx="300471" cy="405432"/>
    <xdr:sp macro="" textlink="Pivot!AI47">
      <xdr:nvSpPr>
        <xdr:cNvPr id="71" name="TextBox 70">
          <a:extLst>
            <a:ext uri="{FF2B5EF4-FFF2-40B4-BE49-F238E27FC236}">
              <a16:creationId xmlns:a16="http://schemas.microsoft.com/office/drawing/2014/main" id="{009B95D7-07DA-4F52-9EE5-9358ACFA811A}"/>
            </a:ext>
          </a:extLst>
        </xdr:cNvPr>
        <xdr:cNvSpPr txBox="1"/>
      </xdr:nvSpPr>
      <xdr:spPr>
        <a:xfrm>
          <a:off x="10263116" y="4250976"/>
          <a:ext cx="30047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0" baseline="0">
              <a:solidFill>
                <a:schemeClr val="bg1"/>
              </a:solidFill>
              <a:latin typeface="Kulim park"/>
            </a:rPr>
            <a:t>2</a:t>
          </a:r>
          <a:endParaRPr lang="en-US" sz="2000" b="0">
            <a:solidFill>
              <a:schemeClr val="bg1"/>
            </a:solidFill>
            <a:latin typeface="Kulim park"/>
          </a:endParaRPr>
        </a:p>
      </xdr:txBody>
    </xdr:sp>
    <xdr:clientData/>
  </xdr:oneCellAnchor>
  <xdr:twoCellAnchor>
    <xdr:from>
      <xdr:col>10</xdr:col>
      <xdr:colOff>178905</xdr:colOff>
      <xdr:row>19</xdr:row>
      <xdr:rowOff>59636</xdr:rowOff>
    </xdr:from>
    <xdr:to>
      <xdr:col>15</xdr:col>
      <xdr:colOff>395111</xdr:colOff>
      <xdr:row>30</xdr:row>
      <xdr:rowOff>150520</xdr:rowOff>
    </xdr:to>
    <xdr:graphicFrame macro="">
      <xdr:nvGraphicFramePr>
        <xdr:cNvPr id="73" name="Chart 72">
          <a:extLst>
            <a:ext uri="{FF2B5EF4-FFF2-40B4-BE49-F238E27FC236}">
              <a16:creationId xmlns:a16="http://schemas.microsoft.com/office/drawing/2014/main" id="{AF1A8C3F-6C0F-41C1-9D8B-174AA9735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100965</xdr:colOff>
      <xdr:row>33</xdr:row>
      <xdr:rowOff>17362</xdr:rowOff>
    </xdr:from>
    <xdr:to>
      <xdr:col>17</xdr:col>
      <xdr:colOff>287131</xdr:colOff>
      <xdr:row>46</xdr:row>
      <xdr:rowOff>22745</xdr:rowOff>
    </xdr:to>
    <xdr:sp macro="" textlink="">
      <xdr:nvSpPr>
        <xdr:cNvPr id="75" name="Rectangle: Rounded Corners 74">
          <a:extLst>
            <a:ext uri="{FF2B5EF4-FFF2-40B4-BE49-F238E27FC236}">
              <a16:creationId xmlns:a16="http://schemas.microsoft.com/office/drawing/2014/main" id="{ACBC14DF-79E4-4F70-A651-7A68A950CD6B}"/>
            </a:ext>
          </a:extLst>
        </xdr:cNvPr>
        <xdr:cNvSpPr/>
      </xdr:nvSpPr>
      <xdr:spPr>
        <a:xfrm>
          <a:off x="6174878" y="6212753"/>
          <a:ext cx="4437905" cy="2445992"/>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10</xdr:col>
      <xdr:colOff>150322</xdr:colOff>
      <xdr:row>33</xdr:row>
      <xdr:rowOff>31959</xdr:rowOff>
    </xdr:from>
    <xdr:ext cx="2550926" cy="295530"/>
    <xdr:sp macro="" textlink="Pivot!C17">
      <xdr:nvSpPr>
        <xdr:cNvPr id="77" name="TextBox 76">
          <a:extLst>
            <a:ext uri="{FF2B5EF4-FFF2-40B4-BE49-F238E27FC236}">
              <a16:creationId xmlns:a16="http://schemas.microsoft.com/office/drawing/2014/main" id="{3F5DF968-2408-448E-A2FD-BC1AFC945DA3}"/>
            </a:ext>
          </a:extLst>
        </xdr:cNvPr>
        <xdr:cNvSpPr txBox="1"/>
      </xdr:nvSpPr>
      <xdr:spPr>
        <a:xfrm>
          <a:off x="6229198" y="6106555"/>
          <a:ext cx="2550926" cy="295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TOTAL SALES BY MONTH</a:t>
          </a:r>
          <a:endParaRPr lang="en-US" sz="14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twoCellAnchor>
    <xdr:from>
      <xdr:col>10</xdr:col>
      <xdr:colOff>121478</xdr:colOff>
      <xdr:row>34</xdr:row>
      <xdr:rowOff>135568</xdr:rowOff>
    </xdr:from>
    <xdr:to>
      <xdr:col>17</xdr:col>
      <xdr:colOff>22086</xdr:colOff>
      <xdr:row>45</xdr:row>
      <xdr:rowOff>30463</xdr:rowOff>
    </xdr:to>
    <xdr:graphicFrame macro="">
      <xdr:nvGraphicFramePr>
        <xdr:cNvPr id="87" name="Chart 86">
          <a:extLst>
            <a:ext uri="{FF2B5EF4-FFF2-40B4-BE49-F238E27FC236}">
              <a16:creationId xmlns:a16="http://schemas.microsoft.com/office/drawing/2014/main" id="{C9A897ED-6094-4C3E-8713-5352FC234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501093</xdr:colOff>
      <xdr:row>32</xdr:row>
      <xdr:rowOff>153193</xdr:rowOff>
    </xdr:from>
    <xdr:to>
      <xdr:col>22</xdr:col>
      <xdr:colOff>291837</xdr:colOff>
      <xdr:row>46</xdr:row>
      <xdr:rowOff>69548</xdr:rowOff>
    </xdr:to>
    <xdr:sp macro="" textlink="">
      <xdr:nvSpPr>
        <xdr:cNvPr id="89" name="Rectangle: Rounded Corners 88">
          <a:extLst>
            <a:ext uri="{FF2B5EF4-FFF2-40B4-BE49-F238E27FC236}">
              <a16:creationId xmlns:a16="http://schemas.microsoft.com/office/drawing/2014/main" id="{A4715960-9408-4FF7-99E2-F454ECC62245}"/>
            </a:ext>
          </a:extLst>
        </xdr:cNvPr>
        <xdr:cNvSpPr/>
      </xdr:nvSpPr>
      <xdr:spPr>
        <a:xfrm>
          <a:off x="10826745" y="6160845"/>
          <a:ext cx="2827701" cy="2544703"/>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oneCellAnchor>
    <xdr:from>
      <xdr:col>17</xdr:col>
      <xdr:colOff>572129</xdr:colOff>
      <xdr:row>33</xdr:row>
      <xdr:rowOff>14772</xdr:rowOff>
    </xdr:from>
    <xdr:ext cx="1752776" cy="295530"/>
    <xdr:sp macro="" textlink="Pivot!C17">
      <xdr:nvSpPr>
        <xdr:cNvPr id="90" name="TextBox 89">
          <a:extLst>
            <a:ext uri="{FF2B5EF4-FFF2-40B4-BE49-F238E27FC236}">
              <a16:creationId xmlns:a16="http://schemas.microsoft.com/office/drawing/2014/main" id="{504AB75B-7B70-423D-A577-7099C0126579}"/>
            </a:ext>
          </a:extLst>
        </xdr:cNvPr>
        <xdr:cNvSpPr txBox="1"/>
      </xdr:nvSpPr>
      <xdr:spPr>
        <a:xfrm>
          <a:off x="10897781" y="6210163"/>
          <a:ext cx="1752776" cy="295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TOP 4 SELLERS</a:t>
          </a:r>
          <a:endParaRPr lang="en-US" sz="14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oneCellAnchor>
    <xdr:from>
      <xdr:col>18</xdr:col>
      <xdr:colOff>1569</xdr:colOff>
      <xdr:row>35</xdr:row>
      <xdr:rowOff>21890</xdr:rowOff>
    </xdr:from>
    <xdr:ext cx="1203617" cy="408830"/>
    <xdr:sp macro="" textlink="Pivot!B32">
      <xdr:nvSpPr>
        <xdr:cNvPr id="93" name="TextBox 92">
          <a:extLst>
            <a:ext uri="{FF2B5EF4-FFF2-40B4-BE49-F238E27FC236}">
              <a16:creationId xmlns:a16="http://schemas.microsoft.com/office/drawing/2014/main" id="{6E7F309F-7573-4A9D-BF54-74AB4A11F441}"/>
            </a:ext>
          </a:extLst>
        </xdr:cNvPr>
        <xdr:cNvSpPr txBox="1"/>
      </xdr:nvSpPr>
      <xdr:spPr>
        <a:xfrm>
          <a:off x="10934612" y="6592760"/>
          <a:ext cx="1203617" cy="408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8EE4F13-F804-4AF2-B1F5-E07BC2C74104}" type="TxLink">
            <a:rPr lang="en-US" sz="2000" b="0" i="0" u="none" strike="noStrike" baseline="0">
              <a:solidFill>
                <a:srgbClr val="000000"/>
              </a:solidFill>
              <a:latin typeface="Aptos Narrow"/>
            </a:rPr>
            <a:pPr/>
            <a:t>Alice</a:t>
          </a:fld>
          <a:endParaRPr lang="en-US" sz="2000" b="0">
            <a:solidFill>
              <a:schemeClr val="bg2">
                <a:lumMod val="10000"/>
              </a:schemeClr>
            </a:solidFill>
            <a:latin typeface="Kulim park"/>
          </a:endParaRPr>
        </a:p>
      </xdr:txBody>
    </xdr:sp>
    <xdr:clientData/>
  </xdr:oneCellAnchor>
  <xdr:oneCellAnchor>
    <xdr:from>
      <xdr:col>17</xdr:col>
      <xdr:colOff>599498</xdr:colOff>
      <xdr:row>37</xdr:row>
      <xdr:rowOff>149692</xdr:rowOff>
    </xdr:from>
    <xdr:ext cx="1203617" cy="408830"/>
    <xdr:sp macro="" textlink="Pivot!B33">
      <xdr:nvSpPr>
        <xdr:cNvPr id="94" name="TextBox 93">
          <a:extLst>
            <a:ext uri="{FF2B5EF4-FFF2-40B4-BE49-F238E27FC236}">
              <a16:creationId xmlns:a16="http://schemas.microsoft.com/office/drawing/2014/main" id="{19667BBA-FEC1-4CA6-9465-9BB97228F72D}"/>
            </a:ext>
          </a:extLst>
        </xdr:cNvPr>
        <xdr:cNvSpPr txBox="1"/>
      </xdr:nvSpPr>
      <xdr:spPr>
        <a:xfrm>
          <a:off x="10925150" y="7096040"/>
          <a:ext cx="1203617" cy="408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2EDAF30-0414-48AA-814C-6FDD78C9A766}" type="TxLink">
            <a:rPr lang="en-US" sz="2000" b="0" i="0" u="none" strike="noStrike" baseline="0">
              <a:solidFill>
                <a:srgbClr val="000000"/>
              </a:solidFill>
              <a:latin typeface="Aptos Narrow"/>
            </a:rPr>
            <a:pPr/>
            <a:t>Bob</a:t>
          </a:fld>
          <a:endParaRPr lang="en-US" sz="2000" b="0">
            <a:solidFill>
              <a:schemeClr val="bg2">
                <a:lumMod val="10000"/>
              </a:schemeClr>
            </a:solidFill>
            <a:latin typeface="Kulim park"/>
          </a:endParaRPr>
        </a:p>
      </xdr:txBody>
    </xdr:sp>
    <xdr:clientData/>
  </xdr:oneCellAnchor>
  <xdr:oneCellAnchor>
    <xdr:from>
      <xdr:col>18</xdr:col>
      <xdr:colOff>12527</xdr:colOff>
      <xdr:row>40</xdr:row>
      <xdr:rowOff>100386</xdr:rowOff>
    </xdr:from>
    <xdr:ext cx="1439736" cy="408830"/>
    <xdr:sp macro="" textlink="Pivot!B34">
      <xdr:nvSpPr>
        <xdr:cNvPr id="95" name="TextBox 94">
          <a:extLst>
            <a:ext uri="{FF2B5EF4-FFF2-40B4-BE49-F238E27FC236}">
              <a16:creationId xmlns:a16="http://schemas.microsoft.com/office/drawing/2014/main" id="{880295F5-CEBA-4585-8AD4-9FEA3A111E50}"/>
            </a:ext>
          </a:extLst>
        </xdr:cNvPr>
        <xdr:cNvSpPr txBox="1"/>
      </xdr:nvSpPr>
      <xdr:spPr>
        <a:xfrm>
          <a:off x="10945570" y="7609951"/>
          <a:ext cx="1439736" cy="408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C907130-3BBC-479E-BB8C-24C76C20E792}" type="TxLink">
            <a:rPr lang="en-US" sz="2000" b="0" i="0" u="none" strike="noStrike" baseline="0">
              <a:solidFill>
                <a:srgbClr val="000000"/>
              </a:solidFill>
              <a:latin typeface="Aptos Narrow"/>
            </a:rPr>
            <a:pPr/>
            <a:t>Charlie</a:t>
          </a:fld>
          <a:endParaRPr lang="en-US" sz="2000" b="0">
            <a:solidFill>
              <a:schemeClr val="bg2">
                <a:lumMod val="10000"/>
              </a:schemeClr>
            </a:solidFill>
            <a:latin typeface="Kulim park"/>
          </a:endParaRPr>
        </a:p>
      </xdr:txBody>
    </xdr:sp>
    <xdr:clientData/>
  </xdr:oneCellAnchor>
  <xdr:oneCellAnchor>
    <xdr:from>
      <xdr:col>18</xdr:col>
      <xdr:colOff>32947</xdr:colOff>
      <xdr:row>43</xdr:row>
      <xdr:rowOff>51080</xdr:rowOff>
    </xdr:from>
    <xdr:ext cx="1203617" cy="408830"/>
    <xdr:sp macro="" textlink="Pivot!B35">
      <xdr:nvSpPr>
        <xdr:cNvPr id="96" name="TextBox 95">
          <a:extLst>
            <a:ext uri="{FF2B5EF4-FFF2-40B4-BE49-F238E27FC236}">
              <a16:creationId xmlns:a16="http://schemas.microsoft.com/office/drawing/2014/main" id="{8C6B0E2E-4E17-4F7E-9FE3-B32016584185}"/>
            </a:ext>
          </a:extLst>
        </xdr:cNvPr>
        <xdr:cNvSpPr txBox="1"/>
      </xdr:nvSpPr>
      <xdr:spPr>
        <a:xfrm>
          <a:off x="10965990" y="8123863"/>
          <a:ext cx="1203617" cy="408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8A21F8F-1316-4C26-A33F-73285169CE93}" type="TxLink">
            <a:rPr lang="en-US" sz="2000" b="0" i="0" u="none" strike="noStrike" baseline="0">
              <a:solidFill>
                <a:srgbClr val="000000"/>
              </a:solidFill>
              <a:latin typeface="Aptos Narrow"/>
            </a:rPr>
            <a:pPr/>
            <a:t>Diana</a:t>
          </a:fld>
          <a:endParaRPr lang="en-US" sz="2000" b="0">
            <a:solidFill>
              <a:schemeClr val="bg2">
                <a:lumMod val="10000"/>
              </a:schemeClr>
            </a:solidFill>
            <a:latin typeface="Kulim park"/>
          </a:endParaRPr>
        </a:p>
      </xdr:txBody>
    </xdr:sp>
    <xdr:clientData/>
  </xdr:oneCellAnchor>
  <xdr:oneCellAnchor>
    <xdr:from>
      <xdr:col>20</xdr:col>
      <xdr:colOff>477477</xdr:colOff>
      <xdr:row>35</xdr:row>
      <xdr:rowOff>37635</xdr:rowOff>
    </xdr:from>
    <xdr:ext cx="1203617" cy="329642"/>
    <xdr:sp macro="" textlink="Pivot!C32">
      <xdr:nvSpPr>
        <xdr:cNvPr id="97" name="TextBox 96">
          <a:extLst>
            <a:ext uri="{FF2B5EF4-FFF2-40B4-BE49-F238E27FC236}">
              <a16:creationId xmlns:a16="http://schemas.microsoft.com/office/drawing/2014/main" id="{A3FD847A-7DE5-4C2E-A014-34B57397CCAE}"/>
            </a:ext>
          </a:extLst>
        </xdr:cNvPr>
        <xdr:cNvSpPr txBox="1"/>
      </xdr:nvSpPr>
      <xdr:spPr>
        <a:xfrm>
          <a:off x="12625303" y="6608505"/>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0F1443C-7C4A-4878-9008-7C046AB3F061}" type="TxLink">
            <a:rPr lang="en-US" sz="1500" b="0" i="0" u="none" strike="noStrike" baseline="0">
              <a:solidFill>
                <a:srgbClr val="000000"/>
              </a:solidFill>
              <a:latin typeface="Aptos Narrow"/>
            </a:rPr>
            <a:pPr/>
            <a:t> $45,223 </a:t>
          </a:fld>
          <a:endParaRPr lang="en-US" sz="1500" b="0">
            <a:solidFill>
              <a:schemeClr val="bg2">
                <a:lumMod val="10000"/>
              </a:schemeClr>
            </a:solidFill>
            <a:latin typeface="Kalim park"/>
          </a:endParaRPr>
        </a:p>
      </xdr:txBody>
    </xdr:sp>
    <xdr:clientData/>
  </xdr:oneCellAnchor>
  <xdr:oneCellAnchor>
    <xdr:from>
      <xdr:col>20</xdr:col>
      <xdr:colOff>468015</xdr:colOff>
      <xdr:row>37</xdr:row>
      <xdr:rowOff>171942</xdr:rowOff>
    </xdr:from>
    <xdr:ext cx="1203617" cy="329642"/>
    <xdr:sp macro="" textlink="Pivot!C33">
      <xdr:nvSpPr>
        <xdr:cNvPr id="98" name="TextBox 97">
          <a:extLst>
            <a:ext uri="{FF2B5EF4-FFF2-40B4-BE49-F238E27FC236}">
              <a16:creationId xmlns:a16="http://schemas.microsoft.com/office/drawing/2014/main" id="{A45A34B1-A1EE-4D57-8DE8-0D5142F0578B}"/>
            </a:ext>
          </a:extLst>
        </xdr:cNvPr>
        <xdr:cNvSpPr txBox="1"/>
      </xdr:nvSpPr>
      <xdr:spPr>
        <a:xfrm>
          <a:off x="12615841" y="7118290"/>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1C453BB-FF1F-440C-AEAB-BA995E6F0869}" type="TxLink">
            <a:rPr lang="en-US" sz="1500" b="0" i="0" u="none" strike="noStrike" baseline="0">
              <a:solidFill>
                <a:srgbClr val="000000"/>
              </a:solidFill>
              <a:latin typeface="Aptos Narrow"/>
            </a:rPr>
            <a:pPr/>
            <a:t> $39,607 </a:t>
          </a:fld>
          <a:endParaRPr lang="en-US" sz="1500" b="0">
            <a:solidFill>
              <a:schemeClr val="bg2">
                <a:lumMod val="10000"/>
              </a:schemeClr>
            </a:solidFill>
            <a:latin typeface="Kalim park"/>
          </a:endParaRPr>
        </a:p>
      </xdr:txBody>
    </xdr:sp>
    <xdr:clientData/>
  </xdr:oneCellAnchor>
  <xdr:oneCellAnchor>
    <xdr:from>
      <xdr:col>20</xdr:col>
      <xdr:colOff>488435</xdr:colOff>
      <xdr:row>40</xdr:row>
      <xdr:rowOff>118316</xdr:rowOff>
    </xdr:from>
    <xdr:ext cx="1439736" cy="329642"/>
    <xdr:sp macro="" textlink="Pivot!C34">
      <xdr:nvSpPr>
        <xdr:cNvPr id="99" name="TextBox 98">
          <a:extLst>
            <a:ext uri="{FF2B5EF4-FFF2-40B4-BE49-F238E27FC236}">
              <a16:creationId xmlns:a16="http://schemas.microsoft.com/office/drawing/2014/main" id="{1F0E46CD-0476-4AE9-88A0-C5CF3054B904}"/>
            </a:ext>
          </a:extLst>
        </xdr:cNvPr>
        <xdr:cNvSpPr txBox="1"/>
      </xdr:nvSpPr>
      <xdr:spPr>
        <a:xfrm>
          <a:off x="12636261" y="7627881"/>
          <a:ext cx="1439736"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B5FBD72-84EA-48A3-AC63-65ABDF0E7B5B}" type="TxLink">
            <a:rPr lang="en-US" sz="1500" b="0" i="0" u="none" strike="noStrike" baseline="0">
              <a:solidFill>
                <a:srgbClr val="000000"/>
              </a:solidFill>
              <a:latin typeface="Aptos Narrow"/>
            </a:rPr>
            <a:pPr/>
            <a:t> $35,077 </a:t>
          </a:fld>
          <a:endParaRPr lang="en-US" sz="1500" b="0">
            <a:solidFill>
              <a:schemeClr val="bg2">
                <a:lumMod val="10000"/>
              </a:schemeClr>
            </a:solidFill>
            <a:latin typeface="Kalim park"/>
          </a:endParaRPr>
        </a:p>
      </xdr:txBody>
    </xdr:sp>
    <xdr:clientData/>
  </xdr:oneCellAnchor>
  <xdr:oneCellAnchor>
    <xdr:from>
      <xdr:col>20</xdr:col>
      <xdr:colOff>499675</xdr:colOff>
      <xdr:row>43</xdr:row>
      <xdr:rowOff>114914</xdr:rowOff>
    </xdr:from>
    <xdr:ext cx="1203617" cy="329642"/>
    <xdr:sp macro="" textlink="Pivot!C35">
      <xdr:nvSpPr>
        <xdr:cNvPr id="100" name="TextBox 99">
          <a:extLst>
            <a:ext uri="{FF2B5EF4-FFF2-40B4-BE49-F238E27FC236}">
              <a16:creationId xmlns:a16="http://schemas.microsoft.com/office/drawing/2014/main" id="{1B317073-6620-4F73-99A8-B1F24395D7F8}"/>
            </a:ext>
          </a:extLst>
        </xdr:cNvPr>
        <xdr:cNvSpPr txBox="1"/>
      </xdr:nvSpPr>
      <xdr:spPr>
        <a:xfrm>
          <a:off x="12647501" y="8187697"/>
          <a:ext cx="1203617" cy="329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289D4F8-B567-450D-911F-8D6BB002BB1A}" type="TxLink">
            <a:rPr lang="en-US" sz="1500" b="0" i="0" u="none" strike="noStrike" baseline="0">
              <a:solidFill>
                <a:srgbClr val="000000"/>
              </a:solidFill>
              <a:latin typeface="Aptos Narrow"/>
            </a:rPr>
            <a:pPr/>
            <a:t> $33,153 </a:t>
          </a:fld>
          <a:endParaRPr lang="en-US" sz="1500" b="0">
            <a:solidFill>
              <a:schemeClr val="tx1">
                <a:lumMod val="95000"/>
                <a:lumOff val="5000"/>
              </a:schemeClr>
            </a:solidFill>
            <a:latin typeface="Kalim park"/>
          </a:endParaRPr>
        </a:p>
      </xdr:txBody>
    </xdr:sp>
    <xdr:clientData/>
  </xdr:oneCellAnchor>
  <xdr:twoCellAnchor>
    <xdr:from>
      <xdr:col>22</xdr:col>
      <xdr:colOff>170402</xdr:colOff>
      <xdr:row>8</xdr:row>
      <xdr:rowOff>105803</xdr:rowOff>
    </xdr:from>
    <xdr:to>
      <xdr:col>27</xdr:col>
      <xdr:colOff>163419</xdr:colOff>
      <xdr:row>27</xdr:row>
      <xdr:rowOff>182379</xdr:rowOff>
    </xdr:to>
    <xdr:sp macro="" textlink="">
      <xdr:nvSpPr>
        <xdr:cNvPr id="102" name="Rectangle: Rounded Corners 101">
          <a:extLst>
            <a:ext uri="{FF2B5EF4-FFF2-40B4-BE49-F238E27FC236}">
              <a16:creationId xmlns:a16="http://schemas.microsoft.com/office/drawing/2014/main" id="{A2FE0D9B-6FAE-4D5F-9219-53BE783F09CE}"/>
            </a:ext>
          </a:extLst>
        </xdr:cNvPr>
        <xdr:cNvSpPr/>
      </xdr:nvSpPr>
      <xdr:spPr>
        <a:xfrm>
          <a:off x="13663378" y="1592632"/>
          <a:ext cx="3059602" cy="3607796"/>
        </a:xfrm>
        <a:prstGeom prst="roundRect">
          <a:avLst>
            <a:gd name="adj" fmla="val 8875"/>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22</xdr:col>
      <xdr:colOff>385757</xdr:colOff>
      <xdr:row>12</xdr:row>
      <xdr:rowOff>95372</xdr:rowOff>
    </xdr:from>
    <xdr:to>
      <xdr:col>27</xdr:col>
      <xdr:colOff>61885</xdr:colOff>
      <xdr:row>26</xdr:row>
      <xdr:rowOff>161337</xdr:rowOff>
    </xdr:to>
    <xdr:graphicFrame macro="">
      <xdr:nvGraphicFramePr>
        <xdr:cNvPr id="103" name="Chart 102">
          <a:extLst>
            <a:ext uri="{FF2B5EF4-FFF2-40B4-BE49-F238E27FC236}">
              <a16:creationId xmlns:a16="http://schemas.microsoft.com/office/drawing/2014/main" id="{4BB0DEBD-2D8F-4CE8-8E8F-D0B7B7C70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22</xdr:col>
      <xdr:colOff>534609</xdr:colOff>
      <xdr:row>9</xdr:row>
      <xdr:rowOff>71492</xdr:rowOff>
    </xdr:from>
    <xdr:ext cx="1594804" cy="266548"/>
    <xdr:sp macro="" textlink="Pivot!C17">
      <xdr:nvSpPr>
        <xdr:cNvPr id="104" name="TextBox 103">
          <a:extLst>
            <a:ext uri="{FF2B5EF4-FFF2-40B4-BE49-F238E27FC236}">
              <a16:creationId xmlns:a16="http://schemas.microsoft.com/office/drawing/2014/main" id="{D167447D-3049-49BA-A1F2-57A872641086}"/>
            </a:ext>
          </a:extLst>
        </xdr:cNvPr>
        <xdr:cNvSpPr txBox="1"/>
      </xdr:nvSpPr>
      <xdr:spPr>
        <a:xfrm>
          <a:off x="14027585" y="1744175"/>
          <a:ext cx="1594804" cy="2665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ORDER</a:t>
          </a:r>
          <a:r>
            <a:rPr lang="en-US" sz="1200" b="0" baseline="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 STATUS</a:t>
          </a:r>
          <a:endParaRPr lang="en-US" sz="12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twoCellAnchor>
    <xdr:from>
      <xdr:col>22</xdr:col>
      <xdr:colOff>322591</xdr:colOff>
      <xdr:row>9</xdr:row>
      <xdr:rowOff>98118</xdr:rowOff>
    </xdr:from>
    <xdr:to>
      <xdr:col>22</xdr:col>
      <xdr:colOff>559445</xdr:colOff>
      <xdr:row>10</xdr:row>
      <xdr:rowOff>136790</xdr:rowOff>
    </xdr:to>
    <xdr:sp macro="" textlink="">
      <xdr:nvSpPr>
        <xdr:cNvPr id="105" name="Oval 104">
          <a:extLst>
            <a:ext uri="{FF2B5EF4-FFF2-40B4-BE49-F238E27FC236}">
              <a16:creationId xmlns:a16="http://schemas.microsoft.com/office/drawing/2014/main" id="{81BA4BF8-5CAA-4771-8F4C-5DC1F877A775}"/>
            </a:ext>
          </a:extLst>
        </xdr:cNvPr>
        <xdr:cNvSpPr/>
      </xdr:nvSpPr>
      <xdr:spPr>
        <a:xfrm>
          <a:off x="13815567" y="1770801"/>
          <a:ext cx="236854" cy="224526"/>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414205</xdr:colOff>
      <xdr:row>29</xdr:row>
      <xdr:rowOff>178437</xdr:rowOff>
    </xdr:from>
    <xdr:to>
      <xdr:col>27</xdr:col>
      <xdr:colOff>235325</xdr:colOff>
      <xdr:row>46</xdr:row>
      <xdr:rowOff>72166</xdr:rowOff>
    </xdr:to>
    <xdr:sp macro="" textlink="">
      <xdr:nvSpPr>
        <xdr:cNvPr id="106" name="Rectangle: Rounded Corners 105">
          <a:extLst>
            <a:ext uri="{FF2B5EF4-FFF2-40B4-BE49-F238E27FC236}">
              <a16:creationId xmlns:a16="http://schemas.microsoft.com/office/drawing/2014/main" id="{CAF12DED-255A-499F-9191-123E88960AAF}"/>
            </a:ext>
          </a:extLst>
        </xdr:cNvPr>
        <xdr:cNvSpPr/>
      </xdr:nvSpPr>
      <xdr:spPr>
        <a:xfrm>
          <a:off x="13726793" y="5377966"/>
          <a:ext cx="2846708" cy="2941729"/>
        </a:xfrm>
        <a:prstGeom prst="roundRect">
          <a:avLst>
            <a:gd name="adj" fmla="val 8875"/>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23</xdr:col>
      <xdr:colOff>178738</xdr:colOff>
      <xdr:row>30</xdr:row>
      <xdr:rowOff>137574</xdr:rowOff>
    </xdr:from>
    <xdr:to>
      <xdr:col>24</xdr:col>
      <xdr:colOff>515489</xdr:colOff>
      <xdr:row>32</xdr:row>
      <xdr:rowOff>90661</xdr:rowOff>
    </xdr:to>
    <xdr:sp macro="" textlink="Pivot!C17">
      <xdr:nvSpPr>
        <xdr:cNvPr id="85" name="TextBox 84">
          <a:extLst>
            <a:ext uri="{FF2B5EF4-FFF2-40B4-BE49-F238E27FC236}">
              <a16:creationId xmlns:a16="http://schemas.microsoft.com/office/drawing/2014/main" id="{C0F044E3-4F2E-9F34-C58F-EDF35FA9F671}"/>
            </a:ext>
          </a:extLst>
        </xdr:cNvPr>
        <xdr:cNvSpPr txBox="1"/>
      </xdr:nvSpPr>
      <xdr:spPr>
        <a:xfrm>
          <a:off x="14199538" y="5540847"/>
          <a:ext cx="946351" cy="313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bg2">
                  <a:lumMod val="10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OnTime</a:t>
          </a:r>
        </a:p>
      </xdr:txBody>
    </xdr:sp>
    <xdr:clientData/>
  </xdr:twoCellAnchor>
  <xdr:twoCellAnchor>
    <xdr:from>
      <xdr:col>22</xdr:col>
      <xdr:colOff>585697</xdr:colOff>
      <xdr:row>30</xdr:row>
      <xdr:rowOff>159185</xdr:rowOff>
    </xdr:from>
    <xdr:to>
      <xdr:col>23</xdr:col>
      <xdr:colOff>209418</xdr:colOff>
      <xdr:row>32</xdr:row>
      <xdr:rowOff>21426</xdr:rowOff>
    </xdr:to>
    <xdr:sp macro="" textlink="">
      <xdr:nvSpPr>
        <xdr:cNvPr id="88" name="Oval 87">
          <a:extLst>
            <a:ext uri="{FF2B5EF4-FFF2-40B4-BE49-F238E27FC236}">
              <a16:creationId xmlns:a16="http://schemas.microsoft.com/office/drawing/2014/main" id="{0EA8B455-D6F7-54F2-4F7A-7C45C7C7E30F}"/>
            </a:ext>
          </a:extLst>
        </xdr:cNvPr>
        <xdr:cNvSpPr/>
      </xdr:nvSpPr>
      <xdr:spPr>
        <a:xfrm>
          <a:off x="13996897" y="5562458"/>
          <a:ext cx="233321" cy="222459"/>
        </a:xfrm>
        <a:prstGeom prst="ellipse">
          <a:avLst/>
        </a:prstGeom>
        <a:solidFill>
          <a:srgbClr val="C0000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23</xdr:col>
      <xdr:colOff>1312</xdr:colOff>
      <xdr:row>33</xdr:row>
      <xdr:rowOff>47751</xdr:rowOff>
    </xdr:from>
    <xdr:ext cx="2150457" cy="968983"/>
    <xdr:sp macro="" textlink="Pivot!B32">
      <xdr:nvSpPr>
        <xdr:cNvPr id="91" name="TextBox 90">
          <a:extLst>
            <a:ext uri="{FF2B5EF4-FFF2-40B4-BE49-F238E27FC236}">
              <a16:creationId xmlns:a16="http://schemas.microsoft.com/office/drawing/2014/main" id="{31293D09-8964-4970-9017-30852B7A4CA5}"/>
            </a:ext>
          </a:extLst>
        </xdr:cNvPr>
        <xdr:cNvSpPr txBox="1"/>
      </xdr:nvSpPr>
      <xdr:spPr>
        <a:xfrm>
          <a:off x="14022112" y="5991351"/>
          <a:ext cx="2150457" cy="968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0">
              <a:solidFill>
                <a:schemeClr val="bg2">
                  <a:lumMod val="10000"/>
                </a:schemeClr>
              </a:solidFill>
              <a:latin typeface="Arial Rounded MT Bold" panose="020F0704030504030204" pitchFamily="34" charset="0"/>
            </a:rPr>
            <a:t>Quantity</a:t>
          </a:r>
          <a:r>
            <a:rPr lang="en-US" sz="2800" b="0" baseline="0">
              <a:solidFill>
                <a:schemeClr val="bg2">
                  <a:lumMod val="10000"/>
                </a:schemeClr>
              </a:solidFill>
              <a:latin typeface="Kulim park"/>
            </a:rPr>
            <a:t> </a:t>
          </a:r>
          <a:r>
            <a:rPr lang="en-US" sz="2800" b="0" baseline="0">
              <a:solidFill>
                <a:schemeClr val="bg2">
                  <a:lumMod val="10000"/>
                </a:schemeClr>
              </a:solidFill>
              <a:latin typeface="Arial Rounded MT Bold" panose="020F0704030504030204" pitchFamily="34" charset="0"/>
            </a:rPr>
            <a:t>of Unit Sold</a:t>
          </a:r>
          <a:endParaRPr lang="en-US" sz="2800" b="0">
            <a:solidFill>
              <a:schemeClr val="bg2">
                <a:lumMod val="10000"/>
              </a:schemeClr>
            </a:solidFill>
            <a:latin typeface="Kulim park"/>
          </a:endParaRPr>
        </a:p>
      </xdr:txBody>
    </xdr:sp>
    <xdr:clientData/>
  </xdr:oneCellAnchor>
  <xdr:oneCellAnchor>
    <xdr:from>
      <xdr:col>23</xdr:col>
      <xdr:colOff>66034</xdr:colOff>
      <xdr:row>38</xdr:row>
      <xdr:rowOff>76643</xdr:rowOff>
    </xdr:from>
    <xdr:ext cx="2172074" cy="397160"/>
    <xdr:sp macro="" textlink="Pivot!C32">
      <xdr:nvSpPr>
        <xdr:cNvPr id="92" name="TextBox 91">
          <a:extLst>
            <a:ext uri="{FF2B5EF4-FFF2-40B4-BE49-F238E27FC236}">
              <a16:creationId xmlns:a16="http://schemas.microsoft.com/office/drawing/2014/main" id="{6754FF5A-D700-49F7-ABFB-05E5D0976C9B}"/>
            </a:ext>
          </a:extLst>
        </xdr:cNvPr>
        <xdr:cNvSpPr txBox="1"/>
      </xdr:nvSpPr>
      <xdr:spPr>
        <a:xfrm>
          <a:off x="14086834" y="6920788"/>
          <a:ext cx="2172074" cy="397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0">
              <a:solidFill>
                <a:schemeClr val="bg2">
                  <a:lumMod val="2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Overall</a:t>
          </a:r>
          <a:r>
            <a:rPr lang="en-US" sz="1050" b="0" baseline="0">
              <a:solidFill>
                <a:schemeClr val="bg2">
                  <a:lumMod val="2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 ontime total qunatity sold across all regions</a:t>
          </a:r>
          <a:endParaRPr lang="en-US" sz="1050" b="0">
            <a:solidFill>
              <a:schemeClr val="bg2">
                <a:lumMod val="2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oneCellAnchor>
  <xdr:oneCellAnchor>
    <xdr:from>
      <xdr:col>24</xdr:col>
      <xdr:colOff>455675</xdr:colOff>
      <xdr:row>40</xdr:row>
      <xdr:rowOff>16773</xdr:rowOff>
    </xdr:from>
    <xdr:ext cx="2301787" cy="1125501"/>
    <xdr:sp macro="" textlink="Pivot!I35">
      <xdr:nvSpPr>
        <xdr:cNvPr id="101" name="TextBox 100">
          <a:extLst>
            <a:ext uri="{FF2B5EF4-FFF2-40B4-BE49-F238E27FC236}">
              <a16:creationId xmlns:a16="http://schemas.microsoft.com/office/drawing/2014/main" id="{66116B14-E989-439C-A804-BD6964DCA44D}"/>
            </a:ext>
          </a:extLst>
        </xdr:cNvPr>
        <xdr:cNvSpPr txBox="1"/>
      </xdr:nvSpPr>
      <xdr:spPr>
        <a:xfrm>
          <a:off x="14978499" y="7188538"/>
          <a:ext cx="2301787" cy="1125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2807D68-C745-418D-B1EF-2661ABB18B08}" type="TxLink">
            <a:rPr lang="en-US" sz="6600" b="1" i="0" u="none" strike="noStrike">
              <a:solidFill>
                <a:schemeClr val="bg2">
                  <a:lumMod val="10000"/>
                </a:schemeClr>
              </a:solidFill>
              <a:latin typeface="Kulim park"/>
              <a:ea typeface="+mn-ea"/>
              <a:cs typeface="+mn-cs"/>
            </a:rPr>
            <a:pPr marL="0" indent="0"/>
            <a:t>800</a:t>
          </a:fld>
          <a:endParaRPr lang="en-US" sz="6600" b="1" i="0" u="none" strike="noStrike">
            <a:solidFill>
              <a:schemeClr val="bg2">
                <a:lumMod val="10000"/>
              </a:schemeClr>
            </a:solidFill>
            <a:latin typeface="Kulim park"/>
            <a:ea typeface="+mn-ea"/>
            <a:cs typeface="+mn-cs"/>
          </a:endParaRPr>
        </a:p>
      </xdr:txBody>
    </xdr:sp>
    <xdr:clientData/>
  </xdr:oneCellAnchor>
  <xdr:twoCellAnchor>
    <xdr:from>
      <xdr:col>25</xdr:col>
      <xdr:colOff>64779</xdr:colOff>
      <xdr:row>2</xdr:row>
      <xdr:rowOff>57311</xdr:rowOff>
    </xdr:from>
    <xdr:to>
      <xdr:col>28</xdr:col>
      <xdr:colOff>430679</xdr:colOff>
      <xdr:row>4</xdr:row>
      <xdr:rowOff>167836</xdr:rowOff>
    </xdr:to>
    <xdr:grpSp>
      <xdr:nvGrpSpPr>
        <xdr:cNvPr id="113" name="Group 112">
          <a:hlinkClick xmlns:r="http://schemas.openxmlformats.org/officeDocument/2006/relationships" r:id="rId14"/>
          <a:extLst>
            <a:ext uri="{FF2B5EF4-FFF2-40B4-BE49-F238E27FC236}">
              <a16:creationId xmlns:a16="http://schemas.microsoft.com/office/drawing/2014/main" id="{8A6CF92F-F453-F36A-A440-4CEDFF873018}"/>
            </a:ext>
          </a:extLst>
        </xdr:cNvPr>
        <xdr:cNvGrpSpPr/>
      </xdr:nvGrpSpPr>
      <xdr:grpSpPr>
        <a:xfrm>
          <a:off x="15304779" y="412911"/>
          <a:ext cx="2194700" cy="466125"/>
          <a:chOff x="16684446" y="415284"/>
          <a:chExt cx="2194945" cy="478182"/>
        </a:xfrm>
      </xdr:grpSpPr>
      <xdr:sp macro="" textlink="">
        <xdr:nvSpPr>
          <xdr:cNvPr id="107" name="Rectangle: Rounded Corners 106">
            <a:extLst>
              <a:ext uri="{FF2B5EF4-FFF2-40B4-BE49-F238E27FC236}">
                <a16:creationId xmlns:a16="http://schemas.microsoft.com/office/drawing/2014/main" id="{BCEEDD4E-23CC-C266-8108-8046B62FE615}"/>
              </a:ext>
            </a:extLst>
          </xdr:cNvPr>
          <xdr:cNvSpPr/>
        </xdr:nvSpPr>
        <xdr:spPr>
          <a:xfrm>
            <a:off x="16684446" y="415284"/>
            <a:ext cx="1582123" cy="478182"/>
          </a:xfrm>
          <a:prstGeom prst="roundRect">
            <a:avLst>
              <a:gd name="adj" fmla="val 50000"/>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C17">
        <xdr:nvSpPr>
          <xdr:cNvPr id="109" name="TextBox 108">
            <a:extLst>
              <a:ext uri="{FF2B5EF4-FFF2-40B4-BE49-F238E27FC236}">
                <a16:creationId xmlns:a16="http://schemas.microsoft.com/office/drawing/2014/main" id="{6C286483-E119-4D46-A74E-4C31237FCB3E}"/>
              </a:ext>
            </a:extLst>
          </xdr:cNvPr>
          <xdr:cNvSpPr txBox="1"/>
        </xdr:nvSpPr>
        <xdr:spPr>
          <a:xfrm>
            <a:off x="16756683" y="478899"/>
            <a:ext cx="2122708" cy="310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0">
                <a:solidFill>
                  <a:schemeClr val="bg2">
                    <a:lumMod val="10000"/>
                  </a:schemeClr>
                </a:solidFill>
                <a:latin typeface="Bahnschrift Condensed" panose="020B0502040204020203" pitchFamily="34" charset="0"/>
              </a:rPr>
              <a:t>Table</a:t>
            </a:r>
            <a:r>
              <a:rPr lang="en-US" sz="1600" b="0" baseline="0">
                <a:solidFill>
                  <a:schemeClr val="bg2">
                    <a:lumMod val="10000"/>
                  </a:schemeClr>
                </a:solidFill>
                <a:latin typeface="Bahnschrift Condensed" panose="020B0502040204020203" pitchFamily="34" charset="0"/>
              </a:rPr>
              <a:t> Of Data</a:t>
            </a:r>
            <a:endParaRPr lang="en-US" sz="1600" b="0">
              <a:solidFill>
                <a:schemeClr val="bg2">
                  <a:lumMod val="10000"/>
                </a:schemeClr>
              </a:solidFill>
              <a:latin typeface="Bahnschrift Condensed" panose="020B0502040204020203" pitchFamily="34" charset="0"/>
            </a:endParaRPr>
          </a:p>
        </xdr:txBody>
      </xdr:sp>
      <xdr:sp macro="" textlink="">
        <xdr:nvSpPr>
          <xdr:cNvPr id="111" name="Arrow: Chevron 110">
            <a:extLst>
              <a:ext uri="{FF2B5EF4-FFF2-40B4-BE49-F238E27FC236}">
                <a16:creationId xmlns:a16="http://schemas.microsoft.com/office/drawing/2014/main" id="{541FE3DD-0101-A426-04B7-C0040EC951C4}"/>
              </a:ext>
            </a:extLst>
          </xdr:cNvPr>
          <xdr:cNvSpPr/>
        </xdr:nvSpPr>
        <xdr:spPr>
          <a:xfrm>
            <a:off x="17817779" y="521198"/>
            <a:ext cx="325332" cy="274968"/>
          </a:xfrm>
          <a:prstGeom prst="chevron">
            <a:avLst>
              <a:gd name="adj" fmla="val 59890"/>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oneCell">
    <xdr:from>
      <xdr:col>2</xdr:col>
      <xdr:colOff>59376</xdr:colOff>
      <xdr:row>34</xdr:row>
      <xdr:rowOff>57397</xdr:rowOff>
    </xdr:from>
    <xdr:to>
      <xdr:col>4</xdr:col>
      <xdr:colOff>300841</xdr:colOff>
      <xdr:row>43</xdr:row>
      <xdr:rowOff>115956</xdr:rowOff>
    </xdr:to>
    <mc:AlternateContent xmlns:mc="http://schemas.openxmlformats.org/markup-compatibility/2006" xmlns:a14="http://schemas.microsoft.com/office/drawing/2010/main">
      <mc:Choice Requires="a14">
        <xdr:graphicFrame macro="">
          <xdr:nvGraphicFramePr>
            <xdr:cNvPr id="117" name="Region">
              <a:extLst>
                <a:ext uri="{FF2B5EF4-FFF2-40B4-BE49-F238E27FC236}">
                  <a16:creationId xmlns:a16="http://schemas.microsoft.com/office/drawing/2014/main" id="{5D5191C5-275D-432C-A73B-FCD43BF26B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2932" y="6294508"/>
              <a:ext cx="1455020" cy="1709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119258</xdr:colOff>
      <xdr:row>22</xdr:row>
      <xdr:rowOff>143635</xdr:rowOff>
    </xdr:from>
    <xdr:to>
      <xdr:col>4</xdr:col>
      <xdr:colOff>212985</xdr:colOff>
      <xdr:row>31</xdr:row>
      <xdr:rowOff>28575</xdr:rowOff>
    </xdr:to>
    <mc:AlternateContent xmlns:mc="http://schemas.openxmlformats.org/markup-compatibility/2006" xmlns:a14="http://schemas.microsoft.com/office/drawing/2010/main">
      <mc:Choice Requires="a14">
        <xdr:graphicFrame macro="">
          <xdr:nvGraphicFramePr>
            <xdr:cNvPr id="118" name="Payment Method">
              <a:extLst>
                <a:ext uri="{FF2B5EF4-FFF2-40B4-BE49-F238E27FC236}">
                  <a16:creationId xmlns:a16="http://schemas.microsoft.com/office/drawing/2014/main" id="{0DA69ABC-BF16-4071-90D2-EA0C491FEC3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332814" y="4179413"/>
              <a:ext cx="1307282" cy="153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94509</xdr:colOff>
      <xdr:row>11</xdr:row>
      <xdr:rowOff>108880</xdr:rowOff>
    </xdr:from>
    <xdr:to>
      <xdr:col>4</xdr:col>
      <xdr:colOff>194235</xdr:colOff>
      <xdr:row>19</xdr:row>
      <xdr:rowOff>104588</xdr:rowOff>
    </xdr:to>
    <mc:AlternateContent xmlns:mc="http://schemas.openxmlformats.org/markup-compatibility/2006" xmlns:a14="http://schemas.microsoft.com/office/drawing/2010/main">
      <mc:Choice Requires="a14">
        <xdr:graphicFrame macro="">
          <xdr:nvGraphicFramePr>
            <xdr:cNvPr id="119" name="Customer Type">
              <a:extLst>
                <a:ext uri="{FF2B5EF4-FFF2-40B4-BE49-F238E27FC236}">
                  <a16:creationId xmlns:a16="http://schemas.microsoft.com/office/drawing/2014/main" id="{AB3C2B1E-CE7D-40E8-A342-A692E509DFB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08065" y="2126769"/>
              <a:ext cx="1313281" cy="1463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38355</xdr:colOff>
      <xdr:row>7</xdr:row>
      <xdr:rowOff>38942</xdr:rowOff>
    </xdr:from>
    <xdr:ext cx="1203617" cy="468013"/>
    <xdr:sp macro="" textlink="Pivot!C17">
      <xdr:nvSpPr>
        <xdr:cNvPr id="120" name="TextBox 119">
          <a:extLst>
            <a:ext uri="{FF2B5EF4-FFF2-40B4-BE49-F238E27FC236}">
              <a16:creationId xmlns:a16="http://schemas.microsoft.com/office/drawing/2014/main" id="{950CBD5B-F064-458D-B67D-AD0BBC1ABEAF}"/>
            </a:ext>
          </a:extLst>
        </xdr:cNvPr>
        <xdr:cNvSpPr txBox="1"/>
      </xdr:nvSpPr>
      <xdr:spPr>
        <a:xfrm>
          <a:off x="1254624" y="1321154"/>
          <a:ext cx="120361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0">
              <a:solidFill>
                <a:schemeClr val="bg2">
                  <a:lumMod val="90000"/>
                </a:schemeClr>
              </a:solidFill>
              <a:latin typeface="Kulim park"/>
            </a:rPr>
            <a:t>MENU</a:t>
          </a:r>
        </a:p>
      </xdr:txBody>
    </xdr:sp>
    <xdr:clientData/>
  </xdr:oneCellAnchor>
  <xdr:oneCellAnchor>
    <xdr:from>
      <xdr:col>2</xdr:col>
      <xdr:colOff>42689</xdr:colOff>
      <xdr:row>9</xdr:row>
      <xdr:rowOff>144692</xdr:rowOff>
    </xdr:from>
    <xdr:ext cx="1286462" cy="311496"/>
    <xdr:sp macro="" textlink="Pivot!C17">
      <xdr:nvSpPr>
        <xdr:cNvPr id="121" name="TextBox 120">
          <a:extLst>
            <a:ext uri="{FF2B5EF4-FFF2-40B4-BE49-F238E27FC236}">
              <a16:creationId xmlns:a16="http://schemas.microsoft.com/office/drawing/2014/main" id="{976C37EB-9AE4-4F6E-93C7-314F7820295D}"/>
            </a:ext>
          </a:extLst>
        </xdr:cNvPr>
        <xdr:cNvSpPr txBox="1"/>
      </xdr:nvSpPr>
      <xdr:spPr>
        <a:xfrm>
          <a:off x="1260497" y="1804391"/>
          <a:ext cx="128646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a:solidFill>
                <a:schemeClr val="bg2">
                  <a:lumMod val="90000"/>
                </a:schemeClr>
              </a:solidFill>
              <a:latin typeface="Kulim park"/>
            </a:rPr>
            <a:t>Customer</a:t>
          </a:r>
          <a:r>
            <a:rPr lang="en-US" sz="1400" b="0" baseline="0">
              <a:solidFill>
                <a:schemeClr val="bg2">
                  <a:lumMod val="90000"/>
                </a:schemeClr>
              </a:solidFill>
              <a:latin typeface="Kulim park"/>
            </a:rPr>
            <a:t> Type</a:t>
          </a:r>
          <a:endParaRPr lang="en-US" sz="1400" b="0">
            <a:solidFill>
              <a:schemeClr val="bg2">
                <a:lumMod val="90000"/>
              </a:schemeClr>
            </a:solidFill>
            <a:latin typeface="Kulim park"/>
          </a:endParaRPr>
        </a:p>
      </xdr:txBody>
    </xdr:sp>
    <xdr:clientData/>
  </xdr:oneCellAnchor>
  <xdr:oneCellAnchor>
    <xdr:from>
      <xdr:col>2</xdr:col>
      <xdr:colOff>98751</xdr:colOff>
      <xdr:row>20</xdr:row>
      <xdr:rowOff>169230</xdr:rowOff>
    </xdr:from>
    <xdr:ext cx="1286462" cy="311496"/>
    <xdr:sp macro="" textlink="Pivot!C17">
      <xdr:nvSpPr>
        <xdr:cNvPr id="122" name="TextBox 121">
          <a:extLst>
            <a:ext uri="{FF2B5EF4-FFF2-40B4-BE49-F238E27FC236}">
              <a16:creationId xmlns:a16="http://schemas.microsoft.com/office/drawing/2014/main" id="{C5801564-60D2-4CD4-960B-9EB7CAF1F4B0}"/>
            </a:ext>
          </a:extLst>
        </xdr:cNvPr>
        <xdr:cNvSpPr txBox="1"/>
      </xdr:nvSpPr>
      <xdr:spPr>
        <a:xfrm>
          <a:off x="1324577" y="3813578"/>
          <a:ext cx="128646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90000"/>
                </a:schemeClr>
              </a:solidFill>
              <a:latin typeface="Kulim park"/>
            </a:rPr>
            <a:t>Payment Type</a:t>
          </a:r>
          <a:endParaRPr lang="en-US" sz="1400" b="0">
            <a:solidFill>
              <a:schemeClr val="bg2">
                <a:lumMod val="90000"/>
              </a:schemeClr>
            </a:solidFill>
            <a:latin typeface="Kulim park"/>
          </a:endParaRPr>
        </a:p>
      </xdr:txBody>
    </xdr:sp>
    <xdr:clientData/>
  </xdr:oneCellAnchor>
  <xdr:oneCellAnchor>
    <xdr:from>
      <xdr:col>2</xdr:col>
      <xdr:colOff>123182</xdr:colOff>
      <xdr:row>32</xdr:row>
      <xdr:rowOff>124835</xdr:rowOff>
    </xdr:from>
    <xdr:ext cx="1286462" cy="311496"/>
    <xdr:sp macro="" textlink="Pivot!C17">
      <xdr:nvSpPr>
        <xdr:cNvPr id="123" name="TextBox 122">
          <a:extLst>
            <a:ext uri="{FF2B5EF4-FFF2-40B4-BE49-F238E27FC236}">
              <a16:creationId xmlns:a16="http://schemas.microsoft.com/office/drawing/2014/main" id="{C1289721-F6AF-4FF1-A913-920C29B841D4}"/>
            </a:ext>
          </a:extLst>
        </xdr:cNvPr>
        <xdr:cNvSpPr txBox="1"/>
      </xdr:nvSpPr>
      <xdr:spPr>
        <a:xfrm>
          <a:off x="1349008" y="5955792"/>
          <a:ext cx="128646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baseline="0">
              <a:solidFill>
                <a:schemeClr val="bg2">
                  <a:lumMod val="90000"/>
                </a:schemeClr>
              </a:solidFill>
              <a:latin typeface="Kulim park"/>
            </a:rPr>
            <a:t>Region</a:t>
          </a:r>
          <a:endParaRPr lang="en-US" sz="1400" b="0">
            <a:solidFill>
              <a:schemeClr val="bg2">
                <a:lumMod val="90000"/>
              </a:schemeClr>
            </a:solidFill>
            <a:latin typeface="Kulim park"/>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879231</xdr:colOff>
      <xdr:row>0</xdr:row>
      <xdr:rowOff>61279</xdr:rowOff>
    </xdr:from>
    <xdr:to>
      <xdr:col>13</xdr:col>
      <xdr:colOff>1158639</xdr:colOff>
      <xdr:row>2</xdr:row>
      <xdr:rowOff>136333</xdr:rowOff>
    </xdr:to>
    <xdr:grpSp>
      <xdr:nvGrpSpPr>
        <xdr:cNvPr id="6" name="Group 5">
          <a:hlinkClick xmlns:r="http://schemas.openxmlformats.org/officeDocument/2006/relationships" r:id="rId1"/>
          <a:extLst>
            <a:ext uri="{FF2B5EF4-FFF2-40B4-BE49-F238E27FC236}">
              <a16:creationId xmlns:a16="http://schemas.microsoft.com/office/drawing/2014/main" id="{2E14F80C-2A02-DEB8-995A-F087B1E5B46A}"/>
            </a:ext>
          </a:extLst>
        </xdr:cNvPr>
        <xdr:cNvGrpSpPr/>
      </xdr:nvGrpSpPr>
      <xdr:grpSpPr>
        <a:xfrm>
          <a:off x="12742186" y="61279"/>
          <a:ext cx="1560953" cy="421418"/>
          <a:chOff x="12743518" y="61279"/>
          <a:chExt cx="1558289" cy="426746"/>
        </a:xfrm>
      </xdr:grpSpPr>
      <xdr:sp macro="" textlink="">
        <xdr:nvSpPr>
          <xdr:cNvPr id="3" name="Rectangle: Rounded Corners 2">
            <a:extLst>
              <a:ext uri="{FF2B5EF4-FFF2-40B4-BE49-F238E27FC236}">
                <a16:creationId xmlns:a16="http://schemas.microsoft.com/office/drawing/2014/main" id="{FDC6E485-BEB0-1259-31A2-BC223CCB8521}"/>
              </a:ext>
            </a:extLst>
          </xdr:cNvPr>
          <xdr:cNvSpPr/>
        </xdr:nvSpPr>
        <xdr:spPr>
          <a:xfrm>
            <a:off x="12743518" y="61279"/>
            <a:ext cx="1558289" cy="426746"/>
          </a:xfrm>
          <a:prstGeom prst="roundRect">
            <a:avLst>
              <a:gd name="adj" fmla="val 50000"/>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C17">
        <xdr:nvSpPr>
          <xdr:cNvPr id="4" name="TextBox 3">
            <a:extLst>
              <a:ext uri="{FF2B5EF4-FFF2-40B4-BE49-F238E27FC236}">
                <a16:creationId xmlns:a16="http://schemas.microsoft.com/office/drawing/2014/main" id="{40ECB8F5-3FDD-81FF-6C91-152D0D5D3334}"/>
              </a:ext>
            </a:extLst>
          </xdr:cNvPr>
          <xdr:cNvSpPr txBox="1"/>
        </xdr:nvSpPr>
        <xdr:spPr>
          <a:xfrm>
            <a:off x="12794224" y="128636"/>
            <a:ext cx="1116273" cy="282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baseline="0">
                <a:solidFill>
                  <a:schemeClr val="bg2">
                    <a:lumMod val="10000"/>
                  </a:schemeClr>
                </a:solidFill>
                <a:latin typeface="Kulim park"/>
              </a:rPr>
              <a:t>DASHBOARD</a:t>
            </a:r>
            <a:endParaRPr lang="en-US" sz="1400" b="0">
              <a:solidFill>
                <a:schemeClr val="bg2">
                  <a:lumMod val="10000"/>
                </a:schemeClr>
              </a:solidFill>
              <a:latin typeface="Kulim park"/>
            </a:endParaRPr>
          </a:p>
        </xdr:txBody>
      </xdr:sp>
      <xdr:sp macro="" textlink="">
        <xdr:nvSpPr>
          <xdr:cNvPr id="5" name="Arrow: Chevron 4">
            <a:extLst>
              <a:ext uri="{FF2B5EF4-FFF2-40B4-BE49-F238E27FC236}">
                <a16:creationId xmlns:a16="http://schemas.microsoft.com/office/drawing/2014/main" id="{94900938-07FC-FDF3-DB7A-A4CB093FD9FA}"/>
              </a:ext>
            </a:extLst>
          </xdr:cNvPr>
          <xdr:cNvSpPr/>
        </xdr:nvSpPr>
        <xdr:spPr>
          <a:xfrm>
            <a:off x="13888982" y="153154"/>
            <a:ext cx="320431" cy="245391"/>
          </a:xfrm>
          <a:prstGeom prst="chevron">
            <a:avLst>
              <a:gd name="adj" fmla="val 59890"/>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 ARORA" refreshedDate="45954.994406134261" createdVersion="8" refreshedVersion="8" minRefreshableVersion="3" recordCount="150" xr:uid="{1CBC5851-D48A-449E-A2B4-E5099793BBE9}">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1592167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81"/>
    <n v="91.81"/>
    <n v="51.81"/>
    <n v="40"/>
    <x v="0"/>
    <x v="0"/>
    <x v="0"/>
    <x v="0"/>
  </r>
  <r>
    <x v="1"/>
    <s v="Curtains"/>
    <x v="0"/>
    <x v="1"/>
    <x v="1"/>
    <n v="9"/>
    <n v="462.17"/>
    <n v="4159.53"/>
    <n v="4099.53"/>
    <n v="60"/>
    <x v="1"/>
    <x v="1"/>
    <x v="1"/>
    <x v="1"/>
  </r>
  <r>
    <x v="2"/>
    <s v="Sneakers"/>
    <x v="1"/>
    <x v="1"/>
    <x v="2"/>
    <n v="7"/>
    <n v="198.67"/>
    <n v="1390.69"/>
    <n v="1325.19"/>
    <n v="65.5"/>
    <x v="2"/>
    <x v="2"/>
    <x v="2"/>
    <x v="2"/>
  </r>
  <r>
    <x v="3"/>
    <s v="Chair"/>
    <x v="0"/>
    <x v="1"/>
    <x v="2"/>
    <n v="6"/>
    <n v="125.67"/>
    <n v="754.02"/>
    <n v="705.02"/>
    <n v="49"/>
    <x v="0"/>
    <x v="0"/>
    <x v="3"/>
    <x v="0"/>
  </r>
  <r>
    <x v="4"/>
    <s v="Lamp"/>
    <x v="0"/>
    <x v="1"/>
    <x v="1"/>
    <n v="5"/>
    <n v="244.72"/>
    <n v="1223.5999999999999"/>
    <n v="1183.5999999999999"/>
    <n v="40"/>
    <x v="1"/>
    <x v="1"/>
    <x v="0"/>
    <x v="1"/>
  </r>
  <r>
    <x v="5"/>
    <s v="Laptop"/>
    <x v="2"/>
    <x v="1"/>
    <x v="1"/>
    <n v="3"/>
    <n v="117.66"/>
    <n v="352.98"/>
    <n v="292.98"/>
    <n v="60"/>
    <x v="2"/>
    <x v="0"/>
    <x v="1"/>
    <x v="2"/>
  </r>
  <r>
    <x v="6"/>
    <s v="T-Shirt"/>
    <x v="1"/>
    <x v="2"/>
    <x v="2"/>
    <n v="5"/>
    <n v="249.15"/>
    <n v="1245.75"/>
    <n v="1180.25"/>
    <n v="65.5"/>
    <x v="0"/>
    <x v="2"/>
    <x v="2"/>
    <x v="0"/>
  </r>
  <r>
    <x v="7"/>
    <s v="Yoga Mat"/>
    <x v="3"/>
    <x v="1"/>
    <x v="1"/>
    <n v="5"/>
    <n v="337.68"/>
    <n v="1688.4"/>
    <n v="1639.4"/>
    <n v="49"/>
    <x v="1"/>
    <x v="0"/>
    <x v="3"/>
    <x v="1"/>
  </r>
  <r>
    <x v="8"/>
    <s v="Tennis Racket"/>
    <x v="3"/>
    <x v="2"/>
    <x v="3"/>
    <n v="5"/>
    <n v="491.3"/>
    <n v="2456.5"/>
    <n v="2416.5"/>
    <n v="40"/>
    <x v="2"/>
    <x v="1"/>
    <x v="0"/>
    <x v="2"/>
  </r>
  <r>
    <x v="9"/>
    <s v="Chair"/>
    <x v="0"/>
    <x v="1"/>
    <x v="2"/>
    <n v="4"/>
    <n v="394.42"/>
    <n v="1577.68"/>
    <n v="1517.68"/>
    <n v="60"/>
    <x v="0"/>
    <x v="0"/>
    <x v="1"/>
    <x v="0"/>
  </r>
  <r>
    <x v="10"/>
    <s v="Dumbbells"/>
    <x v="3"/>
    <x v="0"/>
    <x v="3"/>
    <n v="2"/>
    <n v="216.4"/>
    <n v="432.8"/>
    <n v="367.3"/>
    <n v="65.5"/>
    <x v="1"/>
    <x v="1"/>
    <x v="2"/>
    <x v="1"/>
  </r>
  <r>
    <x v="11"/>
    <s v="Yoga Mat"/>
    <x v="3"/>
    <x v="3"/>
    <x v="2"/>
    <n v="6"/>
    <n v="457.22"/>
    <n v="2743.32"/>
    <n v="2694.32"/>
    <n v="49"/>
    <x v="2"/>
    <x v="2"/>
    <x v="3"/>
    <x v="2"/>
  </r>
  <r>
    <x v="12"/>
    <s v="Table"/>
    <x v="0"/>
    <x v="2"/>
    <x v="1"/>
    <n v="8"/>
    <n v="438.33"/>
    <n v="3506.64"/>
    <n v="3466.64"/>
    <n v="40"/>
    <x v="0"/>
    <x v="0"/>
    <x v="0"/>
    <x v="0"/>
  </r>
  <r>
    <x v="13"/>
    <s v="Chair"/>
    <x v="0"/>
    <x v="4"/>
    <x v="2"/>
    <n v="2"/>
    <n v="56.98"/>
    <n v="113.96"/>
    <n v="53.959999999999994"/>
    <n v="60"/>
    <x v="1"/>
    <x v="0"/>
    <x v="1"/>
    <x v="1"/>
  </r>
  <r>
    <x v="14"/>
    <s v="Dumbbells"/>
    <x v="3"/>
    <x v="4"/>
    <x v="3"/>
    <n v="1"/>
    <n v="313.14"/>
    <n v="313.14"/>
    <n v="247.64"/>
    <n v="65.5"/>
    <x v="2"/>
    <x v="2"/>
    <x v="2"/>
    <x v="2"/>
  </r>
  <r>
    <x v="15"/>
    <s v="Lamp"/>
    <x v="0"/>
    <x v="0"/>
    <x v="1"/>
    <n v="4"/>
    <n v="53.03"/>
    <n v="212.12"/>
    <n v="163.12"/>
    <n v="49"/>
    <x v="0"/>
    <x v="1"/>
    <x v="3"/>
    <x v="0"/>
  </r>
  <r>
    <x v="16"/>
    <s v="Smartphone"/>
    <x v="2"/>
    <x v="2"/>
    <x v="3"/>
    <n v="10"/>
    <n v="152.37"/>
    <n v="1523.7"/>
    <n v="1483.7"/>
    <n v="40"/>
    <x v="1"/>
    <x v="0"/>
    <x v="0"/>
    <x v="1"/>
  </r>
  <r>
    <x v="17"/>
    <s v="Chair"/>
    <x v="0"/>
    <x v="3"/>
    <x v="3"/>
    <n v="6"/>
    <n v="132.59"/>
    <n v="795.54"/>
    <n v="735.54"/>
    <n v="60"/>
    <x v="2"/>
    <x v="0"/>
    <x v="1"/>
    <x v="2"/>
  </r>
  <r>
    <x v="18"/>
    <s v="T-Shirt"/>
    <x v="1"/>
    <x v="4"/>
    <x v="0"/>
    <n v="5"/>
    <n v="265.92"/>
    <n v="1329.6"/>
    <n v="1264.0999999999999"/>
    <n v="65.5"/>
    <x v="0"/>
    <x v="1"/>
    <x v="2"/>
    <x v="0"/>
  </r>
  <r>
    <x v="17"/>
    <s v="Chair"/>
    <x v="0"/>
    <x v="4"/>
    <x v="3"/>
    <n v="1"/>
    <n v="492.81"/>
    <n v="492.81"/>
    <n v="443.81"/>
    <n v="49"/>
    <x v="1"/>
    <x v="2"/>
    <x v="3"/>
    <x v="1"/>
  </r>
  <r>
    <x v="19"/>
    <s v="Lamp"/>
    <x v="0"/>
    <x v="4"/>
    <x v="3"/>
    <n v="1"/>
    <n v="434.04"/>
    <n v="434.04"/>
    <n v="394.04"/>
    <n v="40"/>
    <x v="2"/>
    <x v="0"/>
    <x v="0"/>
    <x v="2"/>
  </r>
  <r>
    <x v="20"/>
    <s v="Sneakers"/>
    <x v="1"/>
    <x v="2"/>
    <x v="0"/>
    <n v="10"/>
    <n v="462.7"/>
    <n v="4627"/>
    <n v="4567"/>
    <n v="60"/>
    <x v="0"/>
    <x v="2"/>
    <x v="1"/>
    <x v="0"/>
  </r>
  <r>
    <x v="14"/>
    <s v="Chair"/>
    <x v="0"/>
    <x v="3"/>
    <x v="1"/>
    <n v="2"/>
    <n v="336.04"/>
    <n v="672.08"/>
    <n v="606.58000000000004"/>
    <n v="65.5"/>
    <x v="1"/>
    <x v="0"/>
    <x v="2"/>
    <x v="1"/>
  </r>
  <r>
    <x v="21"/>
    <s v="Perfume"/>
    <x v="4"/>
    <x v="4"/>
    <x v="1"/>
    <n v="7"/>
    <n v="349.53"/>
    <n v="2446.71"/>
    <n v="2397.71"/>
    <n v="49"/>
    <x v="2"/>
    <x v="1"/>
    <x v="3"/>
    <x v="2"/>
  </r>
  <r>
    <x v="22"/>
    <s v="Lamp"/>
    <x v="0"/>
    <x v="1"/>
    <x v="3"/>
    <n v="5"/>
    <n v="178.39"/>
    <n v="891.95"/>
    <n v="851.95"/>
    <n v="40"/>
    <x v="0"/>
    <x v="1"/>
    <x v="0"/>
    <x v="0"/>
  </r>
  <r>
    <x v="23"/>
    <s v="Camera"/>
    <x v="2"/>
    <x v="0"/>
    <x v="2"/>
    <n v="9"/>
    <n v="479.97"/>
    <n v="4319.7299999999996"/>
    <n v="4259.7299999999996"/>
    <n v="60"/>
    <x v="1"/>
    <x v="2"/>
    <x v="1"/>
    <x v="1"/>
  </r>
  <r>
    <x v="24"/>
    <s v="Camera"/>
    <x v="2"/>
    <x v="2"/>
    <x v="0"/>
    <n v="1"/>
    <n v="226.32"/>
    <n v="226.32"/>
    <n v="160.82"/>
    <n v="65.5"/>
    <x v="2"/>
    <x v="0"/>
    <x v="2"/>
    <x v="2"/>
  </r>
  <r>
    <x v="25"/>
    <s v="Camera"/>
    <x v="2"/>
    <x v="1"/>
    <x v="2"/>
    <n v="6"/>
    <n v="430.69"/>
    <n v="2584.14"/>
    <n v="2535.14"/>
    <n v="49"/>
    <x v="0"/>
    <x v="0"/>
    <x v="3"/>
    <x v="0"/>
  </r>
  <r>
    <x v="26"/>
    <s v="T-Shirt"/>
    <x v="1"/>
    <x v="1"/>
    <x v="3"/>
    <n v="3"/>
    <n v="393.27"/>
    <n v="1179.81"/>
    <n v="1139.81"/>
    <n v="40"/>
    <x v="1"/>
    <x v="1"/>
    <x v="0"/>
    <x v="1"/>
  </r>
  <r>
    <x v="27"/>
    <s v="Curtains"/>
    <x v="0"/>
    <x v="0"/>
    <x v="1"/>
    <n v="9"/>
    <n v="475.63"/>
    <n v="4280.67"/>
    <n v="4220.67"/>
    <n v="60"/>
    <x v="2"/>
    <x v="2"/>
    <x v="1"/>
    <x v="2"/>
  </r>
  <r>
    <x v="28"/>
    <s v="Curtains"/>
    <x v="0"/>
    <x v="0"/>
    <x v="0"/>
    <n v="1"/>
    <n v="286.63"/>
    <n v="286.63"/>
    <n v="221.13"/>
    <n v="65.5"/>
    <x v="0"/>
    <x v="0"/>
    <x v="2"/>
    <x v="0"/>
  </r>
  <r>
    <x v="25"/>
    <s v="Sneakers"/>
    <x v="1"/>
    <x v="1"/>
    <x v="2"/>
    <n v="6"/>
    <n v="66.28"/>
    <n v="397.68"/>
    <n v="348.68"/>
    <n v="49"/>
    <x v="1"/>
    <x v="1"/>
    <x v="3"/>
    <x v="1"/>
  </r>
  <r>
    <x v="29"/>
    <s v="Headphones"/>
    <x v="2"/>
    <x v="4"/>
    <x v="0"/>
    <n v="1"/>
    <n v="188.02"/>
    <n v="188.02"/>
    <n v="148.02000000000001"/>
    <n v="40"/>
    <x v="2"/>
    <x v="0"/>
    <x v="0"/>
    <x v="2"/>
  </r>
  <r>
    <x v="30"/>
    <s v="Sneakers"/>
    <x v="1"/>
    <x v="0"/>
    <x v="2"/>
    <n v="2"/>
    <n v="163.61000000000001"/>
    <n v="327.22000000000003"/>
    <n v="267.22000000000003"/>
    <n v="60"/>
    <x v="0"/>
    <x v="2"/>
    <x v="1"/>
    <x v="0"/>
  </r>
  <r>
    <x v="31"/>
    <s v="Smartphone"/>
    <x v="2"/>
    <x v="1"/>
    <x v="1"/>
    <n v="5"/>
    <n v="235.55"/>
    <n v="1177.75"/>
    <n v="1112.25"/>
    <n v="65.5"/>
    <x v="1"/>
    <x v="1"/>
    <x v="2"/>
    <x v="1"/>
  </r>
  <r>
    <x v="32"/>
    <s v="Laptop"/>
    <x v="2"/>
    <x v="3"/>
    <x v="1"/>
    <n v="9"/>
    <n v="342.15"/>
    <n v="3079.35"/>
    <n v="3030.35"/>
    <n v="49"/>
    <x v="2"/>
    <x v="0"/>
    <x v="3"/>
    <x v="2"/>
  </r>
  <r>
    <x v="33"/>
    <s v="Football"/>
    <x v="3"/>
    <x v="1"/>
    <x v="3"/>
    <n v="4"/>
    <n v="117.1"/>
    <n v="468.4"/>
    <n v="428.4"/>
    <n v="40"/>
    <x v="0"/>
    <x v="2"/>
    <x v="0"/>
    <x v="0"/>
  </r>
  <r>
    <x v="34"/>
    <s v="Shampoo"/>
    <x v="4"/>
    <x v="1"/>
    <x v="2"/>
    <n v="2"/>
    <n v="416.69"/>
    <n v="833.38"/>
    <n v="773.38"/>
    <n v="60"/>
    <x v="1"/>
    <x v="0"/>
    <x v="1"/>
    <x v="1"/>
  </r>
  <r>
    <x v="35"/>
    <s v="Table"/>
    <x v="0"/>
    <x v="4"/>
    <x v="0"/>
    <n v="8"/>
    <n v="341.07"/>
    <n v="2728.56"/>
    <n v="2663.06"/>
    <n v="65.5"/>
    <x v="2"/>
    <x v="1"/>
    <x v="2"/>
    <x v="2"/>
  </r>
  <r>
    <x v="36"/>
    <s v="Jeans"/>
    <x v="1"/>
    <x v="0"/>
    <x v="2"/>
    <n v="7"/>
    <n v="76.53"/>
    <n v="535.71"/>
    <n v="486.71000000000004"/>
    <n v="49"/>
    <x v="0"/>
    <x v="2"/>
    <x v="3"/>
    <x v="0"/>
  </r>
  <r>
    <x v="37"/>
    <s v="Chair"/>
    <x v="0"/>
    <x v="4"/>
    <x v="3"/>
    <n v="5"/>
    <n v="302.08"/>
    <n v="1510.4"/>
    <n v="1470.4"/>
    <n v="40"/>
    <x v="1"/>
    <x v="0"/>
    <x v="0"/>
    <x v="1"/>
  </r>
  <r>
    <x v="38"/>
    <s v="Shampoo"/>
    <x v="4"/>
    <x v="2"/>
    <x v="1"/>
    <n v="6"/>
    <n v="343.96"/>
    <n v="2063.7600000000002"/>
    <n v="2003.7600000000002"/>
    <n v="60"/>
    <x v="2"/>
    <x v="1"/>
    <x v="1"/>
    <x v="2"/>
  </r>
  <r>
    <x v="39"/>
    <s v="Chair"/>
    <x v="0"/>
    <x v="2"/>
    <x v="2"/>
    <n v="3"/>
    <n v="334.52"/>
    <n v="1003.56"/>
    <n v="938.06"/>
    <n v="65.5"/>
    <x v="0"/>
    <x v="2"/>
    <x v="2"/>
    <x v="0"/>
  </r>
  <r>
    <x v="40"/>
    <s v="Chair"/>
    <x v="0"/>
    <x v="4"/>
    <x v="0"/>
    <n v="6"/>
    <n v="108.38"/>
    <n v="650.28"/>
    <n v="601.28"/>
    <n v="49"/>
    <x v="1"/>
    <x v="0"/>
    <x v="3"/>
    <x v="1"/>
  </r>
  <r>
    <x v="41"/>
    <s v="Yoga Mat"/>
    <x v="3"/>
    <x v="0"/>
    <x v="0"/>
    <n v="6"/>
    <n v="135.08000000000001"/>
    <n v="810.48"/>
    <n v="770.48"/>
    <n v="40"/>
    <x v="2"/>
    <x v="0"/>
    <x v="0"/>
    <x v="2"/>
  </r>
  <r>
    <x v="42"/>
    <s v="Lamp"/>
    <x v="0"/>
    <x v="4"/>
    <x v="3"/>
    <n v="8"/>
    <n v="217.97"/>
    <n v="1743.76"/>
    <n v="1683.76"/>
    <n v="60"/>
    <x v="0"/>
    <x v="2"/>
    <x v="1"/>
    <x v="0"/>
  </r>
  <r>
    <x v="11"/>
    <s v="Lamp"/>
    <x v="0"/>
    <x v="2"/>
    <x v="2"/>
    <n v="10"/>
    <n v="315.7"/>
    <n v="3157"/>
    <n v="3091.5"/>
    <n v="65.5"/>
    <x v="1"/>
    <x v="0"/>
    <x v="2"/>
    <x v="1"/>
  </r>
  <r>
    <x v="43"/>
    <s v="Camera"/>
    <x v="2"/>
    <x v="2"/>
    <x v="2"/>
    <n v="4"/>
    <n v="275.02999999999997"/>
    <n v="1100.1199999999999"/>
    <n v="1051.1199999999999"/>
    <n v="49"/>
    <x v="2"/>
    <x v="1"/>
    <x v="3"/>
    <x v="2"/>
  </r>
  <r>
    <x v="44"/>
    <s v="Headphones"/>
    <x v="2"/>
    <x v="1"/>
    <x v="3"/>
    <n v="2"/>
    <n v="333.53"/>
    <n v="667.06"/>
    <n v="627.05999999999995"/>
    <n v="40"/>
    <x v="0"/>
    <x v="0"/>
    <x v="0"/>
    <x v="0"/>
  </r>
  <r>
    <x v="45"/>
    <s v="Tennis Racket"/>
    <x v="3"/>
    <x v="1"/>
    <x v="2"/>
    <n v="10"/>
    <n v="493.05"/>
    <n v="4930.5"/>
    <n v="4870.5"/>
    <n v="60"/>
    <x v="1"/>
    <x v="2"/>
    <x v="1"/>
    <x v="1"/>
  </r>
  <r>
    <x v="46"/>
    <s v="Smartphone"/>
    <x v="2"/>
    <x v="0"/>
    <x v="1"/>
    <n v="2"/>
    <n v="154.16"/>
    <n v="308.32"/>
    <n v="242.82"/>
    <n v="65.5"/>
    <x v="2"/>
    <x v="1"/>
    <x v="2"/>
    <x v="2"/>
  </r>
  <r>
    <x v="47"/>
    <s v="Face Cream"/>
    <x v="4"/>
    <x v="3"/>
    <x v="2"/>
    <n v="10"/>
    <n v="294.19"/>
    <n v="2941.9"/>
    <n v="2892.9"/>
    <n v="49"/>
    <x v="0"/>
    <x v="0"/>
    <x v="3"/>
    <x v="0"/>
  </r>
  <r>
    <x v="48"/>
    <s v="Sneakers"/>
    <x v="1"/>
    <x v="0"/>
    <x v="0"/>
    <n v="8"/>
    <n v="307.88"/>
    <n v="2463.04"/>
    <n v="2423.04"/>
    <n v="40"/>
    <x v="1"/>
    <x v="2"/>
    <x v="0"/>
    <x v="1"/>
  </r>
  <r>
    <x v="29"/>
    <s v="Football"/>
    <x v="3"/>
    <x v="3"/>
    <x v="0"/>
    <n v="10"/>
    <n v="223.77"/>
    <n v="2237.6999999999998"/>
    <n v="2177.6999999999998"/>
    <n v="60"/>
    <x v="2"/>
    <x v="0"/>
    <x v="1"/>
    <x v="2"/>
  </r>
  <r>
    <x v="10"/>
    <s v="Jacket"/>
    <x v="1"/>
    <x v="1"/>
    <x v="3"/>
    <n v="5"/>
    <n v="83.92"/>
    <n v="419.6"/>
    <n v="354.1"/>
    <n v="65.5"/>
    <x v="0"/>
    <x v="1"/>
    <x v="2"/>
    <x v="0"/>
  </r>
  <r>
    <x v="49"/>
    <s v="Smartphone"/>
    <x v="2"/>
    <x v="4"/>
    <x v="0"/>
    <n v="3"/>
    <n v="191.55"/>
    <n v="574.65"/>
    <n v="525.65"/>
    <n v="49"/>
    <x v="1"/>
    <x v="2"/>
    <x v="3"/>
    <x v="1"/>
  </r>
  <r>
    <x v="50"/>
    <s v="Table"/>
    <x v="0"/>
    <x v="3"/>
    <x v="2"/>
    <n v="5"/>
    <n v="290.39"/>
    <n v="1451.95"/>
    <n v="1411.95"/>
    <n v="40"/>
    <x v="2"/>
    <x v="0"/>
    <x v="0"/>
    <x v="2"/>
  </r>
  <r>
    <x v="51"/>
    <s v="Headphones"/>
    <x v="2"/>
    <x v="0"/>
    <x v="0"/>
    <n v="8"/>
    <n v="89.62"/>
    <n v="716.96"/>
    <n v="656.96"/>
    <n v="60"/>
    <x v="0"/>
    <x v="1"/>
    <x v="1"/>
    <x v="0"/>
  </r>
  <r>
    <x v="52"/>
    <s v="Jacket"/>
    <x v="1"/>
    <x v="4"/>
    <x v="1"/>
    <n v="7"/>
    <n v="252.53"/>
    <n v="1767.71"/>
    <n v="1702.21"/>
    <n v="65.5"/>
    <x v="1"/>
    <x v="0"/>
    <x v="2"/>
    <x v="1"/>
  </r>
  <r>
    <x v="53"/>
    <s v="Yoga Mat"/>
    <x v="3"/>
    <x v="2"/>
    <x v="1"/>
    <n v="9"/>
    <n v="127.33"/>
    <n v="1145.97"/>
    <n v="1096.97"/>
    <n v="49"/>
    <x v="2"/>
    <x v="2"/>
    <x v="3"/>
    <x v="2"/>
  </r>
  <r>
    <x v="54"/>
    <s v="Camera"/>
    <x v="2"/>
    <x v="4"/>
    <x v="0"/>
    <n v="4"/>
    <n v="165.21"/>
    <n v="660.84"/>
    <n v="620.84"/>
    <n v="40"/>
    <x v="0"/>
    <x v="0"/>
    <x v="0"/>
    <x v="0"/>
  </r>
  <r>
    <x v="55"/>
    <s v="Lamp"/>
    <x v="0"/>
    <x v="0"/>
    <x v="0"/>
    <n v="8"/>
    <n v="292.8"/>
    <n v="2342.4"/>
    <n v="2282.4"/>
    <n v="60"/>
    <x v="1"/>
    <x v="1"/>
    <x v="1"/>
    <x v="1"/>
  </r>
  <r>
    <x v="56"/>
    <s v="Sneakers"/>
    <x v="1"/>
    <x v="2"/>
    <x v="1"/>
    <n v="1"/>
    <n v="327.33"/>
    <n v="327.33"/>
    <n v="261.83"/>
    <n v="65.5"/>
    <x v="2"/>
    <x v="0"/>
    <x v="2"/>
    <x v="2"/>
  </r>
  <r>
    <x v="57"/>
    <s v="Curtains"/>
    <x v="0"/>
    <x v="3"/>
    <x v="3"/>
    <n v="6"/>
    <n v="201.52"/>
    <n v="1209.1199999999999"/>
    <n v="1160.1199999999999"/>
    <n v="49"/>
    <x v="0"/>
    <x v="2"/>
    <x v="3"/>
    <x v="0"/>
  </r>
  <r>
    <x v="58"/>
    <s v="Table"/>
    <x v="0"/>
    <x v="3"/>
    <x v="2"/>
    <n v="3"/>
    <n v="487.82"/>
    <n v="1463.46"/>
    <n v="1423.46"/>
    <n v="40"/>
    <x v="1"/>
    <x v="0"/>
    <x v="0"/>
    <x v="1"/>
  </r>
  <r>
    <x v="59"/>
    <s v="Yoga Mat"/>
    <x v="3"/>
    <x v="3"/>
    <x v="3"/>
    <n v="9"/>
    <n v="334.1"/>
    <n v="3006.9"/>
    <n v="2946.9"/>
    <n v="60"/>
    <x v="2"/>
    <x v="1"/>
    <x v="1"/>
    <x v="2"/>
  </r>
  <r>
    <x v="30"/>
    <s v="Chair"/>
    <x v="0"/>
    <x v="4"/>
    <x v="2"/>
    <n v="10"/>
    <n v="88.48"/>
    <n v="884.8"/>
    <n v="819.3"/>
    <n v="65.5"/>
    <x v="0"/>
    <x v="0"/>
    <x v="2"/>
    <x v="0"/>
  </r>
  <r>
    <x v="27"/>
    <s v="Lamp"/>
    <x v="0"/>
    <x v="1"/>
    <x v="3"/>
    <n v="2"/>
    <n v="115.48"/>
    <n v="230.96"/>
    <n v="181.96"/>
    <n v="49"/>
    <x v="1"/>
    <x v="2"/>
    <x v="3"/>
    <x v="1"/>
  </r>
  <r>
    <x v="35"/>
    <s v="Lamp"/>
    <x v="0"/>
    <x v="4"/>
    <x v="1"/>
    <n v="1"/>
    <n v="187.15"/>
    <n v="187.15"/>
    <n v="147.15"/>
    <n v="40"/>
    <x v="2"/>
    <x v="1"/>
    <x v="0"/>
    <x v="2"/>
  </r>
  <r>
    <x v="60"/>
    <s v="Tennis Racket"/>
    <x v="3"/>
    <x v="3"/>
    <x v="2"/>
    <n v="8"/>
    <n v="300.43"/>
    <n v="2403.44"/>
    <n v="2343.44"/>
    <n v="60"/>
    <x v="0"/>
    <x v="0"/>
    <x v="1"/>
    <x v="0"/>
  </r>
  <r>
    <x v="61"/>
    <s v="Camera"/>
    <x v="2"/>
    <x v="2"/>
    <x v="2"/>
    <n v="3"/>
    <n v="22.62"/>
    <n v="67.86"/>
    <n v="2.3599999999999994"/>
    <n v="65.5"/>
    <x v="1"/>
    <x v="0"/>
    <x v="2"/>
    <x v="1"/>
  </r>
  <r>
    <x v="62"/>
    <s v="Dumbbells"/>
    <x v="3"/>
    <x v="4"/>
    <x v="3"/>
    <n v="3"/>
    <n v="295.91000000000003"/>
    <n v="887.73"/>
    <n v="838.73"/>
    <n v="49"/>
    <x v="2"/>
    <x v="2"/>
    <x v="3"/>
    <x v="2"/>
  </r>
  <r>
    <x v="33"/>
    <s v="Yoga Mat"/>
    <x v="3"/>
    <x v="2"/>
    <x v="0"/>
    <n v="3"/>
    <n v="183.7"/>
    <n v="551.1"/>
    <n v="511.1"/>
    <n v="40"/>
    <x v="0"/>
    <x v="1"/>
    <x v="0"/>
    <x v="0"/>
  </r>
  <r>
    <x v="63"/>
    <s v="Dumbbells"/>
    <x v="3"/>
    <x v="3"/>
    <x v="1"/>
    <n v="3"/>
    <n v="269.45999999999998"/>
    <n v="808.38"/>
    <n v="748.38"/>
    <n v="60"/>
    <x v="1"/>
    <x v="0"/>
    <x v="1"/>
    <x v="1"/>
  </r>
  <r>
    <x v="64"/>
    <s v="Dumbbells"/>
    <x v="3"/>
    <x v="1"/>
    <x v="0"/>
    <n v="4"/>
    <n v="211.28"/>
    <n v="845.12"/>
    <n v="779.62"/>
    <n v="65.5"/>
    <x v="2"/>
    <x v="1"/>
    <x v="2"/>
    <x v="2"/>
  </r>
  <r>
    <x v="26"/>
    <s v="Curtains"/>
    <x v="0"/>
    <x v="2"/>
    <x v="1"/>
    <n v="5"/>
    <n v="362.47"/>
    <n v="1812.35"/>
    <n v="1763.35"/>
    <n v="49"/>
    <x v="0"/>
    <x v="0"/>
    <x v="3"/>
    <x v="0"/>
  </r>
  <r>
    <x v="11"/>
    <s v="Perfume"/>
    <x v="4"/>
    <x v="3"/>
    <x v="3"/>
    <n v="8"/>
    <n v="259.56"/>
    <n v="2076.48"/>
    <n v="2036.48"/>
    <n v="40"/>
    <x v="1"/>
    <x v="0"/>
    <x v="0"/>
    <x v="1"/>
  </r>
  <r>
    <x v="48"/>
    <s v="Curtains"/>
    <x v="0"/>
    <x v="2"/>
    <x v="3"/>
    <n v="1"/>
    <n v="134.63"/>
    <n v="134.63"/>
    <n v="74.63"/>
    <n v="60"/>
    <x v="2"/>
    <x v="2"/>
    <x v="1"/>
    <x v="2"/>
  </r>
  <r>
    <x v="65"/>
    <s v="Dumbbells"/>
    <x v="3"/>
    <x v="3"/>
    <x v="1"/>
    <n v="10"/>
    <n v="272.01"/>
    <n v="2720.1"/>
    <n v="2654.6"/>
    <n v="65.5"/>
    <x v="0"/>
    <x v="1"/>
    <x v="2"/>
    <x v="0"/>
  </r>
  <r>
    <x v="66"/>
    <s v="Laptop"/>
    <x v="2"/>
    <x v="3"/>
    <x v="3"/>
    <n v="4"/>
    <n v="265.89"/>
    <n v="1063.56"/>
    <n v="1014.56"/>
    <n v="49"/>
    <x v="1"/>
    <x v="0"/>
    <x v="3"/>
    <x v="1"/>
  </r>
  <r>
    <x v="67"/>
    <s v="Yoga Mat"/>
    <x v="3"/>
    <x v="0"/>
    <x v="1"/>
    <n v="4"/>
    <n v="327.41000000000003"/>
    <n v="1309.6400000000001"/>
    <n v="1269.6400000000001"/>
    <n v="40"/>
    <x v="2"/>
    <x v="0"/>
    <x v="0"/>
    <x v="2"/>
  </r>
  <r>
    <x v="68"/>
    <s v="T-Shirt"/>
    <x v="1"/>
    <x v="0"/>
    <x v="0"/>
    <n v="2"/>
    <n v="395.91"/>
    <n v="791.82"/>
    <n v="731.82"/>
    <n v="60"/>
    <x v="0"/>
    <x v="2"/>
    <x v="1"/>
    <x v="0"/>
  </r>
  <r>
    <x v="69"/>
    <s v="Tennis Racket"/>
    <x v="3"/>
    <x v="1"/>
    <x v="1"/>
    <n v="10"/>
    <n v="66.56"/>
    <n v="665.6"/>
    <n v="600.1"/>
    <n v="65.5"/>
    <x v="1"/>
    <x v="1"/>
    <x v="2"/>
    <x v="1"/>
  </r>
  <r>
    <x v="70"/>
    <s v="Laptop"/>
    <x v="2"/>
    <x v="3"/>
    <x v="2"/>
    <n v="5"/>
    <n v="432.3"/>
    <n v="2161.5"/>
    <n v="2112.5"/>
    <n v="49"/>
    <x v="2"/>
    <x v="0"/>
    <x v="3"/>
    <x v="2"/>
  </r>
  <r>
    <x v="71"/>
    <s v="Lamp"/>
    <x v="0"/>
    <x v="2"/>
    <x v="2"/>
    <n v="7"/>
    <n v="272.05"/>
    <n v="1904.35"/>
    <n v="1864.35"/>
    <n v="40"/>
    <x v="0"/>
    <x v="0"/>
    <x v="0"/>
    <x v="0"/>
  </r>
  <r>
    <x v="72"/>
    <s v="T-Shirt"/>
    <x v="1"/>
    <x v="3"/>
    <x v="3"/>
    <n v="7"/>
    <n v="301.27999999999997"/>
    <n v="2108.96"/>
    <n v="2048.96"/>
    <n v="60"/>
    <x v="1"/>
    <x v="2"/>
    <x v="1"/>
    <x v="1"/>
  </r>
  <r>
    <x v="73"/>
    <s v="Lamp"/>
    <x v="0"/>
    <x v="2"/>
    <x v="0"/>
    <n v="9"/>
    <n v="23.52"/>
    <n v="211.68"/>
    <n v="146.18"/>
    <n v="65.5"/>
    <x v="2"/>
    <x v="0"/>
    <x v="2"/>
    <x v="2"/>
  </r>
  <r>
    <x v="74"/>
    <s v="Face Cream"/>
    <x v="4"/>
    <x v="1"/>
    <x v="0"/>
    <n v="6"/>
    <n v="281.85000000000002"/>
    <n v="1691.1"/>
    <n v="1642.1"/>
    <n v="49"/>
    <x v="0"/>
    <x v="1"/>
    <x v="3"/>
    <x v="0"/>
  </r>
  <r>
    <x v="75"/>
    <s v="Table"/>
    <x v="0"/>
    <x v="3"/>
    <x v="2"/>
    <n v="6"/>
    <n v="157.88"/>
    <n v="947.28"/>
    <n v="907.28"/>
    <n v="40"/>
    <x v="1"/>
    <x v="2"/>
    <x v="0"/>
    <x v="1"/>
  </r>
  <r>
    <x v="76"/>
    <s v="Face Cream"/>
    <x v="4"/>
    <x v="1"/>
    <x v="0"/>
    <n v="7"/>
    <n v="98.66"/>
    <n v="690.62"/>
    <n v="630.62"/>
    <n v="60"/>
    <x v="2"/>
    <x v="0"/>
    <x v="1"/>
    <x v="2"/>
  </r>
  <r>
    <x v="77"/>
    <s v="Face Cream"/>
    <x v="4"/>
    <x v="2"/>
    <x v="2"/>
    <n v="2"/>
    <n v="37.119999999999997"/>
    <n v="74.239999999999995"/>
    <n v="8.7399999999999949"/>
    <n v="65.5"/>
    <x v="0"/>
    <x v="1"/>
    <x v="2"/>
    <x v="0"/>
  </r>
  <r>
    <x v="78"/>
    <s v="Camera"/>
    <x v="2"/>
    <x v="2"/>
    <x v="0"/>
    <n v="9"/>
    <n v="191.38"/>
    <n v="1722.42"/>
    <n v="1673.42"/>
    <n v="49"/>
    <x v="1"/>
    <x v="2"/>
    <x v="3"/>
    <x v="1"/>
  </r>
  <r>
    <x v="79"/>
    <s v="Smartphone"/>
    <x v="2"/>
    <x v="3"/>
    <x v="1"/>
    <n v="2"/>
    <n v="301.12"/>
    <n v="602.24"/>
    <n v="562.24"/>
    <n v="40"/>
    <x v="2"/>
    <x v="0"/>
    <x v="0"/>
    <x v="2"/>
  </r>
  <r>
    <x v="54"/>
    <s v="Shampoo"/>
    <x v="4"/>
    <x v="4"/>
    <x v="3"/>
    <n v="4"/>
    <n v="415.24"/>
    <n v="1660.96"/>
    <n v="1600.96"/>
    <n v="60"/>
    <x v="0"/>
    <x v="0"/>
    <x v="1"/>
    <x v="0"/>
  </r>
  <r>
    <x v="80"/>
    <s v="Smartphone"/>
    <x v="2"/>
    <x v="2"/>
    <x v="0"/>
    <n v="3"/>
    <n v="115.83"/>
    <n v="347.49"/>
    <n v="281.99"/>
    <n v="65.5"/>
    <x v="1"/>
    <x v="1"/>
    <x v="2"/>
    <x v="1"/>
  </r>
  <r>
    <x v="81"/>
    <s v="Jacket"/>
    <x v="1"/>
    <x v="2"/>
    <x v="3"/>
    <n v="6"/>
    <n v="229.86"/>
    <n v="1379.16"/>
    <n v="1330.16"/>
    <n v="49"/>
    <x v="2"/>
    <x v="0"/>
    <x v="3"/>
    <x v="2"/>
  </r>
  <r>
    <x v="82"/>
    <s v="Tennis Racket"/>
    <x v="3"/>
    <x v="3"/>
    <x v="2"/>
    <n v="10"/>
    <n v="98.84"/>
    <n v="988.4"/>
    <n v="948.4"/>
    <n v="40"/>
    <x v="0"/>
    <x v="2"/>
    <x v="0"/>
    <x v="0"/>
  </r>
  <r>
    <x v="83"/>
    <s v="Lipstick"/>
    <x v="4"/>
    <x v="3"/>
    <x v="1"/>
    <n v="10"/>
    <n v="200.83"/>
    <n v="2008.3"/>
    <n v="1948.3"/>
    <n v="60"/>
    <x v="1"/>
    <x v="1"/>
    <x v="1"/>
    <x v="1"/>
  </r>
  <r>
    <x v="5"/>
    <s v="Lamp"/>
    <x v="0"/>
    <x v="1"/>
    <x v="3"/>
    <n v="1"/>
    <n v="310.54000000000002"/>
    <n v="310.54000000000002"/>
    <n v="245.04000000000002"/>
    <n v="65.5"/>
    <x v="2"/>
    <x v="0"/>
    <x v="2"/>
    <x v="2"/>
  </r>
  <r>
    <x v="43"/>
    <s v="Laptop"/>
    <x v="2"/>
    <x v="3"/>
    <x v="1"/>
    <n v="8"/>
    <n v="228.57"/>
    <n v="1828.56"/>
    <n v="1779.56"/>
    <n v="49"/>
    <x v="0"/>
    <x v="2"/>
    <x v="3"/>
    <x v="0"/>
  </r>
  <r>
    <x v="84"/>
    <s v="Yoga Mat"/>
    <x v="3"/>
    <x v="4"/>
    <x v="2"/>
    <n v="2"/>
    <n v="495.03"/>
    <n v="990.06"/>
    <n v="950.06"/>
    <n v="40"/>
    <x v="1"/>
    <x v="0"/>
    <x v="0"/>
    <x v="1"/>
  </r>
  <r>
    <x v="85"/>
    <s v="Jacket"/>
    <x v="1"/>
    <x v="3"/>
    <x v="3"/>
    <n v="7"/>
    <n v="75.27"/>
    <n v="526.89"/>
    <n v="466.89"/>
    <n v="60"/>
    <x v="2"/>
    <x v="1"/>
    <x v="1"/>
    <x v="2"/>
  </r>
  <r>
    <x v="86"/>
    <s v="Sneakers"/>
    <x v="1"/>
    <x v="1"/>
    <x v="0"/>
    <n v="6"/>
    <n v="156.28"/>
    <n v="937.68"/>
    <n v="872.18"/>
    <n v="65.5"/>
    <x v="0"/>
    <x v="0"/>
    <x v="2"/>
    <x v="0"/>
  </r>
  <r>
    <x v="50"/>
    <s v="Laptop"/>
    <x v="2"/>
    <x v="2"/>
    <x v="3"/>
    <n v="5"/>
    <n v="273.58"/>
    <n v="1367.9"/>
    <n v="1318.9"/>
    <n v="49"/>
    <x v="1"/>
    <x v="2"/>
    <x v="3"/>
    <x v="1"/>
  </r>
  <r>
    <x v="87"/>
    <s v="Table"/>
    <x v="0"/>
    <x v="3"/>
    <x v="1"/>
    <n v="9"/>
    <n v="393.82"/>
    <n v="3544.38"/>
    <n v="3504.38"/>
    <n v="40"/>
    <x v="2"/>
    <x v="0"/>
    <x v="0"/>
    <x v="2"/>
  </r>
  <r>
    <x v="75"/>
    <s v="Dumbbells"/>
    <x v="3"/>
    <x v="4"/>
    <x v="2"/>
    <n v="5"/>
    <n v="439.15"/>
    <n v="2195.75"/>
    <n v="2135.75"/>
    <n v="60"/>
    <x v="0"/>
    <x v="1"/>
    <x v="1"/>
    <x v="0"/>
  </r>
  <r>
    <x v="46"/>
    <s v="Dumbbells"/>
    <x v="3"/>
    <x v="4"/>
    <x v="2"/>
    <n v="5"/>
    <n v="417.04"/>
    <n v="2085.1999999999998"/>
    <n v="2019.6999999999998"/>
    <n v="65.5"/>
    <x v="1"/>
    <x v="0"/>
    <x v="2"/>
    <x v="1"/>
  </r>
  <r>
    <x v="11"/>
    <s v="Dumbbells"/>
    <x v="3"/>
    <x v="2"/>
    <x v="1"/>
    <n v="7"/>
    <n v="178.61"/>
    <n v="1250.27"/>
    <n v="1201.27"/>
    <n v="49"/>
    <x v="2"/>
    <x v="2"/>
    <x v="3"/>
    <x v="2"/>
  </r>
  <r>
    <x v="88"/>
    <s v="Shampoo"/>
    <x v="4"/>
    <x v="2"/>
    <x v="0"/>
    <n v="7"/>
    <n v="161.06"/>
    <n v="1127.42"/>
    <n v="1087.42"/>
    <n v="40"/>
    <x v="0"/>
    <x v="0"/>
    <x v="0"/>
    <x v="0"/>
  </r>
  <r>
    <x v="89"/>
    <s v="Tennis Racket"/>
    <x v="3"/>
    <x v="1"/>
    <x v="3"/>
    <n v="4"/>
    <n v="23.62"/>
    <n v="94.48"/>
    <n v="34.480000000000004"/>
    <n v="60"/>
    <x v="1"/>
    <x v="1"/>
    <x v="1"/>
    <x v="1"/>
  </r>
  <r>
    <x v="29"/>
    <s v="Laptop"/>
    <x v="2"/>
    <x v="0"/>
    <x v="1"/>
    <n v="1"/>
    <n v="340.59"/>
    <n v="340.59"/>
    <n v="275.08999999999997"/>
    <n v="65.5"/>
    <x v="2"/>
    <x v="2"/>
    <x v="2"/>
    <x v="2"/>
  </r>
  <r>
    <x v="44"/>
    <s v="Camera"/>
    <x v="2"/>
    <x v="0"/>
    <x v="0"/>
    <n v="2"/>
    <n v="362.31"/>
    <n v="724.62"/>
    <n v="675.62"/>
    <n v="49"/>
    <x v="0"/>
    <x v="0"/>
    <x v="3"/>
    <x v="0"/>
  </r>
  <r>
    <x v="90"/>
    <s v="Football"/>
    <x v="3"/>
    <x v="2"/>
    <x v="2"/>
    <n v="8"/>
    <n v="418.71"/>
    <n v="3349.68"/>
    <n v="3309.68"/>
    <n v="40"/>
    <x v="1"/>
    <x v="1"/>
    <x v="0"/>
    <x v="1"/>
  </r>
  <r>
    <x v="91"/>
    <s v="Sneakers"/>
    <x v="1"/>
    <x v="0"/>
    <x v="3"/>
    <n v="6"/>
    <n v="111.13"/>
    <n v="666.78"/>
    <n v="606.78"/>
    <n v="60"/>
    <x v="2"/>
    <x v="0"/>
    <x v="1"/>
    <x v="2"/>
  </r>
  <r>
    <x v="92"/>
    <s v="Football"/>
    <x v="3"/>
    <x v="2"/>
    <x v="2"/>
    <n v="9"/>
    <n v="484.72"/>
    <n v="4362.4799999999996"/>
    <n v="4296.9799999999996"/>
    <n v="65.5"/>
    <x v="0"/>
    <x v="0"/>
    <x v="2"/>
    <x v="0"/>
  </r>
  <r>
    <x v="93"/>
    <s v="T-Shirt"/>
    <x v="1"/>
    <x v="2"/>
    <x v="1"/>
    <n v="1"/>
    <n v="67.53"/>
    <n v="67.53"/>
    <n v="18.53"/>
    <n v="49"/>
    <x v="1"/>
    <x v="1"/>
    <x v="3"/>
    <x v="1"/>
  </r>
  <r>
    <x v="90"/>
    <s v="Headphones"/>
    <x v="2"/>
    <x v="2"/>
    <x v="1"/>
    <n v="2"/>
    <n v="368.03"/>
    <n v="736.06"/>
    <n v="696.06"/>
    <n v="40"/>
    <x v="2"/>
    <x v="0"/>
    <x v="0"/>
    <x v="2"/>
  </r>
  <r>
    <x v="94"/>
    <s v="Lamp"/>
    <x v="0"/>
    <x v="4"/>
    <x v="1"/>
    <n v="1"/>
    <n v="372.87"/>
    <n v="372.87"/>
    <n v="312.87"/>
    <n v="60"/>
    <x v="0"/>
    <x v="2"/>
    <x v="1"/>
    <x v="0"/>
  </r>
  <r>
    <x v="95"/>
    <s v="Table"/>
    <x v="0"/>
    <x v="2"/>
    <x v="3"/>
    <n v="10"/>
    <n v="51.96"/>
    <n v="519.6"/>
    <n v="454.1"/>
    <n v="65.5"/>
    <x v="1"/>
    <x v="1"/>
    <x v="2"/>
    <x v="1"/>
  </r>
  <r>
    <x v="96"/>
    <s v="Shampoo"/>
    <x v="4"/>
    <x v="3"/>
    <x v="1"/>
    <n v="8"/>
    <n v="434.36"/>
    <n v="3474.88"/>
    <n v="3425.88"/>
    <n v="49"/>
    <x v="2"/>
    <x v="0"/>
    <x v="3"/>
    <x v="2"/>
  </r>
  <r>
    <x v="14"/>
    <s v="Jeans"/>
    <x v="1"/>
    <x v="1"/>
    <x v="2"/>
    <n v="3"/>
    <n v="400.96"/>
    <n v="1202.8800000000001"/>
    <n v="1162.8800000000001"/>
    <n v="40"/>
    <x v="0"/>
    <x v="1"/>
    <x v="0"/>
    <x v="0"/>
  </r>
  <r>
    <x v="44"/>
    <s v="Shampoo"/>
    <x v="4"/>
    <x v="4"/>
    <x v="1"/>
    <n v="1"/>
    <n v="55.02"/>
    <n v="55.02"/>
    <n v="-4.9799999999999969"/>
    <n v="60"/>
    <x v="1"/>
    <x v="0"/>
    <x v="1"/>
    <x v="1"/>
  </r>
  <r>
    <x v="97"/>
    <s v="Camera"/>
    <x v="2"/>
    <x v="0"/>
    <x v="2"/>
    <n v="5"/>
    <n v="187.23"/>
    <n v="936.15"/>
    <n v="870.65"/>
    <n v="65.5"/>
    <x v="2"/>
    <x v="0"/>
    <x v="2"/>
    <x v="2"/>
  </r>
  <r>
    <x v="98"/>
    <s v="Headphones"/>
    <x v="2"/>
    <x v="3"/>
    <x v="1"/>
    <n v="9"/>
    <n v="202.72"/>
    <n v="1824.48"/>
    <n v="1775.48"/>
    <n v="49"/>
    <x v="0"/>
    <x v="1"/>
    <x v="3"/>
    <x v="0"/>
  </r>
  <r>
    <x v="99"/>
    <s v="Headphones"/>
    <x v="2"/>
    <x v="0"/>
    <x v="2"/>
    <n v="3"/>
    <n v="276.01"/>
    <n v="828.03"/>
    <n v="788.03"/>
    <n v="40"/>
    <x v="1"/>
    <x v="2"/>
    <x v="0"/>
    <x v="1"/>
  </r>
  <r>
    <x v="100"/>
    <s v="Tennis Racket"/>
    <x v="3"/>
    <x v="4"/>
    <x v="1"/>
    <n v="10"/>
    <n v="281.43"/>
    <n v="2814.3"/>
    <n v="2754.3"/>
    <n v="60"/>
    <x v="2"/>
    <x v="0"/>
    <x v="1"/>
    <x v="2"/>
  </r>
  <r>
    <x v="101"/>
    <s v="Shampoo"/>
    <x v="4"/>
    <x v="3"/>
    <x v="2"/>
    <n v="7"/>
    <n v="483.02"/>
    <n v="3381.14"/>
    <n v="3315.64"/>
    <n v="65.5"/>
    <x v="0"/>
    <x v="1"/>
    <x v="2"/>
    <x v="0"/>
  </r>
  <r>
    <x v="102"/>
    <s v="Football"/>
    <x v="3"/>
    <x v="3"/>
    <x v="0"/>
    <n v="10"/>
    <n v="84.68"/>
    <n v="846.8"/>
    <n v="797.8"/>
    <n v="49"/>
    <x v="1"/>
    <x v="0"/>
    <x v="3"/>
    <x v="1"/>
  </r>
  <r>
    <x v="103"/>
    <s v="Laptop"/>
    <x v="2"/>
    <x v="0"/>
    <x v="3"/>
    <n v="3"/>
    <n v="306.7"/>
    <n v="920.1"/>
    <n v="880.1"/>
    <n v="40"/>
    <x v="2"/>
    <x v="0"/>
    <x v="0"/>
    <x v="2"/>
  </r>
  <r>
    <x v="104"/>
    <s v="Laptop"/>
    <x v="2"/>
    <x v="3"/>
    <x v="2"/>
    <n v="2"/>
    <n v="68.94"/>
    <n v="137.88"/>
    <n v="77.88"/>
    <n v="60"/>
    <x v="0"/>
    <x v="2"/>
    <x v="1"/>
    <x v="0"/>
  </r>
  <r>
    <x v="105"/>
    <s v="Smartphone"/>
    <x v="2"/>
    <x v="0"/>
    <x v="3"/>
    <n v="7"/>
    <n v="483.1"/>
    <n v="3381.7"/>
    <n v="3316.2"/>
    <n v="65.5"/>
    <x v="1"/>
    <x v="0"/>
    <x v="2"/>
    <x v="1"/>
  </r>
  <r>
    <x v="106"/>
    <s v="Shampoo"/>
    <x v="4"/>
    <x v="3"/>
    <x v="1"/>
    <n v="2"/>
    <n v="439.62"/>
    <n v="879.24"/>
    <n v="830.24"/>
    <n v="49"/>
    <x v="2"/>
    <x v="1"/>
    <x v="3"/>
    <x v="2"/>
  </r>
  <r>
    <x v="58"/>
    <s v="Football"/>
    <x v="3"/>
    <x v="4"/>
    <x v="3"/>
    <n v="9"/>
    <n v="153.18"/>
    <n v="1378.62"/>
    <n v="1338.62"/>
    <n v="40"/>
    <x v="0"/>
    <x v="0"/>
    <x v="0"/>
    <x v="0"/>
  </r>
  <r>
    <x v="103"/>
    <s v="Tennis Racket"/>
    <x v="3"/>
    <x v="3"/>
    <x v="0"/>
    <n v="5"/>
    <n v="51.53"/>
    <n v="257.64999999999998"/>
    <n v="197.64999999999998"/>
    <n v="60"/>
    <x v="1"/>
    <x v="0"/>
    <x v="1"/>
    <x v="1"/>
  </r>
  <r>
    <x v="107"/>
    <s v="T-Shirt"/>
    <x v="1"/>
    <x v="2"/>
    <x v="3"/>
    <n v="4"/>
    <n v="231.62"/>
    <n v="926.48"/>
    <n v="860.98"/>
    <n v="65.5"/>
    <x v="2"/>
    <x v="1"/>
    <x v="2"/>
    <x v="2"/>
  </r>
  <r>
    <x v="87"/>
    <s v="Dumbbells"/>
    <x v="3"/>
    <x v="3"/>
    <x v="2"/>
    <n v="5"/>
    <n v="303.83999999999997"/>
    <n v="1519.2"/>
    <n v="1470.2"/>
    <n v="49"/>
    <x v="0"/>
    <x v="2"/>
    <x v="3"/>
    <x v="0"/>
  </r>
  <r>
    <x v="0"/>
    <s v="Dumbbells"/>
    <x v="3"/>
    <x v="4"/>
    <x v="3"/>
    <n v="9"/>
    <n v="374.31"/>
    <n v="3368.79"/>
    <n v="3328.79"/>
    <n v="40"/>
    <x v="1"/>
    <x v="0"/>
    <x v="0"/>
    <x v="1"/>
  </r>
  <r>
    <x v="108"/>
    <s v="Laptop"/>
    <x v="2"/>
    <x v="4"/>
    <x v="1"/>
    <n v="5"/>
    <n v="158.87"/>
    <n v="794.35"/>
    <n v="734.35"/>
    <n v="60"/>
    <x v="2"/>
    <x v="0"/>
    <x v="1"/>
    <x v="2"/>
  </r>
  <r>
    <x v="109"/>
    <s v="Jacket"/>
    <x v="1"/>
    <x v="4"/>
    <x v="3"/>
    <n v="3"/>
    <n v="174.34"/>
    <n v="523.02"/>
    <n v="457.52"/>
    <n v="65.5"/>
    <x v="0"/>
    <x v="0"/>
    <x v="2"/>
    <x v="0"/>
  </r>
  <r>
    <x v="110"/>
    <s v="Jeans"/>
    <x v="1"/>
    <x v="1"/>
    <x v="3"/>
    <n v="6"/>
    <n v="237.96"/>
    <n v="1427.76"/>
    <n v="1378.76"/>
    <n v="49"/>
    <x v="1"/>
    <x v="1"/>
    <x v="3"/>
    <x v="1"/>
  </r>
  <r>
    <x v="21"/>
    <s v="T-Shirt"/>
    <x v="1"/>
    <x v="0"/>
    <x v="0"/>
    <n v="1"/>
    <n v="347.92"/>
    <n v="347.92"/>
    <n v="307.92"/>
    <n v="40"/>
    <x v="2"/>
    <x v="2"/>
    <x v="0"/>
    <x v="2"/>
  </r>
  <r>
    <x v="111"/>
    <s v="Camera"/>
    <x v="2"/>
    <x v="0"/>
    <x v="3"/>
    <n v="9"/>
    <n v="227.15"/>
    <n v="2044.35"/>
    <n v="1984.35"/>
    <n v="60"/>
    <x v="0"/>
    <x v="0"/>
    <x v="1"/>
    <x v="0"/>
  </r>
  <r>
    <x v="78"/>
    <s v="Football"/>
    <x v="3"/>
    <x v="1"/>
    <x v="2"/>
    <n v="7"/>
    <n v="459.54"/>
    <n v="3216.78"/>
    <n v="3151.28"/>
    <n v="65.5"/>
    <x v="1"/>
    <x v="0"/>
    <x v="2"/>
    <x v="1"/>
  </r>
  <r>
    <x v="112"/>
    <s v="Shampoo"/>
    <x v="4"/>
    <x v="2"/>
    <x v="1"/>
    <n v="8"/>
    <n v="103.76"/>
    <n v="830.08"/>
    <n v="781.08"/>
    <n v="49"/>
    <x v="2"/>
    <x v="1"/>
    <x v="3"/>
    <x v="2"/>
  </r>
  <r>
    <x v="113"/>
    <s v="Lamp"/>
    <x v="0"/>
    <x v="1"/>
    <x v="2"/>
    <n v="4"/>
    <n v="162.47999999999999"/>
    <n v="649.91999999999996"/>
    <n v="609.91999999999996"/>
    <n v="40"/>
    <x v="0"/>
    <x v="0"/>
    <x v="0"/>
    <x v="0"/>
  </r>
  <r>
    <x v="114"/>
    <s v="Dumbbells"/>
    <x v="3"/>
    <x v="0"/>
    <x v="1"/>
    <n v="10"/>
    <n v="276.17"/>
    <n v="2761.7"/>
    <n v="2701.7"/>
    <n v="60"/>
    <x v="1"/>
    <x v="2"/>
    <x v="1"/>
    <x v="1"/>
  </r>
  <r>
    <x v="115"/>
    <s v="Lipstick"/>
    <x v="4"/>
    <x v="1"/>
    <x v="0"/>
    <n v="1"/>
    <n v="154.79"/>
    <n v="154.79"/>
    <n v="89.289999999999992"/>
    <n v="65.5"/>
    <x v="2"/>
    <x v="0"/>
    <x v="2"/>
    <x v="2"/>
  </r>
  <r>
    <x v="116"/>
    <s v="Table"/>
    <x v="0"/>
    <x v="0"/>
    <x v="3"/>
    <n v="6"/>
    <n v="482.61"/>
    <n v="2895.66"/>
    <n v="2846.66"/>
    <n v="49"/>
    <x v="0"/>
    <x v="1"/>
    <x v="3"/>
    <x v="0"/>
  </r>
  <r>
    <x v="117"/>
    <s v="Jacket"/>
    <x v="1"/>
    <x v="2"/>
    <x v="3"/>
    <n v="1"/>
    <n v="96.33"/>
    <n v="96.33"/>
    <n v="56.33"/>
    <n v="40"/>
    <x v="1"/>
    <x v="2"/>
    <x v="0"/>
    <x v="1"/>
  </r>
  <r>
    <x v="118"/>
    <s v="Lipstick"/>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18C67-E3B5-4B4C-A174-DB0E6A58A4B2}" name="order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24:I28"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pivotField showAll="0">
      <items count="6">
        <item x="4"/>
        <item x="1"/>
        <item x="2"/>
        <item x="0"/>
        <item x="3"/>
        <item t="default"/>
      </items>
    </pivotField>
    <pivotField showAll="0">
      <items count="6">
        <item x="2"/>
        <item x="1"/>
        <item x="0"/>
        <item x="4"/>
        <item x="3"/>
        <item t="default"/>
      </items>
    </pivotField>
    <pivotField showAll="0">
      <items count="5">
        <item x="1"/>
        <item x="0"/>
        <item x="3"/>
        <item x="2"/>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1">
    <format dxfId="10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F0DD0-C74F-4E43-8723-4F78A7C28D8F}" name="seller b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4:C3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axis="axisRow" showAll="0">
      <items count="6">
        <item x="2"/>
        <item x="1"/>
        <item x="0"/>
        <item x="4"/>
        <item x="3"/>
        <item t="default"/>
      </items>
    </pivotField>
    <pivotField showAll="0">
      <items count="5">
        <item x="1"/>
        <item x="0"/>
        <item x="3"/>
        <item x="2"/>
        <item t="default"/>
      </items>
    </pivotField>
    <pivotField showAll="0"/>
    <pivotField showAll="0"/>
    <pivotField dataField="1" showAll="0"/>
    <pivotField showAll="0"/>
    <pivotField showAll="0"/>
    <pivotField showAll="0">
      <items count="4">
        <item x="1"/>
        <item x="0"/>
        <item x="2"/>
        <item t="default"/>
      </items>
    </pivotField>
    <pivotField showAll="0"/>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 fld="7" baseField="0" baseItem="0"/>
  </dataFields>
  <formats count="1">
    <format dxfId="10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1E5F5-345F-4229-8AD3-3F9ED1607CD5}" name="total sales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V5:W1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0"/>
        <item x="3"/>
        <item x="2"/>
        <item t="default"/>
      </items>
    </pivotField>
    <pivotField showAll="0"/>
    <pivotField showAll="0"/>
    <pivotField dataField="1" showAll="0"/>
    <pivotField showAll="0"/>
    <pivotField showAll="0"/>
    <pivotField showAll="0">
      <items count="4">
        <item x="1"/>
        <item x="0"/>
        <item x="2"/>
        <item t="default"/>
      </items>
    </pivotField>
    <pivotField showAll="0"/>
    <pivotField showAll="0">
      <items count="5">
        <item x="0"/>
        <item x="2"/>
        <item x="3"/>
        <item x="1"/>
        <item t="default"/>
      </items>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1">
    <format dxfId="102">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31651-FD78-4BAF-BF74-4A1E6B959028}" name="ranking of mana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5:R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0"/>
        <item x="3"/>
        <item x="2"/>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Sum of Total Sale" fld="7" baseField="0" baseItem="0"/>
  </dataFields>
  <formats count="1">
    <format dxfId="10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4E399-D80B-428F-80CD-EE9850971DA2}" name="Profit per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0"/>
        <item x="3"/>
        <item x="2"/>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1">
    <format dxfId="104">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57D698-2ECA-4CBB-AE63-4AB1BC2E9DB4}" name="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5:M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axis="axisRow" showAll="0">
      <items count="5">
        <item x="1"/>
        <item x="0"/>
        <item x="3"/>
        <item x="2"/>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1">
    <format dxfId="105">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6C7ED3-C93C-4762-8405-98811E161090}" name="sale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1"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0"/>
        <item x="3"/>
        <item x="2"/>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1">
    <format dxfId="10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8A3D25-B3F9-4F82-8D6B-68037FC6009B}" sourceName="Region">
  <pivotTables>
    <pivotTable tabId="3" name="order status"/>
    <pivotTable tabId="3" name="ranking of managers"/>
    <pivotTable tabId="3" name="sales by category"/>
    <pivotTable tabId="3" name="seller by sales"/>
    <pivotTable tabId="3" name="total sales by month"/>
  </pivotTables>
  <data>
    <tabular pivotCacheId="1592167898">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1FE7114-1566-47DC-840E-64F669F37C31}" sourceName="Payment Method">
  <pivotTables>
    <pivotTable tabId="3" name="order status"/>
    <pivotTable tabId="3" name="Profit per region"/>
    <pivotTable tabId="3" name="ranking of managers"/>
    <pivotTable tabId="3" name="sales by category"/>
    <pivotTable tabId="3" name="sales by region"/>
    <pivotTable tabId="3" name="seller by sales"/>
    <pivotTable tabId="3" name="total sales by month"/>
  </pivotTables>
  <data>
    <tabular pivotCacheId="159216789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B3DDB79-4EAB-4340-8CE5-4156B1E05778}" sourceName="Customer Type">
  <pivotTables>
    <pivotTable tabId="3" name="order status"/>
    <pivotTable tabId="3" name="Profit per region"/>
    <pivotTable tabId="3" name="ranking of managers"/>
    <pivotTable tabId="3" name="sales by category"/>
    <pivotTable tabId="3" name="sales by region"/>
    <pivotTable tabId="3" name="seller by sales"/>
    <pivotTable tabId="3" name="total sales by month"/>
  </pivotTables>
  <data>
    <tabular pivotCacheId="159216789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9E64BB4-D982-47B5-A3A9-39F1F6E5F267}" cache="Slicer_Region" style="Slicer Style 1" rowHeight="247650"/>
  <slicer name="Payment Method" xr10:uid="{0A968401-7922-46AC-B950-EFCDEEC5780E}" cache="Slicer_Payment_Method" style="Slicer Style 1" rowHeight="247650"/>
  <slicer name="Customer Type" xr10:uid="{F0C4CA5C-CF55-4B31-9F8C-B72B890F1830}" cache="Slicer_Customer_Type" caption="Customer Type"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14A36-1397-4975-A774-9C4DAE30C87E}" name="Table1" displayName="Table1" ref="A4:N154" totalsRowShown="0" headerRowDxfId="122" dataDxfId="121">
  <autoFilter ref="A4:N154" xr:uid="{7C414A36-1397-4975-A774-9C4DAE30C87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BA09CC-5476-46EE-B6F1-A6EB9FD5C80A}" name="Date" dataDxfId="120"/>
    <tableColumn id="2" xr3:uid="{78303C0F-656F-4BB6-91E6-674CBF79618F}" name="Product Name" dataDxfId="119"/>
    <tableColumn id="3" xr3:uid="{EA33267B-1CC2-49BF-AFAB-6674A9ABDA73}" name="Category" dataDxfId="118"/>
    <tableColumn id="4" xr3:uid="{05021054-3470-42E5-ADE1-327DF24FA638}" name="Sales Representative" dataDxfId="117"/>
    <tableColumn id="5" xr3:uid="{BAE92930-A536-4328-849F-783A55A82354}" name="Region" dataDxfId="116"/>
    <tableColumn id="6" xr3:uid="{931214CB-0F94-4389-B4EB-1362570F3E0E}" name="Quantity Sold" dataDxfId="115"/>
    <tableColumn id="7" xr3:uid="{885B4697-0B29-4882-87D3-646F04F6AFD8}" name="Unit Price" dataDxfId="114"/>
    <tableColumn id="8" xr3:uid="{7695FB28-1699-4D6B-BD71-05AAC94E5319}" name="Total Sale" dataDxfId="113"/>
    <tableColumn id="9" xr3:uid="{69F45CD5-F9C0-4694-B212-5B8DB64EB4E6}" name="Cost Price" dataDxfId="112"/>
    <tableColumn id="10" xr3:uid="{62F836FF-C200-4FC0-AE9B-787BFC0F26FF}" name="Profit" dataDxfId="111"/>
    <tableColumn id="11" xr3:uid="{0F878E4B-0CDD-4539-8FE4-2A6FE2C8A8F1}" name="Payment Method" dataDxfId="110"/>
    <tableColumn id="12" xr3:uid="{CA0F8EAA-6C2A-41D7-AE64-E50AD98A6220}" name="Order Status" dataDxfId="109"/>
    <tableColumn id="13" xr3:uid="{A6740803-9F99-48D9-8A98-11BF8280EE55}" name="Region Manager" dataDxfId="108"/>
    <tableColumn id="14" xr3:uid="{B46117D5-7791-40A5-9512-5915999BD335}" name="Customer Type" dataDxfId="10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B77D-C092-41E5-870B-57E2090F7859}">
  <dimension ref="A1"/>
  <sheetViews>
    <sheetView showGridLines="0" tabSelected="1" topLeftCell="A2" zoomScale="60" zoomScaleNormal="87" workbookViewId="0"/>
  </sheetViews>
  <sheetFormatPr defaultRowHeight="14.4"/>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4:N154"/>
  <sheetViews>
    <sheetView showGridLines="0" zoomScale="88" workbookViewId="0"/>
  </sheetViews>
  <sheetFormatPr defaultColWidth="9.109375" defaultRowHeight="13.8"/>
  <cols>
    <col min="1" max="1" width="13.109375" style="1" bestFit="1" customWidth="1"/>
    <col min="2" max="2" width="16.6640625" style="1" customWidth="1"/>
    <col min="3" max="3" width="13.5546875" style="1" bestFit="1" customWidth="1"/>
    <col min="4" max="4" width="23.6640625" style="1" customWidth="1"/>
    <col min="5" max="5" width="9.77734375" style="1" customWidth="1"/>
    <col min="6" max="6" width="16" style="1" customWidth="1"/>
    <col min="7" max="7" width="12.33203125" style="1" customWidth="1"/>
    <col min="8" max="8" width="12.44140625" style="1" customWidth="1"/>
    <col min="9" max="9" width="12.88671875" style="1" customWidth="1"/>
    <col min="10" max="10" width="8.109375" style="1" customWidth="1"/>
    <col min="11" max="11" width="19.33203125" style="1" customWidth="1"/>
    <col min="12" max="12" width="15.109375" style="1" customWidth="1"/>
    <col min="13" max="13" width="18.6640625" style="1" customWidth="1"/>
    <col min="14" max="14" width="17.88671875" style="1" customWidth="1"/>
    <col min="15" max="16384" width="9.109375" style="1"/>
  </cols>
  <sheetData>
    <row r="4" spans="1:14" s="3" customFormat="1" ht="38.25" customHeight="1">
      <c r="A4" s="4" t="s">
        <v>0</v>
      </c>
      <c r="B4" s="4" t="s">
        <v>1</v>
      </c>
      <c r="C4" s="4" t="s">
        <v>2</v>
      </c>
      <c r="D4" s="4" t="s">
        <v>3</v>
      </c>
      <c r="E4" s="4" t="s">
        <v>4</v>
      </c>
      <c r="F4" s="4" t="s">
        <v>5</v>
      </c>
      <c r="G4" s="4" t="s">
        <v>6</v>
      </c>
      <c r="H4" s="4" t="s">
        <v>7</v>
      </c>
      <c r="I4" s="4" t="s">
        <v>8</v>
      </c>
      <c r="J4" s="4" t="s">
        <v>9</v>
      </c>
      <c r="K4" s="4" t="s">
        <v>10</v>
      </c>
      <c r="L4" s="4" t="s">
        <v>11</v>
      </c>
      <c r="M4" s="4" t="s">
        <v>12</v>
      </c>
      <c r="N4" s="4" t="s">
        <v>13</v>
      </c>
    </row>
    <row r="5" spans="1:14">
      <c r="A5" s="2">
        <v>45313</v>
      </c>
      <c r="B5" s="1" t="s">
        <v>14</v>
      </c>
      <c r="C5" s="1" t="s">
        <v>15</v>
      </c>
      <c r="D5" s="1" t="s">
        <v>16</v>
      </c>
      <c r="E5" s="1" t="s">
        <v>17</v>
      </c>
      <c r="F5" s="1">
        <v>1</v>
      </c>
      <c r="G5" s="1">
        <v>91.81</v>
      </c>
      <c r="H5" s="1">
        <v>91.81</v>
      </c>
      <c r="I5" s="1">
        <v>51.81</v>
      </c>
      <c r="J5" s="1">
        <v>40</v>
      </c>
      <c r="K5" s="1" t="s">
        <v>18</v>
      </c>
      <c r="L5" s="1" t="s">
        <v>19</v>
      </c>
      <c r="M5" s="1" t="s">
        <v>20</v>
      </c>
      <c r="N5" s="1" t="s">
        <v>21</v>
      </c>
    </row>
    <row r="6" spans="1:14">
      <c r="A6" s="2">
        <v>45571</v>
      </c>
      <c r="B6" s="1" t="s">
        <v>22</v>
      </c>
      <c r="C6" s="1" t="s">
        <v>15</v>
      </c>
      <c r="D6" s="1" t="s">
        <v>23</v>
      </c>
      <c r="E6" s="1" t="s">
        <v>24</v>
      </c>
      <c r="F6" s="1">
        <v>9</v>
      </c>
      <c r="G6" s="1">
        <v>462.17</v>
      </c>
      <c r="H6" s="1">
        <v>4159.53</v>
      </c>
      <c r="I6" s="1">
        <v>4099.53</v>
      </c>
      <c r="J6" s="1">
        <v>60</v>
      </c>
      <c r="K6" s="1" t="s">
        <v>25</v>
      </c>
      <c r="L6" s="1" t="s">
        <v>26</v>
      </c>
      <c r="M6" s="1" t="s">
        <v>27</v>
      </c>
      <c r="N6" s="1" t="s">
        <v>28</v>
      </c>
    </row>
    <row r="7" spans="1:14">
      <c r="A7" s="2">
        <v>45615</v>
      </c>
      <c r="B7" s="1" t="s">
        <v>29</v>
      </c>
      <c r="C7" s="1" t="s">
        <v>30</v>
      </c>
      <c r="D7" s="1" t="s">
        <v>23</v>
      </c>
      <c r="E7" s="1" t="s">
        <v>31</v>
      </c>
      <c r="F7" s="1">
        <v>7</v>
      </c>
      <c r="G7" s="1">
        <v>198.67</v>
      </c>
      <c r="H7" s="1">
        <v>1390.69</v>
      </c>
      <c r="I7" s="1">
        <v>1325.19</v>
      </c>
      <c r="J7" s="1">
        <v>65.5</v>
      </c>
      <c r="K7" s="1" t="s">
        <v>32</v>
      </c>
      <c r="L7" s="1" t="s">
        <v>33</v>
      </c>
      <c r="M7" s="1" t="s">
        <v>34</v>
      </c>
      <c r="N7" s="1" t="s">
        <v>35</v>
      </c>
    </row>
    <row r="8" spans="1:14">
      <c r="A8" s="2">
        <v>45530</v>
      </c>
      <c r="B8" s="1" t="s">
        <v>36</v>
      </c>
      <c r="C8" s="1" t="s">
        <v>15</v>
      </c>
      <c r="D8" s="1" t="s">
        <v>23</v>
      </c>
      <c r="E8" s="1" t="s">
        <v>31</v>
      </c>
      <c r="F8" s="1">
        <v>6</v>
      </c>
      <c r="G8" s="1">
        <v>125.67</v>
      </c>
      <c r="H8" s="1">
        <v>754.02</v>
      </c>
      <c r="I8" s="1">
        <v>705.02</v>
      </c>
      <c r="J8" s="1">
        <v>49</v>
      </c>
      <c r="K8" s="1" t="s">
        <v>18</v>
      </c>
      <c r="L8" s="1" t="s">
        <v>19</v>
      </c>
      <c r="M8" s="1" t="s">
        <v>37</v>
      </c>
      <c r="N8" s="1" t="s">
        <v>21</v>
      </c>
    </row>
    <row r="9" spans="1:14">
      <c r="A9" s="2">
        <v>45502</v>
      </c>
      <c r="B9" s="1" t="s">
        <v>38</v>
      </c>
      <c r="C9" s="1" t="s">
        <v>15</v>
      </c>
      <c r="D9" s="1" t="s">
        <v>23</v>
      </c>
      <c r="E9" s="1" t="s">
        <v>24</v>
      </c>
      <c r="F9" s="1">
        <v>5</v>
      </c>
      <c r="G9" s="1">
        <v>244.72</v>
      </c>
      <c r="H9" s="1">
        <v>1223.5999999999999</v>
      </c>
      <c r="I9" s="1">
        <v>1183.5999999999999</v>
      </c>
      <c r="J9" s="1">
        <v>40</v>
      </c>
      <c r="K9" s="1" t="s">
        <v>25</v>
      </c>
      <c r="L9" s="1" t="s">
        <v>26</v>
      </c>
      <c r="M9" s="1" t="s">
        <v>20</v>
      </c>
      <c r="N9" s="1" t="s">
        <v>28</v>
      </c>
    </row>
    <row r="10" spans="1:14">
      <c r="A10" s="2">
        <v>45633</v>
      </c>
      <c r="B10" s="1" t="s">
        <v>39</v>
      </c>
      <c r="C10" s="1" t="s">
        <v>40</v>
      </c>
      <c r="D10" s="1" t="s">
        <v>23</v>
      </c>
      <c r="E10" s="1" t="s">
        <v>24</v>
      </c>
      <c r="F10" s="1">
        <v>3</v>
      </c>
      <c r="G10" s="1">
        <v>117.66</v>
      </c>
      <c r="H10" s="1">
        <v>352.98</v>
      </c>
      <c r="I10" s="1">
        <v>292.98</v>
      </c>
      <c r="J10" s="1">
        <v>60</v>
      </c>
      <c r="K10" s="1" t="s">
        <v>32</v>
      </c>
      <c r="L10" s="1" t="s">
        <v>19</v>
      </c>
      <c r="M10" s="1" t="s">
        <v>27</v>
      </c>
      <c r="N10" s="1" t="s">
        <v>35</v>
      </c>
    </row>
    <row r="11" spans="1:14">
      <c r="A11" s="2">
        <v>45402</v>
      </c>
      <c r="B11" s="1" t="s">
        <v>41</v>
      </c>
      <c r="C11" s="1" t="s">
        <v>30</v>
      </c>
      <c r="D11" s="1" t="s">
        <v>42</v>
      </c>
      <c r="E11" s="1" t="s">
        <v>31</v>
      </c>
      <c r="F11" s="1">
        <v>5</v>
      </c>
      <c r="G11" s="1">
        <v>249.15</v>
      </c>
      <c r="H11" s="1">
        <v>1245.75</v>
      </c>
      <c r="I11" s="1">
        <v>1180.25</v>
      </c>
      <c r="J11" s="1">
        <v>65.5</v>
      </c>
      <c r="K11" s="1" t="s">
        <v>18</v>
      </c>
      <c r="L11" s="1" t="s">
        <v>33</v>
      </c>
      <c r="M11" s="1" t="s">
        <v>34</v>
      </c>
      <c r="N11" s="1" t="s">
        <v>21</v>
      </c>
    </row>
    <row r="12" spans="1:14">
      <c r="A12" s="2">
        <v>45614</v>
      </c>
      <c r="B12" s="1" t="s">
        <v>43</v>
      </c>
      <c r="C12" s="1" t="s">
        <v>44</v>
      </c>
      <c r="D12" s="1" t="s">
        <v>23</v>
      </c>
      <c r="E12" s="1" t="s">
        <v>24</v>
      </c>
      <c r="F12" s="1">
        <v>5</v>
      </c>
      <c r="G12" s="1">
        <v>337.68</v>
      </c>
      <c r="H12" s="1">
        <v>1688.4</v>
      </c>
      <c r="I12" s="1">
        <v>1639.4</v>
      </c>
      <c r="J12" s="1">
        <v>49</v>
      </c>
      <c r="K12" s="1" t="s">
        <v>25</v>
      </c>
      <c r="L12" s="1" t="s">
        <v>19</v>
      </c>
      <c r="M12" s="1" t="s">
        <v>37</v>
      </c>
      <c r="N12" s="1" t="s">
        <v>28</v>
      </c>
    </row>
    <row r="13" spans="1:14">
      <c r="A13" s="2">
        <v>45513</v>
      </c>
      <c r="B13" s="1" t="s">
        <v>45</v>
      </c>
      <c r="C13" s="1" t="s">
        <v>44</v>
      </c>
      <c r="D13" s="1" t="s">
        <v>42</v>
      </c>
      <c r="E13" s="1" t="s">
        <v>46</v>
      </c>
      <c r="F13" s="1">
        <v>5</v>
      </c>
      <c r="G13" s="1">
        <v>491.3</v>
      </c>
      <c r="H13" s="1">
        <v>2456.5</v>
      </c>
      <c r="I13" s="1">
        <v>2416.5</v>
      </c>
      <c r="J13" s="1">
        <v>40</v>
      </c>
      <c r="K13" s="1" t="s">
        <v>32</v>
      </c>
      <c r="L13" s="1" t="s">
        <v>26</v>
      </c>
      <c r="M13" s="1" t="s">
        <v>20</v>
      </c>
      <c r="N13" s="1" t="s">
        <v>35</v>
      </c>
    </row>
    <row r="14" spans="1:14">
      <c r="A14" s="2">
        <v>45597</v>
      </c>
      <c r="B14" s="1" t="s">
        <v>36</v>
      </c>
      <c r="C14" s="1" t="s">
        <v>15</v>
      </c>
      <c r="D14" s="1" t="s">
        <v>23</v>
      </c>
      <c r="E14" s="1" t="s">
        <v>31</v>
      </c>
      <c r="F14" s="1">
        <v>4</v>
      </c>
      <c r="G14" s="1">
        <v>394.42</v>
      </c>
      <c r="H14" s="1">
        <v>1577.68</v>
      </c>
      <c r="I14" s="1">
        <v>1517.68</v>
      </c>
      <c r="J14" s="1">
        <v>60</v>
      </c>
      <c r="K14" s="1" t="s">
        <v>18</v>
      </c>
      <c r="L14" s="1" t="s">
        <v>19</v>
      </c>
      <c r="M14" s="1" t="s">
        <v>27</v>
      </c>
      <c r="N14" s="1" t="s">
        <v>21</v>
      </c>
    </row>
    <row r="15" spans="1:14">
      <c r="A15" s="2">
        <v>45369</v>
      </c>
      <c r="B15" s="1" t="s">
        <v>47</v>
      </c>
      <c r="C15" s="1" t="s">
        <v>44</v>
      </c>
      <c r="D15" s="1" t="s">
        <v>16</v>
      </c>
      <c r="E15" s="1" t="s">
        <v>46</v>
      </c>
      <c r="F15" s="1">
        <v>2</v>
      </c>
      <c r="G15" s="1">
        <v>216.4</v>
      </c>
      <c r="H15" s="1">
        <v>432.8</v>
      </c>
      <c r="I15" s="1">
        <v>367.3</v>
      </c>
      <c r="J15" s="1">
        <v>65.5</v>
      </c>
      <c r="K15" s="1" t="s">
        <v>25</v>
      </c>
      <c r="L15" s="1" t="s">
        <v>26</v>
      </c>
      <c r="M15" s="1" t="s">
        <v>34</v>
      </c>
      <c r="N15" s="1" t="s">
        <v>28</v>
      </c>
    </row>
    <row r="16" spans="1:14">
      <c r="A16" s="2">
        <v>45318</v>
      </c>
      <c r="B16" s="1" t="s">
        <v>43</v>
      </c>
      <c r="C16" s="1" t="s">
        <v>44</v>
      </c>
      <c r="D16" s="1" t="s">
        <v>48</v>
      </c>
      <c r="E16" s="1" t="s">
        <v>31</v>
      </c>
      <c r="F16" s="1">
        <v>6</v>
      </c>
      <c r="G16" s="1">
        <v>457.22</v>
      </c>
      <c r="H16" s="1">
        <v>2743.32</v>
      </c>
      <c r="I16" s="1">
        <v>2694.32</v>
      </c>
      <c r="J16" s="1">
        <v>49</v>
      </c>
      <c r="K16" s="1" t="s">
        <v>32</v>
      </c>
      <c r="L16" s="1" t="s">
        <v>33</v>
      </c>
      <c r="M16" s="1" t="s">
        <v>37</v>
      </c>
      <c r="N16" s="1" t="s">
        <v>35</v>
      </c>
    </row>
    <row r="17" spans="1:14">
      <c r="A17" s="2">
        <v>45471</v>
      </c>
      <c r="B17" s="1" t="s">
        <v>14</v>
      </c>
      <c r="C17" s="1" t="s">
        <v>15</v>
      </c>
      <c r="D17" s="1" t="s">
        <v>42</v>
      </c>
      <c r="E17" s="1" t="s">
        <v>24</v>
      </c>
      <c r="F17" s="1">
        <v>8</v>
      </c>
      <c r="G17" s="1">
        <v>438.33</v>
      </c>
      <c r="H17" s="1">
        <v>3506.64</v>
      </c>
      <c r="I17" s="1">
        <v>3466.64</v>
      </c>
      <c r="J17" s="1">
        <v>40</v>
      </c>
      <c r="K17" s="1" t="s">
        <v>18</v>
      </c>
      <c r="L17" s="1" t="s">
        <v>19</v>
      </c>
      <c r="M17" s="1" t="s">
        <v>20</v>
      </c>
      <c r="N17" s="1" t="s">
        <v>21</v>
      </c>
    </row>
    <row r="18" spans="1:14">
      <c r="A18" s="2">
        <v>45587</v>
      </c>
      <c r="B18" s="1" t="s">
        <v>36</v>
      </c>
      <c r="C18" s="1" t="s">
        <v>15</v>
      </c>
      <c r="D18" s="1" t="s">
        <v>49</v>
      </c>
      <c r="E18" s="1" t="s">
        <v>31</v>
      </c>
      <c r="F18" s="1">
        <v>2</v>
      </c>
      <c r="G18" s="1">
        <v>56.98</v>
      </c>
      <c r="H18" s="1">
        <v>113.96</v>
      </c>
      <c r="I18" s="1">
        <v>53.959999999999994</v>
      </c>
      <c r="J18" s="1">
        <v>60</v>
      </c>
      <c r="K18" s="1" t="s">
        <v>25</v>
      </c>
      <c r="L18" s="1" t="s">
        <v>19</v>
      </c>
      <c r="M18" s="1" t="s">
        <v>27</v>
      </c>
      <c r="N18" s="1" t="s">
        <v>28</v>
      </c>
    </row>
    <row r="19" spans="1:14">
      <c r="A19" s="2">
        <v>45423</v>
      </c>
      <c r="B19" s="1" t="s">
        <v>47</v>
      </c>
      <c r="C19" s="1" t="s">
        <v>44</v>
      </c>
      <c r="D19" s="1" t="s">
        <v>49</v>
      </c>
      <c r="E19" s="1" t="s">
        <v>46</v>
      </c>
      <c r="F19" s="1">
        <v>1</v>
      </c>
      <c r="G19" s="1">
        <v>313.14</v>
      </c>
      <c r="H19" s="1">
        <v>313.14</v>
      </c>
      <c r="I19" s="1">
        <v>247.64</v>
      </c>
      <c r="J19" s="1">
        <v>65.5</v>
      </c>
      <c r="K19" s="1" t="s">
        <v>32</v>
      </c>
      <c r="L19" s="1" t="s">
        <v>33</v>
      </c>
      <c r="M19" s="1" t="s">
        <v>34</v>
      </c>
      <c r="N19" s="1" t="s">
        <v>35</v>
      </c>
    </row>
    <row r="20" spans="1:14">
      <c r="A20" s="2">
        <v>45322</v>
      </c>
      <c r="B20" s="1" t="s">
        <v>38</v>
      </c>
      <c r="C20" s="1" t="s">
        <v>15</v>
      </c>
      <c r="D20" s="1" t="s">
        <v>16</v>
      </c>
      <c r="E20" s="1" t="s">
        <v>24</v>
      </c>
      <c r="F20" s="1">
        <v>4</v>
      </c>
      <c r="G20" s="1">
        <v>53.03</v>
      </c>
      <c r="H20" s="1">
        <v>212.12</v>
      </c>
      <c r="I20" s="1">
        <v>163.12</v>
      </c>
      <c r="J20" s="1">
        <v>49</v>
      </c>
      <c r="K20" s="1" t="s">
        <v>18</v>
      </c>
      <c r="L20" s="1" t="s">
        <v>26</v>
      </c>
      <c r="M20" s="1" t="s">
        <v>37</v>
      </c>
      <c r="N20" s="1" t="s">
        <v>21</v>
      </c>
    </row>
    <row r="21" spans="1:14">
      <c r="A21" s="2">
        <v>45540</v>
      </c>
      <c r="B21" s="1" t="s">
        <v>50</v>
      </c>
      <c r="C21" s="1" t="s">
        <v>40</v>
      </c>
      <c r="D21" s="1" t="s">
        <v>42</v>
      </c>
      <c r="E21" s="1" t="s">
        <v>46</v>
      </c>
      <c r="F21" s="1">
        <v>10</v>
      </c>
      <c r="G21" s="1">
        <v>152.37</v>
      </c>
      <c r="H21" s="1">
        <v>1523.7</v>
      </c>
      <c r="I21" s="1">
        <v>1483.7</v>
      </c>
      <c r="J21" s="1">
        <v>40</v>
      </c>
      <c r="K21" s="1" t="s">
        <v>25</v>
      </c>
      <c r="L21" s="1" t="s">
        <v>19</v>
      </c>
      <c r="M21" s="1" t="s">
        <v>20</v>
      </c>
      <c r="N21" s="1" t="s">
        <v>28</v>
      </c>
    </row>
    <row r="22" spans="1:14">
      <c r="A22" s="2">
        <v>45461</v>
      </c>
      <c r="B22" s="1" t="s">
        <v>36</v>
      </c>
      <c r="C22" s="1" t="s">
        <v>15</v>
      </c>
      <c r="D22" s="1" t="s">
        <v>48</v>
      </c>
      <c r="E22" s="1" t="s">
        <v>46</v>
      </c>
      <c r="F22" s="1">
        <v>6</v>
      </c>
      <c r="G22" s="1">
        <v>132.59</v>
      </c>
      <c r="H22" s="1">
        <v>795.54</v>
      </c>
      <c r="I22" s="1">
        <v>735.54</v>
      </c>
      <c r="J22" s="1">
        <v>60</v>
      </c>
      <c r="K22" s="1" t="s">
        <v>32</v>
      </c>
      <c r="L22" s="1" t="s">
        <v>19</v>
      </c>
      <c r="M22" s="1" t="s">
        <v>27</v>
      </c>
      <c r="N22" s="1" t="s">
        <v>35</v>
      </c>
    </row>
    <row r="23" spans="1:14">
      <c r="A23" s="2">
        <v>45533</v>
      </c>
      <c r="B23" s="1" t="s">
        <v>41</v>
      </c>
      <c r="C23" s="1" t="s">
        <v>30</v>
      </c>
      <c r="D23" s="1" t="s">
        <v>49</v>
      </c>
      <c r="E23" s="1" t="s">
        <v>17</v>
      </c>
      <c r="F23" s="1">
        <v>5</v>
      </c>
      <c r="G23" s="1">
        <v>265.92</v>
      </c>
      <c r="H23" s="1">
        <v>1329.6</v>
      </c>
      <c r="I23" s="1">
        <v>1264.0999999999999</v>
      </c>
      <c r="J23" s="1">
        <v>65.5</v>
      </c>
      <c r="K23" s="1" t="s">
        <v>18</v>
      </c>
      <c r="L23" s="1" t="s">
        <v>26</v>
      </c>
      <c r="M23" s="1" t="s">
        <v>34</v>
      </c>
      <c r="N23" s="1" t="s">
        <v>21</v>
      </c>
    </row>
    <row r="24" spans="1:14">
      <c r="A24" s="2">
        <v>45461</v>
      </c>
      <c r="B24" s="1" t="s">
        <v>36</v>
      </c>
      <c r="C24" s="1" t="s">
        <v>15</v>
      </c>
      <c r="D24" s="1" t="s">
        <v>49</v>
      </c>
      <c r="E24" s="1" t="s">
        <v>46</v>
      </c>
      <c r="F24" s="1">
        <v>1</v>
      </c>
      <c r="G24" s="1">
        <v>492.81</v>
      </c>
      <c r="H24" s="1">
        <v>492.81</v>
      </c>
      <c r="I24" s="1">
        <v>443.81</v>
      </c>
      <c r="J24" s="1">
        <v>49</v>
      </c>
      <c r="K24" s="1" t="s">
        <v>25</v>
      </c>
      <c r="L24" s="1" t="s">
        <v>33</v>
      </c>
      <c r="M24" s="1" t="s">
        <v>37</v>
      </c>
      <c r="N24" s="1" t="s">
        <v>28</v>
      </c>
    </row>
    <row r="25" spans="1:14">
      <c r="A25" s="2">
        <v>45357</v>
      </c>
      <c r="B25" s="1" t="s">
        <v>38</v>
      </c>
      <c r="C25" s="1" t="s">
        <v>15</v>
      </c>
      <c r="D25" s="1" t="s">
        <v>49</v>
      </c>
      <c r="E25" s="1" t="s">
        <v>46</v>
      </c>
      <c r="F25" s="1">
        <v>1</v>
      </c>
      <c r="G25" s="1">
        <v>434.04</v>
      </c>
      <c r="H25" s="1">
        <v>434.04</v>
      </c>
      <c r="I25" s="1">
        <v>394.04</v>
      </c>
      <c r="J25" s="1">
        <v>40</v>
      </c>
      <c r="K25" s="1" t="s">
        <v>32</v>
      </c>
      <c r="L25" s="1" t="s">
        <v>19</v>
      </c>
      <c r="M25" s="1" t="s">
        <v>20</v>
      </c>
      <c r="N25" s="1" t="s">
        <v>35</v>
      </c>
    </row>
    <row r="26" spans="1:14">
      <c r="A26" s="2">
        <v>45436</v>
      </c>
      <c r="B26" s="1" t="s">
        <v>29</v>
      </c>
      <c r="C26" s="1" t="s">
        <v>30</v>
      </c>
      <c r="D26" s="1" t="s">
        <v>42</v>
      </c>
      <c r="E26" s="1" t="s">
        <v>17</v>
      </c>
      <c r="F26" s="1">
        <v>10</v>
      </c>
      <c r="G26" s="1">
        <v>462.7</v>
      </c>
      <c r="H26" s="1">
        <v>4627</v>
      </c>
      <c r="I26" s="1">
        <v>4567</v>
      </c>
      <c r="J26" s="1">
        <v>60</v>
      </c>
      <c r="K26" s="1" t="s">
        <v>18</v>
      </c>
      <c r="L26" s="1" t="s">
        <v>33</v>
      </c>
      <c r="M26" s="1" t="s">
        <v>27</v>
      </c>
      <c r="N26" s="1" t="s">
        <v>21</v>
      </c>
    </row>
    <row r="27" spans="1:14">
      <c r="A27" s="2">
        <v>45423</v>
      </c>
      <c r="B27" s="1" t="s">
        <v>36</v>
      </c>
      <c r="C27" s="1" t="s">
        <v>15</v>
      </c>
      <c r="D27" s="1" t="s">
        <v>48</v>
      </c>
      <c r="E27" s="1" t="s">
        <v>24</v>
      </c>
      <c r="F27" s="1">
        <v>2</v>
      </c>
      <c r="G27" s="1">
        <v>336.04</v>
      </c>
      <c r="H27" s="1">
        <v>672.08</v>
      </c>
      <c r="I27" s="1">
        <v>606.58000000000004</v>
      </c>
      <c r="J27" s="1">
        <v>65.5</v>
      </c>
      <c r="K27" s="1" t="s">
        <v>25</v>
      </c>
      <c r="L27" s="1" t="s">
        <v>19</v>
      </c>
      <c r="M27" s="1" t="s">
        <v>34</v>
      </c>
      <c r="N27" s="1" t="s">
        <v>28</v>
      </c>
    </row>
    <row r="28" spans="1:14">
      <c r="A28" s="2">
        <v>45578</v>
      </c>
      <c r="B28" s="1" t="s">
        <v>51</v>
      </c>
      <c r="C28" s="1" t="s">
        <v>52</v>
      </c>
      <c r="D28" s="1" t="s">
        <v>49</v>
      </c>
      <c r="E28" s="1" t="s">
        <v>24</v>
      </c>
      <c r="F28" s="1">
        <v>7</v>
      </c>
      <c r="G28" s="1">
        <v>349.53</v>
      </c>
      <c r="H28" s="1">
        <v>2446.71</v>
      </c>
      <c r="I28" s="1">
        <v>2397.71</v>
      </c>
      <c r="J28" s="1">
        <v>49</v>
      </c>
      <c r="K28" s="1" t="s">
        <v>32</v>
      </c>
      <c r="L28" s="1" t="s">
        <v>26</v>
      </c>
      <c r="M28" s="1" t="s">
        <v>37</v>
      </c>
      <c r="N28" s="1" t="s">
        <v>35</v>
      </c>
    </row>
    <row r="29" spans="1:14">
      <c r="A29" s="2">
        <v>45365</v>
      </c>
      <c r="B29" s="1" t="s">
        <v>38</v>
      </c>
      <c r="C29" s="1" t="s">
        <v>15</v>
      </c>
      <c r="D29" s="1" t="s">
        <v>23</v>
      </c>
      <c r="E29" s="1" t="s">
        <v>46</v>
      </c>
      <c r="F29" s="1">
        <v>5</v>
      </c>
      <c r="G29" s="1">
        <v>178.39</v>
      </c>
      <c r="H29" s="1">
        <v>891.95</v>
      </c>
      <c r="I29" s="1">
        <v>851.95</v>
      </c>
      <c r="J29" s="1">
        <v>40</v>
      </c>
      <c r="K29" s="1" t="s">
        <v>18</v>
      </c>
      <c r="L29" s="1" t="s">
        <v>26</v>
      </c>
      <c r="M29" s="1" t="s">
        <v>20</v>
      </c>
      <c r="N29" s="1" t="s">
        <v>21</v>
      </c>
    </row>
    <row r="30" spans="1:14">
      <c r="A30" s="2">
        <v>45559</v>
      </c>
      <c r="B30" s="1" t="s">
        <v>53</v>
      </c>
      <c r="C30" s="1" t="s">
        <v>40</v>
      </c>
      <c r="D30" s="1" t="s">
        <v>16</v>
      </c>
      <c r="E30" s="1" t="s">
        <v>31</v>
      </c>
      <c r="F30" s="1">
        <v>9</v>
      </c>
      <c r="G30" s="1">
        <v>479.97</v>
      </c>
      <c r="H30" s="1">
        <v>4319.7299999999996</v>
      </c>
      <c r="I30" s="1">
        <v>4259.7299999999996</v>
      </c>
      <c r="J30" s="1">
        <v>60</v>
      </c>
      <c r="K30" s="1" t="s">
        <v>25</v>
      </c>
      <c r="L30" s="1" t="s">
        <v>33</v>
      </c>
      <c r="M30" s="1" t="s">
        <v>27</v>
      </c>
      <c r="N30" s="1" t="s">
        <v>28</v>
      </c>
    </row>
    <row r="31" spans="1:14">
      <c r="A31" s="2">
        <v>45303</v>
      </c>
      <c r="B31" s="1" t="s">
        <v>53</v>
      </c>
      <c r="C31" s="1" t="s">
        <v>40</v>
      </c>
      <c r="D31" s="1" t="s">
        <v>42</v>
      </c>
      <c r="E31" s="1" t="s">
        <v>17</v>
      </c>
      <c r="F31" s="1">
        <v>1</v>
      </c>
      <c r="G31" s="1">
        <v>226.32</v>
      </c>
      <c r="H31" s="1">
        <v>226.32</v>
      </c>
      <c r="I31" s="1">
        <v>160.82</v>
      </c>
      <c r="J31" s="1">
        <v>65.5</v>
      </c>
      <c r="K31" s="1" t="s">
        <v>32</v>
      </c>
      <c r="L31" s="1" t="s">
        <v>19</v>
      </c>
      <c r="M31" s="1" t="s">
        <v>34</v>
      </c>
      <c r="N31" s="1" t="s">
        <v>35</v>
      </c>
    </row>
    <row r="32" spans="1:14">
      <c r="A32" s="2">
        <v>45545</v>
      </c>
      <c r="B32" s="1" t="s">
        <v>53</v>
      </c>
      <c r="C32" s="1" t="s">
        <v>40</v>
      </c>
      <c r="D32" s="1" t="s">
        <v>23</v>
      </c>
      <c r="E32" s="1" t="s">
        <v>31</v>
      </c>
      <c r="F32" s="1">
        <v>6</v>
      </c>
      <c r="G32" s="1">
        <v>430.69</v>
      </c>
      <c r="H32" s="1">
        <v>2584.14</v>
      </c>
      <c r="I32" s="1">
        <v>2535.14</v>
      </c>
      <c r="J32" s="1">
        <v>49</v>
      </c>
      <c r="K32" s="1" t="s">
        <v>18</v>
      </c>
      <c r="L32" s="1" t="s">
        <v>19</v>
      </c>
      <c r="M32" s="1" t="s">
        <v>37</v>
      </c>
      <c r="N32" s="1" t="s">
        <v>21</v>
      </c>
    </row>
    <row r="33" spans="1:14">
      <c r="A33" s="2">
        <v>45490</v>
      </c>
      <c r="B33" s="1" t="s">
        <v>41</v>
      </c>
      <c r="C33" s="1" t="s">
        <v>30</v>
      </c>
      <c r="D33" s="1" t="s">
        <v>23</v>
      </c>
      <c r="E33" s="1" t="s">
        <v>46</v>
      </c>
      <c r="F33" s="1">
        <v>3</v>
      </c>
      <c r="G33" s="1">
        <v>393.27</v>
      </c>
      <c r="H33" s="1">
        <v>1179.81</v>
      </c>
      <c r="I33" s="1">
        <v>1139.81</v>
      </c>
      <c r="J33" s="1">
        <v>40</v>
      </c>
      <c r="K33" s="1" t="s">
        <v>25</v>
      </c>
      <c r="L33" s="1" t="s">
        <v>26</v>
      </c>
      <c r="M33" s="1" t="s">
        <v>20</v>
      </c>
      <c r="N33" s="1" t="s">
        <v>28</v>
      </c>
    </row>
    <row r="34" spans="1:14">
      <c r="A34" s="2">
        <v>45371</v>
      </c>
      <c r="B34" s="1" t="s">
        <v>22</v>
      </c>
      <c r="C34" s="1" t="s">
        <v>15</v>
      </c>
      <c r="D34" s="1" t="s">
        <v>16</v>
      </c>
      <c r="E34" s="1" t="s">
        <v>24</v>
      </c>
      <c r="F34" s="1">
        <v>9</v>
      </c>
      <c r="G34" s="1">
        <v>475.63</v>
      </c>
      <c r="H34" s="1">
        <v>4280.67</v>
      </c>
      <c r="I34" s="1">
        <v>4220.67</v>
      </c>
      <c r="J34" s="1">
        <v>60</v>
      </c>
      <c r="K34" s="1" t="s">
        <v>32</v>
      </c>
      <c r="L34" s="1" t="s">
        <v>33</v>
      </c>
      <c r="M34" s="1" t="s">
        <v>27</v>
      </c>
      <c r="N34" s="1" t="s">
        <v>35</v>
      </c>
    </row>
    <row r="35" spans="1:14">
      <c r="A35" s="2">
        <v>45565</v>
      </c>
      <c r="B35" s="1" t="s">
        <v>22</v>
      </c>
      <c r="C35" s="1" t="s">
        <v>15</v>
      </c>
      <c r="D35" s="1" t="s">
        <v>16</v>
      </c>
      <c r="E35" s="1" t="s">
        <v>17</v>
      </c>
      <c r="F35" s="1">
        <v>1</v>
      </c>
      <c r="G35" s="1">
        <v>286.63</v>
      </c>
      <c r="H35" s="1">
        <v>286.63</v>
      </c>
      <c r="I35" s="1">
        <v>221.13</v>
      </c>
      <c r="J35" s="1">
        <v>65.5</v>
      </c>
      <c r="K35" s="1" t="s">
        <v>18</v>
      </c>
      <c r="L35" s="1" t="s">
        <v>19</v>
      </c>
      <c r="M35" s="1" t="s">
        <v>34</v>
      </c>
      <c r="N35" s="1" t="s">
        <v>21</v>
      </c>
    </row>
    <row r="36" spans="1:14">
      <c r="A36" s="2">
        <v>45545</v>
      </c>
      <c r="B36" s="1" t="s">
        <v>29</v>
      </c>
      <c r="C36" s="1" t="s">
        <v>30</v>
      </c>
      <c r="D36" s="1" t="s">
        <v>23</v>
      </c>
      <c r="E36" s="1" t="s">
        <v>31</v>
      </c>
      <c r="F36" s="1">
        <v>6</v>
      </c>
      <c r="G36" s="1">
        <v>66.28</v>
      </c>
      <c r="H36" s="1">
        <v>397.68</v>
      </c>
      <c r="I36" s="1">
        <v>348.68</v>
      </c>
      <c r="J36" s="1">
        <v>49</v>
      </c>
      <c r="K36" s="1" t="s">
        <v>25</v>
      </c>
      <c r="L36" s="1" t="s">
        <v>26</v>
      </c>
      <c r="M36" s="1" t="s">
        <v>37</v>
      </c>
      <c r="N36" s="1" t="s">
        <v>28</v>
      </c>
    </row>
    <row r="37" spans="1:14">
      <c r="A37" s="2">
        <v>45373</v>
      </c>
      <c r="B37" s="1" t="s">
        <v>54</v>
      </c>
      <c r="C37" s="1" t="s">
        <v>40</v>
      </c>
      <c r="D37" s="1" t="s">
        <v>49</v>
      </c>
      <c r="E37" s="1" t="s">
        <v>17</v>
      </c>
      <c r="F37" s="1">
        <v>1</v>
      </c>
      <c r="G37" s="1">
        <v>188.02</v>
      </c>
      <c r="H37" s="1">
        <v>188.02</v>
      </c>
      <c r="I37" s="1">
        <v>148.02000000000001</v>
      </c>
      <c r="J37" s="1">
        <v>40</v>
      </c>
      <c r="K37" s="1" t="s">
        <v>32</v>
      </c>
      <c r="L37" s="1" t="s">
        <v>19</v>
      </c>
      <c r="M37" s="1" t="s">
        <v>20</v>
      </c>
      <c r="N37" s="1" t="s">
        <v>35</v>
      </c>
    </row>
    <row r="38" spans="1:14">
      <c r="A38" s="2">
        <v>45328</v>
      </c>
      <c r="B38" s="1" t="s">
        <v>29</v>
      </c>
      <c r="C38" s="1" t="s">
        <v>30</v>
      </c>
      <c r="D38" s="1" t="s">
        <v>16</v>
      </c>
      <c r="E38" s="1" t="s">
        <v>31</v>
      </c>
      <c r="F38" s="1">
        <v>2</v>
      </c>
      <c r="G38" s="1">
        <v>163.61000000000001</v>
      </c>
      <c r="H38" s="1">
        <v>327.22000000000003</v>
      </c>
      <c r="I38" s="1">
        <v>267.22000000000003</v>
      </c>
      <c r="J38" s="1">
        <v>60</v>
      </c>
      <c r="K38" s="1" t="s">
        <v>18</v>
      </c>
      <c r="L38" s="1" t="s">
        <v>33</v>
      </c>
      <c r="M38" s="1" t="s">
        <v>27</v>
      </c>
      <c r="N38" s="1" t="s">
        <v>21</v>
      </c>
    </row>
    <row r="39" spans="1:14">
      <c r="A39" s="2">
        <v>45387</v>
      </c>
      <c r="B39" s="1" t="s">
        <v>50</v>
      </c>
      <c r="C39" s="1" t="s">
        <v>40</v>
      </c>
      <c r="D39" s="1" t="s">
        <v>23</v>
      </c>
      <c r="E39" s="1" t="s">
        <v>24</v>
      </c>
      <c r="F39" s="1">
        <v>5</v>
      </c>
      <c r="G39" s="1">
        <v>235.55</v>
      </c>
      <c r="H39" s="1">
        <v>1177.75</v>
      </c>
      <c r="I39" s="1">
        <v>1112.25</v>
      </c>
      <c r="J39" s="1">
        <v>65.5</v>
      </c>
      <c r="K39" s="1" t="s">
        <v>25</v>
      </c>
      <c r="L39" s="1" t="s">
        <v>26</v>
      </c>
      <c r="M39" s="1" t="s">
        <v>34</v>
      </c>
      <c r="N39" s="1" t="s">
        <v>28</v>
      </c>
    </row>
    <row r="40" spans="1:14">
      <c r="A40" s="2">
        <v>45408</v>
      </c>
      <c r="B40" s="1" t="s">
        <v>39</v>
      </c>
      <c r="C40" s="1" t="s">
        <v>40</v>
      </c>
      <c r="D40" s="1" t="s">
        <v>48</v>
      </c>
      <c r="E40" s="1" t="s">
        <v>24</v>
      </c>
      <c r="F40" s="1">
        <v>9</v>
      </c>
      <c r="G40" s="1">
        <v>342.15</v>
      </c>
      <c r="H40" s="1">
        <v>3079.35</v>
      </c>
      <c r="I40" s="1">
        <v>3030.35</v>
      </c>
      <c r="J40" s="1">
        <v>49</v>
      </c>
      <c r="K40" s="1" t="s">
        <v>32</v>
      </c>
      <c r="L40" s="1" t="s">
        <v>19</v>
      </c>
      <c r="M40" s="1" t="s">
        <v>37</v>
      </c>
      <c r="N40" s="1" t="s">
        <v>35</v>
      </c>
    </row>
    <row r="41" spans="1:14">
      <c r="A41" s="2">
        <v>45569</v>
      </c>
      <c r="B41" s="1" t="s">
        <v>55</v>
      </c>
      <c r="C41" s="1" t="s">
        <v>44</v>
      </c>
      <c r="D41" s="1" t="s">
        <v>23</v>
      </c>
      <c r="E41" s="1" t="s">
        <v>46</v>
      </c>
      <c r="F41" s="1">
        <v>4</v>
      </c>
      <c r="G41" s="1">
        <v>117.1</v>
      </c>
      <c r="H41" s="1">
        <v>468.4</v>
      </c>
      <c r="I41" s="1">
        <v>428.4</v>
      </c>
      <c r="J41" s="1">
        <v>40</v>
      </c>
      <c r="K41" s="1" t="s">
        <v>18</v>
      </c>
      <c r="L41" s="1" t="s">
        <v>33</v>
      </c>
      <c r="M41" s="1" t="s">
        <v>20</v>
      </c>
      <c r="N41" s="1" t="s">
        <v>21</v>
      </c>
    </row>
    <row r="42" spans="1:14">
      <c r="A42" s="2">
        <v>45396</v>
      </c>
      <c r="B42" s="1" t="s">
        <v>56</v>
      </c>
      <c r="C42" s="1" t="s">
        <v>52</v>
      </c>
      <c r="D42" s="1" t="s">
        <v>23</v>
      </c>
      <c r="E42" s="1" t="s">
        <v>31</v>
      </c>
      <c r="F42" s="1">
        <v>2</v>
      </c>
      <c r="G42" s="1">
        <v>416.69</v>
      </c>
      <c r="H42" s="1">
        <v>833.38</v>
      </c>
      <c r="I42" s="1">
        <v>773.38</v>
      </c>
      <c r="J42" s="1">
        <v>60</v>
      </c>
      <c r="K42" s="1" t="s">
        <v>25</v>
      </c>
      <c r="L42" s="1" t="s">
        <v>19</v>
      </c>
      <c r="M42" s="1" t="s">
        <v>27</v>
      </c>
      <c r="N42" s="1" t="s">
        <v>28</v>
      </c>
    </row>
    <row r="43" spans="1:14">
      <c r="A43" s="2">
        <v>45425</v>
      </c>
      <c r="B43" s="1" t="s">
        <v>14</v>
      </c>
      <c r="C43" s="1" t="s">
        <v>15</v>
      </c>
      <c r="D43" s="1" t="s">
        <v>49</v>
      </c>
      <c r="E43" s="1" t="s">
        <v>17</v>
      </c>
      <c r="F43" s="1">
        <v>8</v>
      </c>
      <c r="G43" s="1">
        <v>341.07</v>
      </c>
      <c r="H43" s="1">
        <v>2728.56</v>
      </c>
      <c r="I43" s="1">
        <v>2663.06</v>
      </c>
      <c r="J43" s="1">
        <v>65.5</v>
      </c>
      <c r="K43" s="1" t="s">
        <v>32</v>
      </c>
      <c r="L43" s="1" t="s">
        <v>26</v>
      </c>
      <c r="M43" s="1" t="s">
        <v>34</v>
      </c>
      <c r="N43" s="1" t="s">
        <v>35</v>
      </c>
    </row>
    <row r="44" spans="1:14">
      <c r="A44" s="2">
        <v>45460</v>
      </c>
      <c r="B44" s="1" t="s">
        <v>57</v>
      </c>
      <c r="C44" s="1" t="s">
        <v>30</v>
      </c>
      <c r="D44" s="1" t="s">
        <v>16</v>
      </c>
      <c r="E44" s="1" t="s">
        <v>31</v>
      </c>
      <c r="F44" s="1">
        <v>7</v>
      </c>
      <c r="G44" s="1">
        <v>76.53</v>
      </c>
      <c r="H44" s="1">
        <v>535.71</v>
      </c>
      <c r="I44" s="1">
        <v>486.71000000000004</v>
      </c>
      <c r="J44" s="1">
        <v>49</v>
      </c>
      <c r="K44" s="1" t="s">
        <v>18</v>
      </c>
      <c r="L44" s="1" t="s">
        <v>33</v>
      </c>
      <c r="M44" s="1" t="s">
        <v>37</v>
      </c>
      <c r="N44" s="1" t="s">
        <v>21</v>
      </c>
    </row>
    <row r="45" spans="1:14">
      <c r="A45" s="2">
        <v>45508</v>
      </c>
      <c r="B45" s="1" t="s">
        <v>36</v>
      </c>
      <c r="C45" s="1" t="s">
        <v>15</v>
      </c>
      <c r="D45" s="1" t="s">
        <v>49</v>
      </c>
      <c r="E45" s="1" t="s">
        <v>46</v>
      </c>
      <c r="F45" s="1">
        <v>5</v>
      </c>
      <c r="G45" s="1">
        <v>302.08</v>
      </c>
      <c r="H45" s="1">
        <v>1510.4</v>
      </c>
      <c r="I45" s="1">
        <v>1470.4</v>
      </c>
      <c r="J45" s="1">
        <v>40</v>
      </c>
      <c r="K45" s="1" t="s">
        <v>25</v>
      </c>
      <c r="L45" s="1" t="s">
        <v>19</v>
      </c>
      <c r="M45" s="1" t="s">
        <v>20</v>
      </c>
      <c r="N45" s="1" t="s">
        <v>28</v>
      </c>
    </row>
    <row r="46" spans="1:14">
      <c r="A46" s="2">
        <v>45406</v>
      </c>
      <c r="B46" s="1" t="s">
        <v>56</v>
      </c>
      <c r="C46" s="1" t="s">
        <v>52</v>
      </c>
      <c r="D46" s="1" t="s">
        <v>42</v>
      </c>
      <c r="E46" s="1" t="s">
        <v>24</v>
      </c>
      <c r="F46" s="1">
        <v>6</v>
      </c>
      <c r="G46" s="1">
        <v>343.96</v>
      </c>
      <c r="H46" s="1">
        <v>2063.7600000000002</v>
      </c>
      <c r="I46" s="1">
        <v>2003.7600000000002</v>
      </c>
      <c r="J46" s="1">
        <v>60</v>
      </c>
      <c r="K46" s="1" t="s">
        <v>32</v>
      </c>
      <c r="L46" s="1" t="s">
        <v>26</v>
      </c>
      <c r="M46" s="1" t="s">
        <v>27</v>
      </c>
      <c r="N46" s="1" t="s">
        <v>35</v>
      </c>
    </row>
    <row r="47" spans="1:14">
      <c r="A47" s="2">
        <v>45442</v>
      </c>
      <c r="B47" s="1" t="s">
        <v>36</v>
      </c>
      <c r="C47" s="1" t="s">
        <v>15</v>
      </c>
      <c r="D47" s="1" t="s">
        <v>42</v>
      </c>
      <c r="E47" s="1" t="s">
        <v>31</v>
      </c>
      <c r="F47" s="1">
        <v>3</v>
      </c>
      <c r="G47" s="1">
        <v>334.52</v>
      </c>
      <c r="H47" s="1">
        <v>1003.56</v>
      </c>
      <c r="I47" s="1">
        <v>938.06</v>
      </c>
      <c r="J47" s="1">
        <v>65.5</v>
      </c>
      <c r="K47" s="1" t="s">
        <v>18</v>
      </c>
      <c r="L47" s="1" t="s">
        <v>33</v>
      </c>
      <c r="M47" s="1" t="s">
        <v>34</v>
      </c>
      <c r="N47" s="1" t="s">
        <v>21</v>
      </c>
    </row>
    <row r="48" spans="1:14">
      <c r="A48" s="2">
        <v>45527</v>
      </c>
      <c r="B48" s="1" t="s">
        <v>36</v>
      </c>
      <c r="C48" s="1" t="s">
        <v>15</v>
      </c>
      <c r="D48" s="1" t="s">
        <v>49</v>
      </c>
      <c r="E48" s="1" t="s">
        <v>17</v>
      </c>
      <c r="F48" s="1">
        <v>6</v>
      </c>
      <c r="G48" s="1">
        <v>108.38</v>
      </c>
      <c r="H48" s="1">
        <v>650.28</v>
      </c>
      <c r="I48" s="1">
        <v>601.28</v>
      </c>
      <c r="J48" s="1">
        <v>49</v>
      </c>
      <c r="K48" s="1" t="s">
        <v>25</v>
      </c>
      <c r="L48" s="1" t="s">
        <v>19</v>
      </c>
      <c r="M48" s="1" t="s">
        <v>37</v>
      </c>
      <c r="N48" s="1" t="s">
        <v>28</v>
      </c>
    </row>
    <row r="49" spans="1:14">
      <c r="A49" s="2">
        <v>45511</v>
      </c>
      <c r="B49" s="1" t="s">
        <v>43</v>
      </c>
      <c r="C49" s="1" t="s">
        <v>44</v>
      </c>
      <c r="D49" s="1" t="s">
        <v>16</v>
      </c>
      <c r="E49" s="1" t="s">
        <v>17</v>
      </c>
      <c r="F49" s="1">
        <v>6</v>
      </c>
      <c r="G49" s="1">
        <v>135.08000000000001</v>
      </c>
      <c r="H49" s="1">
        <v>810.48</v>
      </c>
      <c r="I49" s="1">
        <v>770.48</v>
      </c>
      <c r="J49" s="1">
        <v>40</v>
      </c>
      <c r="K49" s="1" t="s">
        <v>32</v>
      </c>
      <c r="L49" s="1" t="s">
        <v>19</v>
      </c>
      <c r="M49" s="1" t="s">
        <v>20</v>
      </c>
      <c r="N49" s="1" t="s">
        <v>35</v>
      </c>
    </row>
    <row r="50" spans="1:14">
      <c r="A50" s="2">
        <v>45382</v>
      </c>
      <c r="B50" s="1" t="s">
        <v>38</v>
      </c>
      <c r="C50" s="1" t="s">
        <v>15</v>
      </c>
      <c r="D50" s="1" t="s">
        <v>49</v>
      </c>
      <c r="E50" s="1" t="s">
        <v>46</v>
      </c>
      <c r="F50" s="1">
        <v>8</v>
      </c>
      <c r="G50" s="1">
        <v>217.97</v>
      </c>
      <c r="H50" s="1">
        <v>1743.76</v>
      </c>
      <c r="I50" s="1">
        <v>1683.76</v>
      </c>
      <c r="J50" s="1">
        <v>60</v>
      </c>
      <c r="K50" s="1" t="s">
        <v>18</v>
      </c>
      <c r="L50" s="1" t="s">
        <v>33</v>
      </c>
      <c r="M50" s="1" t="s">
        <v>27</v>
      </c>
      <c r="N50" s="1" t="s">
        <v>21</v>
      </c>
    </row>
    <row r="51" spans="1:14">
      <c r="A51" s="2">
        <v>45318</v>
      </c>
      <c r="B51" s="1" t="s">
        <v>38</v>
      </c>
      <c r="C51" s="1" t="s">
        <v>15</v>
      </c>
      <c r="D51" s="1" t="s">
        <v>42</v>
      </c>
      <c r="E51" s="1" t="s">
        <v>31</v>
      </c>
      <c r="F51" s="1">
        <v>10</v>
      </c>
      <c r="G51" s="1">
        <v>315.7</v>
      </c>
      <c r="H51" s="1">
        <v>3157</v>
      </c>
      <c r="I51" s="1">
        <v>3091.5</v>
      </c>
      <c r="J51" s="1">
        <v>65.5</v>
      </c>
      <c r="K51" s="1" t="s">
        <v>25</v>
      </c>
      <c r="L51" s="1" t="s">
        <v>19</v>
      </c>
      <c r="M51" s="1" t="s">
        <v>34</v>
      </c>
      <c r="N51" s="1" t="s">
        <v>28</v>
      </c>
    </row>
    <row r="52" spans="1:14">
      <c r="A52" s="2">
        <v>45444</v>
      </c>
      <c r="B52" s="1" t="s">
        <v>53</v>
      </c>
      <c r="C52" s="1" t="s">
        <v>40</v>
      </c>
      <c r="D52" s="1" t="s">
        <v>42</v>
      </c>
      <c r="E52" s="1" t="s">
        <v>31</v>
      </c>
      <c r="F52" s="1">
        <v>4</v>
      </c>
      <c r="G52" s="1">
        <v>275.02999999999997</v>
      </c>
      <c r="H52" s="1">
        <v>1100.1199999999999</v>
      </c>
      <c r="I52" s="1">
        <v>1051.1199999999999</v>
      </c>
      <c r="J52" s="1">
        <v>49</v>
      </c>
      <c r="K52" s="1" t="s">
        <v>32</v>
      </c>
      <c r="L52" s="1" t="s">
        <v>26</v>
      </c>
      <c r="M52" s="1" t="s">
        <v>37</v>
      </c>
      <c r="N52" s="1" t="s">
        <v>35</v>
      </c>
    </row>
    <row r="53" spans="1:14">
      <c r="A53" s="2">
        <v>45389</v>
      </c>
      <c r="B53" s="1" t="s">
        <v>54</v>
      </c>
      <c r="C53" s="1" t="s">
        <v>40</v>
      </c>
      <c r="D53" s="1" t="s">
        <v>23</v>
      </c>
      <c r="E53" s="1" t="s">
        <v>46</v>
      </c>
      <c r="F53" s="1">
        <v>2</v>
      </c>
      <c r="G53" s="1">
        <v>333.53</v>
      </c>
      <c r="H53" s="1">
        <v>667.06</v>
      </c>
      <c r="I53" s="1">
        <v>627.05999999999995</v>
      </c>
      <c r="J53" s="1">
        <v>40</v>
      </c>
      <c r="K53" s="1" t="s">
        <v>18</v>
      </c>
      <c r="L53" s="1" t="s">
        <v>19</v>
      </c>
      <c r="M53" s="1" t="s">
        <v>20</v>
      </c>
      <c r="N53" s="1" t="s">
        <v>21</v>
      </c>
    </row>
    <row r="54" spans="1:14">
      <c r="A54" s="2">
        <v>45393</v>
      </c>
      <c r="B54" s="1" t="s">
        <v>45</v>
      </c>
      <c r="C54" s="1" t="s">
        <v>44</v>
      </c>
      <c r="D54" s="1" t="s">
        <v>23</v>
      </c>
      <c r="E54" s="1" t="s">
        <v>31</v>
      </c>
      <c r="F54" s="1">
        <v>10</v>
      </c>
      <c r="G54" s="1">
        <v>493.05</v>
      </c>
      <c r="H54" s="1">
        <v>4930.5</v>
      </c>
      <c r="I54" s="1">
        <v>4870.5</v>
      </c>
      <c r="J54" s="1">
        <v>60</v>
      </c>
      <c r="K54" s="1" t="s">
        <v>25</v>
      </c>
      <c r="L54" s="1" t="s">
        <v>33</v>
      </c>
      <c r="M54" s="1" t="s">
        <v>27</v>
      </c>
      <c r="N54" s="1" t="s">
        <v>28</v>
      </c>
    </row>
    <row r="55" spans="1:14">
      <c r="A55" s="2">
        <v>45314</v>
      </c>
      <c r="B55" s="1" t="s">
        <v>50</v>
      </c>
      <c r="C55" s="1" t="s">
        <v>40</v>
      </c>
      <c r="D55" s="1" t="s">
        <v>16</v>
      </c>
      <c r="E55" s="1" t="s">
        <v>24</v>
      </c>
      <c r="F55" s="1">
        <v>2</v>
      </c>
      <c r="G55" s="1">
        <v>154.16</v>
      </c>
      <c r="H55" s="1">
        <v>308.32</v>
      </c>
      <c r="I55" s="1">
        <v>242.82</v>
      </c>
      <c r="J55" s="1">
        <v>65.5</v>
      </c>
      <c r="K55" s="1" t="s">
        <v>32</v>
      </c>
      <c r="L55" s="1" t="s">
        <v>26</v>
      </c>
      <c r="M55" s="1" t="s">
        <v>34</v>
      </c>
      <c r="N55" s="1" t="s">
        <v>35</v>
      </c>
    </row>
    <row r="56" spans="1:14">
      <c r="A56" s="2">
        <v>45306</v>
      </c>
      <c r="B56" s="1" t="s">
        <v>58</v>
      </c>
      <c r="C56" s="1" t="s">
        <v>52</v>
      </c>
      <c r="D56" s="1" t="s">
        <v>48</v>
      </c>
      <c r="E56" s="1" t="s">
        <v>31</v>
      </c>
      <c r="F56" s="1">
        <v>10</v>
      </c>
      <c r="G56" s="1">
        <v>294.19</v>
      </c>
      <c r="H56" s="1">
        <v>2941.9</v>
      </c>
      <c r="I56" s="1">
        <v>2892.9</v>
      </c>
      <c r="J56" s="1">
        <v>49</v>
      </c>
      <c r="K56" s="1" t="s">
        <v>18</v>
      </c>
      <c r="L56" s="1" t="s">
        <v>19</v>
      </c>
      <c r="M56" s="1" t="s">
        <v>37</v>
      </c>
      <c r="N56" s="1" t="s">
        <v>21</v>
      </c>
    </row>
    <row r="57" spans="1:14">
      <c r="A57" s="2">
        <v>45330</v>
      </c>
      <c r="B57" s="1" t="s">
        <v>29</v>
      </c>
      <c r="C57" s="1" t="s">
        <v>30</v>
      </c>
      <c r="D57" s="1" t="s">
        <v>16</v>
      </c>
      <c r="E57" s="1" t="s">
        <v>17</v>
      </c>
      <c r="F57" s="1">
        <v>8</v>
      </c>
      <c r="G57" s="1">
        <v>307.88</v>
      </c>
      <c r="H57" s="1">
        <v>2463.04</v>
      </c>
      <c r="I57" s="1">
        <v>2423.04</v>
      </c>
      <c r="J57" s="1">
        <v>40</v>
      </c>
      <c r="K57" s="1" t="s">
        <v>25</v>
      </c>
      <c r="L57" s="1" t="s">
        <v>33</v>
      </c>
      <c r="M57" s="1" t="s">
        <v>20</v>
      </c>
      <c r="N57" s="1" t="s">
        <v>28</v>
      </c>
    </row>
    <row r="58" spans="1:14">
      <c r="A58" s="2">
        <v>45373</v>
      </c>
      <c r="B58" s="1" t="s">
        <v>55</v>
      </c>
      <c r="C58" s="1" t="s">
        <v>44</v>
      </c>
      <c r="D58" s="1" t="s">
        <v>48</v>
      </c>
      <c r="E58" s="1" t="s">
        <v>17</v>
      </c>
      <c r="F58" s="1">
        <v>10</v>
      </c>
      <c r="G58" s="1">
        <v>223.77</v>
      </c>
      <c r="H58" s="1">
        <v>2237.6999999999998</v>
      </c>
      <c r="I58" s="1">
        <v>2177.6999999999998</v>
      </c>
      <c r="J58" s="1">
        <v>60</v>
      </c>
      <c r="K58" s="1" t="s">
        <v>32</v>
      </c>
      <c r="L58" s="1" t="s">
        <v>19</v>
      </c>
      <c r="M58" s="1" t="s">
        <v>27</v>
      </c>
      <c r="N58" s="1" t="s">
        <v>35</v>
      </c>
    </row>
    <row r="59" spans="1:14">
      <c r="A59" s="2">
        <v>45369</v>
      </c>
      <c r="B59" s="1" t="s">
        <v>59</v>
      </c>
      <c r="C59" s="1" t="s">
        <v>30</v>
      </c>
      <c r="D59" s="1" t="s">
        <v>23</v>
      </c>
      <c r="E59" s="1" t="s">
        <v>46</v>
      </c>
      <c r="F59" s="1">
        <v>5</v>
      </c>
      <c r="G59" s="1">
        <v>83.92</v>
      </c>
      <c r="H59" s="1">
        <v>419.6</v>
      </c>
      <c r="I59" s="1">
        <v>354.1</v>
      </c>
      <c r="J59" s="1">
        <v>65.5</v>
      </c>
      <c r="K59" s="1" t="s">
        <v>18</v>
      </c>
      <c r="L59" s="1" t="s">
        <v>26</v>
      </c>
      <c r="M59" s="1" t="s">
        <v>34</v>
      </c>
      <c r="N59" s="1" t="s">
        <v>21</v>
      </c>
    </row>
    <row r="60" spans="1:14">
      <c r="A60" s="2">
        <v>45501</v>
      </c>
      <c r="B60" s="1" t="s">
        <v>50</v>
      </c>
      <c r="C60" s="1" t="s">
        <v>40</v>
      </c>
      <c r="D60" s="1" t="s">
        <v>49</v>
      </c>
      <c r="E60" s="1" t="s">
        <v>17</v>
      </c>
      <c r="F60" s="1">
        <v>3</v>
      </c>
      <c r="G60" s="1">
        <v>191.55</v>
      </c>
      <c r="H60" s="1">
        <v>574.65</v>
      </c>
      <c r="I60" s="1">
        <v>525.65</v>
      </c>
      <c r="J60" s="1">
        <v>49</v>
      </c>
      <c r="K60" s="1" t="s">
        <v>25</v>
      </c>
      <c r="L60" s="1" t="s">
        <v>33</v>
      </c>
      <c r="M60" s="1" t="s">
        <v>37</v>
      </c>
      <c r="N60" s="1" t="s">
        <v>28</v>
      </c>
    </row>
    <row r="61" spans="1:14">
      <c r="A61" s="2">
        <v>45536</v>
      </c>
      <c r="B61" s="1" t="s">
        <v>14</v>
      </c>
      <c r="C61" s="1" t="s">
        <v>15</v>
      </c>
      <c r="D61" s="1" t="s">
        <v>48</v>
      </c>
      <c r="E61" s="1" t="s">
        <v>31</v>
      </c>
      <c r="F61" s="1">
        <v>5</v>
      </c>
      <c r="G61" s="1">
        <v>290.39</v>
      </c>
      <c r="H61" s="1">
        <v>1451.95</v>
      </c>
      <c r="I61" s="1">
        <v>1411.95</v>
      </c>
      <c r="J61" s="1">
        <v>40</v>
      </c>
      <c r="K61" s="1" t="s">
        <v>32</v>
      </c>
      <c r="L61" s="1" t="s">
        <v>19</v>
      </c>
      <c r="M61" s="1" t="s">
        <v>20</v>
      </c>
      <c r="N61" s="1" t="s">
        <v>35</v>
      </c>
    </row>
    <row r="62" spans="1:14">
      <c r="A62" s="2">
        <v>45510</v>
      </c>
      <c r="B62" s="1" t="s">
        <v>54</v>
      </c>
      <c r="C62" s="1" t="s">
        <v>40</v>
      </c>
      <c r="D62" s="1" t="s">
        <v>16</v>
      </c>
      <c r="E62" s="1" t="s">
        <v>17</v>
      </c>
      <c r="F62" s="1">
        <v>8</v>
      </c>
      <c r="G62" s="1">
        <v>89.62</v>
      </c>
      <c r="H62" s="1">
        <v>716.96</v>
      </c>
      <c r="I62" s="1">
        <v>656.96</v>
      </c>
      <c r="J62" s="1">
        <v>60</v>
      </c>
      <c r="K62" s="1" t="s">
        <v>18</v>
      </c>
      <c r="L62" s="1" t="s">
        <v>26</v>
      </c>
      <c r="M62" s="1" t="s">
        <v>27</v>
      </c>
      <c r="N62" s="1" t="s">
        <v>21</v>
      </c>
    </row>
    <row r="63" spans="1:14">
      <c r="A63" s="2">
        <v>45543</v>
      </c>
      <c r="B63" s="1" t="s">
        <v>59</v>
      </c>
      <c r="C63" s="1" t="s">
        <v>30</v>
      </c>
      <c r="D63" s="1" t="s">
        <v>49</v>
      </c>
      <c r="E63" s="1" t="s">
        <v>24</v>
      </c>
      <c r="F63" s="1">
        <v>7</v>
      </c>
      <c r="G63" s="1">
        <v>252.53</v>
      </c>
      <c r="H63" s="1">
        <v>1767.71</v>
      </c>
      <c r="I63" s="1">
        <v>1702.21</v>
      </c>
      <c r="J63" s="1">
        <v>65.5</v>
      </c>
      <c r="K63" s="1" t="s">
        <v>25</v>
      </c>
      <c r="L63" s="1" t="s">
        <v>19</v>
      </c>
      <c r="M63" s="1" t="s">
        <v>34</v>
      </c>
      <c r="N63" s="1" t="s">
        <v>28</v>
      </c>
    </row>
    <row r="64" spans="1:14">
      <c r="A64" s="2">
        <v>45332</v>
      </c>
      <c r="B64" s="1" t="s">
        <v>43</v>
      </c>
      <c r="C64" s="1" t="s">
        <v>44</v>
      </c>
      <c r="D64" s="1" t="s">
        <v>42</v>
      </c>
      <c r="E64" s="1" t="s">
        <v>24</v>
      </c>
      <c r="F64" s="1">
        <v>9</v>
      </c>
      <c r="G64" s="1">
        <v>127.33</v>
      </c>
      <c r="H64" s="1">
        <v>1145.97</v>
      </c>
      <c r="I64" s="1">
        <v>1096.97</v>
      </c>
      <c r="J64" s="1">
        <v>49</v>
      </c>
      <c r="K64" s="1" t="s">
        <v>32</v>
      </c>
      <c r="L64" s="1" t="s">
        <v>33</v>
      </c>
      <c r="M64" s="1" t="s">
        <v>37</v>
      </c>
      <c r="N64" s="1" t="s">
        <v>35</v>
      </c>
    </row>
    <row r="65" spans="1:14">
      <c r="A65" s="2">
        <v>45537</v>
      </c>
      <c r="B65" s="1" t="s">
        <v>53</v>
      </c>
      <c r="C65" s="1" t="s">
        <v>40</v>
      </c>
      <c r="D65" s="1" t="s">
        <v>49</v>
      </c>
      <c r="E65" s="1" t="s">
        <v>17</v>
      </c>
      <c r="F65" s="1">
        <v>4</v>
      </c>
      <c r="G65" s="1">
        <v>165.21</v>
      </c>
      <c r="H65" s="1">
        <v>660.84</v>
      </c>
      <c r="I65" s="1">
        <v>620.84</v>
      </c>
      <c r="J65" s="1">
        <v>40</v>
      </c>
      <c r="K65" s="1" t="s">
        <v>18</v>
      </c>
      <c r="L65" s="1" t="s">
        <v>19</v>
      </c>
      <c r="M65" s="1" t="s">
        <v>20</v>
      </c>
      <c r="N65" s="1" t="s">
        <v>21</v>
      </c>
    </row>
    <row r="66" spans="1:14">
      <c r="A66" s="2">
        <v>45325</v>
      </c>
      <c r="B66" s="1" t="s">
        <v>38</v>
      </c>
      <c r="C66" s="1" t="s">
        <v>15</v>
      </c>
      <c r="D66" s="1" t="s">
        <v>16</v>
      </c>
      <c r="E66" s="1" t="s">
        <v>17</v>
      </c>
      <c r="F66" s="1">
        <v>8</v>
      </c>
      <c r="G66" s="1">
        <v>292.8</v>
      </c>
      <c r="H66" s="1">
        <v>2342.4</v>
      </c>
      <c r="I66" s="1">
        <v>2282.4</v>
      </c>
      <c r="J66" s="1">
        <v>60</v>
      </c>
      <c r="K66" s="1" t="s">
        <v>25</v>
      </c>
      <c r="L66" s="1" t="s">
        <v>26</v>
      </c>
      <c r="M66" s="1" t="s">
        <v>27</v>
      </c>
      <c r="N66" s="1" t="s">
        <v>28</v>
      </c>
    </row>
    <row r="67" spans="1:14">
      <c r="A67" s="2">
        <v>45341</v>
      </c>
      <c r="B67" s="1" t="s">
        <v>29</v>
      </c>
      <c r="C67" s="1" t="s">
        <v>30</v>
      </c>
      <c r="D67" s="1" t="s">
        <v>42</v>
      </c>
      <c r="E67" s="1" t="s">
        <v>24</v>
      </c>
      <c r="F67" s="1">
        <v>1</v>
      </c>
      <c r="G67" s="1">
        <v>327.33</v>
      </c>
      <c r="H67" s="1">
        <v>327.33</v>
      </c>
      <c r="I67" s="1">
        <v>261.83</v>
      </c>
      <c r="J67" s="1">
        <v>65.5</v>
      </c>
      <c r="K67" s="1" t="s">
        <v>32</v>
      </c>
      <c r="L67" s="1" t="s">
        <v>19</v>
      </c>
      <c r="M67" s="1" t="s">
        <v>34</v>
      </c>
      <c r="N67" s="1" t="s">
        <v>35</v>
      </c>
    </row>
    <row r="68" spans="1:14">
      <c r="A68" s="2">
        <v>45437</v>
      </c>
      <c r="B68" s="1" t="s">
        <v>22</v>
      </c>
      <c r="C68" s="1" t="s">
        <v>15</v>
      </c>
      <c r="D68" s="1" t="s">
        <v>48</v>
      </c>
      <c r="E68" s="1" t="s">
        <v>46</v>
      </c>
      <c r="F68" s="1">
        <v>6</v>
      </c>
      <c r="G68" s="1">
        <v>201.52</v>
      </c>
      <c r="H68" s="1">
        <v>1209.1199999999999</v>
      </c>
      <c r="I68" s="1">
        <v>1160.1199999999999</v>
      </c>
      <c r="J68" s="1">
        <v>49</v>
      </c>
      <c r="K68" s="1" t="s">
        <v>18</v>
      </c>
      <c r="L68" s="1" t="s">
        <v>33</v>
      </c>
      <c r="M68" s="1" t="s">
        <v>37</v>
      </c>
      <c r="N68" s="1" t="s">
        <v>21</v>
      </c>
    </row>
    <row r="69" spans="1:14">
      <c r="A69" s="2">
        <v>45399</v>
      </c>
      <c r="B69" s="1" t="s">
        <v>14</v>
      </c>
      <c r="C69" s="1" t="s">
        <v>15</v>
      </c>
      <c r="D69" s="1" t="s">
        <v>48</v>
      </c>
      <c r="E69" s="1" t="s">
        <v>31</v>
      </c>
      <c r="F69" s="1">
        <v>3</v>
      </c>
      <c r="G69" s="1">
        <v>487.82</v>
      </c>
      <c r="H69" s="1">
        <v>1463.46</v>
      </c>
      <c r="I69" s="1">
        <v>1423.46</v>
      </c>
      <c r="J69" s="1">
        <v>40</v>
      </c>
      <c r="K69" s="1" t="s">
        <v>25</v>
      </c>
      <c r="L69" s="1" t="s">
        <v>19</v>
      </c>
      <c r="M69" s="1" t="s">
        <v>20</v>
      </c>
      <c r="N69" s="1" t="s">
        <v>28</v>
      </c>
    </row>
    <row r="70" spans="1:14">
      <c r="A70" s="2">
        <v>45563</v>
      </c>
      <c r="B70" s="1" t="s">
        <v>43</v>
      </c>
      <c r="C70" s="1" t="s">
        <v>44</v>
      </c>
      <c r="D70" s="1" t="s">
        <v>48</v>
      </c>
      <c r="E70" s="1" t="s">
        <v>46</v>
      </c>
      <c r="F70" s="1">
        <v>9</v>
      </c>
      <c r="G70" s="1">
        <v>334.1</v>
      </c>
      <c r="H70" s="1">
        <v>3006.9</v>
      </c>
      <c r="I70" s="1">
        <v>2946.9</v>
      </c>
      <c r="J70" s="1">
        <v>60</v>
      </c>
      <c r="K70" s="1" t="s">
        <v>32</v>
      </c>
      <c r="L70" s="1" t="s">
        <v>26</v>
      </c>
      <c r="M70" s="1" t="s">
        <v>27</v>
      </c>
      <c r="N70" s="1" t="s">
        <v>35</v>
      </c>
    </row>
    <row r="71" spans="1:14">
      <c r="A71" s="2">
        <v>45328</v>
      </c>
      <c r="B71" s="1" t="s">
        <v>36</v>
      </c>
      <c r="C71" s="1" t="s">
        <v>15</v>
      </c>
      <c r="D71" s="1" t="s">
        <v>49</v>
      </c>
      <c r="E71" s="1" t="s">
        <v>31</v>
      </c>
      <c r="F71" s="1">
        <v>10</v>
      </c>
      <c r="G71" s="1">
        <v>88.48</v>
      </c>
      <c r="H71" s="1">
        <v>884.8</v>
      </c>
      <c r="I71" s="1">
        <v>819.3</v>
      </c>
      <c r="J71" s="1">
        <v>65.5</v>
      </c>
      <c r="K71" s="1" t="s">
        <v>18</v>
      </c>
      <c r="L71" s="1" t="s">
        <v>19</v>
      </c>
      <c r="M71" s="1" t="s">
        <v>34</v>
      </c>
      <c r="N71" s="1" t="s">
        <v>21</v>
      </c>
    </row>
    <row r="72" spans="1:14">
      <c r="A72" s="2">
        <v>45371</v>
      </c>
      <c r="B72" s="1" t="s">
        <v>38</v>
      </c>
      <c r="C72" s="1" t="s">
        <v>15</v>
      </c>
      <c r="D72" s="1" t="s">
        <v>23</v>
      </c>
      <c r="E72" s="1" t="s">
        <v>46</v>
      </c>
      <c r="F72" s="1">
        <v>2</v>
      </c>
      <c r="G72" s="1">
        <v>115.48</v>
      </c>
      <c r="H72" s="1">
        <v>230.96</v>
      </c>
      <c r="I72" s="1">
        <v>181.96</v>
      </c>
      <c r="J72" s="1">
        <v>49</v>
      </c>
      <c r="K72" s="1" t="s">
        <v>25</v>
      </c>
      <c r="L72" s="1" t="s">
        <v>33</v>
      </c>
      <c r="M72" s="1" t="s">
        <v>37</v>
      </c>
      <c r="N72" s="1" t="s">
        <v>28</v>
      </c>
    </row>
    <row r="73" spans="1:14">
      <c r="A73" s="2">
        <v>45425</v>
      </c>
      <c r="B73" s="1" t="s">
        <v>38</v>
      </c>
      <c r="C73" s="1" t="s">
        <v>15</v>
      </c>
      <c r="D73" s="1" t="s">
        <v>49</v>
      </c>
      <c r="E73" s="1" t="s">
        <v>24</v>
      </c>
      <c r="F73" s="1">
        <v>1</v>
      </c>
      <c r="G73" s="1">
        <v>187.15</v>
      </c>
      <c r="H73" s="1">
        <v>187.15</v>
      </c>
      <c r="I73" s="1">
        <v>147.15</v>
      </c>
      <c r="J73" s="1">
        <v>40</v>
      </c>
      <c r="K73" s="1" t="s">
        <v>32</v>
      </c>
      <c r="L73" s="1" t="s">
        <v>26</v>
      </c>
      <c r="M73" s="1" t="s">
        <v>20</v>
      </c>
      <c r="N73" s="1" t="s">
        <v>35</v>
      </c>
    </row>
    <row r="74" spans="1:14">
      <c r="A74" s="2">
        <v>45430</v>
      </c>
      <c r="B74" s="1" t="s">
        <v>45</v>
      </c>
      <c r="C74" s="1" t="s">
        <v>44</v>
      </c>
      <c r="D74" s="1" t="s">
        <v>48</v>
      </c>
      <c r="E74" s="1" t="s">
        <v>31</v>
      </c>
      <c r="F74" s="1">
        <v>8</v>
      </c>
      <c r="G74" s="1">
        <v>300.43</v>
      </c>
      <c r="H74" s="1">
        <v>2403.44</v>
      </c>
      <c r="I74" s="1">
        <v>2343.44</v>
      </c>
      <c r="J74" s="1">
        <v>60</v>
      </c>
      <c r="K74" s="1" t="s">
        <v>18</v>
      </c>
      <c r="L74" s="1" t="s">
        <v>19</v>
      </c>
      <c r="M74" s="1" t="s">
        <v>27</v>
      </c>
      <c r="N74" s="1" t="s">
        <v>21</v>
      </c>
    </row>
    <row r="75" spans="1:14">
      <c r="A75" s="2">
        <v>45295</v>
      </c>
      <c r="B75" s="1" t="s">
        <v>53</v>
      </c>
      <c r="C75" s="1" t="s">
        <v>40</v>
      </c>
      <c r="D75" s="1" t="s">
        <v>42</v>
      </c>
      <c r="E75" s="1" t="s">
        <v>31</v>
      </c>
      <c r="F75" s="1">
        <v>3</v>
      </c>
      <c r="G75" s="1">
        <v>22.62</v>
      </c>
      <c r="H75" s="1">
        <v>67.86</v>
      </c>
      <c r="I75" s="1">
        <v>2.3599999999999994</v>
      </c>
      <c r="J75" s="1">
        <v>65.5</v>
      </c>
      <c r="K75" s="1" t="s">
        <v>25</v>
      </c>
      <c r="L75" s="1" t="s">
        <v>19</v>
      </c>
      <c r="M75" s="1" t="s">
        <v>34</v>
      </c>
      <c r="N75" s="1" t="s">
        <v>28</v>
      </c>
    </row>
    <row r="76" spans="1:14">
      <c r="A76" s="2">
        <v>45384</v>
      </c>
      <c r="B76" s="1" t="s">
        <v>47</v>
      </c>
      <c r="C76" s="1" t="s">
        <v>44</v>
      </c>
      <c r="D76" s="1" t="s">
        <v>49</v>
      </c>
      <c r="E76" s="1" t="s">
        <v>46</v>
      </c>
      <c r="F76" s="1">
        <v>3</v>
      </c>
      <c r="G76" s="1">
        <v>295.91000000000003</v>
      </c>
      <c r="H76" s="1">
        <v>887.73</v>
      </c>
      <c r="I76" s="1">
        <v>838.73</v>
      </c>
      <c r="J76" s="1">
        <v>49</v>
      </c>
      <c r="K76" s="1" t="s">
        <v>32</v>
      </c>
      <c r="L76" s="1" t="s">
        <v>33</v>
      </c>
      <c r="M76" s="1" t="s">
        <v>37</v>
      </c>
      <c r="N76" s="1" t="s">
        <v>35</v>
      </c>
    </row>
    <row r="77" spans="1:14">
      <c r="A77" s="2">
        <v>45569</v>
      </c>
      <c r="B77" s="1" t="s">
        <v>43</v>
      </c>
      <c r="C77" s="1" t="s">
        <v>44</v>
      </c>
      <c r="D77" s="1" t="s">
        <v>42</v>
      </c>
      <c r="E77" s="1" t="s">
        <v>17</v>
      </c>
      <c r="F77" s="1">
        <v>3</v>
      </c>
      <c r="G77" s="1">
        <v>183.7</v>
      </c>
      <c r="H77" s="1">
        <v>551.1</v>
      </c>
      <c r="I77" s="1">
        <v>511.1</v>
      </c>
      <c r="J77" s="1">
        <v>40</v>
      </c>
      <c r="K77" s="1" t="s">
        <v>18</v>
      </c>
      <c r="L77" s="1" t="s">
        <v>26</v>
      </c>
      <c r="M77" s="1" t="s">
        <v>20</v>
      </c>
      <c r="N77" s="1" t="s">
        <v>21</v>
      </c>
    </row>
    <row r="78" spans="1:14">
      <c r="A78" s="2">
        <v>45416</v>
      </c>
      <c r="B78" s="1" t="s">
        <v>47</v>
      </c>
      <c r="C78" s="1" t="s">
        <v>44</v>
      </c>
      <c r="D78" s="1" t="s">
        <v>48</v>
      </c>
      <c r="E78" s="1" t="s">
        <v>24</v>
      </c>
      <c r="F78" s="1">
        <v>3</v>
      </c>
      <c r="G78" s="1">
        <v>269.45999999999998</v>
      </c>
      <c r="H78" s="1">
        <v>808.38</v>
      </c>
      <c r="I78" s="1">
        <v>748.38</v>
      </c>
      <c r="J78" s="1">
        <v>60</v>
      </c>
      <c r="K78" s="1" t="s">
        <v>25</v>
      </c>
      <c r="L78" s="1" t="s">
        <v>19</v>
      </c>
      <c r="M78" s="1" t="s">
        <v>27</v>
      </c>
      <c r="N78" s="1" t="s">
        <v>28</v>
      </c>
    </row>
    <row r="79" spans="1:14">
      <c r="A79" s="2">
        <v>45486</v>
      </c>
      <c r="B79" s="1" t="s">
        <v>47</v>
      </c>
      <c r="C79" s="1" t="s">
        <v>44</v>
      </c>
      <c r="D79" s="1" t="s">
        <v>23</v>
      </c>
      <c r="E79" s="1" t="s">
        <v>17</v>
      </c>
      <c r="F79" s="1">
        <v>4</v>
      </c>
      <c r="G79" s="1">
        <v>211.28</v>
      </c>
      <c r="H79" s="1">
        <v>845.12</v>
      </c>
      <c r="I79" s="1">
        <v>779.62</v>
      </c>
      <c r="J79" s="1">
        <v>65.5</v>
      </c>
      <c r="K79" s="1" t="s">
        <v>32</v>
      </c>
      <c r="L79" s="1" t="s">
        <v>26</v>
      </c>
      <c r="M79" s="1" t="s">
        <v>34</v>
      </c>
      <c r="N79" s="1" t="s">
        <v>35</v>
      </c>
    </row>
    <row r="80" spans="1:14">
      <c r="A80" s="2">
        <v>45490</v>
      </c>
      <c r="B80" s="1" t="s">
        <v>22</v>
      </c>
      <c r="C80" s="1" t="s">
        <v>15</v>
      </c>
      <c r="D80" s="1" t="s">
        <v>42</v>
      </c>
      <c r="E80" s="1" t="s">
        <v>24</v>
      </c>
      <c r="F80" s="1">
        <v>5</v>
      </c>
      <c r="G80" s="1">
        <v>362.47</v>
      </c>
      <c r="H80" s="1">
        <v>1812.35</v>
      </c>
      <c r="I80" s="1">
        <v>1763.35</v>
      </c>
      <c r="J80" s="1">
        <v>49</v>
      </c>
      <c r="K80" s="1" t="s">
        <v>18</v>
      </c>
      <c r="L80" s="1" t="s">
        <v>19</v>
      </c>
      <c r="M80" s="1" t="s">
        <v>37</v>
      </c>
      <c r="N80" s="1" t="s">
        <v>21</v>
      </c>
    </row>
    <row r="81" spans="1:14">
      <c r="A81" s="2">
        <v>45318</v>
      </c>
      <c r="B81" s="1" t="s">
        <v>51</v>
      </c>
      <c r="C81" s="1" t="s">
        <v>52</v>
      </c>
      <c r="D81" s="1" t="s">
        <v>48</v>
      </c>
      <c r="E81" s="1" t="s">
        <v>46</v>
      </c>
      <c r="F81" s="1">
        <v>8</v>
      </c>
      <c r="G81" s="1">
        <v>259.56</v>
      </c>
      <c r="H81" s="1">
        <v>2076.48</v>
      </c>
      <c r="I81" s="1">
        <v>2036.48</v>
      </c>
      <c r="J81" s="1">
        <v>40</v>
      </c>
      <c r="K81" s="1" t="s">
        <v>25</v>
      </c>
      <c r="L81" s="1" t="s">
        <v>19</v>
      </c>
      <c r="M81" s="1" t="s">
        <v>20</v>
      </c>
      <c r="N81" s="1" t="s">
        <v>28</v>
      </c>
    </row>
    <row r="82" spans="1:14">
      <c r="A82" s="2">
        <v>45330</v>
      </c>
      <c r="B82" s="1" t="s">
        <v>22</v>
      </c>
      <c r="C82" s="1" t="s">
        <v>15</v>
      </c>
      <c r="D82" s="1" t="s">
        <v>42</v>
      </c>
      <c r="E82" s="1" t="s">
        <v>46</v>
      </c>
      <c r="F82" s="1">
        <v>1</v>
      </c>
      <c r="G82" s="1">
        <v>134.63</v>
      </c>
      <c r="H82" s="1">
        <v>134.63</v>
      </c>
      <c r="I82" s="1">
        <v>74.63</v>
      </c>
      <c r="J82" s="1">
        <v>60</v>
      </c>
      <c r="K82" s="1" t="s">
        <v>32</v>
      </c>
      <c r="L82" s="1" t="s">
        <v>33</v>
      </c>
      <c r="M82" s="1" t="s">
        <v>27</v>
      </c>
      <c r="N82" s="1" t="s">
        <v>35</v>
      </c>
    </row>
    <row r="83" spans="1:14">
      <c r="A83" s="2">
        <v>45351</v>
      </c>
      <c r="B83" s="1" t="s">
        <v>47</v>
      </c>
      <c r="C83" s="1" t="s">
        <v>44</v>
      </c>
      <c r="D83" s="1" t="s">
        <v>48</v>
      </c>
      <c r="E83" s="1" t="s">
        <v>24</v>
      </c>
      <c r="F83" s="1">
        <v>10</v>
      </c>
      <c r="G83" s="1">
        <v>272.01</v>
      </c>
      <c r="H83" s="1">
        <v>2720.1</v>
      </c>
      <c r="I83" s="1">
        <v>2654.6</v>
      </c>
      <c r="J83" s="1">
        <v>65.5</v>
      </c>
      <c r="K83" s="1" t="s">
        <v>18</v>
      </c>
      <c r="L83" s="1" t="s">
        <v>26</v>
      </c>
      <c r="M83" s="1" t="s">
        <v>34</v>
      </c>
      <c r="N83" s="1" t="s">
        <v>21</v>
      </c>
    </row>
    <row r="84" spans="1:14">
      <c r="A84" s="2">
        <v>45473</v>
      </c>
      <c r="B84" s="1" t="s">
        <v>39</v>
      </c>
      <c r="C84" s="1" t="s">
        <v>40</v>
      </c>
      <c r="D84" s="1" t="s">
        <v>48</v>
      </c>
      <c r="E84" s="1" t="s">
        <v>46</v>
      </c>
      <c r="F84" s="1">
        <v>4</v>
      </c>
      <c r="G84" s="1">
        <v>265.89</v>
      </c>
      <c r="H84" s="1">
        <v>1063.56</v>
      </c>
      <c r="I84" s="1">
        <v>1014.56</v>
      </c>
      <c r="J84" s="1">
        <v>49</v>
      </c>
      <c r="K84" s="1" t="s">
        <v>25</v>
      </c>
      <c r="L84" s="1" t="s">
        <v>19</v>
      </c>
      <c r="M84" s="1" t="s">
        <v>37</v>
      </c>
      <c r="N84" s="1" t="s">
        <v>28</v>
      </c>
    </row>
    <row r="85" spans="1:14">
      <c r="A85" s="2">
        <v>45558</v>
      </c>
      <c r="B85" s="1" t="s">
        <v>43</v>
      </c>
      <c r="C85" s="1" t="s">
        <v>44</v>
      </c>
      <c r="D85" s="1" t="s">
        <v>16</v>
      </c>
      <c r="E85" s="1" t="s">
        <v>24</v>
      </c>
      <c r="F85" s="1">
        <v>4</v>
      </c>
      <c r="G85" s="1">
        <v>327.41000000000003</v>
      </c>
      <c r="H85" s="1">
        <v>1309.6400000000001</v>
      </c>
      <c r="I85" s="1">
        <v>1269.6400000000001</v>
      </c>
      <c r="J85" s="1">
        <v>40</v>
      </c>
      <c r="K85" s="1" t="s">
        <v>32</v>
      </c>
      <c r="L85" s="1" t="s">
        <v>19</v>
      </c>
      <c r="M85" s="1" t="s">
        <v>20</v>
      </c>
      <c r="N85" s="1" t="s">
        <v>35</v>
      </c>
    </row>
    <row r="86" spans="1:14">
      <c r="A86" s="2">
        <v>45309</v>
      </c>
      <c r="B86" s="1" t="s">
        <v>41</v>
      </c>
      <c r="C86" s="1" t="s">
        <v>30</v>
      </c>
      <c r="D86" s="1" t="s">
        <v>16</v>
      </c>
      <c r="E86" s="1" t="s">
        <v>17</v>
      </c>
      <c r="F86" s="1">
        <v>2</v>
      </c>
      <c r="G86" s="1">
        <v>395.91</v>
      </c>
      <c r="H86" s="1">
        <v>791.82</v>
      </c>
      <c r="I86" s="1">
        <v>731.82</v>
      </c>
      <c r="J86" s="1">
        <v>60</v>
      </c>
      <c r="K86" s="1" t="s">
        <v>18</v>
      </c>
      <c r="L86" s="1" t="s">
        <v>33</v>
      </c>
      <c r="M86" s="1" t="s">
        <v>27</v>
      </c>
      <c r="N86" s="1" t="s">
        <v>21</v>
      </c>
    </row>
    <row r="87" spans="1:14">
      <c r="A87" s="2">
        <v>45421</v>
      </c>
      <c r="B87" s="1" t="s">
        <v>45</v>
      </c>
      <c r="C87" s="1" t="s">
        <v>44</v>
      </c>
      <c r="D87" s="1" t="s">
        <v>23</v>
      </c>
      <c r="E87" s="1" t="s">
        <v>24</v>
      </c>
      <c r="F87" s="1">
        <v>10</v>
      </c>
      <c r="G87" s="1">
        <v>66.56</v>
      </c>
      <c r="H87" s="1">
        <v>665.6</v>
      </c>
      <c r="I87" s="1">
        <v>600.1</v>
      </c>
      <c r="J87" s="1">
        <v>65.5</v>
      </c>
      <c r="K87" s="1" t="s">
        <v>25</v>
      </c>
      <c r="L87" s="1" t="s">
        <v>26</v>
      </c>
      <c r="M87" s="1" t="s">
        <v>34</v>
      </c>
      <c r="N87" s="1" t="s">
        <v>28</v>
      </c>
    </row>
    <row r="88" spans="1:14">
      <c r="A88" s="2">
        <v>45469</v>
      </c>
      <c r="B88" s="1" t="s">
        <v>39</v>
      </c>
      <c r="C88" s="1" t="s">
        <v>40</v>
      </c>
      <c r="D88" s="1" t="s">
        <v>48</v>
      </c>
      <c r="E88" s="1" t="s">
        <v>31</v>
      </c>
      <c r="F88" s="1">
        <v>5</v>
      </c>
      <c r="G88" s="1">
        <v>432.3</v>
      </c>
      <c r="H88" s="1">
        <v>2161.5</v>
      </c>
      <c r="I88" s="1">
        <v>2112.5</v>
      </c>
      <c r="J88" s="1">
        <v>49</v>
      </c>
      <c r="K88" s="1" t="s">
        <v>32</v>
      </c>
      <c r="L88" s="1" t="s">
        <v>19</v>
      </c>
      <c r="M88" s="1" t="s">
        <v>37</v>
      </c>
      <c r="N88" s="1" t="s">
        <v>35</v>
      </c>
    </row>
    <row r="89" spans="1:14">
      <c r="A89" s="2">
        <v>45549</v>
      </c>
      <c r="B89" s="1" t="s">
        <v>38</v>
      </c>
      <c r="C89" s="1" t="s">
        <v>15</v>
      </c>
      <c r="D89" s="1" t="s">
        <v>42</v>
      </c>
      <c r="E89" s="1" t="s">
        <v>31</v>
      </c>
      <c r="F89" s="1">
        <v>7</v>
      </c>
      <c r="G89" s="1">
        <v>272.05</v>
      </c>
      <c r="H89" s="1">
        <v>1904.35</v>
      </c>
      <c r="I89" s="1">
        <v>1864.35</v>
      </c>
      <c r="J89" s="1">
        <v>40</v>
      </c>
      <c r="K89" s="1" t="s">
        <v>18</v>
      </c>
      <c r="L89" s="1" t="s">
        <v>19</v>
      </c>
      <c r="M89" s="1" t="s">
        <v>20</v>
      </c>
      <c r="N89" s="1" t="s">
        <v>21</v>
      </c>
    </row>
    <row r="90" spans="1:14">
      <c r="A90" s="2">
        <v>45484</v>
      </c>
      <c r="B90" s="1" t="s">
        <v>41</v>
      </c>
      <c r="C90" s="1" t="s">
        <v>30</v>
      </c>
      <c r="D90" s="1" t="s">
        <v>48</v>
      </c>
      <c r="E90" s="1" t="s">
        <v>46</v>
      </c>
      <c r="F90" s="1">
        <v>7</v>
      </c>
      <c r="G90" s="1">
        <v>301.27999999999997</v>
      </c>
      <c r="H90" s="1">
        <v>2108.96</v>
      </c>
      <c r="I90" s="1">
        <v>2048.96</v>
      </c>
      <c r="J90" s="1">
        <v>60</v>
      </c>
      <c r="K90" s="1" t="s">
        <v>25</v>
      </c>
      <c r="L90" s="1" t="s">
        <v>33</v>
      </c>
      <c r="M90" s="1" t="s">
        <v>27</v>
      </c>
      <c r="N90" s="1" t="s">
        <v>28</v>
      </c>
    </row>
    <row r="91" spans="1:14">
      <c r="A91" s="2">
        <v>45450</v>
      </c>
      <c r="B91" s="1" t="s">
        <v>38</v>
      </c>
      <c r="C91" s="1" t="s">
        <v>15</v>
      </c>
      <c r="D91" s="1" t="s">
        <v>42</v>
      </c>
      <c r="E91" s="1" t="s">
        <v>17</v>
      </c>
      <c r="F91" s="1">
        <v>9</v>
      </c>
      <c r="G91" s="1">
        <v>23.52</v>
      </c>
      <c r="H91" s="1">
        <v>211.68</v>
      </c>
      <c r="I91" s="1">
        <v>146.18</v>
      </c>
      <c r="J91" s="1">
        <v>65.5</v>
      </c>
      <c r="K91" s="1" t="s">
        <v>32</v>
      </c>
      <c r="L91" s="1" t="s">
        <v>19</v>
      </c>
      <c r="M91" s="1" t="s">
        <v>34</v>
      </c>
      <c r="N91" s="1" t="s">
        <v>35</v>
      </c>
    </row>
    <row r="92" spans="1:14">
      <c r="A92" s="2">
        <v>45491</v>
      </c>
      <c r="B92" s="1" t="s">
        <v>58</v>
      </c>
      <c r="C92" s="1" t="s">
        <v>52</v>
      </c>
      <c r="D92" s="1" t="s">
        <v>23</v>
      </c>
      <c r="E92" s="1" t="s">
        <v>17</v>
      </c>
      <c r="F92" s="1">
        <v>6</v>
      </c>
      <c r="G92" s="1">
        <v>281.85000000000002</v>
      </c>
      <c r="H92" s="1">
        <v>1691.1</v>
      </c>
      <c r="I92" s="1">
        <v>1642.1</v>
      </c>
      <c r="J92" s="1">
        <v>49</v>
      </c>
      <c r="K92" s="1" t="s">
        <v>18</v>
      </c>
      <c r="L92" s="1" t="s">
        <v>26</v>
      </c>
      <c r="M92" s="1" t="s">
        <v>37</v>
      </c>
      <c r="N92" s="1" t="s">
        <v>21</v>
      </c>
    </row>
    <row r="93" spans="1:14">
      <c r="A93" s="2">
        <v>45489</v>
      </c>
      <c r="B93" s="1" t="s">
        <v>14</v>
      </c>
      <c r="C93" s="1" t="s">
        <v>15</v>
      </c>
      <c r="D93" s="1" t="s">
        <v>48</v>
      </c>
      <c r="E93" s="1" t="s">
        <v>31</v>
      </c>
      <c r="F93" s="1">
        <v>6</v>
      </c>
      <c r="G93" s="1">
        <v>157.88</v>
      </c>
      <c r="H93" s="1">
        <v>947.28</v>
      </c>
      <c r="I93" s="1">
        <v>907.28</v>
      </c>
      <c r="J93" s="1">
        <v>40</v>
      </c>
      <c r="K93" s="1" t="s">
        <v>25</v>
      </c>
      <c r="L93" s="1" t="s">
        <v>33</v>
      </c>
      <c r="M93" s="1" t="s">
        <v>20</v>
      </c>
      <c r="N93" s="1" t="s">
        <v>28</v>
      </c>
    </row>
    <row r="94" spans="1:14">
      <c r="A94" s="2">
        <v>45566</v>
      </c>
      <c r="B94" s="1" t="s">
        <v>58</v>
      </c>
      <c r="C94" s="1" t="s">
        <v>52</v>
      </c>
      <c r="D94" s="1" t="s">
        <v>23</v>
      </c>
      <c r="E94" s="1" t="s">
        <v>17</v>
      </c>
      <c r="F94" s="1">
        <v>7</v>
      </c>
      <c r="G94" s="1">
        <v>98.66</v>
      </c>
      <c r="H94" s="1">
        <v>690.62</v>
      </c>
      <c r="I94" s="1">
        <v>630.62</v>
      </c>
      <c r="J94" s="1">
        <v>60</v>
      </c>
      <c r="K94" s="1" t="s">
        <v>32</v>
      </c>
      <c r="L94" s="1" t="s">
        <v>19</v>
      </c>
      <c r="M94" s="1" t="s">
        <v>27</v>
      </c>
      <c r="N94" s="1" t="s">
        <v>35</v>
      </c>
    </row>
    <row r="95" spans="1:14">
      <c r="A95" s="2">
        <v>45359</v>
      </c>
      <c r="B95" s="1" t="s">
        <v>58</v>
      </c>
      <c r="C95" s="1" t="s">
        <v>52</v>
      </c>
      <c r="D95" s="1" t="s">
        <v>42</v>
      </c>
      <c r="E95" s="1" t="s">
        <v>31</v>
      </c>
      <c r="F95" s="1">
        <v>2</v>
      </c>
      <c r="G95" s="1">
        <v>37.119999999999997</v>
      </c>
      <c r="H95" s="1">
        <v>74.239999999999995</v>
      </c>
      <c r="I95" s="1">
        <v>8.7399999999999949</v>
      </c>
      <c r="J95" s="1">
        <v>65.5</v>
      </c>
      <c r="K95" s="1" t="s">
        <v>18</v>
      </c>
      <c r="L95" s="1" t="s">
        <v>26</v>
      </c>
      <c r="M95" s="1" t="s">
        <v>34</v>
      </c>
      <c r="N95" s="1" t="s">
        <v>21</v>
      </c>
    </row>
    <row r="96" spans="1:14">
      <c r="A96" s="2">
        <v>45561</v>
      </c>
      <c r="B96" s="1" t="s">
        <v>53</v>
      </c>
      <c r="C96" s="1" t="s">
        <v>40</v>
      </c>
      <c r="D96" s="1" t="s">
        <v>42</v>
      </c>
      <c r="E96" s="1" t="s">
        <v>17</v>
      </c>
      <c r="F96" s="1">
        <v>9</v>
      </c>
      <c r="G96" s="1">
        <v>191.38</v>
      </c>
      <c r="H96" s="1">
        <v>1722.42</v>
      </c>
      <c r="I96" s="1">
        <v>1673.42</v>
      </c>
      <c r="J96" s="1">
        <v>49</v>
      </c>
      <c r="K96" s="1" t="s">
        <v>25</v>
      </c>
      <c r="L96" s="1" t="s">
        <v>33</v>
      </c>
      <c r="M96" s="1" t="s">
        <v>37</v>
      </c>
      <c r="N96" s="1" t="s">
        <v>28</v>
      </c>
    </row>
    <row r="97" spans="1:14">
      <c r="A97" s="2">
        <v>45403</v>
      </c>
      <c r="B97" s="1" t="s">
        <v>50</v>
      </c>
      <c r="C97" s="1" t="s">
        <v>40</v>
      </c>
      <c r="D97" s="1" t="s">
        <v>48</v>
      </c>
      <c r="E97" s="1" t="s">
        <v>24</v>
      </c>
      <c r="F97" s="1">
        <v>2</v>
      </c>
      <c r="G97" s="1">
        <v>301.12</v>
      </c>
      <c r="H97" s="1">
        <v>602.24</v>
      </c>
      <c r="I97" s="1">
        <v>562.24</v>
      </c>
      <c r="J97" s="1">
        <v>40</v>
      </c>
      <c r="K97" s="1" t="s">
        <v>32</v>
      </c>
      <c r="L97" s="1" t="s">
        <v>19</v>
      </c>
      <c r="M97" s="1" t="s">
        <v>20</v>
      </c>
      <c r="N97" s="1" t="s">
        <v>35</v>
      </c>
    </row>
    <row r="98" spans="1:14">
      <c r="A98" s="2">
        <v>45537</v>
      </c>
      <c r="B98" s="1" t="s">
        <v>56</v>
      </c>
      <c r="C98" s="1" t="s">
        <v>52</v>
      </c>
      <c r="D98" s="1" t="s">
        <v>49</v>
      </c>
      <c r="E98" s="1" t="s">
        <v>46</v>
      </c>
      <c r="F98" s="1">
        <v>4</v>
      </c>
      <c r="G98" s="1">
        <v>415.24</v>
      </c>
      <c r="H98" s="1">
        <v>1660.96</v>
      </c>
      <c r="I98" s="1">
        <v>1600.96</v>
      </c>
      <c r="J98" s="1">
        <v>60</v>
      </c>
      <c r="K98" s="1" t="s">
        <v>18</v>
      </c>
      <c r="L98" s="1" t="s">
        <v>19</v>
      </c>
      <c r="M98" s="1" t="s">
        <v>27</v>
      </c>
      <c r="N98" s="1" t="s">
        <v>21</v>
      </c>
    </row>
    <row r="99" spans="1:14">
      <c r="A99" s="2">
        <v>45321</v>
      </c>
      <c r="B99" s="1" t="s">
        <v>50</v>
      </c>
      <c r="C99" s="1" t="s">
        <v>40</v>
      </c>
      <c r="D99" s="1" t="s">
        <v>42</v>
      </c>
      <c r="E99" s="1" t="s">
        <v>17</v>
      </c>
      <c r="F99" s="1">
        <v>3</v>
      </c>
      <c r="G99" s="1">
        <v>115.83</v>
      </c>
      <c r="H99" s="1">
        <v>347.49</v>
      </c>
      <c r="I99" s="1">
        <v>281.99</v>
      </c>
      <c r="J99" s="1">
        <v>65.5</v>
      </c>
      <c r="K99" s="1" t="s">
        <v>25</v>
      </c>
      <c r="L99" s="1" t="s">
        <v>26</v>
      </c>
      <c r="M99" s="1" t="s">
        <v>34</v>
      </c>
      <c r="N99" s="1" t="s">
        <v>28</v>
      </c>
    </row>
    <row r="100" spans="1:14">
      <c r="A100" s="2">
        <v>45311</v>
      </c>
      <c r="B100" s="1" t="s">
        <v>59</v>
      </c>
      <c r="C100" s="1" t="s">
        <v>30</v>
      </c>
      <c r="D100" s="1" t="s">
        <v>42</v>
      </c>
      <c r="E100" s="1" t="s">
        <v>46</v>
      </c>
      <c r="F100" s="1">
        <v>6</v>
      </c>
      <c r="G100" s="1">
        <v>229.86</v>
      </c>
      <c r="H100" s="1">
        <v>1379.16</v>
      </c>
      <c r="I100" s="1">
        <v>1330.16</v>
      </c>
      <c r="J100" s="1">
        <v>49</v>
      </c>
      <c r="K100" s="1" t="s">
        <v>32</v>
      </c>
      <c r="L100" s="1" t="s">
        <v>19</v>
      </c>
      <c r="M100" s="1" t="s">
        <v>37</v>
      </c>
      <c r="N100" s="1" t="s">
        <v>35</v>
      </c>
    </row>
    <row r="101" spans="1:14">
      <c r="A101" s="2">
        <v>45552</v>
      </c>
      <c r="B101" s="1" t="s">
        <v>45</v>
      </c>
      <c r="C101" s="1" t="s">
        <v>44</v>
      </c>
      <c r="D101" s="1" t="s">
        <v>48</v>
      </c>
      <c r="E101" s="1" t="s">
        <v>31</v>
      </c>
      <c r="F101" s="1">
        <v>10</v>
      </c>
      <c r="G101" s="1">
        <v>98.84</v>
      </c>
      <c r="H101" s="1">
        <v>988.4</v>
      </c>
      <c r="I101" s="1">
        <v>948.4</v>
      </c>
      <c r="J101" s="1">
        <v>40</v>
      </c>
      <c r="K101" s="1" t="s">
        <v>18</v>
      </c>
      <c r="L101" s="1" t="s">
        <v>33</v>
      </c>
      <c r="M101" s="1" t="s">
        <v>20</v>
      </c>
      <c r="N101" s="1" t="s">
        <v>21</v>
      </c>
    </row>
    <row r="102" spans="1:14">
      <c r="A102" s="2">
        <v>45538</v>
      </c>
      <c r="B102" s="1" t="s">
        <v>60</v>
      </c>
      <c r="C102" s="1" t="s">
        <v>52</v>
      </c>
      <c r="D102" s="1" t="s">
        <v>48</v>
      </c>
      <c r="E102" s="1" t="s">
        <v>24</v>
      </c>
      <c r="F102" s="1">
        <v>10</v>
      </c>
      <c r="G102" s="1">
        <v>200.83</v>
      </c>
      <c r="H102" s="1">
        <v>2008.3</v>
      </c>
      <c r="I102" s="1">
        <v>1948.3</v>
      </c>
      <c r="J102" s="1">
        <v>60</v>
      </c>
      <c r="K102" s="1" t="s">
        <v>25</v>
      </c>
      <c r="L102" s="1" t="s">
        <v>26</v>
      </c>
      <c r="M102" s="1" t="s">
        <v>27</v>
      </c>
      <c r="N102" s="1" t="s">
        <v>28</v>
      </c>
    </row>
    <row r="103" spans="1:14">
      <c r="A103" s="2">
        <v>45633</v>
      </c>
      <c r="B103" s="1" t="s">
        <v>38</v>
      </c>
      <c r="C103" s="1" t="s">
        <v>15</v>
      </c>
      <c r="D103" s="1" t="s">
        <v>23</v>
      </c>
      <c r="E103" s="1" t="s">
        <v>46</v>
      </c>
      <c r="F103" s="1">
        <v>1</v>
      </c>
      <c r="G103" s="1">
        <v>310.54000000000002</v>
      </c>
      <c r="H103" s="1">
        <v>310.54000000000002</v>
      </c>
      <c r="I103" s="1">
        <v>245.04000000000002</v>
      </c>
      <c r="J103" s="1">
        <v>65.5</v>
      </c>
      <c r="K103" s="1" t="s">
        <v>32</v>
      </c>
      <c r="L103" s="1" t="s">
        <v>19</v>
      </c>
      <c r="M103" s="1" t="s">
        <v>34</v>
      </c>
      <c r="N103" s="1" t="s">
        <v>35</v>
      </c>
    </row>
    <row r="104" spans="1:14">
      <c r="A104" s="2">
        <v>45444</v>
      </c>
      <c r="B104" s="1" t="s">
        <v>39</v>
      </c>
      <c r="C104" s="1" t="s">
        <v>40</v>
      </c>
      <c r="D104" s="1" t="s">
        <v>48</v>
      </c>
      <c r="E104" s="1" t="s">
        <v>24</v>
      </c>
      <c r="F104" s="1">
        <v>8</v>
      </c>
      <c r="G104" s="1">
        <v>228.57</v>
      </c>
      <c r="H104" s="1">
        <v>1828.56</v>
      </c>
      <c r="I104" s="1">
        <v>1779.56</v>
      </c>
      <c r="J104" s="1">
        <v>49</v>
      </c>
      <c r="K104" s="1" t="s">
        <v>18</v>
      </c>
      <c r="L104" s="1" t="s">
        <v>33</v>
      </c>
      <c r="M104" s="1" t="s">
        <v>37</v>
      </c>
      <c r="N104" s="1" t="s">
        <v>21</v>
      </c>
    </row>
    <row r="105" spans="1:14">
      <c r="A105" s="2">
        <v>45532</v>
      </c>
      <c r="B105" s="1" t="s">
        <v>43</v>
      </c>
      <c r="C105" s="1" t="s">
        <v>44</v>
      </c>
      <c r="D105" s="1" t="s">
        <v>49</v>
      </c>
      <c r="E105" s="1" t="s">
        <v>31</v>
      </c>
      <c r="F105" s="1">
        <v>2</v>
      </c>
      <c r="G105" s="1">
        <v>495.03</v>
      </c>
      <c r="H105" s="1">
        <v>990.06</v>
      </c>
      <c r="I105" s="1">
        <v>950.06</v>
      </c>
      <c r="J105" s="1">
        <v>40</v>
      </c>
      <c r="K105" s="1" t="s">
        <v>25</v>
      </c>
      <c r="L105" s="1" t="s">
        <v>19</v>
      </c>
      <c r="M105" s="1" t="s">
        <v>20</v>
      </c>
      <c r="N105" s="1" t="s">
        <v>28</v>
      </c>
    </row>
    <row r="106" spans="1:14">
      <c r="A106" s="2">
        <v>45409</v>
      </c>
      <c r="B106" s="1" t="s">
        <v>59</v>
      </c>
      <c r="C106" s="1" t="s">
        <v>30</v>
      </c>
      <c r="D106" s="1" t="s">
        <v>48</v>
      </c>
      <c r="E106" s="1" t="s">
        <v>46</v>
      </c>
      <c r="F106" s="1">
        <v>7</v>
      </c>
      <c r="G106" s="1">
        <v>75.27</v>
      </c>
      <c r="H106" s="1">
        <v>526.89</v>
      </c>
      <c r="I106" s="1">
        <v>466.89</v>
      </c>
      <c r="J106" s="1">
        <v>60</v>
      </c>
      <c r="K106" s="1" t="s">
        <v>32</v>
      </c>
      <c r="L106" s="1" t="s">
        <v>26</v>
      </c>
      <c r="M106" s="1" t="s">
        <v>27</v>
      </c>
      <c r="N106" s="1" t="s">
        <v>35</v>
      </c>
    </row>
    <row r="107" spans="1:14">
      <c r="A107" s="2">
        <v>45364</v>
      </c>
      <c r="B107" s="1" t="s">
        <v>29</v>
      </c>
      <c r="C107" s="1" t="s">
        <v>30</v>
      </c>
      <c r="D107" s="1" t="s">
        <v>23</v>
      </c>
      <c r="E107" s="1" t="s">
        <v>17</v>
      </c>
      <c r="F107" s="1">
        <v>6</v>
      </c>
      <c r="G107" s="1">
        <v>156.28</v>
      </c>
      <c r="H107" s="1">
        <v>937.68</v>
      </c>
      <c r="I107" s="1">
        <v>872.18</v>
      </c>
      <c r="J107" s="1">
        <v>65.5</v>
      </c>
      <c r="K107" s="1" t="s">
        <v>18</v>
      </c>
      <c r="L107" s="1" t="s">
        <v>19</v>
      </c>
      <c r="M107" s="1" t="s">
        <v>34</v>
      </c>
      <c r="N107" s="1" t="s">
        <v>21</v>
      </c>
    </row>
    <row r="108" spans="1:14">
      <c r="A108" s="2">
        <v>45536</v>
      </c>
      <c r="B108" s="1" t="s">
        <v>39</v>
      </c>
      <c r="C108" s="1" t="s">
        <v>40</v>
      </c>
      <c r="D108" s="1" t="s">
        <v>42</v>
      </c>
      <c r="E108" s="1" t="s">
        <v>46</v>
      </c>
      <c r="F108" s="1">
        <v>5</v>
      </c>
      <c r="G108" s="1">
        <v>273.58</v>
      </c>
      <c r="H108" s="1">
        <v>1367.9</v>
      </c>
      <c r="I108" s="1">
        <v>1318.9</v>
      </c>
      <c r="J108" s="1">
        <v>49</v>
      </c>
      <c r="K108" s="1" t="s">
        <v>25</v>
      </c>
      <c r="L108" s="1" t="s">
        <v>33</v>
      </c>
      <c r="M108" s="1" t="s">
        <v>37</v>
      </c>
      <c r="N108" s="1" t="s">
        <v>28</v>
      </c>
    </row>
    <row r="109" spans="1:14">
      <c r="A109" s="2">
        <v>45395</v>
      </c>
      <c r="B109" s="1" t="s">
        <v>14</v>
      </c>
      <c r="C109" s="1" t="s">
        <v>15</v>
      </c>
      <c r="D109" s="1" t="s">
        <v>48</v>
      </c>
      <c r="E109" s="1" t="s">
        <v>24</v>
      </c>
      <c r="F109" s="1">
        <v>9</v>
      </c>
      <c r="G109" s="1">
        <v>393.82</v>
      </c>
      <c r="H109" s="1">
        <v>3544.38</v>
      </c>
      <c r="I109" s="1">
        <v>3504.38</v>
      </c>
      <c r="J109" s="1">
        <v>40</v>
      </c>
      <c r="K109" s="1" t="s">
        <v>32</v>
      </c>
      <c r="L109" s="1" t="s">
        <v>19</v>
      </c>
      <c r="M109" s="1" t="s">
        <v>20</v>
      </c>
      <c r="N109" s="1" t="s">
        <v>35</v>
      </c>
    </row>
    <row r="110" spans="1:14">
      <c r="A110" s="2">
        <v>45489</v>
      </c>
      <c r="B110" s="1" t="s">
        <v>47</v>
      </c>
      <c r="C110" s="1" t="s">
        <v>44</v>
      </c>
      <c r="D110" s="1" t="s">
        <v>49</v>
      </c>
      <c r="E110" s="1" t="s">
        <v>31</v>
      </c>
      <c r="F110" s="1">
        <v>5</v>
      </c>
      <c r="G110" s="1">
        <v>439.15</v>
      </c>
      <c r="H110" s="1">
        <v>2195.75</v>
      </c>
      <c r="I110" s="1">
        <v>2135.75</v>
      </c>
      <c r="J110" s="1">
        <v>60</v>
      </c>
      <c r="K110" s="1" t="s">
        <v>18</v>
      </c>
      <c r="L110" s="1" t="s">
        <v>26</v>
      </c>
      <c r="M110" s="1" t="s">
        <v>27</v>
      </c>
      <c r="N110" s="1" t="s">
        <v>21</v>
      </c>
    </row>
    <row r="111" spans="1:14">
      <c r="A111" s="2">
        <v>45314</v>
      </c>
      <c r="B111" s="1" t="s">
        <v>47</v>
      </c>
      <c r="C111" s="1" t="s">
        <v>44</v>
      </c>
      <c r="D111" s="1" t="s">
        <v>49</v>
      </c>
      <c r="E111" s="1" t="s">
        <v>31</v>
      </c>
      <c r="F111" s="1">
        <v>5</v>
      </c>
      <c r="G111" s="1">
        <v>417.04</v>
      </c>
      <c r="H111" s="1">
        <v>2085.1999999999998</v>
      </c>
      <c r="I111" s="1">
        <v>2019.6999999999998</v>
      </c>
      <c r="J111" s="1">
        <v>65.5</v>
      </c>
      <c r="K111" s="1" t="s">
        <v>25</v>
      </c>
      <c r="L111" s="1" t="s">
        <v>19</v>
      </c>
      <c r="M111" s="1" t="s">
        <v>34</v>
      </c>
      <c r="N111" s="1" t="s">
        <v>28</v>
      </c>
    </row>
    <row r="112" spans="1:14">
      <c r="A112" s="2">
        <v>45318</v>
      </c>
      <c r="B112" s="1" t="s">
        <v>47</v>
      </c>
      <c r="C112" s="1" t="s">
        <v>44</v>
      </c>
      <c r="D112" s="1" t="s">
        <v>42</v>
      </c>
      <c r="E112" s="1" t="s">
        <v>24</v>
      </c>
      <c r="F112" s="1">
        <v>7</v>
      </c>
      <c r="G112" s="1">
        <v>178.61</v>
      </c>
      <c r="H112" s="1">
        <v>1250.27</v>
      </c>
      <c r="I112" s="1">
        <v>1201.27</v>
      </c>
      <c r="J112" s="1">
        <v>49</v>
      </c>
      <c r="K112" s="1" t="s">
        <v>32</v>
      </c>
      <c r="L112" s="1" t="s">
        <v>33</v>
      </c>
      <c r="M112" s="1" t="s">
        <v>37</v>
      </c>
      <c r="N112" s="1" t="s">
        <v>35</v>
      </c>
    </row>
    <row r="113" spans="1:14">
      <c r="A113" s="2">
        <v>45466</v>
      </c>
      <c r="B113" s="1" t="s">
        <v>56</v>
      </c>
      <c r="C113" s="1" t="s">
        <v>52</v>
      </c>
      <c r="D113" s="1" t="s">
        <v>42</v>
      </c>
      <c r="E113" s="1" t="s">
        <v>17</v>
      </c>
      <c r="F113" s="1">
        <v>7</v>
      </c>
      <c r="G113" s="1">
        <v>161.06</v>
      </c>
      <c r="H113" s="1">
        <v>1127.42</v>
      </c>
      <c r="I113" s="1">
        <v>1087.42</v>
      </c>
      <c r="J113" s="1">
        <v>40</v>
      </c>
      <c r="K113" s="1" t="s">
        <v>18</v>
      </c>
      <c r="L113" s="1" t="s">
        <v>19</v>
      </c>
      <c r="M113" s="1" t="s">
        <v>20</v>
      </c>
      <c r="N113" s="1" t="s">
        <v>21</v>
      </c>
    </row>
    <row r="114" spans="1:14">
      <c r="A114" s="2">
        <v>45627</v>
      </c>
      <c r="B114" s="1" t="s">
        <v>45</v>
      </c>
      <c r="C114" s="1" t="s">
        <v>44</v>
      </c>
      <c r="D114" s="1" t="s">
        <v>23</v>
      </c>
      <c r="E114" s="1" t="s">
        <v>46</v>
      </c>
      <c r="F114" s="1">
        <v>4</v>
      </c>
      <c r="G114" s="1">
        <v>23.62</v>
      </c>
      <c r="H114" s="1">
        <v>94.48</v>
      </c>
      <c r="I114" s="1">
        <v>34.480000000000004</v>
      </c>
      <c r="J114" s="1">
        <v>60</v>
      </c>
      <c r="K114" s="1" t="s">
        <v>25</v>
      </c>
      <c r="L114" s="1" t="s">
        <v>26</v>
      </c>
      <c r="M114" s="1" t="s">
        <v>27</v>
      </c>
      <c r="N114" s="1" t="s">
        <v>28</v>
      </c>
    </row>
    <row r="115" spans="1:14">
      <c r="A115" s="2">
        <v>45373</v>
      </c>
      <c r="B115" s="1" t="s">
        <v>39</v>
      </c>
      <c r="C115" s="1" t="s">
        <v>40</v>
      </c>
      <c r="D115" s="1" t="s">
        <v>16</v>
      </c>
      <c r="E115" s="1" t="s">
        <v>24</v>
      </c>
      <c r="F115" s="1">
        <v>1</v>
      </c>
      <c r="G115" s="1">
        <v>340.59</v>
      </c>
      <c r="H115" s="1">
        <v>340.59</v>
      </c>
      <c r="I115" s="1">
        <v>275.08999999999997</v>
      </c>
      <c r="J115" s="1">
        <v>65.5</v>
      </c>
      <c r="K115" s="1" t="s">
        <v>32</v>
      </c>
      <c r="L115" s="1" t="s">
        <v>33</v>
      </c>
      <c r="M115" s="1" t="s">
        <v>34</v>
      </c>
      <c r="N115" s="1" t="s">
        <v>35</v>
      </c>
    </row>
    <row r="116" spans="1:14">
      <c r="A116" s="2">
        <v>45389</v>
      </c>
      <c r="B116" s="1" t="s">
        <v>53</v>
      </c>
      <c r="C116" s="1" t="s">
        <v>40</v>
      </c>
      <c r="D116" s="1" t="s">
        <v>16</v>
      </c>
      <c r="E116" s="1" t="s">
        <v>17</v>
      </c>
      <c r="F116" s="1">
        <v>2</v>
      </c>
      <c r="G116" s="1">
        <v>362.31</v>
      </c>
      <c r="H116" s="1">
        <v>724.62</v>
      </c>
      <c r="I116" s="1">
        <v>675.62</v>
      </c>
      <c r="J116" s="1">
        <v>49</v>
      </c>
      <c r="K116" s="1" t="s">
        <v>18</v>
      </c>
      <c r="L116" s="1" t="s">
        <v>19</v>
      </c>
      <c r="M116" s="1" t="s">
        <v>37</v>
      </c>
      <c r="N116" s="1" t="s">
        <v>21</v>
      </c>
    </row>
    <row r="117" spans="1:14">
      <c r="A117" s="2">
        <v>45380</v>
      </c>
      <c r="B117" s="1" t="s">
        <v>55</v>
      </c>
      <c r="C117" s="1" t="s">
        <v>44</v>
      </c>
      <c r="D117" s="1" t="s">
        <v>42</v>
      </c>
      <c r="E117" s="1" t="s">
        <v>31</v>
      </c>
      <c r="F117" s="1">
        <v>8</v>
      </c>
      <c r="G117" s="1">
        <v>418.71</v>
      </c>
      <c r="H117" s="1">
        <v>3349.68</v>
      </c>
      <c r="I117" s="1">
        <v>3309.68</v>
      </c>
      <c r="J117" s="1">
        <v>40</v>
      </c>
      <c r="K117" s="1" t="s">
        <v>25</v>
      </c>
      <c r="L117" s="1" t="s">
        <v>26</v>
      </c>
      <c r="M117" s="1" t="s">
        <v>20</v>
      </c>
      <c r="N117" s="1" t="s">
        <v>28</v>
      </c>
    </row>
    <row r="118" spans="1:14">
      <c r="A118" s="2">
        <v>45304</v>
      </c>
      <c r="B118" s="1" t="s">
        <v>29</v>
      </c>
      <c r="C118" s="1" t="s">
        <v>30</v>
      </c>
      <c r="D118" s="1" t="s">
        <v>16</v>
      </c>
      <c r="E118" s="1" t="s">
        <v>46</v>
      </c>
      <c r="F118" s="1">
        <v>6</v>
      </c>
      <c r="G118" s="1">
        <v>111.13</v>
      </c>
      <c r="H118" s="1">
        <v>666.78</v>
      </c>
      <c r="I118" s="1">
        <v>606.78</v>
      </c>
      <c r="J118" s="1">
        <v>60</v>
      </c>
      <c r="K118" s="1" t="s">
        <v>32</v>
      </c>
      <c r="L118" s="1" t="s">
        <v>19</v>
      </c>
      <c r="M118" s="1" t="s">
        <v>27</v>
      </c>
      <c r="N118" s="1" t="s">
        <v>35</v>
      </c>
    </row>
    <row r="119" spans="1:14">
      <c r="A119" s="2">
        <v>45636</v>
      </c>
      <c r="B119" s="1" t="s">
        <v>55</v>
      </c>
      <c r="C119" s="1" t="s">
        <v>44</v>
      </c>
      <c r="D119" s="1" t="s">
        <v>42</v>
      </c>
      <c r="E119" s="1" t="s">
        <v>31</v>
      </c>
      <c r="F119" s="1">
        <v>9</v>
      </c>
      <c r="G119" s="1">
        <v>484.72</v>
      </c>
      <c r="H119" s="1">
        <v>4362.4799999999996</v>
      </c>
      <c r="I119" s="1">
        <v>4296.9799999999996</v>
      </c>
      <c r="J119" s="1">
        <v>65.5</v>
      </c>
      <c r="K119" s="1" t="s">
        <v>18</v>
      </c>
      <c r="L119" s="1" t="s">
        <v>19</v>
      </c>
      <c r="M119" s="1" t="s">
        <v>34</v>
      </c>
      <c r="N119" s="1" t="s">
        <v>21</v>
      </c>
    </row>
    <row r="120" spans="1:14">
      <c r="A120" s="2">
        <v>45605</v>
      </c>
      <c r="B120" s="1" t="s">
        <v>41</v>
      </c>
      <c r="C120" s="1" t="s">
        <v>30</v>
      </c>
      <c r="D120" s="1" t="s">
        <v>42</v>
      </c>
      <c r="E120" s="1" t="s">
        <v>24</v>
      </c>
      <c r="F120" s="1">
        <v>1</v>
      </c>
      <c r="G120" s="1">
        <v>67.53</v>
      </c>
      <c r="H120" s="1">
        <v>67.53</v>
      </c>
      <c r="I120" s="1">
        <v>18.53</v>
      </c>
      <c r="J120" s="1">
        <v>49</v>
      </c>
      <c r="K120" s="1" t="s">
        <v>25</v>
      </c>
      <c r="L120" s="1" t="s">
        <v>26</v>
      </c>
      <c r="M120" s="1" t="s">
        <v>37</v>
      </c>
      <c r="N120" s="1" t="s">
        <v>28</v>
      </c>
    </row>
    <row r="121" spans="1:14">
      <c r="A121" s="2">
        <v>45380</v>
      </c>
      <c r="B121" s="1" t="s">
        <v>54</v>
      </c>
      <c r="C121" s="1" t="s">
        <v>40</v>
      </c>
      <c r="D121" s="1" t="s">
        <v>42</v>
      </c>
      <c r="E121" s="1" t="s">
        <v>24</v>
      </c>
      <c r="F121" s="1">
        <v>2</v>
      </c>
      <c r="G121" s="1">
        <v>368.03</v>
      </c>
      <c r="H121" s="1">
        <v>736.06</v>
      </c>
      <c r="I121" s="1">
        <v>696.06</v>
      </c>
      <c r="J121" s="1">
        <v>40</v>
      </c>
      <c r="K121" s="1" t="s">
        <v>32</v>
      </c>
      <c r="L121" s="1" t="s">
        <v>19</v>
      </c>
      <c r="M121" s="1" t="s">
        <v>20</v>
      </c>
      <c r="N121" s="1" t="s">
        <v>35</v>
      </c>
    </row>
    <row r="122" spans="1:14">
      <c r="A122" s="2">
        <v>45372</v>
      </c>
      <c r="B122" s="1" t="s">
        <v>38</v>
      </c>
      <c r="C122" s="1" t="s">
        <v>15</v>
      </c>
      <c r="D122" s="1" t="s">
        <v>49</v>
      </c>
      <c r="E122" s="1" t="s">
        <v>24</v>
      </c>
      <c r="F122" s="1">
        <v>1</v>
      </c>
      <c r="G122" s="1">
        <v>372.87</v>
      </c>
      <c r="H122" s="1">
        <v>372.87</v>
      </c>
      <c r="I122" s="1">
        <v>312.87</v>
      </c>
      <c r="J122" s="1">
        <v>60</v>
      </c>
      <c r="K122" s="1" t="s">
        <v>18</v>
      </c>
      <c r="L122" s="1" t="s">
        <v>33</v>
      </c>
      <c r="M122" s="1" t="s">
        <v>27</v>
      </c>
      <c r="N122" s="1" t="s">
        <v>21</v>
      </c>
    </row>
    <row r="123" spans="1:14">
      <c r="A123" s="2">
        <v>45329</v>
      </c>
      <c r="B123" s="1" t="s">
        <v>14</v>
      </c>
      <c r="C123" s="1" t="s">
        <v>15</v>
      </c>
      <c r="D123" s="1" t="s">
        <v>42</v>
      </c>
      <c r="E123" s="1" t="s">
        <v>46</v>
      </c>
      <c r="F123" s="1">
        <v>10</v>
      </c>
      <c r="G123" s="1">
        <v>51.96</v>
      </c>
      <c r="H123" s="1">
        <v>519.6</v>
      </c>
      <c r="I123" s="1">
        <v>454.1</v>
      </c>
      <c r="J123" s="1">
        <v>65.5</v>
      </c>
      <c r="K123" s="1" t="s">
        <v>25</v>
      </c>
      <c r="L123" s="1" t="s">
        <v>26</v>
      </c>
      <c r="M123" s="1" t="s">
        <v>34</v>
      </c>
      <c r="N123" s="1" t="s">
        <v>28</v>
      </c>
    </row>
    <row r="124" spans="1:14">
      <c r="A124" s="2">
        <v>45449</v>
      </c>
      <c r="B124" s="1" t="s">
        <v>56</v>
      </c>
      <c r="C124" s="1" t="s">
        <v>52</v>
      </c>
      <c r="D124" s="1" t="s">
        <v>48</v>
      </c>
      <c r="E124" s="1" t="s">
        <v>24</v>
      </c>
      <c r="F124" s="1">
        <v>8</v>
      </c>
      <c r="G124" s="1">
        <v>434.36</v>
      </c>
      <c r="H124" s="1">
        <v>3474.88</v>
      </c>
      <c r="I124" s="1">
        <v>3425.88</v>
      </c>
      <c r="J124" s="1">
        <v>49</v>
      </c>
      <c r="K124" s="1" t="s">
        <v>32</v>
      </c>
      <c r="L124" s="1" t="s">
        <v>19</v>
      </c>
      <c r="M124" s="1" t="s">
        <v>37</v>
      </c>
      <c r="N124" s="1" t="s">
        <v>35</v>
      </c>
    </row>
    <row r="125" spans="1:14">
      <c r="A125" s="2">
        <v>45423</v>
      </c>
      <c r="B125" s="1" t="s">
        <v>57</v>
      </c>
      <c r="C125" s="1" t="s">
        <v>30</v>
      </c>
      <c r="D125" s="1" t="s">
        <v>23</v>
      </c>
      <c r="E125" s="1" t="s">
        <v>31</v>
      </c>
      <c r="F125" s="1">
        <v>3</v>
      </c>
      <c r="G125" s="1">
        <v>400.96</v>
      </c>
      <c r="H125" s="1">
        <v>1202.8800000000001</v>
      </c>
      <c r="I125" s="1">
        <v>1162.8800000000001</v>
      </c>
      <c r="J125" s="1">
        <v>40</v>
      </c>
      <c r="K125" s="1" t="s">
        <v>18</v>
      </c>
      <c r="L125" s="1" t="s">
        <v>26</v>
      </c>
      <c r="M125" s="1" t="s">
        <v>20</v>
      </c>
      <c r="N125" s="1" t="s">
        <v>21</v>
      </c>
    </row>
    <row r="126" spans="1:14">
      <c r="A126" s="2">
        <v>45389</v>
      </c>
      <c r="B126" s="1" t="s">
        <v>56</v>
      </c>
      <c r="C126" s="1" t="s">
        <v>52</v>
      </c>
      <c r="D126" s="1" t="s">
        <v>49</v>
      </c>
      <c r="E126" s="1" t="s">
        <v>24</v>
      </c>
      <c r="F126" s="1">
        <v>1</v>
      </c>
      <c r="G126" s="1">
        <v>55.02</v>
      </c>
      <c r="H126" s="1">
        <v>55.02</v>
      </c>
      <c r="I126" s="1">
        <v>-4.9799999999999969</v>
      </c>
      <c r="J126" s="1">
        <v>60</v>
      </c>
      <c r="K126" s="1" t="s">
        <v>25</v>
      </c>
      <c r="L126" s="1" t="s">
        <v>19</v>
      </c>
      <c r="M126" s="1" t="s">
        <v>27</v>
      </c>
      <c r="N126" s="1" t="s">
        <v>28</v>
      </c>
    </row>
    <row r="127" spans="1:14">
      <c r="A127" s="2">
        <v>45595</v>
      </c>
      <c r="B127" s="1" t="s">
        <v>53</v>
      </c>
      <c r="C127" s="1" t="s">
        <v>40</v>
      </c>
      <c r="D127" s="1" t="s">
        <v>16</v>
      </c>
      <c r="E127" s="1" t="s">
        <v>31</v>
      </c>
      <c r="F127" s="1">
        <v>5</v>
      </c>
      <c r="G127" s="1">
        <v>187.23</v>
      </c>
      <c r="H127" s="1">
        <v>936.15</v>
      </c>
      <c r="I127" s="1">
        <v>870.65</v>
      </c>
      <c r="J127" s="1">
        <v>65.5</v>
      </c>
      <c r="K127" s="1" t="s">
        <v>32</v>
      </c>
      <c r="L127" s="1" t="s">
        <v>19</v>
      </c>
      <c r="M127" s="1" t="s">
        <v>34</v>
      </c>
      <c r="N127" s="1" t="s">
        <v>35</v>
      </c>
    </row>
    <row r="128" spans="1:14">
      <c r="A128" s="2">
        <v>45346</v>
      </c>
      <c r="B128" s="1" t="s">
        <v>54</v>
      </c>
      <c r="C128" s="1" t="s">
        <v>40</v>
      </c>
      <c r="D128" s="1" t="s">
        <v>48</v>
      </c>
      <c r="E128" s="1" t="s">
        <v>24</v>
      </c>
      <c r="F128" s="1">
        <v>9</v>
      </c>
      <c r="G128" s="1">
        <v>202.72</v>
      </c>
      <c r="H128" s="1">
        <v>1824.48</v>
      </c>
      <c r="I128" s="1">
        <v>1775.48</v>
      </c>
      <c r="J128" s="1">
        <v>49</v>
      </c>
      <c r="K128" s="1" t="s">
        <v>18</v>
      </c>
      <c r="L128" s="1" t="s">
        <v>26</v>
      </c>
      <c r="M128" s="1" t="s">
        <v>37</v>
      </c>
      <c r="N128" s="1" t="s">
        <v>21</v>
      </c>
    </row>
    <row r="129" spans="1:14">
      <c r="A129" s="2">
        <v>45600</v>
      </c>
      <c r="B129" s="1" t="s">
        <v>54</v>
      </c>
      <c r="C129" s="1" t="s">
        <v>40</v>
      </c>
      <c r="D129" s="1" t="s">
        <v>16</v>
      </c>
      <c r="E129" s="1" t="s">
        <v>31</v>
      </c>
      <c r="F129" s="1">
        <v>3</v>
      </c>
      <c r="G129" s="1">
        <v>276.01</v>
      </c>
      <c r="H129" s="1">
        <v>828.03</v>
      </c>
      <c r="I129" s="1">
        <v>788.03</v>
      </c>
      <c r="J129" s="1">
        <v>40</v>
      </c>
      <c r="K129" s="1" t="s">
        <v>25</v>
      </c>
      <c r="L129" s="1" t="s">
        <v>33</v>
      </c>
      <c r="M129" s="1" t="s">
        <v>20</v>
      </c>
      <c r="N129" s="1" t="s">
        <v>28</v>
      </c>
    </row>
    <row r="130" spans="1:14">
      <c r="A130" s="2">
        <v>45305</v>
      </c>
      <c r="B130" s="1" t="s">
        <v>45</v>
      </c>
      <c r="C130" s="1" t="s">
        <v>44</v>
      </c>
      <c r="D130" s="1" t="s">
        <v>49</v>
      </c>
      <c r="E130" s="1" t="s">
        <v>24</v>
      </c>
      <c r="F130" s="1">
        <v>10</v>
      </c>
      <c r="G130" s="1">
        <v>281.43</v>
      </c>
      <c r="H130" s="1">
        <v>2814.3</v>
      </c>
      <c r="I130" s="1">
        <v>2754.3</v>
      </c>
      <c r="J130" s="1">
        <v>60</v>
      </c>
      <c r="K130" s="1" t="s">
        <v>32</v>
      </c>
      <c r="L130" s="1" t="s">
        <v>19</v>
      </c>
      <c r="M130" s="1" t="s">
        <v>27</v>
      </c>
      <c r="N130" s="1" t="s">
        <v>35</v>
      </c>
    </row>
    <row r="131" spans="1:14">
      <c r="A131" s="2">
        <v>45514</v>
      </c>
      <c r="B131" s="1" t="s">
        <v>56</v>
      </c>
      <c r="C131" s="1" t="s">
        <v>52</v>
      </c>
      <c r="D131" s="1" t="s">
        <v>48</v>
      </c>
      <c r="E131" s="1" t="s">
        <v>31</v>
      </c>
      <c r="F131" s="1">
        <v>7</v>
      </c>
      <c r="G131" s="1">
        <v>483.02</v>
      </c>
      <c r="H131" s="1">
        <v>3381.14</v>
      </c>
      <c r="I131" s="1">
        <v>3315.64</v>
      </c>
      <c r="J131" s="1">
        <v>65.5</v>
      </c>
      <c r="K131" s="1" t="s">
        <v>18</v>
      </c>
      <c r="L131" s="1" t="s">
        <v>26</v>
      </c>
      <c r="M131" s="1" t="s">
        <v>34</v>
      </c>
      <c r="N131" s="1" t="s">
        <v>21</v>
      </c>
    </row>
    <row r="132" spans="1:14">
      <c r="A132" s="2">
        <v>45367</v>
      </c>
      <c r="B132" s="1" t="s">
        <v>55</v>
      </c>
      <c r="C132" s="1" t="s">
        <v>44</v>
      </c>
      <c r="D132" s="1" t="s">
        <v>48</v>
      </c>
      <c r="E132" s="1" t="s">
        <v>17</v>
      </c>
      <c r="F132" s="1">
        <v>10</v>
      </c>
      <c r="G132" s="1">
        <v>84.68</v>
      </c>
      <c r="H132" s="1">
        <v>846.8</v>
      </c>
      <c r="I132" s="1">
        <v>797.8</v>
      </c>
      <c r="J132" s="1">
        <v>49</v>
      </c>
      <c r="K132" s="1" t="s">
        <v>25</v>
      </c>
      <c r="L132" s="1" t="s">
        <v>19</v>
      </c>
      <c r="M132" s="1" t="s">
        <v>37</v>
      </c>
      <c r="N132" s="1" t="s">
        <v>28</v>
      </c>
    </row>
    <row r="133" spans="1:14">
      <c r="A133" s="2">
        <v>45462</v>
      </c>
      <c r="B133" s="1" t="s">
        <v>39</v>
      </c>
      <c r="C133" s="1" t="s">
        <v>40</v>
      </c>
      <c r="D133" s="1" t="s">
        <v>16</v>
      </c>
      <c r="E133" s="1" t="s">
        <v>46</v>
      </c>
      <c r="F133" s="1">
        <v>3</v>
      </c>
      <c r="G133" s="1">
        <v>306.7</v>
      </c>
      <c r="H133" s="1">
        <v>920.1</v>
      </c>
      <c r="I133" s="1">
        <v>880.1</v>
      </c>
      <c r="J133" s="1">
        <v>40</v>
      </c>
      <c r="K133" s="1" t="s">
        <v>32</v>
      </c>
      <c r="L133" s="1" t="s">
        <v>19</v>
      </c>
      <c r="M133" s="1" t="s">
        <v>20</v>
      </c>
      <c r="N133" s="1" t="s">
        <v>35</v>
      </c>
    </row>
    <row r="134" spans="1:14">
      <c r="A134" s="2">
        <v>45452</v>
      </c>
      <c r="B134" s="1" t="s">
        <v>39</v>
      </c>
      <c r="C134" s="1" t="s">
        <v>40</v>
      </c>
      <c r="D134" s="1" t="s">
        <v>48</v>
      </c>
      <c r="E134" s="1" t="s">
        <v>31</v>
      </c>
      <c r="F134" s="1">
        <v>2</v>
      </c>
      <c r="G134" s="1">
        <v>68.94</v>
      </c>
      <c r="H134" s="1">
        <v>137.88</v>
      </c>
      <c r="I134" s="1">
        <v>77.88</v>
      </c>
      <c r="J134" s="1">
        <v>60</v>
      </c>
      <c r="K134" s="1" t="s">
        <v>18</v>
      </c>
      <c r="L134" s="1" t="s">
        <v>33</v>
      </c>
      <c r="M134" s="1" t="s">
        <v>27</v>
      </c>
      <c r="N134" s="1" t="s">
        <v>21</v>
      </c>
    </row>
    <row r="135" spans="1:14">
      <c r="A135" s="2">
        <v>45431</v>
      </c>
      <c r="B135" s="1" t="s">
        <v>50</v>
      </c>
      <c r="C135" s="1" t="s">
        <v>40</v>
      </c>
      <c r="D135" s="1" t="s">
        <v>16</v>
      </c>
      <c r="E135" s="1" t="s">
        <v>46</v>
      </c>
      <c r="F135" s="1">
        <v>7</v>
      </c>
      <c r="G135" s="1">
        <v>483.1</v>
      </c>
      <c r="H135" s="1">
        <v>3381.7</v>
      </c>
      <c r="I135" s="1">
        <v>3316.2</v>
      </c>
      <c r="J135" s="1">
        <v>65.5</v>
      </c>
      <c r="K135" s="1" t="s">
        <v>25</v>
      </c>
      <c r="L135" s="1" t="s">
        <v>19</v>
      </c>
      <c r="M135" s="1" t="s">
        <v>34</v>
      </c>
      <c r="N135" s="1" t="s">
        <v>28</v>
      </c>
    </row>
    <row r="136" spans="1:14">
      <c r="A136" s="2">
        <v>45412</v>
      </c>
      <c r="B136" s="1" t="s">
        <v>56</v>
      </c>
      <c r="C136" s="1" t="s">
        <v>52</v>
      </c>
      <c r="D136" s="1" t="s">
        <v>48</v>
      </c>
      <c r="E136" s="1" t="s">
        <v>24</v>
      </c>
      <c r="F136" s="1">
        <v>2</v>
      </c>
      <c r="G136" s="1">
        <v>439.62</v>
      </c>
      <c r="H136" s="1">
        <v>879.24</v>
      </c>
      <c r="I136" s="1">
        <v>830.24</v>
      </c>
      <c r="J136" s="1">
        <v>49</v>
      </c>
      <c r="K136" s="1" t="s">
        <v>32</v>
      </c>
      <c r="L136" s="1" t="s">
        <v>26</v>
      </c>
      <c r="M136" s="1" t="s">
        <v>37</v>
      </c>
      <c r="N136" s="1" t="s">
        <v>35</v>
      </c>
    </row>
    <row r="137" spans="1:14">
      <c r="A137" s="2">
        <v>45399</v>
      </c>
      <c r="B137" s="1" t="s">
        <v>55</v>
      </c>
      <c r="C137" s="1" t="s">
        <v>44</v>
      </c>
      <c r="D137" s="1" t="s">
        <v>49</v>
      </c>
      <c r="E137" s="1" t="s">
        <v>46</v>
      </c>
      <c r="F137" s="1">
        <v>9</v>
      </c>
      <c r="G137" s="1">
        <v>153.18</v>
      </c>
      <c r="H137" s="1">
        <v>1378.62</v>
      </c>
      <c r="I137" s="1">
        <v>1338.62</v>
      </c>
      <c r="J137" s="1">
        <v>40</v>
      </c>
      <c r="K137" s="1" t="s">
        <v>18</v>
      </c>
      <c r="L137" s="1" t="s">
        <v>19</v>
      </c>
      <c r="M137" s="1" t="s">
        <v>20</v>
      </c>
      <c r="N137" s="1" t="s">
        <v>21</v>
      </c>
    </row>
    <row r="138" spans="1:14">
      <c r="A138" s="2">
        <v>45462</v>
      </c>
      <c r="B138" s="1" t="s">
        <v>45</v>
      </c>
      <c r="C138" s="1" t="s">
        <v>44</v>
      </c>
      <c r="D138" s="1" t="s">
        <v>48</v>
      </c>
      <c r="E138" s="1" t="s">
        <v>17</v>
      </c>
      <c r="F138" s="1">
        <v>5</v>
      </c>
      <c r="G138" s="1">
        <v>51.53</v>
      </c>
      <c r="H138" s="1">
        <v>257.64999999999998</v>
      </c>
      <c r="I138" s="1">
        <v>197.64999999999998</v>
      </c>
      <c r="J138" s="1">
        <v>60</v>
      </c>
      <c r="K138" s="1" t="s">
        <v>25</v>
      </c>
      <c r="L138" s="1" t="s">
        <v>19</v>
      </c>
      <c r="M138" s="1" t="s">
        <v>27</v>
      </c>
      <c r="N138" s="1" t="s">
        <v>28</v>
      </c>
    </row>
    <row r="139" spans="1:14">
      <c r="A139" s="2">
        <v>45483</v>
      </c>
      <c r="B139" s="1" t="s">
        <v>41</v>
      </c>
      <c r="C139" s="1" t="s">
        <v>30</v>
      </c>
      <c r="D139" s="1" t="s">
        <v>42</v>
      </c>
      <c r="E139" s="1" t="s">
        <v>46</v>
      </c>
      <c r="F139" s="1">
        <v>4</v>
      </c>
      <c r="G139" s="1">
        <v>231.62</v>
      </c>
      <c r="H139" s="1">
        <v>926.48</v>
      </c>
      <c r="I139" s="1">
        <v>860.98</v>
      </c>
      <c r="J139" s="1">
        <v>65.5</v>
      </c>
      <c r="K139" s="1" t="s">
        <v>32</v>
      </c>
      <c r="L139" s="1" t="s">
        <v>26</v>
      </c>
      <c r="M139" s="1" t="s">
        <v>34</v>
      </c>
      <c r="N139" s="1" t="s">
        <v>35</v>
      </c>
    </row>
    <row r="140" spans="1:14">
      <c r="A140" s="2">
        <v>45395</v>
      </c>
      <c r="B140" s="1" t="s">
        <v>47</v>
      </c>
      <c r="C140" s="1" t="s">
        <v>44</v>
      </c>
      <c r="D140" s="1" t="s">
        <v>48</v>
      </c>
      <c r="E140" s="1" t="s">
        <v>31</v>
      </c>
      <c r="F140" s="1">
        <v>5</v>
      </c>
      <c r="G140" s="1">
        <v>303.83999999999997</v>
      </c>
      <c r="H140" s="1">
        <v>1519.2</v>
      </c>
      <c r="I140" s="1">
        <v>1470.2</v>
      </c>
      <c r="J140" s="1">
        <v>49</v>
      </c>
      <c r="K140" s="1" t="s">
        <v>18</v>
      </c>
      <c r="L140" s="1" t="s">
        <v>33</v>
      </c>
      <c r="M140" s="1" t="s">
        <v>37</v>
      </c>
      <c r="N140" s="1" t="s">
        <v>21</v>
      </c>
    </row>
    <row r="141" spans="1:14">
      <c r="A141" s="2">
        <v>45313</v>
      </c>
      <c r="B141" s="1" t="s">
        <v>47</v>
      </c>
      <c r="C141" s="1" t="s">
        <v>44</v>
      </c>
      <c r="D141" s="1" t="s">
        <v>49</v>
      </c>
      <c r="E141" s="1" t="s">
        <v>46</v>
      </c>
      <c r="F141" s="1">
        <v>9</v>
      </c>
      <c r="G141" s="1">
        <v>374.31</v>
      </c>
      <c r="H141" s="1">
        <v>3368.79</v>
      </c>
      <c r="I141" s="1">
        <v>3328.79</v>
      </c>
      <c r="J141" s="1">
        <v>40</v>
      </c>
      <c r="K141" s="1" t="s">
        <v>25</v>
      </c>
      <c r="L141" s="1" t="s">
        <v>19</v>
      </c>
      <c r="M141" s="1" t="s">
        <v>20</v>
      </c>
      <c r="N141" s="1" t="s">
        <v>28</v>
      </c>
    </row>
    <row r="142" spans="1:14">
      <c r="A142" s="2">
        <v>45579</v>
      </c>
      <c r="B142" s="1" t="s">
        <v>39</v>
      </c>
      <c r="C142" s="1" t="s">
        <v>40</v>
      </c>
      <c r="D142" s="1" t="s">
        <v>49</v>
      </c>
      <c r="E142" s="1" t="s">
        <v>24</v>
      </c>
      <c r="F142" s="1">
        <v>5</v>
      </c>
      <c r="G142" s="1">
        <v>158.87</v>
      </c>
      <c r="H142" s="1">
        <v>794.35</v>
      </c>
      <c r="I142" s="1">
        <v>734.35</v>
      </c>
      <c r="J142" s="1">
        <v>60</v>
      </c>
      <c r="K142" s="1" t="s">
        <v>32</v>
      </c>
      <c r="L142" s="1" t="s">
        <v>19</v>
      </c>
      <c r="M142" s="1" t="s">
        <v>27</v>
      </c>
      <c r="N142" s="1" t="s">
        <v>35</v>
      </c>
    </row>
    <row r="143" spans="1:14">
      <c r="A143" s="2">
        <v>45544</v>
      </c>
      <c r="B143" s="1" t="s">
        <v>59</v>
      </c>
      <c r="C143" s="1" t="s">
        <v>30</v>
      </c>
      <c r="D143" s="1" t="s">
        <v>49</v>
      </c>
      <c r="E143" s="1" t="s">
        <v>46</v>
      </c>
      <c r="F143" s="1">
        <v>3</v>
      </c>
      <c r="G143" s="1">
        <v>174.34</v>
      </c>
      <c r="H143" s="1">
        <v>523.02</v>
      </c>
      <c r="I143" s="1">
        <v>457.52</v>
      </c>
      <c r="J143" s="1">
        <v>65.5</v>
      </c>
      <c r="K143" s="1" t="s">
        <v>18</v>
      </c>
      <c r="L143" s="1" t="s">
        <v>19</v>
      </c>
      <c r="M143" s="1" t="s">
        <v>34</v>
      </c>
      <c r="N143" s="1" t="s">
        <v>21</v>
      </c>
    </row>
    <row r="144" spans="1:14">
      <c r="A144" s="2">
        <v>45438</v>
      </c>
      <c r="B144" s="1" t="s">
        <v>57</v>
      </c>
      <c r="C144" s="1" t="s">
        <v>30</v>
      </c>
      <c r="D144" s="1" t="s">
        <v>23</v>
      </c>
      <c r="E144" s="1" t="s">
        <v>46</v>
      </c>
      <c r="F144" s="1">
        <v>6</v>
      </c>
      <c r="G144" s="1">
        <v>237.96</v>
      </c>
      <c r="H144" s="1">
        <v>1427.76</v>
      </c>
      <c r="I144" s="1">
        <v>1378.76</v>
      </c>
      <c r="J144" s="1">
        <v>49</v>
      </c>
      <c r="K144" s="1" t="s">
        <v>25</v>
      </c>
      <c r="L144" s="1" t="s">
        <v>26</v>
      </c>
      <c r="M144" s="1" t="s">
        <v>37</v>
      </c>
      <c r="N144" s="1" t="s">
        <v>28</v>
      </c>
    </row>
    <row r="145" spans="1:14">
      <c r="A145" s="2">
        <v>45578</v>
      </c>
      <c r="B145" s="1" t="s">
        <v>41</v>
      </c>
      <c r="C145" s="1" t="s">
        <v>30</v>
      </c>
      <c r="D145" s="1" t="s">
        <v>16</v>
      </c>
      <c r="E145" s="1" t="s">
        <v>17</v>
      </c>
      <c r="F145" s="1">
        <v>1</v>
      </c>
      <c r="G145" s="1">
        <v>347.92</v>
      </c>
      <c r="H145" s="1">
        <v>347.92</v>
      </c>
      <c r="I145" s="1">
        <v>307.92</v>
      </c>
      <c r="J145" s="1">
        <v>40</v>
      </c>
      <c r="K145" s="1" t="s">
        <v>32</v>
      </c>
      <c r="L145" s="1" t="s">
        <v>33</v>
      </c>
      <c r="M145" s="1" t="s">
        <v>20</v>
      </c>
      <c r="N145" s="1" t="s">
        <v>35</v>
      </c>
    </row>
    <row r="146" spans="1:14">
      <c r="A146" s="2">
        <v>45497</v>
      </c>
      <c r="B146" s="1" t="s">
        <v>53</v>
      </c>
      <c r="C146" s="1" t="s">
        <v>40</v>
      </c>
      <c r="D146" s="1" t="s">
        <v>16</v>
      </c>
      <c r="E146" s="1" t="s">
        <v>46</v>
      </c>
      <c r="F146" s="1">
        <v>9</v>
      </c>
      <c r="G146" s="1">
        <v>227.15</v>
      </c>
      <c r="H146" s="1">
        <v>2044.35</v>
      </c>
      <c r="I146" s="1">
        <v>1984.35</v>
      </c>
      <c r="J146" s="1">
        <v>60</v>
      </c>
      <c r="K146" s="1" t="s">
        <v>18</v>
      </c>
      <c r="L146" s="1" t="s">
        <v>19</v>
      </c>
      <c r="M146" s="1" t="s">
        <v>27</v>
      </c>
      <c r="N146" s="1" t="s">
        <v>21</v>
      </c>
    </row>
    <row r="147" spans="1:14">
      <c r="A147" s="2">
        <v>45561</v>
      </c>
      <c r="B147" s="1" t="s">
        <v>55</v>
      </c>
      <c r="C147" s="1" t="s">
        <v>44</v>
      </c>
      <c r="D147" s="1" t="s">
        <v>23</v>
      </c>
      <c r="E147" s="1" t="s">
        <v>31</v>
      </c>
      <c r="F147" s="1">
        <v>7</v>
      </c>
      <c r="G147" s="1">
        <v>459.54</v>
      </c>
      <c r="H147" s="1">
        <v>3216.78</v>
      </c>
      <c r="I147" s="1">
        <v>3151.28</v>
      </c>
      <c r="J147" s="1">
        <v>65.5</v>
      </c>
      <c r="K147" s="1" t="s">
        <v>25</v>
      </c>
      <c r="L147" s="1" t="s">
        <v>19</v>
      </c>
      <c r="M147" s="1" t="s">
        <v>34</v>
      </c>
      <c r="N147" s="1" t="s">
        <v>28</v>
      </c>
    </row>
    <row r="148" spans="1:14">
      <c r="A148" s="2">
        <v>45617</v>
      </c>
      <c r="B148" s="1" t="s">
        <v>56</v>
      </c>
      <c r="C148" s="1" t="s">
        <v>52</v>
      </c>
      <c r="D148" s="1" t="s">
        <v>42</v>
      </c>
      <c r="E148" s="1" t="s">
        <v>24</v>
      </c>
      <c r="F148" s="1">
        <v>8</v>
      </c>
      <c r="G148" s="1">
        <v>103.76</v>
      </c>
      <c r="H148" s="1">
        <v>830.08</v>
      </c>
      <c r="I148" s="1">
        <v>781.08</v>
      </c>
      <c r="J148" s="1">
        <v>49</v>
      </c>
      <c r="K148" s="1" t="s">
        <v>32</v>
      </c>
      <c r="L148" s="1" t="s">
        <v>26</v>
      </c>
      <c r="M148" s="1" t="s">
        <v>37</v>
      </c>
      <c r="N148" s="1" t="s">
        <v>35</v>
      </c>
    </row>
    <row r="149" spans="1:14">
      <c r="A149" s="2">
        <v>45529</v>
      </c>
      <c r="B149" s="1" t="s">
        <v>38</v>
      </c>
      <c r="C149" s="1" t="s">
        <v>15</v>
      </c>
      <c r="D149" s="1" t="s">
        <v>23</v>
      </c>
      <c r="E149" s="1" t="s">
        <v>31</v>
      </c>
      <c r="F149" s="1">
        <v>4</v>
      </c>
      <c r="G149" s="1">
        <v>162.47999999999999</v>
      </c>
      <c r="H149" s="1">
        <v>649.91999999999996</v>
      </c>
      <c r="I149" s="1">
        <v>609.91999999999996</v>
      </c>
      <c r="J149" s="1">
        <v>40</v>
      </c>
      <c r="K149" s="1" t="s">
        <v>18</v>
      </c>
      <c r="L149" s="1" t="s">
        <v>19</v>
      </c>
      <c r="M149" s="1" t="s">
        <v>20</v>
      </c>
      <c r="N149" s="1" t="s">
        <v>21</v>
      </c>
    </row>
    <row r="150" spans="1:14">
      <c r="A150" s="2">
        <v>45334</v>
      </c>
      <c r="B150" s="1" t="s">
        <v>47</v>
      </c>
      <c r="C150" s="1" t="s">
        <v>44</v>
      </c>
      <c r="D150" s="1" t="s">
        <v>16</v>
      </c>
      <c r="E150" s="1" t="s">
        <v>24</v>
      </c>
      <c r="F150" s="1">
        <v>10</v>
      </c>
      <c r="G150" s="1">
        <v>276.17</v>
      </c>
      <c r="H150" s="1">
        <v>2761.7</v>
      </c>
      <c r="I150" s="1">
        <v>2701.7</v>
      </c>
      <c r="J150" s="1">
        <v>60</v>
      </c>
      <c r="K150" s="1" t="s">
        <v>25</v>
      </c>
      <c r="L150" s="1" t="s">
        <v>33</v>
      </c>
      <c r="M150" s="1" t="s">
        <v>27</v>
      </c>
      <c r="N150" s="1" t="s">
        <v>28</v>
      </c>
    </row>
    <row r="151" spans="1:14">
      <c r="A151" s="2">
        <v>45356</v>
      </c>
      <c r="B151" s="1" t="s">
        <v>60</v>
      </c>
      <c r="C151" s="1" t="s">
        <v>52</v>
      </c>
      <c r="D151" s="1" t="s">
        <v>23</v>
      </c>
      <c r="E151" s="1" t="s">
        <v>17</v>
      </c>
      <c r="F151" s="1">
        <v>1</v>
      </c>
      <c r="G151" s="1">
        <v>154.79</v>
      </c>
      <c r="H151" s="1">
        <v>154.79</v>
      </c>
      <c r="I151" s="1">
        <v>89.289999999999992</v>
      </c>
      <c r="J151" s="1">
        <v>65.5</v>
      </c>
      <c r="K151" s="1" t="s">
        <v>32</v>
      </c>
      <c r="L151" s="1" t="s">
        <v>19</v>
      </c>
      <c r="M151" s="1" t="s">
        <v>34</v>
      </c>
      <c r="N151" s="1" t="s">
        <v>35</v>
      </c>
    </row>
    <row r="152" spans="1:14">
      <c r="A152" s="2">
        <v>45555</v>
      </c>
      <c r="B152" s="1" t="s">
        <v>14</v>
      </c>
      <c r="C152" s="1" t="s">
        <v>15</v>
      </c>
      <c r="D152" s="1" t="s">
        <v>16</v>
      </c>
      <c r="E152" s="1" t="s">
        <v>46</v>
      </c>
      <c r="F152" s="1">
        <v>6</v>
      </c>
      <c r="G152" s="1">
        <v>482.61</v>
      </c>
      <c r="H152" s="1">
        <v>2895.66</v>
      </c>
      <c r="I152" s="1">
        <v>2846.66</v>
      </c>
      <c r="J152" s="1">
        <v>49</v>
      </c>
      <c r="K152" s="1" t="s">
        <v>18</v>
      </c>
      <c r="L152" s="1" t="s">
        <v>26</v>
      </c>
      <c r="M152" s="1" t="s">
        <v>37</v>
      </c>
      <c r="N152" s="1" t="s">
        <v>21</v>
      </c>
    </row>
    <row r="153" spans="1:14">
      <c r="A153" s="2">
        <v>45610</v>
      </c>
      <c r="B153" s="1" t="s">
        <v>59</v>
      </c>
      <c r="C153" s="1" t="s">
        <v>30</v>
      </c>
      <c r="D153" s="1" t="s">
        <v>42</v>
      </c>
      <c r="E153" s="1" t="s">
        <v>46</v>
      </c>
      <c r="F153" s="1">
        <v>1</v>
      </c>
      <c r="G153" s="1">
        <v>96.33</v>
      </c>
      <c r="H153" s="1">
        <v>96.33</v>
      </c>
      <c r="I153" s="1">
        <v>56.33</v>
      </c>
      <c r="J153" s="1">
        <v>40</v>
      </c>
      <c r="K153" s="1" t="s">
        <v>25</v>
      </c>
      <c r="L153" s="1" t="s">
        <v>33</v>
      </c>
      <c r="M153" s="1" t="s">
        <v>20</v>
      </c>
      <c r="N153" s="1" t="s">
        <v>28</v>
      </c>
    </row>
    <row r="154" spans="1:14">
      <c r="A154" s="2">
        <v>45604</v>
      </c>
      <c r="B154" s="1" t="s">
        <v>60</v>
      </c>
      <c r="C154" s="1" t="s">
        <v>52</v>
      </c>
      <c r="D154" s="1" t="s">
        <v>23</v>
      </c>
      <c r="E154" s="1" t="s">
        <v>46</v>
      </c>
      <c r="F154" s="1">
        <v>6</v>
      </c>
      <c r="G154" s="1">
        <v>465.34</v>
      </c>
      <c r="H154" s="1">
        <v>2792.04</v>
      </c>
      <c r="I154" s="1">
        <v>2732.04</v>
      </c>
      <c r="J154" s="1">
        <v>60</v>
      </c>
      <c r="K154" s="1" t="s">
        <v>32</v>
      </c>
      <c r="L154" s="1" t="s">
        <v>19</v>
      </c>
      <c r="M154" s="1" t="s">
        <v>27</v>
      </c>
      <c r="N154" s="1" t="s">
        <v>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8FDF-621E-4A20-A5E8-879BC1281252}">
  <dimension ref="A1:X35"/>
  <sheetViews>
    <sheetView topLeftCell="B1" zoomScale="89" zoomScaleNormal="81" workbookViewId="0">
      <selection activeCell="H26" sqref="H26"/>
    </sheetView>
  </sheetViews>
  <sheetFormatPr defaultRowHeight="14.4"/>
  <cols>
    <col min="1" max="1" width="10.77734375" customWidth="1"/>
    <col min="2" max="2" width="12.44140625" bestFit="1" customWidth="1"/>
    <col min="3" max="3" width="14.6640625" bestFit="1" customWidth="1"/>
    <col min="7" max="7" width="12.44140625" bestFit="1" customWidth="1"/>
    <col min="8" max="8" width="14.6640625" bestFit="1" customWidth="1"/>
    <col min="9" max="9" width="17.88671875" bestFit="1" customWidth="1"/>
    <col min="12" max="12" width="12.44140625" bestFit="1" customWidth="1"/>
    <col min="13" max="13" width="14.6640625" bestFit="1" customWidth="1"/>
    <col min="17" max="17" width="12.5546875" bestFit="1" customWidth="1"/>
    <col min="18" max="18" width="14.6640625" bestFit="1" customWidth="1"/>
    <col min="19" max="19" width="11.44140625" bestFit="1" customWidth="1"/>
    <col min="22" max="22" width="12.44140625" bestFit="1" customWidth="1"/>
    <col min="23" max="23" width="14.6640625" bestFit="1" customWidth="1"/>
  </cols>
  <sheetData>
    <row r="1" spans="1:24">
      <c r="A1" s="13">
        <f ca="1">NOW()</f>
        <v>45956.934016550927</v>
      </c>
    </row>
    <row r="3" spans="1:24" ht="46.2" customHeight="1">
      <c r="B3" s="20" t="s">
        <v>61</v>
      </c>
      <c r="C3" s="20"/>
      <c r="D3" s="20"/>
      <c r="G3" s="20" t="s">
        <v>65</v>
      </c>
      <c r="H3" s="20"/>
      <c r="I3" s="20"/>
      <c r="L3" s="20" t="s">
        <v>67</v>
      </c>
      <c r="M3" s="20"/>
      <c r="N3" s="20"/>
      <c r="Q3" s="20" t="s">
        <v>68</v>
      </c>
      <c r="R3" s="20"/>
      <c r="S3" s="20"/>
      <c r="V3" s="20" t="s">
        <v>69</v>
      </c>
      <c r="W3" s="20"/>
      <c r="X3" s="20"/>
    </row>
    <row r="5" spans="1:24">
      <c r="B5" s="6" t="s">
        <v>62</v>
      </c>
      <c r="C5" s="7" t="s">
        <v>64</v>
      </c>
      <c r="G5" s="6" t="s">
        <v>62</v>
      </c>
      <c r="H5" s="7" t="s">
        <v>66</v>
      </c>
      <c r="L5" s="6" t="s">
        <v>62</v>
      </c>
      <c r="M5" s="7" t="s">
        <v>66</v>
      </c>
      <c r="Q5" s="6" t="s">
        <v>62</v>
      </c>
      <c r="R5" s="7" t="s">
        <v>66</v>
      </c>
      <c r="V5" s="6" t="s">
        <v>62</v>
      </c>
      <c r="W5" s="7" t="s">
        <v>66</v>
      </c>
    </row>
    <row r="6" spans="1:24">
      <c r="B6" s="8" t="s">
        <v>24</v>
      </c>
      <c r="C6" s="15">
        <v>2101</v>
      </c>
      <c r="G6" s="8" t="s">
        <v>52</v>
      </c>
      <c r="H6" s="15">
        <v>29182.060000000009</v>
      </c>
      <c r="L6" s="8" t="s">
        <v>24</v>
      </c>
      <c r="M6" s="15">
        <v>60100.989999999983</v>
      </c>
      <c r="Q6" s="8" t="s">
        <v>20</v>
      </c>
      <c r="R6" s="15">
        <v>48098.529999999992</v>
      </c>
      <c r="V6" s="8" t="s">
        <v>70</v>
      </c>
      <c r="W6" s="15">
        <v>24528.94</v>
      </c>
    </row>
    <row r="7" spans="1:24">
      <c r="B7" s="9" t="s">
        <v>17</v>
      </c>
      <c r="C7" s="16">
        <v>1623.5</v>
      </c>
      <c r="G7" s="9" t="s">
        <v>30</v>
      </c>
      <c r="H7" s="16">
        <v>27014.35</v>
      </c>
      <c r="L7" s="9" t="s">
        <v>17</v>
      </c>
      <c r="M7" s="16">
        <v>31182.520000000004</v>
      </c>
      <c r="Q7" s="9" t="s">
        <v>34</v>
      </c>
      <c r="R7" s="16">
        <v>43679.88</v>
      </c>
      <c r="V7" s="9" t="s">
        <v>71</v>
      </c>
      <c r="W7" s="16">
        <v>15451.27</v>
      </c>
    </row>
    <row r="8" spans="1:24">
      <c r="B8" s="9" t="s">
        <v>46</v>
      </c>
      <c r="C8" s="16">
        <v>2145</v>
      </c>
      <c r="G8" s="9" t="s">
        <v>40</v>
      </c>
      <c r="H8" s="16">
        <v>39309.78</v>
      </c>
      <c r="L8" s="9" t="s">
        <v>46</v>
      </c>
      <c r="M8" s="16">
        <v>50329.01</v>
      </c>
      <c r="Q8" s="9" t="s">
        <v>37</v>
      </c>
      <c r="R8" s="16">
        <v>52442.060000000012</v>
      </c>
      <c r="V8" s="9" t="s">
        <v>72</v>
      </c>
      <c r="W8" s="16">
        <v>17672.21</v>
      </c>
    </row>
    <row r="9" spans="1:24">
      <c r="B9" s="9" t="s">
        <v>31</v>
      </c>
      <c r="C9" s="16">
        <v>2167</v>
      </c>
      <c r="G9" s="9" t="s">
        <v>15</v>
      </c>
      <c r="H9" s="16">
        <v>51359.740000000005</v>
      </c>
      <c r="L9" s="9" t="s">
        <v>31</v>
      </c>
      <c r="M9" s="16">
        <v>67158.789999999994</v>
      </c>
      <c r="Q9" s="9" t="s">
        <v>27</v>
      </c>
      <c r="R9" s="16">
        <v>64550.840000000004</v>
      </c>
      <c r="V9" s="9" t="s">
        <v>73</v>
      </c>
      <c r="W9" s="16">
        <v>25578.950000000004</v>
      </c>
    </row>
    <row r="10" spans="1:24">
      <c r="B10" s="10" t="s">
        <v>63</v>
      </c>
      <c r="C10" s="14">
        <v>8036.5</v>
      </c>
      <c r="G10" s="9" t="s">
        <v>44</v>
      </c>
      <c r="H10" s="16">
        <v>61905.38</v>
      </c>
      <c r="L10" s="10" t="s">
        <v>63</v>
      </c>
      <c r="M10" s="14">
        <v>208771.31</v>
      </c>
      <c r="Q10" s="10" t="s">
        <v>63</v>
      </c>
      <c r="R10" s="14">
        <v>208771.31</v>
      </c>
      <c r="V10" s="9" t="s">
        <v>74</v>
      </c>
      <c r="W10" s="16">
        <v>20630.37</v>
      </c>
    </row>
    <row r="11" spans="1:24">
      <c r="C11" s="12"/>
      <c r="G11" s="10" t="s">
        <v>63</v>
      </c>
      <c r="H11" s="14">
        <v>208771.31</v>
      </c>
      <c r="V11" s="9" t="s">
        <v>75</v>
      </c>
      <c r="W11" s="16">
        <v>17614.050000000003</v>
      </c>
    </row>
    <row r="12" spans="1:24">
      <c r="C12" s="12"/>
      <c r="H12" s="12"/>
      <c r="M12" s="12"/>
      <c r="R12" s="12"/>
      <c r="V12" s="9" t="s">
        <v>76</v>
      </c>
      <c r="W12" s="16">
        <v>15549.45</v>
      </c>
    </row>
    <row r="13" spans="1:24">
      <c r="B13" s="11" t="str">
        <f>B6</f>
        <v>East</v>
      </c>
      <c r="C13" s="12">
        <f>IFERROR(VLOOKUP($B13,$B$6:$C$10,2,FALSE),"")</f>
        <v>2101</v>
      </c>
      <c r="G13" s="11" t="str">
        <f>G6</f>
        <v>Beauty</v>
      </c>
      <c r="H13" s="12">
        <f>IFERROR(VLOOKUP($G13,$G$6:$H$11,2,FALSE),"")</f>
        <v>29182.060000000009</v>
      </c>
      <c r="L13" s="11" t="str">
        <f>L6</f>
        <v>East</v>
      </c>
      <c r="M13" s="12">
        <f>IFERROR(VLOOKUP($L13,$L$6:$M$10,2,FALSE),"")</f>
        <v>60100.989999999983</v>
      </c>
      <c r="Q13" s="11" t="str">
        <f>Q6</f>
        <v>Lisa White</v>
      </c>
      <c r="R13" s="12">
        <f>IFERROR(VLOOKUP($Q13,$Q$6:$R$9,2,FALSE),"")</f>
        <v>48098.529999999992</v>
      </c>
      <c r="V13" s="9" t="s">
        <v>77</v>
      </c>
      <c r="W13" s="16">
        <v>13249.36</v>
      </c>
    </row>
    <row r="14" spans="1:24">
      <c r="B14" s="11" t="str">
        <f t="shared" ref="B14:B17" si="0">B7</f>
        <v>West</v>
      </c>
      <c r="C14" s="12">
        <f t="shared" ref="C14:C17" si="1">IFERROR(VLOOKUP($B14,$B$6:$C$10,2,FALSE),"")</f>
        <v>1623.5</v>
      </c>
      <c r="G14" s="11" t="str">
        <f t="shared" ref="G14:G18" si="2">G7</f>
        <v>Clothing</v>
      </c>
      <c r="H14" s="12">
        <f t="shared" ref="H14:H18" si="3">IFERROR(VLOOKUP($G14,$G$6:$H$11,2,FALSE),"")</f>
        <v>27014.35</v>
      </c>
      <c r="L14" s="11" t="str">
        <f t="shared" ref="L14:L17" si="4">L7</f>
        <v>West</v>
      </c>
      <c r="M14" s="12">
        <f t="shared" ref="M14:M18" si="5">IFERROR(VLOOKUP($L14,$L$6:$M$10,2,FALSE),"")</f>
        <v>31182.520000000004</v>
      </c>
      <c r="Q14" s="11" t="str">
        <f t="shared" ref="Q14:Q16" si="6">Q7</f>
        <v>Mark Davis</v>
      </c>
      <c r="R14" s="12">
        <f t="shared" ref="R14:R17" si="7">IFERROR(VLOOKUP($Q14,$Q$6:$R$9,2,FALSE),"")</f>
        <v>43679.88</v>
      </c>
      <c r="V14" s="9" t="s">
        <v>78</v>
      </c>
      <c r="W14" s="16">
        <v>33596.710000000006</v>
      </c>
    </row>
    <row r="15" spans="1:24">
      <c r="B15" s="11" t="str">
        <f t="shared" si="0"/>
        <v>North</v>
      </c>
      <c r="C15" s="12">
        <f t="shared" si="1"/>
        <v>2145</v>
      </c>
      <c r="G15" s="11" t="str">
        <f t="shared" si="2"/>
        <v>Electronics</v>
      </c>
      <c r="H15" s="12">
        <f t="shared" si="3"/>
        <v>39309.78</v>
      </c>
      <c r="L15" s="11" t="str">
        <f t="shared" si="4"/>
        <v>North</v>
      </c>
      <c r="M15" s="12">
        <f t="shared" si="5"/>
        <v>50329.01</v>
      </c>
      <c r="Q15" s="11" t="str">
        <f t="shared" si="6"/>
        <v>Sarah Johnson</v>
      </c>
      <c r="R15" s="12">
        <f t="shared" si="7"/>
        <v>52442.060000000012</v>
      </c>
      <c r="V15" s="9" t="s">
        <v>79</v>
      </c>
      <c r="W15" s="16">
        <v>10508.74</v>
      </c>
    </row>
    <row r="16" spans="1:24">
      <c r="B16" s="11" t="str">
        <f t="shared" si="0"/>
        <v>South</v>
      </c>
      <c r="C16" s="12">
        <f t="shared" si="1"/>
        <v>2167</v>
      </c>
      <c r="G16" s="11" t="str">
        <f t="shared" si="2"/>
        <v>Home Goods</v>
      </c>
      <c r="H16" s="12">
        <f t="shared" si="3"/>
        <v>51359.740000000005</v>
      </c>
      <c r="L16" s="11" t="str">
        <f t="shared" si="4"/>
        <v>South</v>
      </c>
      <c r="M16" s="12">
        <f t="shared" si="5"/>
        <v>67158.789999999994</v>
      </c>
      <c r="Q16" s="11" t="str">
        <f t="shared" si="6"/>
        <v>Tom Brown</v>
      </c>
      <c r="R16" s="12">
        <f t="shared" si="7"/>
        <v>64550.840000000004</v>
      </c>
      <c r="V16" s="9" t="s">
        <v>80</v>
      </c>
      <c r="W16" s="16">
        <v>9270.7799999999988</v>
      </c>
    </row>
    <row r="17" spans="2:23">
      <c r="B17" s="11" t="str">
        <f t="shared" si="0"/>
        <v>Grand Total</v>
      </c>
      <c r="C17" s="12">
        <f t="shared" si="1"/>
        <v>8036.5</v>
      </c>
      <c r="G17" s="11" t="str">
        <f t="shared" si="2"/>
        <v>Sports</v>
      </c>
      <c r="H17" s="12">
        <f t="shared" si="3"/>
        <v>61905.38</v>
      </c>
      <c r="L17" s="11" t="str">
        <f t="shared" si="4"/>
        <v>Grand Total</v>
      </c>
      <c r="M17" s="12">
        <f t="shared" si="5"/>
        <v>208771.31</v>
      </c>
      <c r="Q17" s="11"/>
      <c r="R17" s="12" t="str">
        <f t="shared" si="7"/>
        <v/>
      </c>
      <c r="V17" s="9" t="s">
        <v>81</v>
      </c>
      <c r="W17" s="16">
        <v>5120.4799999999996</v>
      </c>
    </row>
    <row r="18" spans="2:23">
      <c r="G18" s="11" t="str">
        <f t="shared" si="2"/>
        <v>Grand Total</v>
      </c>
      <c r="H18" s="12">
        <f t="shared" si="3"/>
        <v>208771.31</v>
      </c>
      <c r="L18" s="11"/>
      <c r="M18" s="12" t="str">
        <f t="shared" si="5"/>
        <v/>
      </c>
      <c r="V18" s="10" t="s">
        <v>63</v>
      </c>
      <c r="W18" s="14">
        <v>208771.31</v>
      </c>
    </row>
    <row r="22" spans="2:23" ht="23.4">
      <c r="B22" s="20" t="s">
        <v>82</v>
      </c>
      <c r="C22" s="20"/>
      <c r="D22" s="20"/>
      <c r="G22" s="20" t="s">
        <v>11</v>
      </c>
      <c r="H22" s="20"/>
      <c r="I22" s="20"/>
      <c r="V22" t="str">
        <f>V6</f>
        <v>Jan</v>
      </c>
      <c r="W22" s="12">
        <f>IFERROR(VLOOKUP($V22,$V$6:$W$18,2,FALSE),"")</f>
        <v>24528.94</v>
      </c>
    </row>
    <row r="23" spans="2:23">
      <c r="V23" t="str">
        <f t="shared" ref="V23:V34" si="8">V7</f>
        <v>Feb</v>
      </c>
      <c r="W23" s="12">
        <f t="shared" ref="W23:W34" si="9">IFERROR(VLOOKUP($V23,$V$6:$W$18,2,FALSE),"")</f>
        <v>15451.27</v>
      </c>
    </row>
    <row r="24" spans="2:23">
      <c r="B24" s="6" t="s">
        <v>62</v>
      </c>
      <c r="C24" s="7" t="s">
        <v>66</v>
      </c>
      <c r="G24" s="6" t="s">
        <v>62</v>
      </c>
      <c r="H24" s="17" t="s">
        <v>83</v>
      </c>
      <c r="I24" s="18" t="s">
        <v>84</v>
      </c>
      <c r="V24" t="str">
        <f t="shared" si="8"/>
        <v>Mar</v>
      </c>
      <c r="W24" s="12">
        <f t="shared" si="9"/>
        <v>17672.21</v>
      </c>
    </row>
    <row r="25" spans="2:23">
      <c r="B25" s="8" t="s">
        <v>42</v>
      </c>
      <c r="C25" s="15">
        <v>45222.759999999995</v>
      </c>
      <c r="G25" s="8" t="s">
        <v>33</v>
      </c>
      <c r="H25" s="21">
        <v>37</v>
      </c>
      <c r="I25" s="22">
        <v>192</v>
      </c>
      <c r="V25" t="str">
        <f t="shared" si="8"/>
        <v>Apr</v>
      </c>
      <c r="W25" s="12">
        <f t="shared" si="9"/>
        <v>25578.950000000004</v>
      </c>
    </row>
    <row r="26" spans="2:23">
      <c r="B26" s="9" t="s">
        <v>23</v>
      </c>
      <c r="C26" s="16">
        <v>39607.439999999995</v>
      </c>
      <c r="G26" s="9" t="s">
        <v>19</v>
      </c>
      <c r="H26" s="23">
        <v>71</v>
      </c>
      <c r="I26" s="24">
        <v>373</v>
      </c>
      <c r="V26" t="str">
        <f t="shared" si="8"/>
        <v>May</v>
      </c>
      <c r="W26" s="12">
        <f t="shared" si="9"/>
        <v>20630.37</v>
      </c>
    </row>
    <row r="27" spans="2:23">
      <c r="B27" s="9" t="s">
        <v>16</v>
      </c>
      <c r="C27" s="16">
        <v>35076.949999999997</v>
      </c>
      <c r="G27" s="9" t="s">
        <v>26</v>
      </c>
      <c r="H27" s="23">
        <v>42</v>
      </c>
      <c r="I27" s="24">
        <v>235</v>
      </c>
      <c r="V27" t="str">
        <f t="shared" si="8"/>
        <v>Jun</v>
      </c>
      <c r="W27" s="12">
        <f t="shared" si="9"/>
        <v>17614.050000000003</v>
      </c>
    </row>
    <row r="28" spans="2:23">
      <c r="B28" s="9" t="s">
        <v>49</v>
      </c>
      <c r="C28" s="16">
        <v>33153.1</v>
      </c>
      <c r="G28" s="10" t="s">
        <v>63</v>
      </c>
      <c r="H28" s="25">
        <v>150</v>
      </c>
      <c r="I28" s="26">
        <v>800</v>
      </c>
      <c r="V28" t="str">
        <f t="shared" si="8"/>
        <v>Jul</v>
      </c>
      <c r="W28" s="12">
        <f t="shared" si="9"/>
        <v>15549.45</v>
      </c>
    </row>
    <row r="29" spans="2:23">
      <c r="B29" s="9" t="s">
        <v>48</v>
      </c>
      <c r="C29" s="16">
        <v>55711.05999999999</v>
      </c>
      <c r="V29" t="str">
        <f t="shared" si="8"/>
        <v>Aug</v>
      </c>
      <c r="W29" s="12">
        <f t="shared" si="9"/>
        <v>13249.36</v>
      </c>
    </row>
    <row r="30" spans="2:23">
      <c r="B30" s="10" t="s">
        <v>63</v>
      </c>
      <c r="C30" s="14">
        <v>208771.30999999997</v>
      </c>
      <c r="V30" t="str">
        <f t="shared" si="8"/>
        <v>Sep</v>
      </c>
      <c r="W30" s="12">
        <f t="shared" si="9"/>
        <v>33596.710000000006</v>
      </c>
    </row>
    <row r="31" spans="2:23">
      <c r="C31" s="12"/>
      <c r="H31" s="12"/>
      <c r="V31" t="str">
        <f>V15</f>
        <v>Oct</v>
      </c>
      <c r="W31" s="12">
        <f t="shared" si="9"/>
        <v>10508.74</v>
      </c>
    </row>
    <row r="32" spans="2:23">
      <c r="B32" s="11" t="str">
        <f>B25</f>
        <v>Alice</v>
      </c>
      <c r="C32" s="12">
        <f>IFERROR(VLOOKUP($B32,$B$25:$C$29,2,FALSE),"")</f>
        <v>45222.759999999995</v>
      </c>
      <c r="G32" s="11" t="str">
        <f>G25</f>
        <v>Cancelled</v>
      </c>
      <c r="H32" s="19">
        <f>IFERROR(VLOOKUP($G32,$G$25:$I$28,2,FALSE),"")</f>
        <v>37</v>
      </c>
      <c r="I32">
        <f>IFERROR(VLOOKUP($G32,$G$25:$I$28,3,FALSE),"")</f>
        <v>192</v>
      </c>
      <c r="V32" t="str">
        <f t="shared" si="8"/>
        <v>Nov</v>
      </c>
      <c r="W32" s="12">
        <f t="shared" si="9"/>
        <v>9270.7799999999988</v>
      </c>
    </row>
    <row r="33" spans="2:23">
      <c r="B33" s="11" t="str">
        <f t="shared" ref="B33:B35" si="10">B26</f>
        <v>Bob</v>
      </c>
      <c r="C33" s="12">
        <f t="shared" ref="C33:C35" si="11">IFERROR(VLOOKUP($B33,$B$25:$C$29,2,FALSE),"")</f>
        <v>39607.439999999995</v>
      </c>
      <c r="G33" s="11" t="str">
        <f t="shared" ref="G33:G35" si="12">G26</f>
        <v>Completed</v>
      </c>
      <c r="H33" s="19">
        <f t="shared" ref="H33:H35" si="13">IFERROR(VLOOKUP($G33,$G$25:$I$28,2,FALSE),"")</f>
        <v>71</v>
      </c>
      <c r="I33">
        <f t="shared" ref="I33:I35" si="14">IFERROR(VLOOKUP($G33,$G$25:$I$28,3,FALSE),"")</f>
        <v>373</v>
      </c>
      <c r="V33" t="str">
        <f t="shared" si="8"/>
        <v>Dec</v>
      </c>
      <c r="W33" s="12">
        <f t="shared" si="9"/>
        <v>5120.4799999999996</v>
      </c>
    </row>
    <row r="34" spans="2:23">
      <c r="B34" s="11" t="str">
        <f t="shared" si="10"/>
        <v>Charlie</v>
      </c>
      <c r="C34" s="12">
        <f t="shared" si="11"/>
        <v>35076.949999999997</v>
      </c>
      <c r="G34" s="11" t="str">
        <f t="shared" si="12"/>
        <v>Pending</v>
      </c>
      <c r="H34" s="19">
        <f t="shared" si="13"/>
        <v>42</v>
      </c>
      <c r="I34">
        <f t="shared" si="14"/>
        <v>235</v>
      </c>
      <c r="V34" t="str">
        <f t="shared" si="8"/>
        <v>Grand Total</v>
      </c>
      <c r="W34" s="12">
        <f t="shared" si="9"/>
        <v>208771.31</v>
      </c>
    </row>
    <row r="35" spans="2:23">
      <c r="B35" s="11" t="str">
        <f t="shared" si="10"/>
        <v>Diana</v>
      </c>
      <c r="C35" s="12">
        <f t="shared" si="11"/>
        <v>33153.1</v>
      </c>
      <c r="G35" s="11" t="str">
        <f t="shared" si="12"/>
        <v>Grand Total</v>
      </c>
      <c r="H35" s="19">
        <f t="shared" si="13"/>
        <v>150</v>
      </c>
      <c r="I35">
        <f t="shared" si="14"/>
        <v>800</v>
      </c>
    </row>
  </sheetData>
  <mergeCells count="7">
    <mergeCell ref="Q3:S3"/>
    <mergeCell ref="V3:X3"/>
    <mergeCell ref="B22:D22"/>
    <mergeCell ref="G22:I22"/>
    <mergeCell ref="B3:D3"/>
    <mergeCell ref="G3:I3"/>
    <mergeCell ref="L3:N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vansh arora</cp:lastModifiedBy>
  <dcterms:created xsi:type="dcterms:W3CDTF">2025-01-09T17:40:39Z</dcterms:created>
  <dcterms:modified xsi:type="dcterms:W3CDTF">2025-10-26T16:55:45Z</dcterms:modified>
</cp:coreProperties>
</file>